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oa1\Documents\Zalo Received Files\"/>
    </mc:Choice>
  </mc:AlternateContent>
  <xr:revisionPtr revIDLastSave="0" documentId="13_ncr:1_{C7E2D604-09C0-41AC-BB8C-9880C49D759E}" xr6:coauthVersionLast="47" xr6:coauthVersionMax="47" xr10:uidLastSave="{00000000-0000-0000-0000-000000000000}"/>
  <bookViews>
    <workbookView xWindow="-108" yWindow="-108" windowWidth="23256" windowHeight="13176" activeTab="1" xr2:uid="{722E8E0E-8CF0-46A7-9889-4F74BAD84C74}"/>
  </bookViews>
  <sheets>
    <sheet name="Bảng mã" sheetId="1" r:id="rId1"/>
    <sheet name="Danh mục tổ hợp - môn" sheetId="2" r:id="rId2"/>
  </sheets>
  <definedNames>
    <definedName name="_xlnm._FilterDatabase" localSheetId="1" hidden="1">'Danh mục tổ hợp - môn'!$A$1:$V$92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2" l="1"/>
  <c r="U4" i="2"/>
  <c r="V4" i="2"/>
  <c r="T7" i="2"/>
  <c r="U7" i="2"/>
  <c r="V7" i="2"/>
  <c r="T8" i="2"/>
  <c r="U8" i="2"/>
  <c r="V8" i="2"/>
  <c r="T9" i="2"/>
  <c r="U9" i="2"/>
  <c r="V9" i="2"/>
  <c r="T10" i="2"/>
  <c r="U10" i="2"/>
  <c r="V10" i="2"/>
  <c r="T15" i="2"/>
  <c r="U15" i="2"/>
  <c r="V15" i="2"/>
  <c r="T19" i="2"/>
  <c r="U19" i="2"/>
  <c r="V19" i="2"/>
  <c r="T23" i="2"/>
  <c r="U23" i="2"/>
  <c r="V23" i="2"/>
  <c r="T24" i="2"/>
  <c r="U24" i="2"/>
  <c r="V24" i="2"/>
  <c r="T25" i="2"/>
  <c r="U25" i="2"/>
  <c r="V25" i="2"/>
  <c r="T26" i="2"/>
  <c r="U26" i="2"/>
  <c r="V26" i="2"/>
  <c r="T28" i="2"/>
  <c r="U28" i="2"/>
  <c r="V28" i="2"/>
  <c r="T31" i="2"/>
  <c r="U31" i="2"/>
  <c r="V31" i="2"/>
  <c r="T38" i="2"/>
  <c r="U38" i="2"/>
  <c r="V38" i="2"/>
  <c r="T44" i="2"/>
  <c r="U44" i="2"/>
  <c r="V44" i="2"/>
  <c r="T45" i="2"/>
  <c r="U45" i="2"/>
  <c r="V45" i="2"/>
  <c r="T46" i="2"/>
  <c r="U46" i="2"/>
  <c r="V46" i="2"/>
  <c r="T47" i="2"/>
  <c r="U47" i="2"/>
  <c r="V47" i="2"/>
  <c r="T48" i="2"/>
  <c r="U48" i="2"/>
  <c r="V48" i="2"/>
  <c r="T49" i="2"/>
  <c r="U49" i="2"/>
  <c r="V49" i="2"/>
  <c r="T50" i="2"/>
  <c r="U50" i="2"/>
  <c r="V50" i="2"/>
  <c r="T52" i="2"/>
  <c r="U52" i="2"/>
  <c r="V52" i="2"/>
  <c r="T54" i="2"/>
  <c r="U54" i="2"/>
  <c r="V54" i="2"/>
  <c r="T55" i="2"/>
  <c r="U55" i="2"/>
  <c r="V55" i="2"/>
  <c r="T56" i="2"/>
  <c r="U56" i="2"/>
  <c r="V56" i="2"/>
  <c r="T57" i="2"/>
  <c r="U57" i="2"/>
  <c r="V57" i="2"/>
  <c r="T60" i="2"/>
  <c r="U60" i="2"/>
  <c r="V60" i="2"/>
  <c r="T64" i="2"/>
  <c r="U64" i="2"/>
  <c r="V64" i="2"/>
  <c r="T66" i="2"/>
  <c r="U66" i="2"/>
  <c r="V66" i="2"/>
  <c r="T68" i="2"/>
  <c r="U68" i="2"/>
  <c r="V68" i="2"/>
  <c r="T69" i="2"/>
  <c r="U69" i="2"/>
  <c r="V69" i="2"/>
  <c r="T70" i="2"/>
  <c r="U70" i="2"/>
  <c r="V70" i="2"/>
  <c r="T71" i="2"/>
  <c r="U71" i="2"/>
  <c r="V71" i="2"/>
  <c r="T73" i="2"/>
  <c r="U73" i="2"/>
  <c r="V73" i="2"/>
  <c r="T83" i="2"/>
  <c r="U83" i="2"/>
  <c r="V83" i="2"/>
  <c r="T84" i="2"/>
  <c r="U84" i="2"/>
  <c r="V84" i="2"/>
  <c r="Q9" i="2"/>
  <c r="R9" i="2"/>
  <c r="S9" i="2"/>
  <c r="Q24" i="2"/>
  <c r="R24" i="2"/>
  <c r="S24" i="2"/>
  <c r="Q25" i="2"/>
  <c r="R25" i="2"/>
  <c r="S25" i="2"/>
  <c r="Q31" i="2"/>
  <c r="R31" i="2"/>
  <c r="S31" i="2"/>
  <c r="Q44" i="2"/>
  <c r="R44" i="2"/>
  <c r="S44" i="2"/>
  <c r="Q45" i="2"/>
  <c r="R45" i="2"/>
  <c r="S45" i="2"/>
  <c r="Q47" i="2"/>
  <c r="R47" i="2"/>
  <c r="S47" i="2"/>
  <c r="Q49" i="2"/>
  <c r="R49" i="2"/>
  <c r="S49" i="2"/>
  <c r="Q50" i="2"/>
  <c r="R50" i="2"/>
  <c r="S50" i="2"/>
  <c r="Q52" i="2"/>
  <c r="R52" i="2"/>
  <c r="S52" i="2"/>
  <c r="Q54" i="2"/>
  <c r="R54" i="2"/>
  <c r="S54" i="2"/>
  <c r="Q56" i="2"/>
  <c r="R56" i="2"/>
  <c r="S56" i="2"/>
  <c r="Q57" i="2"/>
  <c r="R57" i="2"/>
  <c r="S57" i="2"/>
  <c r="Q60" i="2"/>
  <c r="R60" i="2"/>
  <c r="S60" i="2"/>
  <c r="Q64" i="2"/>
  <c r="R64" i="2"/>
  <c r="S64" i="2"/>
  <c r="F4" i="1"/>
  <c r="N12" i="2" s="1"/>
  <c r="G4" i="1"/>
  <c r="O17" i="2" s="1"/>
  <c r="H4" i="1"/>
  <c r="P14" i="2" s="1"/>
  <c r="F5" i="1"/>
  <c r="Q14" i="2" s="1"/>
  <c r="G5" i="1"/>
  <c r="O29" i="2" s="1"/>
  <c r="H5" i="1"/>
  <c r="P29" i="2" s="1"/>
  <c r="F6" i="1"/>
  <c r="N6" i="2" s="1"/>
  <c r="G6" i="1"/>
  <c r="O6" i="2" s="1"/>
  <c r="H6" i="1"/>
  <c r="F7" i="1"/>
  <c r="Q80" i="2" s="1"/>
  <c r="G7" i="1"/>
  <c r="R80" i="2" s="1"/>
  <c r="H7" i="1"/>
  <c r="S80" i="2" s="1"/>
  <c r="F8" i="1"/>
  <c r="N19" i="2" s="1"/>
  <c r="G8" i="1"/>
  <c r="O19" i="2" s="1"/>
  <c r="H8" i="1"/>
  <c r="P19" i="2" s="1"/>
  <c r="F9" i="1"/>
  <c r="N92" i="2" s="1"/>
  <c r="G9" i="1"/>
  <c r="L30" i="2" s="1"/>
  <c r="H9" i="1"/>
  <c r="P62" i="2" s="1"/>
  <c r="F10" i="1"/>
  <c r="T89" i="2" s="1"/>
  <c r="G10" i="1"/>
  <c r="U89" i="2" s="1"/>
  <c r="H10" i="1"/>
  <c r="V89" i="2" s="1"/>
  <c r="F11" i="1"/>
  <c r="Q82" i="2" s="1"/>
  <c r="G11" i="1"/>
  <c r="R77" i="2" s="1"/>
  <c r="H11" i="1"/>
  <c r="S77" i="2" s="1"/>
  <c r="F12" i="1"/>
  <c r="N5" i="2" s="1"/>
  <c r="G12" i="1"/>
  <c r="O5" i="2" s="1"/>
  <c r="H12" i="1"/>
  <c r="P5" i="2" s="1"/>
  <c r="F13" i="1"/>
  <c r="Q92" i="2" s="1"/>
  <c r="G13" i="1"/>
  <c r="R92" i="2" s="1"/>
  <c r="H13" i="1"/>
  <c r="P30" i="2" s="1"/>
  <c r="F14" i="1"/>
  <c r="N38" i="2" s="1"/>
  <c r="G14" i="1"/>
  <c r="O38" i="2" s="1"/>
  <c r="H14" i="1"/>
  <c r="F15" i="1"/>
  <c r="N72" i="2" s="1"/>
  <c r="G15" i="1"/>
  <c r="R85" i="2" s="1"/>
  <c r="H15" i="1"/>
  <c r="S85" i="2" s="1"/>
  <c r="F16" i="1"/>
  <c r="Q86" i="2" s="1"/>
  <c r="G16" i="1"/>
  <c r="H16" i="1"/>
  <c r="F17" i="1"/>
  <c r="Q88" i="2" s="1"/>
  <c r="G17" i="1"/>
  <c r="H17" i="1"/>
  <c r="S88" i="2" s="1"/>
  <c r="F18" i="1"/>
  <c r="Q70" i="2" s="1"/>
  <c r="G18" i="1"/>
  <c r="R71" i="2" s="1"/>
  <c r="H18" i="1"/>
  <c r="F19" i="1"/>
  <c r="T6" i="2" s="1"/>
  <c r="G19" i="1"/>
  <c r="U6" i="2" s="1"/>
  <c r="H19" i="1"/>
  <c r="V6" i="2" s="1"/>
  <c r="F20" i="1"/>
  <c r="G20" i="1"/>
  <c r="H20" i="1"/>
  <c r="F21" i="1"/>
  <c r="T5" i="2" s="1"/>
  <c r="G21" i="1"/>
  <c r="U5" i="2" s="1"/>
  <c r="H21" i="1"/>
  <c r="V5" i="2" s="1"/>
  <c r="F22" i="1"/>
  <c r="G22" i="1"/>
  <c r="H22" i="1"/>
  <c r="F23" i="1"/>
  <c r="G23" i="1"/>
  <c r="H23" i="1"/>
  <c r="F24" i="1"/>
  <c r="K4" i="2" s="1"/>
  <c r="G24" i="1"/>
  <c r="L4" i="2" s="1"/>
  <c r="H24" i="1"/>
  <c r="M4" i="2" s="1"/>
  <c r="F25" i="1"/>
  <c r="N4" i="2" s="1"/>
  <c r="G25" i="1"/>
  <c r="O4" i="2" s="1"/>
  <c r="H25" i="1"/>
  <c r="P4" i="2" s="1"/>
  <c r="F26" i="1"/>
  <c r="Q4" i="2" s="1"/>
  <c r="G26" i="1"/>
  <c r="R4" i="2" s="1"/>
  <c r="H26" i="1"/>
  <c r="S4" i="2" s="1"/>
  <c r="H3" i="1"/>
  <c r="M3" i="2" s="1"/>
  <c r="G3" i="1"/>
  <c r="L6" i="2" s="1"/>
  <c r="F3" i="1"/>
  <c r="K17" i="2" s="1"/>
  <c r="V72" i="2" l="1"/>
  <c r="V11" i="2"/>
  <c r="S7" i="2"/>
  <c r="T14" i="2"/>
  <c r="T85" i="2"/>
  <c r="R11" i="2"/>
  <c r="R30" i="2"/>
  <c r="V40" i="2"/>
  <c r="V35" i="2"/>
  <c r="V43" i="2"/>
  <c r="V78" i="2"/>
  <c r="S3" i="2"/>
  <c r="V41" i="2"/>
  <c r="V65" i="2"/>
  <c r="S62" i="2"/>
  <c r="V36" i="2"/>
  <c r="V92" i="2"/>
  <c r="S73" i="2"/>
  <c r="V39" i="2"/>
  <c r="V79" i="2"/>
  <c r="S12" i="2"/>
  <c r="V34" i="2"/>
  <c r="V42" i="2"/>
  <c r="V82" i="2"/>
  <c r="S63" i="2"/>
  <c r="V37" i="2"/>
  <c r="V77" i="2"/>
  <c r="S21" i="2"/>
  <c r="S29" i="2"/>
  <c r="S53" i="2"/>
  <c r="S61" i="2"/>
  <c r="S27" i="2"/>
  <c r="S51" i="2"/>
  <c r="S75" i="2"/>
  <c r="S17" i="2"/>
  <c r="S81" i="2"/>
  <c r="S18" i="2"/>
  <c r="L91" i="2"/>
  <c r="M88" i="2"/>
  <c r="K86" i="2"/>
  <c r="L83" i="2"/>
  <c r="M80" i="2"/>
  <c r="K78" i="2"/>
  <c r="L75" i="2"/>
  <c r="M72" i="2"/>
  <c r="K70" i="2"/>
  <c r="L67" i="2"/>
  <c r="M64" i="2"/>
  <c r="K62" i="2"/>
  <c r="L59" i="2"/>
  <c r="M56" i="2"/>
  <c r="K54" i="2"/>
  <c r="L51" i="2"/>
  <c r="M48" i="2"/>
  <c r="K46" i="2"/>
  <c r="L43" i="2"/>
  <c r="M40" i="2"/>
  <c r="K38" i="2"/>
  <c r="L35" i="2"/>
  <c r="M32" i="2"/>
  <c r="K30" i="2"/>
  <c r="L27" i="2"/>
  <c r="M24" i="2"/>
  <c r="K22" i="2"/>
  <c r="L19" i="2"/>
  <c r="M16" i="2"/>
  <c r="K14" i="2"/>
  <c r="L11" i="2"/>
  <c r="M8" i="2"/>
  <c r="K6" i="2"/>
  <c r="L3" i="2"/>
  <c r="P91" i="2"/>
  <c r="N89" i="2"/>
  <c r="O86" i="2"/>
  <c r="P83" i="2"/>
  <c r="N81" i="2"/>
  <c r="O78" i="2"/>
  <c r="P75" i="2"/>
  <c r="N73" i="2"/>
  <c r="O70" i="2"/>
  <c r="P67" i="2"/>
  <c r="N65" i="2"/>
  <c r="O62" i="2"/>
  <c r="P59" i="2"/>
  <c r="N57" i="2"/>
  <c r="O54" i="2"/>
  <c r="P51" i="2"/>
  <c r="N49" i="2"/>
  <c r="O46" i="2"/>
  <c r="P43" i="2"/>
  <c r="N41" i="2"/>
  <c r="P35" i="2"/>
  <c r="N33" i="2"/>
  <c r="O30" i="2"/>
  <c r="P27" i="2"/>
  <c r="N25" i="2"/>
  <c r="O22" i="2"/>
  <c r="N17" i="2"/>
  <c r="O14" i="2"/>
  <c r="P11" i="2"/>
  <c r="N9" i="2"/>
  <c r="P3" i="2"/>
  <c r="R91" i="2"/>
  <c r="Q83" i="2"/>
  <c r="R72" i="2"/>
  <c r="Q58" i="2"/>
  <c r="R43" i="2"/>
  <c r="U11" i="2"/>
  <c r="R7" i="2"/>
  <c r="U72" i="2"/>
  <c r="Q11" i="2"/>
  <c r="Q30" i="2"/>
  <c r="Q87" i="2"/>
  <c r="U35" i="2"/>
  <c r="U43" i="2"/>
  <c r="U78" i="2"/>
  <c r="R3" i="2"/>
  <c r="U41" i="2"/>
  <c r="U65" i="2"/>
  <c r="R62" i="2"/>
  <c r="U36" i="2"/>
  <c r="U92" i="2"/>
  <c r="R73" i="2"/>
  <c r="U39" i="2"/>
  <c r="U79" i="2"/>
  <c r="R12" i="2"/>
  <c r="U34" i="2"/>
  <c r="U42" i="2"/>
  <c r="U82" i="2"/>
  <c r="U37" i="2"/>
  <c r="U77" i="2"/>
  <c r="U40" i="2"/>
  <c r="S37" i="2"/>
  <c r="S35" i="2"/>
  <c r="S43" i="2"/>
  <c r="S78" i="2"/>
  <c r="S33" i="2"/>
  <c r="S41" i="2"/>
  <c r="S65" i="2"/>
  <c r="S39" i="2"/>
  <c r="S79" i="2"/>
  <c r="S34" i="2"/>
  <c r="S42" i="2"/>
  <c r="R27" i="2"/>
  <c r="R17" i="2"/>
  <c r="R81" i="2"/>
  <c r="R84" i="2"/>
  <c r="R18" i="2"/>
  <c r="R74" i="2"/>
  <c r="R21" i="2"/>
  <c r="R29" i="2"/>
  <c r="R53" i="2"/>
  <c r="R61" i="2"/>
  <c r="K2" i="2"/>
  <c r="K91" i="2"/>
  <c r="L88" i="2"/>
  <c r="M85" i="2"/>
  <c r="K83" i="2"/>
  <c r="L80" i="2"/>
  <c r="M77" i="2"/>
  <c r="K75" i="2"/>
  <c r="L72" i="2"/>
  <c r="M69" i="2"/>
  <c r="K67" i="2"/>
  <c r="L64" i="2"/>
  <c r="M61" i="2"/>
  <c r="K59" i="2"/>
  <c r="L56" i="2"/>
  <c r="M53" i="2"/>
  <c r="K51" i="2"/>
  <c r="L48" i="2"/>
  <c r="M45" i="2"/>
  <c r="K43" i="2"/>
  <c r="L40" i="2"/>
  <c r="M37" i="2"/>
  <c r="K35" i="2"/>
  <c r="L32" i="2"/>
  <c r="M29" i="2"/>
  <c r="K27" i="2"/>
  <c r="L24" i="2"/>
  <c r="M21" i="2"/>
  <c r="K19" i="2"/>
  <c r="L16" i="2"/>
  <c r="M13" i="2"/>
  <c r="K11" i="2"/>
  <c r="L8" i="2"/>
  <c r="M5" i="2"/>
  <c r="K3" i="2"/>
  <c r="O91" i="2"/>
  <c r="P88" i="2"/>
  <c r="N86" i="2"/>
  <c r="O83" i="2"/>
  <c r="P80" i="2"/>
  <c r="N78" i="2"/>
  <c r="O75" i="2"/>
  <c r="P72" i="2"/>
  <c r="N70" i="2"/>
  <c r="O67" i="2"/>
  <c r="P64" i="2"/>
  <c r="N62" i="2"/>
  <c r="O59" i="2"/>
  <c r="P56" i="2"/>
  <c r="N54" i="2"/>
  <c r="O51" i="2"/>
  <c r="P48" i="2"/>
  <c r="N46" i="2"/>
  <c r="O43" i="2"/>
  <c r="P40" i="2"/>
  <c r="O35" i="2"/>
  <c r="P32" i="2"/>
  <c r="N30" i="2"/>
  <c r="O27" i="2"/>
  <c r="P24" i="2"/>
  <c r="N22" i="2"/>
  <c r="P16" i="2"/>
  <c r="N14" i="2"/>
  <c r="O11" i="2"/>
  <c r="P8" i="2"/>
  <c r="O3" i="2"/>
  <c r="Q91" i="2"/>
  <c r="S87" i="2"/>
  <c r="S82" i="2"/>
  <c r="Q72" i="2"/>
  <c r="Q46" i="2"/>
  <c r="Q42" i="2"/>
  <c r="Q7" i="2"/>
  <c r="T72" i="2"/>
  <c r="T11" i="2"/>
  <c r="V16" i="2"/>
  <c r="V32" i="2"/>
  <c r="V27" i="2"/>
  <c r="V51" i="2"/>
  <c r="V59" i="2"/>
  <c r="V67" i="2"/>
  <c r="V75" i="2"/>
  <c r="V22" i="2"/>
  <c r="S19" i="2"/>
  <c r="S83" i="2"/>
  <c r="V17" i="2"/>
  <c r="V33" i="2"/>
  <c r="S6" i="2"/>
  <c r="S38" i="2"/>
  <c r="S46" i="2"/>
  <c r="S86" i="2"/>
  <c r="V12" i="2"/>
  <c r="V20" i="2"/>
  <c r="V76" i="2"/>
  <c r="S28" i="2"/>
  <c r="V18" i="2"/>
  <c r="V58" i="2"/>
  <c r="V74" i="2"/>
  <c r="S15" i="2"/>
  <c r="S23" i="2"/>
  <c r="S55" i="2"/>
  <c r="V13" i="2"/>
  <c r="V21" i="2"/>
  <c r="V53" i="2"/>
  <c r="V61" i="2"/>
  <c r="S26" i="2"/>
  <c r="S66" i="2"/>
  <c r="T78" i="2"/>
  <c r="Q3" i="2"/>
  <c r="T41" i="2"/>
  <c r="T65" i="2"/>
  <c r="T36" i="2"/>
  <c r="T92" i="2"/>
  <c r="Q73" i="2"/>
  <c r="T39" i="2"/>
  <c r="T79" i="2"/>
  <c r="Q12" i="2"/>
  <c r="T34" i="2"/>
  <c r="T42" i="2"/>
  <c r="T82" i="2"/>
  <c r="Q63" i="2"/>
  <c r="T37" i="2"/>
  <c r="T77" i="2"/>
  <c r="T40" i="2"/>
  <c r="T35" i="2"/>
  <c r="T43" i="2"/>
  <c r="R32" i="2"/>
  <c r="R40" i="2"/>
  <c r="R78" i="2"/>
  <c r="R33" i="2"/>
  <c r="R41" i="2"/>
  <c r="R65" i="2"/>
  <c r="R36" i="2"/>
  <c r="R34" i="2"/>
  <c r="R42" i="2"/>
  <c r="R82" i="2"/>
  <c r="R37" i="2"/>
  <c r="V80" i="2"/>
  <c r="S13" i="2"/>
  <c r="S16" i="2"/>
  <c r="V86" i="2"/>
  <c r="S59" i="2"/>
  <c r="S67" i="2"/>
  <c r="V81" i="2"/>
  <c r="S22" i="2"/>
  <c r="S20" i="2"/>
  <c r="V29" i="2"/>
  <c r="S58" i="2"/>
  <c r="Q27" i="2"/>
  <c r="Q51" i="2"/>
  <c r="Q17" i="2"/>
  <c r="Q81" i="2"/>
  <c r="Q84" i="2"/>
  <c r="Q18" i="2"/>
  <c r="Q21" i="2"/>
  <c r="Q29" i="2"/>
  <c r="Q53" i="2"/>
  <c r="Q61" i="2"/>
  <c r="L2" i="2"/>
  <c r="M90" i="2"/>
  <c r="K88" i="2"/>
  <c r="L85" i="2"/>
  <c r="M82" i="2"/>
  <c r="K80" i="2"/>
  <c r="L77" i="2"/>
  <c r="M74" i="2"/>
  <c r="K72" i="2"/>
  <c r="L69" i="2"/>
  <c r="M66" i="2"/>
  <c r="K64" i="2"/>
  <c r="L61" i="2"/>
  <c r="M58" i="2"/>
  <c r="K56" i="2"/>
  <c r="L53" i="2"/>
  <c r="M50" i="2"/>
  <c r="K48" i="2"/>
  <c r="L45" i="2"/>
  <c r="M42" i="2"/>
  <c r="K40" i="2"/>
  <c r="L37" i="2"/>
  <c r="M34" i="2"/>
  <c r="K32" i="2"/>
  <c r="L29" i="2"/>
  <c r="M26" i="2"/>
  <c r="K24" i="2"/>
  <c r="L21" i="2"/>
  <c r="M18" i="2"/>
  <c r="K16" i="2"/>
  <c r="L13" i="2"/>
  <c r="M10" i="2"/>
  <c r="K8" i="2"/>
  <c r="L5" i="2"/>
  <c r="N2" i="2"/>
  <c r="N91" i="2"/>
  <c r="O88" i="2"/>
  <c r="P85" i="2"/>
  <c r="N83" i="2"/>
  <c r="O80" i="2"/>
  <c r="P77" i="2"/>
  <c r="N75" i="2"/>
  <c r="O72" i="2"/>
  <c r="P69" i="2"/>
  <c r="N67" i="2"/>
  <c r="O64" i="2"/>
  <c r="P61" i="2"/>
  <c r="N59" i="2"/>
  <c r="O56" i="2"/>
  <c r="P53" i="2"/>
  <c r="N51" i="2"/>
  <c r="O48" i="2"/>
  <c r="P45" i="2"/>
  <c r="N43" i="2"/>
  <c r="O40" i="2"/>
  <c r="P37" i="2"/>
  <c r="N35" i="2"/>
  <c r="O32" i="2"/>
  <c r="N27" i="2"/>
  <c r="O24" i="2"/>
  <c r="P21" i="2"/>
  <c r="O16" i="2"/>
  <c r="P13" i="2"/>
  <c r="N11" i="2"/>
  <c r="O8" i="2"/>
  <c r="N3" i="2"/>
  <c r="S90" i="2"/>
  <c r="R87" i="2"/>
  <c r="S76" i="2"/>
  <c r="R63" i="2"/>
  <c r="S40" i="2"/>
  <c r="U27" i="2"/>
  <c r="U51" i="2"/>
  <c r="U59" i="2"/>
  <c r="U67" i="2"/>
  <c r="U75" i="2"/>
  <c r="R48" i="2"/>
  <c r="U22" i="2"/>
  <c r="R19" i="2"/>
  <c r="U17" i="2"/>
  <c r="U33" i="2"/>
  <c r="R6" i="2"/>
  <c r="R38" i="2"/>
  <c r="R46" i="2"/>
  <c r="R86" i="2"/>
  <c r="U12" i="2"/>
  <c r="U20" i="2"/>
  <c r="U76" i="2"/>
  <c r="R28" i="2"/>
  <c r="R68" i="2"/>
  <c r="U18" i="2"/>
  <c r="U58" i="2"/>
  <c r="U74" i="2"/>
  <c r="R15" i="2"/>
  <c r="R23" i="2"/>
  <c r="U13" i="2"/>
  <c r="U21" i="2"/>
  <c r="U53" i="2"/>
  <c r="U61" i="2"/>
  <c r="R26" i="2"/>
  <c r="R66" i="2"/>
  <c r="U16" i="2"/>
  <c r="U32" i="2"/>
  <c r="Q35" i="2"/>
  <c r="Q43" i="2"/>
  <c r="Q33" i="2"/>
  <c r="Q41" i="2"/>
  <c r="Q65" i="2"/>
  <c r="Q36" i="2"/>
  <c r="Q39" i="2"/>
  <c r="Q79" i="2"/>
  <c r="Q34" i="2"/>
  <c r="Q37" i="2"/>
  <c r="Q77" i="2"/>
  <c r="Q32" i="2"/>
  <c r="Q40" i="2"/>
  <c r="R16" i="2"/>
  <c r="U86" i="2"/>
  <c r="U81" i="2"/>
  <c r="R22" i="2"/>
  <c r="R20" i="2"/>
  <c r="R76" i="2"/>
  <c r="U29" i="2"/>
  <c r="R58" i="2"/>
  <c r="U80" i="2"/>
  <c r="R13" i="2"/>
  <c r="S14" i="2"/>
  <c r="S89" i="2"/>
  <c r="M2" i="2"/>
  <c r="L90" i="2"/>
  <c r="M87" i="2"/>
  <c r="K85" i="2"/>
  <c r="L82" i="2"/>
  <c r="M79" i="2"/>
  <c r="K77" i="2"/>
  <c r="L74" i="2"/>
  <c r="M71" i="2"/>
  <c r="K69" i="2"/>
  <c r="L66" i="2"/>
  <c r="M63" i="2"/>
  <c r="K61" i="2"/>
  <c r="L58" i="2"/>
  <c r="M55" i="2"/>
  <c r="K53" i="2"/>
  <c r="L50" i="2"/>
  <c r="M47" i="2"/>
  <c r="K45" i="2"/>
  <c r="L42" i="2"/>
  <c r="M39" i="2"/>
  <c r="K37" i="2"/>
  <c r="L34" i="2"/>
  <c r="M31" i="2"/>
  <c r="K29" i="2"/>
  <c r="L26" i="2"/>
  <c r="M23" i="2"/>
  <c r="K21" i="2"/>
  <c r="L18" i="2"/>
  <c r="M15" i="2"/>
  <c r="K13" i="2"/>
  <c r="L10" i="2"/>
  <c r="M7" i="2"/>
  <c r="K5" i="2"/>
  <c r="O2" i="2"/>
  <c r="P90" i="2"/>
  <c r="N88" i="2"/>
  <c r="O85" i="2"/>
  <c r="P82" i="2"/>
  <c r="N80" i="2"/>
  <c r="O77" i="2"/>
  <c r="P74" i="2"/>
  <c r="O69" i="2"/>
  <c r="P66" i="2"/>
  <c r="N64" i="2"/>
  <c r="O61" i="2"/>
  <c r="P58" i="2"/>
  <c r="N56" i="2"/>
  <c r="O53" i="2"/>
  <c r="P50" i="2"/>
  <c r="N48" i="2"/>
  <c r="O45" i="2"/>
  <c r="P42" i="2"/>
  <c r="N40" i="2"/>
  <c r="O37" i="2"/>
  <c r="P34" i="2"/>
  <c r="N32" i="2"/>
  <c r="P26" i="2"/>
  <c r="N24" i="2"/>
  <c r="O21" i="2"/>
  <c r="P18" i="2"/>
  <c r="N16" i="2"/>
  <c r="O13" i="2"/>
  <c r="P10" i="2"/>
  <c r="N8" i="2"/>
  <c r="Q2" i="2"/>
  <c r="R90" i="2"/>
  <c r="R75" i="2"/>
  <c r="Q62" i="2"/>
  <c r="R39" i="2"/>
  <c r="V88" i="2"/>
  <c r="S5" i="2"/>
  <c r="S69" i="2"/>
  <c r="V91" i="2"/>
  <c r="S8" i="2"/>
  <c r="V30" i="2"/>
  <c r="S70" i="2"/>
  <c r="V87" i="2"/>
  <c r="V2" i="2"/>
  <c r="V90" i="2"/>
  <c r="S71" i="2"/>
  <c r="S10" i="2"/>
  <c r="T22" i="2"/>
  <c r="Q19" i="2"/>
  <c r="T17" i="2"/>
  <c r="T33" i="2"/>
  <c r="Q6" i="2"/>
  <c r="T12" i="2"/>
  <c r="T20" i="2"/>
  <c r="T76" i="2"/>
  <c r="Q28" i="2"/>
  <c r="Q68" i="2"/>
  <c r="T18" i="2"/>
  <c r="T58" i="2"/>
  <c r="T74" i="2"/>
  <c r="Q15" i="2"/>
  <c r="Q23" i="2"/>
  <c r="Q55" i="2"/>
  <c r="T13" i="2"/>
  <c r="T21" i="2"/>
  <c r="T53" i="2"/>
  <c r="T61" i="2"/>
  <c r="Q26" i="2"/>
  <c r="T16" i="2"/>
  <c r="T32" i="2"/>
  <c r="T27" i="2"/>
  <c r="T51" i="2"/>
  <c r="T59" i="2"/>
  <c r="T67" i="2"/>
  <c r="T75" i="2"/>
  <c r="Q48" i="2"/>
  <c r="T86" i="2"/>
  <c r="Q59" i="2"/>
  <c r="Q67" i="2"/>
  <c r="T81" i="2"/>
  <c r="Q22" i="2"/>
  <c r="Q20" i="2"/>
  <c r="Q76" i="2"/>
  <c r="T29" i="2"/>
  <c r="T80" i="2"/>
  <c r="Q13" i="2"/>
  <c r="Q16" i="2"/>
  <c r="R14" i="2"/>
  <c r="R89" i="2"/>
  <c r="M92" i="2"/>
  <c r="K90" i="2"/>
  <c r="L87" i="2"/>
  <c r="M84" i="2"/>
  <c r="K82" i="2"/>
  <c r="L79" i="2"/>
  <c r="M76" i="2"/>
  <c r="K74" i="2"/>
  <c r="L71" i="2"/>
  <c r="M68" i="2"/>
  <c r="K66" i="2"/>
  <c r="L63" i="2"/>
  <c r="M60" i="2"/>
  <c r="K58" i="2"/>
  <c r="L55" i="2"/>
  <c r="M52" i="2"/>
  <c r="K50" i="2"/>
  <c r="L47" i="2"/>
  <c r="M44" i="2"/>
  <c r="K42" i="2"/>
  <c r="L39" i="2"/>
  <c r="M36" i="2"/>
  <c r="K34" i="2"/>
  <c r="L31" i="2"/>
  <c r="M28" i="2"/>
  <c r="K26" i="2"/>
  <c r="L23" i="2"/>
  <c r="M20" i="2"/>
  <c r="K18" i="2"/>
  <c r="L15" i="2"/>
  <c r="M12" i="2"/>
  <c r="K10" i="2"/>
  <c r="L7" i="2"/>
  <c r="P2" i="2"/>
  <c r="O90" i="2"/>
  <c r="P87" i="2"/>
  <c r="N85" i="2"/>
  <c r="O82" i="2"/>
  <c r="P79" i="2"/>
  <c r="N77" i="2"/>
  <c r="O74" i="2"/>
  <c r="P71" i="2"/>
  <c r="N69" i="2"/>
  <c r="O66" i="2"/>
  <c r="P63" i="2"/>
  <c r="N61" i="2"/>
  <c r="O58" i="2"/>
  <c r="P55" i="2"/>
  <c r="N53" i="2"/>
  <c r="O50" i="2"/>
  <c r="P47" i="2"/>
  <c r="N45" i="2"/>
  <c r="O42" i="2"/>
  <c r="P39" i="2"/>
  <c r="N37" i="2"/>
  <c r="O34" i="2"/>
  <c r="P31" i="2"/>
  <c r="N29" i="2"/>
  <c r="O26" i="2"/>
  <c r="P23" i="2"/>
  <c r="N21" i="2"/>
  <c r="O18" i="2"/>
  <c r="P15" i="2"/>
  <c r="N13" i="2"/>
  <c r="O10" i="2"/>
  <c r="P7" i="2"/>
  <c r="R2" i="2"/>
  <c r="Q90" i="2"/>
  <c r="Q75" i="2"/>
  <c r="S68" i="2"/>
  <c r="Q38" i="2"/>
  <c r="U91" i="2"/>
  <c r="R8" i="2"/>
  <c r="U30" i="2"/>
  <c r="R70" i="2"/>
  <c r="U87" i="2"/>
  <c r="U90" i="2"/>
  <c r="U2" i="2"/>
  <c r="R10" i="2"/>
  <c r="U88" i="2"/>
  <c r="R5" i="2"/>
  <c r="R69" i="2"/>
  <c r="V3" i="2"/>
  <c r="V62" i="2"/>
  <c r="V63" i="2"/>
  <c r="L92" i="2"/>
  <c r="M89" i="2"/>
  <c r="K87" i="2"/>
  <c r="L84" i="2"/>
  <c r="M81" i="2"/>
  <c r="K79" i="2"/>
  <c r="L76" i="2"/>
  <c r="M73" i="2"/>
  <c r="K71" i="2"/>
  <c r="L68" i="2"/>
  <c r="M65" i="2"/>
  <c r="K63" i="2"/>
  <c r="L60" i="2"/>
  <c r="M57" i="2"/>
  <c r="K55" i="2"/>
  <c r="L52" i="2"/>
  <c r="M49" i="2"/>
  <c r="K47" i="2"/>
  <c r="L44" i="2"/>
  <c r="M41" i="2"/>
  <c r="K39" i="2"/>
  <c r="L36" i="2"/>
  <c r="M33" i="2"/>
  <c r="K31" i="2"/>
  <c r="L28" i="2"/>
  <c r="M25" i="2"/>
  <c r="K23" i="2"/>
  <c r="L20" i="2"/>
  <c r="M17" i="2"/>
  <c r="K15" i="2"/>
  <c r="L12" i="2"/>
  <c r="M9" i="2"/>
  <c r="K7" i="2"/>
  <c r="P92" i="2"/>
  <c r="N90" i="2"/>
  <c r="O87" i="2"/>
  <c r="P84" i="2"/>
  <c r="N82" i="2"/>
  <c r="O79" i="2"/>
  <c r="P76" i="2"/>
  <c r="N74" i="2"/>
  <c r="O71" i="2"/>
  <c r="P68" i="2"/>
  <c r="N66" i="2"/>
  <c r="O63" i="2"/>
  <c r="P60" i="2"/>
  <c r="N58" i="2"/>
  <c r="O55" i="2"/>
  <c r="P52" i="2"/>
  <c r="N50" i="2"/>
  <c r="O47" i="2"/>
  <c r="P44" i="2"/>
  <c r="N42" i="2"/>
  <c r="O39" i="2"/>
  <c r="P36" i="2"/>
  <c r="N34" i="2"/>
  <c r="O31" i="2"/>
  <c r="P28" i="2"/>
  <c r="N26" i="2"/>
  <c r="O23" i="2"/>
  <c r="P20" i="2"/>
  <c r="N18" i="2"/>
  <c r="O15" i="2"/>
  <c r="P12" i="2"/>
  <c r="N10" i="2"/>
  <c r="O7" i="2"/>
  <c r="S2" i="2"/>
  <c r="Q89" i="2"/>
  <c r="S74" i="2"/>
  <c r="R67" i="2"/>
  <c r="S48" i="2"/>
  <c r="S36" i="2"/>
  <c r="V14" i="2"/>
  <c r="V85" i="2"/>
  <c r="T30" i="2"/>
  <c r="T87" i="2"/>
  <c r="T90" i="2"/>
  <c r="Q71" i="2"/>
  <c r="Q10" i="2"/>
  <c r="T88" i="2"/>
  <c r="Q5" i="2"/>
  <c r="Q69" i="2"/>
  <c r="T91" i="2"/>
  <c r="T2" i="2"/>
  <c r="Q8" i="2"/>
  <c r="U3" i="2"/>
  <c r="U62" i="2"/>
  <c r="U63" i="2"/>
  <c r="K92" i="2"/>
  <c r="L89" i="2"/>
  <c r="M86" i="2"/>
  <c r="K84" i="2"/>
  <c r="L81" i="2"/>
  <c r="M78" i="2"/>
  <c r="K76" i="2"/>
  <c r="L73" i="2"/>
  <c r="M70" i="2"/>
  <c r="K68" i="2"/>
  <c r="L65" i="2"/>
  <c r="M62" i="2"/>
  <c r="K60" i="2"/>
  <c r="L57" i="2"/>
  <c r="M54" i="2"/>
  <c r="K52" i="2"/>
  <c r="L49" i="2"/>
  <c r="M46" i="2"/>
  <c r="K44" i="2"/>
  <c r="L41" i="2"/>
  <c r="M38" i="2"/>
  <c r="K36" i="2"/>
  <c r="L33" i="2"/>
  <c r="M30" i="2"/>
  <c r="K28" i="2"/>
  <c r="L25" i="2"/>
  <c r="M22" i="2"/>
  <c r="K20" i="2"/>
  <c r="L17" i="2"/>
  <c r="M14" i="2"/>
  <c r="K12" i="2"/>
  <c r="L9" i="2"/>
  <c r="M6" i="2"/>
  <c r="O92" i="2"/>
  <c r="P89" i="2"/>
  <c r="N87" i="2"/>
  <c r="O84" i="2"/>
  <c r="P81" i="2"/>
  <c r="N79" i="2"/>
  <c r="O76" i="2"/>
  <c r="P73" i="2"/>
  <c r="N71" i="2"/>
  <c r="O68" i="2"/>
  <c r="P65" i="2"/>
  <c r="N63" i="2"/>
  <c r="O60" i="2"/>
  <c r="P57" i="2"/>
  <c r="N55" i="2"/>
  <c r="O52" i="2"/>
  <c r="P49" i="2"/>
  <c r="N47" i="2"/>
  <c r="O44" i="2"/>
  <c r="P41" i="2"/>
  <c r="N39" i="2"/>
  <c r="O36" i="2"/>
  <c r="P33" i="2"/>
  <c r="N31" i="2"/>
  <c r="O28" i="2"/>
  <c r="P25" i="2"/>
  <c r="N23" i="2"/>
  <c r="O20" i="2"/>
  <c r="P17" i="2"/>
  <c r="N15" i="2"/>
  <c r="O12" i="2"/>
  <c r="P9" i="2"/>
  <c r="N7" i="2"/>
  <c r="S92" i="2"/>
  <c r="S84" i="2"/>
  <c r="R79" i="2"/>
  <c r="Q74" i="2"/>
  <c r="Q66" i="2"/>
  <c r="R51" i="2"/>
  <c r="R35" i="2"/>
  <c r="U14" i="2"/>
  <c r="U85" i="2"/>
  <c r="S11" i="2"/>
  <c r="S30" i="2"/>
  <c r="T62" i="2"/>
  <c r="T63" i="2"/>
  <c r="Q85" i="2"/>
  <c r="T3" i="2"/>
  <c r="M91" i="2"/>
  <c r="K89" i="2"/>
  <c r="L86" i="2"/>
  <c r="M83" i="2"/>
  <c r="K81" i="2"/>
  <c r="L78" i="2"/>
  <c r="M75" i="2"/>
  <c r="K73" i="2"/>
  <c r="L70" i="2"/>
  <c r="M67" i="2"/>
  <c r="K65" i="2"/>
  <c r="L62" i="2"/>
  <c r="M59" i="2"/>
  <c r="K57" i="2"/>
  <c r="L54" i="2"/>
  <c r="M51" i="2"/>
  <c r="K49" i="2"/>
  <c r="L46" i="2"/>
  <c r="M43" i="2"/>
  <c r="K41" i="2"/>
  <c r="L38" i="2"/>
  <c r="M35" i="2"/>
  <c r="K33" i="2"/>
  <c r="M27" i="2"/>
  <c r="K25" i="2"/>
  <c r="L22" i="2"/>
  <c r="M19" i="2"/>
  <c r="L14" i="2"/>
  <c r="M11" i="2"/>
  <c r="K9" i="2"/>
  <c r="O89" i="2"/>
  <c r="P86" i="2"/>
  <c r="N84" i="2"/>
  <c r="O81" i="2"/>
  <c r="P78" i="2"/>
  <c r="N76" i="2"/>
  <c r="O73" i="2"/>
  <c r="P70" i="2"/>
  <c r="N68" i="2"/>
  <c r="O65" i="2"/>
  <c r="N60" i="2"/>
  <c r="O57" i="2"/>
  <c r="P54" i="2"/>
  <c r="N52" i="2"/>
  <c r="O49" i="2"/>
  <c r="P46" i="2"/>
  <c r="N44" i="2"/>
  <c r="O41" i="2"/>
  <c r="P38" i="2"/>
  <c r="N36" i="2"/>
  <c r="O33" i="2"/>
  <c r="N28" i="2"/>
  <c r="O25" i="2"/>
  <c r="P22" i="2"/>
  <c r="N20" i="2"/>
  <c r="O9" i="2"/>
  <c r="P6" i="2"/>
  <c r="S91" i="2"/>
  <c r="R88" i="2"/>
  <c r="R83" i="2"/>
  <c r="Q78" i="2"/>
  <c r="S72" i="2"/>
  <c r="R59" i="2"/>
  <c r="R55" i="2"/>
  <c r="S32" i="2"/>
  <c r="AH4" i="2"/>
  <c r="AT4" i="2" s="1"/>
  <c r="Y21" i="2"/>
  <c r="AK21" i="2" s="1"/>
  <c r="Y73" i="2"/>
  <c r="AK73" i="2" s="1"/>
  <c r="Y65" i="2"/>
  <c r="AK65" i="2" s="1"/>
  <c r="AD7" i="2"/>
  <c r="AP7" i="2" s="1"/>
  <c r="AF69" i="2"/>
  <c r="AR69" i="2" s="1"/>
  <c r="Y61" i="2"/>
  <c r="AK61" i="2" s="1"/>
  <c r="Y85" i="2"/>
  <c r="AK85" i="2" s="1"/>
  <c r="Y55" i="2"/>
  <c r="AK55" i="2" s="1"/>
  <c r="AB46" i="2"/>
  <c r="AN46" i="2" s="1"/>
  <c r="X31" i="2"/>
  <c r="AJ31" i="2" s="1"/>
  <c r="X69" i="2"/>
  <c r="AJ69" i="2" s="1"/>
  <c r="Y44" i="2"/>
  <c r="AK44" i="2" s="1"/>
  <c r="Y52" i="2"/>
  <c r="AK52" i="2" s="1"/>
  <c r="Z62" i="2"/>
  <c r="AL62" i="2" s="1"/>
  <c r="Z64" i="2"/>
  <c r="AL64" i="2" s="1"/>
  <c r="Y74" i="2"/>
  <c r="AK74" i="2" s="1"/>
  <c r="Y78" i="2"/>
  <c r="AK78" i="2" s="1"/>
  <c r="X12" i="2"/>
  <c r="AJ12" i="2" s="1"/>
  <c r="Y20" i="2"/>
  <c r="AK20" i="2" s="1"/>
  <c r="AF24" i="2"/>
  <c r="AR24" i="2" s="1"/>
  <c r="Y37" i="2"/>
  <c r="AK37" i="2" s="1"/>
  <c r="AC70" i="2"/>
  <c r="AO70" i="2" s="1"/>
  <c r="AD30" i="2"/>
  <c r="AP30" i="2" s="1"/>
  <c r="AC90" i="2"/>
  <c r="AO90" i="2" s="1"/>
  <c r="AA80" i="2"/>
  <c r="AM80" i="2" s="1"/>
  <c r="AC91" i="2"/>
  <c r="AO91" i="2" s="1"/>
  <c r="Y83" i="2"/>
  <c r="AK83" i="2" s="1"/>
  <c r="Y75" i="2"/>
  <c r="AK75" i="2" s="1"/>
  <c r="AD71" i="2"/>
  <c r="AP71" i="2" s="1"/>
  <c r="Z67" i="2"/>
  <c r="AL67" i="2" s="1"/>
  <c r="AH27" i="2"/>
  <c r="AT27" i="2" s="1"/>
  <c r="AF28" i="2"/>
  <c r="AR28" i="2" s="1"/>
  <c r="AD90" i="2"/>
  <c r="AP90" i="2" s="1"/>
  <c r="AF77" i="2"/>
  <c r="AR77" i="2" s="1"/>
  <c r="AB31" i="2"/>
  <c r="AN31" i="2" s="1"/>
  <c r="Z13" i="2"/>
  <c r="AL13" i="2" s="1"/>
  <c r="AD70" i="2"/>
  <c r="AP70" i="2" s="1"/>
  <c r="X68" i="2"/>
  <c r="AJ68" i="2" s="1"/>
  <c r="AA67" i="2"/>
  <c r="AM67" i="2" s="1"/>
  <c r="AH56" i="2"/>
  <c r="AT56" i="2" s="1"/>
  <c r="Y48" i="2"/>
  <c r="AK48" i="2" s="1"/>
  <c r="Y25" i="2"/>
  <c r="AK25" i="2" s="1"/>
  <c r="Y19" i="2"/>
  <c r="AK19" i="2" s="1"/>
  <c r="Y17" i="2"/>
  <c r="AK17" i="2" s="1"/>
  <c r="AA15" i="2"/>
  <c r="AM15" i="2" s="1"/>
  <c r="X11" i="2"/>
  <c r="AJ11" i="2" s="1"/>
  <c r="AF11" i="2"/>
  <c r="AR11" i="2" s="1"/>
  <c r="AA9" i="2"/>
  <c r="AM9" i="2" s="1"/>
  <c r="AC7" i="2"/>
  <c r="AO7" i="2" s="1"/>
  <c r="Y51" i="2"/>
  <c r="AK51" i="2" s="1"/>
  <c r="Y43" i="2"/>
  <c r="AK43" i="2" s="1"/>
  <c r="Z43" i="2"/>
  <c r="AL43" i="2" s="1"/>
  <c r="Y33" i="2"/>
  <c r="AK33" i="2" s="1"/>
  <c r="Z31" i="2"/>
  <c r="AL31" i="2" s="1"/>
  <c r="Y27" i="2"/>
  <c r="AK27" i="2" s="1"/>
  <c r="Z27" i="2"/>
  <c r="AL27" i="2" s="1"/>
  <c r="AD2" i="2"/>
  <c r="AP2" i="2" s="1"/>
  <c r="Y89" i="2"/>
  <c r="AK89" i="2" s="1"/>
  <c r="Z82" i="2"/>
  <c r="AL82" i="2" s="1"/>
  <c r="Y81" i="2"/>
  <c r="AK81" i="2" s="1"/>
  <c r="Y77" i="2"/>
  <c r="AK77" i="2" s="1"/>
  <c r="Z74" i="2"/>
  <c r="AL74" i="2" s="1"/>
  <c r="AC2" i="2"/>
  <c r="AO2" i="2" s="1"/>
  <c r="Y82" i="2"/>
  <c r="AK82" i="2" s="1"/>
  <c r="Y24" i="2"/>
  <c r="AK24" i="2" s="1"/>
  <c r="Z24" i="2"/>
  <c r="AL24" i="2" s="1"/>
  <c r="Z22" i="2"/>
  <c r="AL22" i="2" s="1"/>
  <c r="Y22" i="2"/>
  <c r="AK22" i="2" s="1"/>
  <c r="Y16" i="2"/>
  <c r="AK16" i="2" s="1"/>
  <c r="Z14" i="2"/>
  <c r="AL14" i="2" s="1"/>
  <c r="Y14" i="2"/>
  <c r="AK14" i="2" s="1"/>
  <c r="AA4" i="2"/>
  <c r="AM4" i="2" s="1"/>
  <c r="Z66" i="2"/>
  <c r="AL66" i="2" s="1"/>
  <c r="AA66" i="2"/>
  <c r="AM66" i="2" s="1"/>
  <c r="Y64" i="2"/>
  <c r="AK64" i="2" s="1"/>
  <c r="AG56" i="2"/>
  <c r="AS56" i="2" s="1"/>
  <c r="Z56" i="2"/>
  <c r="AL56" i="2" s="1"/>
  <c r="Z54" i="2"/>
  <c r="AL54" i="2" s="1"/>
  <c r="Y54" i="2"/>
  <c r="AK54" i="2" s="1"/>
  <c r="X48" i="2"/>
  <c r="AJ48" i="2" s="1"/>
  <c r="AF48" i="2"/>
  <c r="AR48" i="2" s="1"/>
  <c r="Y46" i="2"/>
  <c r="AK46" i="2" s="1"/>
  <c r="Y40" i="2"/>
  <c r="AK40" i="2" s="1"/>
  <c r="Z40" i="2"/>
  <c r="AL40" i="2" s="1"/>
  <c r="Y36" i="2"/>
  <c r="AK36" i="2" s="1"/>
  <c r="Y34" i="2"/>
  <c r="AK34" i="2" s="1"/>
  <c r="Y28" i="2"/>
  <c r="AK28" i="2" s="1"/>
  <c r="AD88" i="2"/>
  <c r="AP88" i="2" s="1"/>
  <c r="AB86" i="2"/>
  <c r="AN86" i="2" s="1"/>
  <c r="X72" i="2"/>
  <c r="AJ72" i="2" s="1"/>
  <c r="AF13" i="2" l="1"/>
  <c r="AR13" i="2" s="1"/>
  <c r="AF39" i="2"/>
  <c r="AR39" i="2" s="1"/>
  <c r="AC49" i="2"/>
  <c r="AO49" i="2" s="1"/>
  <c r="AF36" i="2"/>
  <c r="AR36" i="2" s="1"/>
  <c r="AF52" i="2"/>
  <c r="AR52" i="2" s="1"/>
  <c r="Z61" i="2"/>
  <c r="AL61" i="2" s="1"/>
  <c r="AA25" i="2"/>
  <c r="AM25" i="2" s="1"/>
  <c r="AH31" i="2"/>
  <c r="AT31" i="2" s="1"/>
  <c r="AB48" i="2"/>
  <c r="AN48" i="2" s="1"/>
  <c r="X36" i="2"/>
  <c r="AJ36" i="2" s="1"/>
  <c r="Z12" i="2"/>
  <c r="AL12" i="2" s="1"/>
  <c r="X49" i="2"/>
  <c r="AJ49" i="2" s="1"/>
  <c r="X25" i="2"/>
  <c r="AJ25" i="2" s="1"/>
  <c r="AA22" i="2"/>
  <c r="AM22" i="2" s="1"/>
  <c r="AE51" i="2"/>
  <c r="AQ51" i="2" s="1"/>
  <c r="AF30" i="2"/>
  <c r="AR30" i="2" s="1"/>
  <c r="Y39" i="2"/>
  <c r="AK39" i="2" s="1"/>
  <c r="Z51" i="2"/>
  <c r="AL51" i="2" s="1"/>
  <c r="AC30" i="2"/>
  <c r="AO30" i="2" s="1"/>
  <c r="Y12" i="2"/>
  <c r="AK12" i="2" s="1"/>
  <c r="AU12" i="2" s="1"/>
  <c r="Y62" i="2"/>
  <c r="AK62" i="2" s="1"/>
  <c r="AE49" i="2"/>
  <c r="AQ49" i="2" s="1"/>
  <c r="AG77" i="2"/>
  <c r="AS77" i="2" s="1"/>
  <c r="X42" i="2"/>
  <c r="AJ42" i="2" s="1"/>
  <c r="AE52" i="2"/>
  <c r="AQ52" i="2" s="1"/>
  <c r="AE34" i="2"/>
  <c r="AQ34" i="2" s="1"/>
  <c r="AH30" i="2"/>
  <c r="AT30" i="2" s="1"/>
  <c r="Z52" i="2"/>
  <c r="AL52" i="2" s="1"/>
  <c r="AG49" i="2"/>
  <c r="AS49" i="2" s="1"/>
  <c r="Z65" i="2"/>
  <c r="AL65" i="2" s="1"/>
  <c r="Y13" i="2"/>
  <c r="AK13" i="2" s="1"/>
  <c r="AE78" i="2"/>
  <c r="AQ78" i="2" s="1"/>
  <c r="AA11" i="2"/>
  <c r="AM11" i="2" s="1"/>
  <c r="Z39" i="2"/>
  <c r="AL39" i="2" s="1"/>
  <c r="AB30" i="2"/>
  <c r="AN30" i="2" s="1"/>
  <c r="Z36" i="2"/>
  <c r="AL36" i="2" s="1"/>
  <c r="Z20" i="2"/>
  <c r="AL20" i="2" s="1"/>
  <c r="AD46" i="2"/>
  <c r="AP46" i="2" s="1"/>
  <c r="AB54" i="2"/>
  <c r="AN54" i="2" s="1"/>
  <c r="AF71" i="2"/>
  <c r="AR71" i="2" s="1"/>
  <c r="AF82" i="2"/>
  <c r="AR82" i="2" s="1"/>
  <c r="Z38" i="2"/>
  <c r="AL38" i="2" s="1"/>
  <c r="AA30" i="2"/>
  <c r="AM30" i="2" s="1"/>
  <c r="X27" i="2"/>
  <c r="AJ27" i="2" s="1"/>
  <c r="AA47" i="2"/>
  <c r="AM47" i="2" s="1"/>
  <c r="AC63" i="2"/>
  <c r="AO63" i="2" s="1"/>
  <c r="Y66" i="2"/>
  <c r="AK66" i="2" s="1"/>
  <c r="AH88" i="2"/>
  <c r="AT88" i="2" s="1"/>
  <c r="AG32" i="2"/>
  <c r="AS32" i="2" s="1"/>
  <c r="AC59" i="2"/>
  <c r="AO59" i="2" s="1"/>
  <c r="AC10" i="2"/>
  <c r="AO10" i="2" s="1"/>
  <c r="X3" i="2"/>
  <c r="AJ3" i="2" s="1"/>
  <c r="AH20" i="2"/>
  <c r="AT20" i="2" s="1"/>
  <c r="Z63" i="2"/>
  <c r="AL63" i="2" s="1"/>
  <c r="AE30" i="2"/>
  <c r="AQ30" i="2" s="1"/>
  <c r="AH46" i="2"/>
  <c r="AT46" i="2" s="1"/>
  <c r="AD54" i="2"/>
  <c r="AP54" i="2" s="1"/>
  <c r="AF12" i="2"/>
  <c r="AR12" i="2" s="1"/>
  <c r="AA61" i="2"/>
  <c r="AM61" i="2" s="1"/>
  <c r="AC28" i="2"/>
  <c r="AO28" i="2" s="1"/>
  <c r="AD74" i="2"/>
  <c r="AP74" i="2" s="1"/>
  <c r="X39" i="2"/>
  <c r="AJ39" i="2" s="1"/>
  <c r="AA16" i="2"/>
  <c r="AM16" i="2" s="1"/>
  <c r="AA56" i="2"/>
  <c r="AM56" i="2" s="1"/>
  <c r="AA46" i="2"/>
  <c r="AM46" i="2" s="1"/>
  <c r="AC31" i="2"/>
  <c r="AO31" i="2" s="1"/>
  <c r="AF40" i="2"/>
  <c r="AR40" i="2" s="1"/>
  <c r="Z41" i="2"/>
  <c r="AL41" i="2" s="1"/>
  <c r="AH49" i="2"/>
  <c r="AT49" i="2" s="1"/>
  <c r="AA13" i="2"/>
  <c r="AM13" i="2" s="1"/>
  <c r="AB36" i="2"/>
  <c r="AN36" i="2" s="1"/>
  <c r="Z86" i="2"/>
  <c r="AL86" i="2" s="1"/>
  <c r="AA12" i="2"/>
  <c r="AM12" i="2" s="1"/>
  <c r="AD25" i="2"/>
  <c r="AP25" i="2" s="1"/>
  <c r="AF64" i="2"/>
  <c r="AR64" i="2" s="1"/>
  <c r="AH54" i="2"/>
  <c r="AT54" i="2" s="1"/>
  <c r="AH74" i="2"/>
  <c r="AT74" i="2" s="1"/>
  <c r="AB28" i="2"/>
  <c r="AN28" i="2" s="1"/>
  <c r="AE32" i="2"/>
  <c r="AQ32" i="2" s="1"/>
  <c r="AE74" i="2"/>
  <c r="AQ74" i="2" s="1"/>
  <c r="AF70" i="2"/>
  <c r="AR70" i="2" s="1"/>
  <c r="AF74" i="2"/>
  <c r="AR74" i="2" s="1"/>
  <c r="AA31" i="2"/>
  <c r="AM31" i="2" s="1"/>
  <c r="AF25" i="2"/>
  <c r="AR25" i="2" s="1"/>
  <c r="Y63" i="2"/>
  <c r="AK63" i="2" s="1"/>
  <c r="AD16" i="2"/>
  <c r="AP16" i="2" s="1"/>
  <c r="AE38" i="2"/>
  <c r="AQ38" i="2" s="1"/>
  <c r="AD84" i="2"/>
  <c r="AP84" i="2" s="1"/>
  <c r="AD40" i="2"/>
  <c r="AP40" i="2" s="1"/>
  <c r="AE60" i="2"/>
  <c r="AQ60" i="2" s="1"/>
  <c r="X74" i="2"/>
  <c r="AJ74" i="2" s="1"/>
  <c r="AF90" i="2"/>
  <c r="AR90" i="2" s="1"/>
  <c r="Z30" i="2"/>
  <c r="AL30" i="2" s="1"/>
  <c r="AG46" i="2"/>
  <c r="AS46" i="2" s="1"/>
  <c r="AE46" i="2"/>
  <c r="AQ46" i="2" s="1"/>
  <c r="Z46" i="2"/>
  <c r="AL46" i="2" s="1"/>
  <c r="AG54" i="2"/>
  <c r="AS54" i="2" s="1"/>
  <c r="X54" i="2"/>
  <c r="AJ54" i="2" s="1"/>
  <c r="AB56" i="2"/>
  <c r="AN56" i="2" s="1"/>
  <c r="AC56" i="2"/>
  <c r="AO56" i="2" s="1"/>
  <c r="Y68" i="2"/>
  <c r="AK68" i="2" s="1"/>
  <c r="AH12" i="2"/>
  <c r="AT12" i="2" s="1"/>
  <c r="AD91" i="2"/>
  <c r="AP91" i="2" s="1"/>
  <c r="AG31" i="2"/>
  <c r="AS31" i="2" s="1"/>
  <c r="Y47" i="2"/>
  <c r="AK47" i="2" s="1"/>
  <c r="AA49" i="2"/>
  <c r="AM49" i="2" s="1"/>
  <c r="AA59" i="2"/>
  <c r="AM59" i="2" s="1"/>
  <c r="AG25" i="2"/>
  <c r="AS25" i="2" s="1"/>
  <c r="AH25" i="2"/>
  <c r="AT25" i="2" s="1"/>
  <c r="AH71" i="2"/>
  <c r="AT71" i="2" s="1"/>
  <c r="AA69" i="2"/>
  <c r="AM69" i="2" s="1"/>
  <c r="AA74" i="2"/>
  <c r="AM74" i="2" s="1"/>
  <c r="AF31" i="2"/>
  <c r="AR31" i="2" s="1"/>
  <c r="AF6" i="2"/>
  <c r="AR6" i="2" s="1"/>
  <c r="AA50" i="2"/>
  <c r="AM50" i="2" s="1"/>
  <c r="AA41" i="2"/>
  <c r="AM41" i="2" s="1"/>
  <c r="AG36" i="2"/>
  <c r="AS36" i="2" s="1"/>
  <c r="AG79" i="2"/>
  <c r="AS79" i="2" s="1"/>
  <c r="AH92" i="2"/>
  <c r="AT92" i="2" s="1"/>
  <c r="AD13" i="2"/>
  <c r="AP13" i="2" s="1"/>
  <c r="AC44" i="2"/>
  <c r="AO44" i="2" s="1"/>
  <c r="AD86" i="2"/>
  <c r="AP86" i="2" s="1"/>
  <c r="AH75" i="2"/>
  <c r="AT75" i="2" s="1"/>
  <c r="AH63" i="2"/>
  <c r="AT63" i="2" s="1"/>
  <c r="X30" i="2"/>
  <c r="AJ30" i="2" s="1"/>
  <c r="Y38" i="2"/>
  <c r="AK38" i="2" s="1"/>
  <c r="X46" i="2"/>
  <c r="AJ46" i="2" s="1"/>
  <c r="AG68" i="2"/>
  <c r="AS68" i="2" s="1"/>
  <c r="AU68" i="2" s="1"/>
  <c r="AC6" i="2"/>
  <c r="AO6" i="2" s="1"/>
  <c r="AE71" i="2"/>
  <c r="AQ71" i="2" s="1"/>
  <c r="X63" i="2"/>
  <c r="AJ63" i="2" s="1"/>
  <c r="AB71" i="2"/>
  <c r="AN71" i="2" s="1"/>
  <c r="AH68" i="2"/>
  <c r="AT68" i="2" s="1"/>
  <c r="AE68" i="2"/>
  <c r="AQ68" i="2" s="1"/>
  <c r="AE63" i="2"/>
  <c r="AQ63" i="2" s="1"/>
  <c r="AB12" i="2"/>
  <c r="AN12" i="2" s="1"/>
  <c r="AB82" i="2"/>
  <c r="AN82" i="2" s="1"/>
  <c r="AD28" i="2"/>
  <c r="AP28" i="2" s="1"/>
  <c r="Y30" i="2"/>
  <c r="AK30" i="2" s="1"/>
  <c r="AF38" i="2"/>
  <c r="AR38" i="2" s="1"/>
  <c r="AF50" i="2"/>
  <c r="AR50" i="2" s="1"/>
  <c r="AA68" i="2"/>
  <c r="AM68" i="2" s="1"/>
  <c r="Y71" i="2"/>
  <c r="AK71" i="2" s="1"/>
  <c r="AC74" i="2"/>
  <c r="AO74" i="2" s="1"/>
  <c r="Z28" i="2"/>
  <c r="AL28" i="2" s="1"/>
  <c r="AG30" i="2"/>
  <c r="AS30" i="2" s="1"/>
  <c r="AH44" i="2"/>
  <c r="AT44" i="2" s="1"/>
  <c r="AF46" i="2"/>
  <c r="AR46" i="2" s="1"/>
  <c r="AC54" i="2"/>
  <c r="AO54" i="2" s="1"/>
  <c r="AG60" i="2"/>
  <c r="AS60" i="2" s="1"/>
  <c r="AA71" i="2"/>
  <c r="AM71" i="2" s="1"/>
  <c r="AD31" i="2"/>
  <c r="AP31" i="2" s="1"/>
  <c r="AC25" i="2"/>
  <c r="AO25" i="2" s="1"/>
  <c r="Z49" i="2"/>
  <c r="AL49" i="2" s="1"/>
  <c r="AB25" i="2"/>
  <c r="AN25" i="2" s="1"/>
  <c r="AF15" i="2"/>
  <c r="AR15" i="2" s="1"/>
  <c r="AE15" i="2"/>
  <c r="AQ15" i="2" s="1"/>
  <c r="Y15" i="2"/>
  <c r="AK15" i="2" s="1"/>
  <c r="Z15" i="2"/>
  <c r="AL15" i="2" s="1"/>
  <c r="AC15" i="2"/>
  <c r="AO15" i="2" s="1"/>
  <c r="AH15" i="2"/>
  <c r="AT15" i="2" s="1"/>
  <c r="X15" i="2"/>
  <c r="AJ15" i="2" s="1"/>
  <c r="AD66" i="2"/>
  <c r="AP66" i="2" s="1"/>
  <c r="AH66" i="2"/>
  <c r="AT66" i="2" s="1"/>
  <c r="AD8" i="2"/>
  <c r="AP8" i="2" s="1"/>
  <c r="AC8" i="2"/>
  <c r="AO8" i="2" s="1"/>
  <c r="AH8" i="2"/>
  <c r="AT8" i="2" s="1"/>
  <c r="AG8" i="2"/>
  <c r="AS8" i="2" s="1"/>
  <c r="X8" i="2"/>
  <c r="AJ8" i="2" s="1"/>
  <c r="AE72" i="2"/>
  <c r="AQ72" i="2" s="1"/>
  <c r="AF72" i="2"/>
  <c r="AR72" i="2" s="1"/>
  <c r="AA72" i="2"/>
  <c r="AM72" i="2" s="1"/>
  <c r="AG72" i="2"/>
  <c r="AS72" i="2" s="1"/>
  <c r="AD72" i="2"/>
  <c r="AP72" i="2" s="1"/>
  <c r="Z29" i="2"/>
  <c r="AL29" i="2" s="1"/>
  <c r="AC29" i="2"/>
  <c r="AO29" i="2" s="1"/>
  <c r="AH29" i="2"/>
  <c r="AT29" i="2" s="1"/>
  <c r="AB29" i="2"/>
  <c r="AN29" i="2" s="1"/>
  <c r="AE29" i="2"/>
  <c r="AQ29" i="2" s="1"/>
  <c r="X29" i="2"/>
  <c r="AJ29" i="2" s="1"/>
  <c r="Y29" i="2"/>
  <c r="AK29" i="2" s="1"/>
  <c r="X76" i="2"/>
  <c r="AJ76" i="2" s="1"/>
  <c r="AE76" i="2"/>
  <c r="AQ76" i="2" s="1"/>
  <c r="AA76" i="2"/>
  <c r="AM76" i="2" s="1"/>
  <c r="Z76" i="2"/>
  <c r="AL76" i="2" s="1"/>
  <c r="Y76" i="2"/>
  <c r="AK76" i="2" s="1"/>
  <c r="AH76" i="2"/>
  <c r="AT76" i="2" s="1"/>
  <c r="AC76" i="2"/>
  <c r="AO76" i="2" s="1"/>
  <c r="AB76" i="2"/>
  <c r="AN76" i="2" s="1"/>
  <c r="X35" i="2"/>
  <c r="AJ35" i="2" s="1"/>
  <c r="AG35" i="2"/>
  <c r="AS35" i="2" s="1"/>
  <c r="AB35" i="2"/>
  <c r="AN35" i="2" s="1"/>
  <c r="Z35" i="2"/>
  <c r="AL35" i="2" s="1"/>
  <c r="AF35" i="2"/>
  <c r="AR35" i="2" s="1"/>
  <c r="AH35" i="2"/>
  <c r="AT35" i="2" s="1"/>
  <c r="AA35" i="2"/>
  <c r="AM35" i="2" s="1"/>
  <c r="AC35" i="2"/>
  <c r="AO35" i="2" s="1"/>
  <c r="Z32" i="2"/>
  <c r="AL32" i="2" s="1"/>
  <c r="AB32" i="2"/>
  <c r="AN32" i="2" s="1"/>
  <c r="Y32" i="2"/>
  <c r="AK32" i="2" s="1"/>
  <c r="AD32" i="2"/>
  <c r="AP32" i="2" s="1"/>
  <c r="AF32" i="2"/>
  <c r="AR32" i="2" s="1"/>
  <c r="AE47" i="2"/>
  <c r="AQ47" i="2" s="1"/>
  <c r="Z47" i="2"/>
  <c r="AL47" i="2" s="1"/>
  <c r="AB47" i="2"/>
  <c r="AN47" i="2" s="1"/>
  <c r="AG47" i="2"/>
  <c r="AS47" i="2" s="1"/>
  <c r="AD73" i="2"/>
  <c r="AP73" i="2" s="1"/>
  <c r="AA73" i="2"/>
  <c r="AM73" i="2" s="1"/>
  <c r="AH73" i="2"/>
  <c r="AT73" i="2" s="1"/>
  <c r="X73" i="2"/>
  <c r="AJ73" i="2" s="1"/>
  <c r="Z73" i="2"/>
  <c r="AL73" i="2" s="1"/>
  <c r="AA37" i="2"/>
  <c r="AM37" i="2" s="1"/>
  <c r="AC37" i="2"/>
  <c r="AO37" i="2" s="1"/>
  <c r="X37" i="2"/>
  <c r="AJ37" i="2" s="1"/>
  <c r="AD37" i="2"/>
  <c r="AP37" i="2" s="1"/>
  <c r="AB37" i="2"/>
  <c r="AN37" i="2" s="1"/>
  <c r="X59" i="2"/>
  <c r="AJ59" i="2" s="1"/>
  <c r="AG59" i="2"/>
  <c r="AS59" i="2" s="1"/>
  <c r="AB59" i="2"/>
  <c r="AN59" i="2" s="1"/>
  <c r="AD59" i="2"/>
  <c r="AP59" i="2" s="1"/>
  <c r="Z91" i="2"/>
  <c r="AL91" i="2" s="1"/>
  <c r="AF91" i="2"/>
  <c r="AR91" i="2" s="1"/>
  <c r="AH91" i="2"/>
  <c r="AT91" i="2" s="1"/>
  <c r="AG91" i="2"/>
  <c r="AS91" i="2" s="1"/>
  <c r="X10" i="2"/>
  <c r="AJ10" i="2" s="1"/>
  <c r="AG10" i="2"/>
  <c r="AS10" i="2" s="1"/>
  <c r="AF10" i="2"/>
  <c r="AR10" i="2" s="1"/>
  <c r="AD10" i="2"/>
  <c r="AP10" i="2" s="1"/>
  <c r="AH82" i="2"/>
  <c r="AT82" i="2" s="1"/>
  <c r="AE82" i="2"/>
  <c r="AQ82" i="2" s="1"/>
  <c r="AG82" i="2"/>
  <c r="AS82" i="2" s="1"/>
  <c r="AC82" i="2"/>
  <c r="AO82" i="2" s="1"/>
  <c r="AD34" i="2"/>
  <c r="AP34" i="2" s="1"/>
  <c r="X34" i="2"/>
  <c r="AJ34" i="2" s="1"/>
  <c r="AC34" i="2"/>
  <c r="AO34" i="2" s="1"/>
  <c r="AH34" i="2"/>
  <c r="AT34" i="2" s="1"/>
  <c r="AB34" i="2"/>
  <c r="AN34" i="2" s="1"/>
  <c r="AB19" i="2"/>
  <c r="AN19" i="2" s="1"/>
  <c r="AG19" i="2"/>
  <c r="AS19" i="2" s="1"/>
  <c r="AH19" i="2"/>
  <c r="AT19" i="2" s="1"/>
  <c r="AF19" i="2"/>
  <c r="AR19" i="2" s="1"/>
  <c r="AA19" i="2"/>
  <c r="AM19" i="2" s="1"/>
  <c r="Z19" i="2"/>
  <c r="AL19" i="2" s="1"/>
  <c r="X19" i="2"/>
  <c r="AJ19" i="2" s="1"/>
  <c r="AC19" i="2"/>
  <c r="AO19" i="2" s="1"/>
  <c r="AB55" i="2"/>
  <c r="AN55" i="2" s="1"/>
  <c r="AG55" i="2"/>
  <c r="AS55" i="2" s="1"/>
  <c r="AF55" i="2"/>
  <c r="AR55" i="2" s="1"/>
  <c r="AD55" i="2"/>
  <c r="AP55" i="2" s="1"/>
  <c r="AA55" i="2"/>
  <c r="AM55" i="2" s="1"/>
  <c r="AE55" i="2"/>
  <c r="AQ55" i="2" s="1"/>
  <c r="AH55" i="2"/>
  <c r="AT55" i="2" s="1"/>
  <c r="X55" i="2"/>
  <c r="AJ55" i="2" s="1"/>
  <c r="AC62" i="2"/>
  <c r="AO62" i="2" s="1"/>
  <c r="AE62" i="2"/>
  <c r="AQ62" i="2" s="1"/>
  <c r="AH62" i="2"/>
  <c r="AT62" i="2" s="1"/>
  <c r="AG85" i="2"/>
  <c r="AS85" i="2" s="1"/>
  <c r="AH85" i="2"/>
  <c r="AT85" i="2" s="1"/>
  <c r="AF85" i="2"/>
  <c r="AR85" i="2" s="1"/>
  <c r="AB85" i="2"/>
  <c r="AN85" i="2" s="1"/>
  <c r="X85" i="2"/>
  <c r="AJ85" i="2" s="1"/>
  <c r="AE85" i="2"/>
  <c r="AQ85" i="2" s="1"/>
  <c r="Z85" i="2"/>
  <c r="AL85" i="2" s="1"/>
  <c r="Y4" i="2"/>
  <c r="AK4" i="2" s="1"/>
  <c r="AD4" i="2"/>
  <c r="AP4" i="2" s="1"/>
  <c r="AF4" i="2"/>
  <c r="AR4" i="2" s="1"/>
  <c r="AC4" i="2"/>
  <c r="AO4" i="2" s="1"/>
  <c r="AE4" i="2"/>
  <c r="AQ4" i="2" s="1"/>
  <c r="X4" i="2"/>
  <c r="AJ4" i="2" s="1"/>
  <c r="AG4" i="2"/>
  <c r="AS4" i="2" s="1"/>
  <c r="AF3" i="2"/>
  <c r="AR3" i="2" s="1"/>
  <c r="Z3" i="2"/>
  <c r="AL3" i="2" s="1"/>
  <c r="Y3" i="2"/>
  <c r="AK3" i="2" s="1"/>
  <c r="AD3" i="2"/>
  <c r="AP3" i="2" s="1"/>
  <c r="AC3" i="2"/>
  <c r="AO3" i="2" s="1"/>
  <c r="AA3" i="2"/>
  <c r="AM3" i="2" s="1"/>
  <c r="AH77" i="2"/>
  <c r="AT77" i="2" s="1"/>
  <c r="AC77" i="2"/>
  <c r="AO77" i="2" s="1"/>
  <c r="X77" i="2"/>
  <c r="AJ77" i="2" s="1"/>
  <c r="Z45" i="2"/>
  <c r="AL45" i="2" s="1"/>
  <c r="Y45" i="2"/>
  <c r="AK45" i="2" s="1"/>
  <c r="AH45" i="2"/>
  <c r="AT45" i="2" s="1"/>
  <c r="AC45" i="2"/>
  <c r="AO45" i="2" s="1"/>
  <c r="AA45" i="2"/>
  <c r="AM45" i="2" s="1"/>
  <c r="AG45" i="2"/>
  <c r="AS45" i="2" s="1"/>
  <c r="Y57" i="2"/>
  <c r="AK57" i="2" s="1"/>
  <c r="Z57" i="2"/>
  <c r="AL57" i="2" s="1"/>
  <c r="X57" i="2"/>
  <c r="AJ57" i="2" s="1"/>
  <c r="AA57" i="2"/>
  <c r="AM57" i="2" s="1"/>
  <c r="AB57" i="2"/>
  <c r="AN57" i="2" s="1"/>
  <c r="AG67" i="2"/>
  <c r="AS67" i="2" s="1"/>
  <c r="AD67" i="2"/>
  <c r="AP67" i="2" s="1"/>
  <c r="AH89" i="2"/>
  <c r="AT89" i="2" s="1"/>
  <c r="AF89" i="2"/>
  <c r="AR89" i="2" s="1"/>
  <c r="AE89" i="2"/>
  <c r="AQ89" i="2" s="1"/>
  <c r="X89" i="2"/>
  <c r="AJ89" i="2" s="1"/>
  <c r="AE14" i="2"/>
  <c r="AQ14" i="2" s="1"/>
  <c r="AB14" i="2"/>
  <c r="AN14" i="2" s="1"/>
  <c r="X14" i="2"/>
  <c r="AJ14" i="2" s="1"/>
  <c r="AH14" i="2"/>
  <c r="AT14" i="2" s="1"/>
  <c r="AH60" i="2"/>
  <c r="AT60" i="2" s="1"/>
  <c r="AG66" i="2"/>
  <c r="AS66" i="2" s="1"/>
  <c r="AC73" i="2"/>
  <c r="AO73" i="2" s="1"/>
  <c r="AC75" i="2"/>
  <c r="AO75" i="2" s="1"/>
  <c r="AA79" i="2"/>
  <c r="AM79" i="2" s="1"/>
  <c r="AF86" i="2"/>
  <c r="AR86" i="2" s="1"/>
  <c r="AA32" i="2"/>
  <c r="AM32" i="2" s="1"/>
  <c r="AC32" i="2"/>
  <c r="AO32" i="2" s="1"/>
  <c r="AA34" i="2"/>
  <c r="AM34" i="2" s="1"/>
  <c r="X38" i="2"/>
  <c r="AJ38" i="2" s="1"/>
  <c r="AG42" i="2"/>
  <c r="AS42" i="2" s="1"/>
  <c r="Y72" i="2"/>
  <c r="AK72" i="2" s="1"/>
  <c r="AU72" i="2" s="1"/>
  <c r="AB4" i="2"/>
  <c r="AN4" i="2" s="1"/>
  <c r="AE10" i="2"/>
  <c r="AQ10" i="2" s="1"/>
  <c r="AH37" i="2"/>
  <c r="AT37" i="2" s="1"/>
  <c r="AD19" i="2"/>
  <c r="AP19" i="2" s="1"/>
  <c r="X40" i="2"/>
  <c r="AJ40" i="2" s="1"/>
  <c r="AD48" i="2"/>
  <c r="AP48" i="2" s="1"/>
  <c r="Z5" i="2"/>
  <c r="AL5" i="2" s="1"/>
  <c r="AC5" i="2"/>
  <c r="AO5" i="2" s="1"/>
  <c r="AD5" i="2"/>
  <c r="AP5" i="2" s="1"/>
  <c r="X5" i="2"/>
  <c r="AJ5" i="2" s="1"/>
  <c r="AE5" i="2"/>
  <c r="AQ5" i="2" s="1"/>
  <c r="AB5" i="2"/>
  <c r="AN5" i="2" s="1"/>
  <c r="Y5" i="2"/>
  <c r="AK5" i="2" s="1"/>
  <c r="Y58" i="2"/>
  <c r="AK58" i="2" s="1"/>
  <c r="AA58" i="2"/>
  <c r="AM58" i="2" s="1"/>
  <c r="X58" i="2"/>
  <c r="AJ58" i="2" s="1"/>
  <c r="AU58" i="2" s="1"/>
  <c r="AG58" i="2"/>
  <c r="AS58" i="2" s="1"/>
  <c r="AC58" i="2"/>
  <c r="AO58" i="2" s="1"/>
  <c r="AE58" i="2"/>
  <c r="AQ58" i="2" s="1"/>
  <c r="Z90" i="2"/>
  <c r="AL90" i="2" s="1"/>
  <c r="Y90" i="2"/>
  <c r="AK90" i="2" s="1"/>
  <c r="AH90" i="2"/>
  <c r="AT90" i="2" s="1"/>
  <c r="AB90" i="2"/>
  <c r="AN90" i="2" s="1"/>
  <c r="AG70" i="2"/>
  <c r="AS70" i="2" s="1"/>
  <c r="AE70" i="2"/>
  <c r="AQ70" i="2" s="1"/>
  <c r="AA6" i="2"/>
  <c r="AM6" i="2" s="1"/>
  <c r="Z6" i="2"/>
  <c r="AL6" i="2" s="1"/>
  <c r="Y6" i="2"/>
  <c r="AK6" i="2" s="1"/>
  <c r="AE6" i="2"/>
  <c r="AQ6" i="2" s="1"/>
  <c r="AH6" i="2"/>
  <c r="AT6" i="2" s="1"/>
  <c r="X6" i="2"/>
  <c r="AJ6" i="2" s="1"/>
  <c r="Z50" i="2"/>
  <c r="AL50" i="2" s="1"/>
  <c r="AE50" i="2"/>
  <c r="AQ50" i="2" s="1"/>
  <c r="Y50" i="2"/>
  <c r="AK50" i="2" s="1"/>
  <c r="AH50" i="2"/>
  <c r="AT50" i="2" s="1"/>
  <c r="AD50" i="2"/>
  <c r="AP50" i="2" s="1"/>
  <c r="X50" i="2"/>
  <c r="AJ50" i="2" s="1"/>
  <c r="AC50" i="2"/>
  <c r="AO50" i="2" s="1"/>
  <c r="AB50" i="2"/>
  <c r="AN50" i="2" s="1"/>
  <c r="AC65" i="2"/>
  <c r="AO65" i="2" s="1"/>
  <c r="AC9" i="2"/>
  <c r="AO9" i="2" s="1"/>
  <c r="AD9" i="2"/>
  <c r="AP9" i="2" s="1"/>
  <c r="AG9" i="2"/>
  <c r="AS9" i="2" s="1"/>
  <c r="AH9" i="2"/>
  <c r="AT9" i="2" s="1"/>
  <c r="AB9" i="2"/>
  <c r="AN9" i="2" s="1"/>
  <c r="AD33" i="2"/>
  <c r="AP33" i="2" s="1"/>
  <c r="X33" i="2"/>
  <c r="AJ33" i="2" s="1"/>
  <c r="AC33" i="2"/>
  <c r="AO33" i="2" s="1"/>
  <c r="AF33" i="2"/>
  <c r="AR33" i="2" s="1"/>
  <c r="Z33" i="2"/>
  <c r="AL33" i="2" s="1"/>
  <c r="X21" i="2"/>
  <c r="AJ21" i="2" s="1"/>
  <c r="AA64" i="2"/>
  <c r="AM64" i="2" s="1"/>
  <c r="AB64" i="2"/>
  <c r="AN64" i="2" s="1"/>
  <c r="AE64" i="2"/>
  <c r="AQ64" i="2" s="1"/>
  <c r="AA83" i="2"/>
  <c r="AM83" i="2" s="1"/>
  <c r="AH83" i="2"/>
  <c r="AT83" i="2" s="1"/>
  <c r="X83" i="2"/>
  <c r="AJ83" i="2" s="1"/>
  <c r="AC83" i="2"/>
  <c r="AO83" i="2" s="1"/>
  <c r="AH80" i="2"/>
  <c r="AT80" i="2" s="1"/>
  <c r="AD80" i="2"/>
  <c r="AP80" i="2" s="1"/>
  <c r="AB44" i="2"/>
  <c r="AN44" i="2" s="1"/>
  <c r="AG44" i="2"/>
  <c r="AS44" i="2" s="1"/>
  <c r="AA44" i="2"/>
  <c r="AM44" i="2" s="1"/>
  <c r="AF44" i="2"/>
  <c r="AR44" i="2" s="1"/>
  <c r="Z44" i="2"/>
  <c r="AL44" i="2" s="1"/>
  <c r="AE44" i="2"/>
  <c r="AQ44" i="2" s="1"/>
  <c r="AD44" i="2"/>
  <c r="AP44" i="2" s="1"/>
  <c r="X45" i="2"/>
  <c r="AJ45" i="2" s="1"/>
  <c r="AG83" i="2"/>
  <c r="AS83" i="2" s="1"/>
  <c r="X32" i="2"/>
  <c r="AJ32" i="2" s="1"/>
  <c r="Z34" i="2"/>
  <c r="AL34" i="2" s="1"/>
  <c r="AC38" i="2"/>
  <c r="AO38" i="2" s="1"/>
  <c r="AA48" i="2"/>
  <c r="AM48" i="2" s="1"/>
  <c r="X64" i="2"/>
  <c r="AJ64" i="2" s="1"/>
  <c r="AB8" i="2"/>
  <c r="AN8" i="2" s="1"/>
  <c r="AF14" i="2"/>
  <c r="AR14" i="2" s="1"/>
  <c r="Y86" i="2"/>
  <c r="AK86" i="2" s="1"/>
  <c r="AE45" i="2"/>
  <c r="AQ45" i="2" s="1"/>
  <c r="AC55" i="2"/>
  <c r="AO55" i="2" s="1"/>
  <c r="AE87" i="2"/>
  <c r="AQ87" i="2" s="1"/>
  <c r="AA87" i="2"/>
  <c r="AM87" i="2" s="1"/>
  <c r="AD87" i="2"/>
  <c r="AP87" i="2" s="1"/>
  <c r="Z87" i="2"/>
  <c r="AL87" i="2" s="1"/>
  <c r="AG87" i="2"/>
  <c r="AS87" i="2" s="1"/>
  <c r="AC87" i="2"/>
  <c r="AO87" i="2" s="1"/>
  <c r="AF87" i="2"/>
  <c r="AR87" i="2" s="1"/>
  <c r="AD26" i="2"/>
  <c r="AP26" i="2" s="1"/>
  <c r="AE26" i="2"/>
  <c r="AQ26" i="2" s="1"/>
  <c r="AH26" i="2"/>
  <c r="AT26" i="2" s="1"/>
  <c r="X26" i="2"/>
  <c r="AJ26" i="2" s="1"/>
  <c r="AG26" i="2"/>
  <c r="AS26" i="2" s="1"/>
  <c r="AB26" i="2"/>
  <c r="AN26" i="2" s="1"/>
  <c r="AH16" i="2"/>
  <c r="AT16" i="2" s="1"/>
  <c r="X16" i="2"/>
  <c r="AJ16" i="2" s="1"/>
  <c r="AC16" i="2"/>
  <c r="AO16" i="2" s="1"/>
  <c r="AH2" i="2"/>
  <c r="AT2" i="2" s="1"/>
  <c r="Y2" i="2"/>
  <c r="AK2" i="2" s="1"/>
  <c r="AA2" i="2"/>
  <c r="AM2" i="2" s="1"/>
  <c r="Z2" i="2"/>
  <c r="AL2" i="2" s="1"/>
  <c r="X18" i="2"/>
  <c r="AJ18" i="2" s="1"/>
  <c r="Y18" i="2"/>
  <c r="AK18" i="2" s="1"/>
  <c r="AF18" i="2"/>
  <c r="AR18" i="2" s="1"/>
  <c r="AC18" i="2"/>
  <c r="AO18" i="2" s="1"/>
  <c r="AA18" i="2"/>
  <c r="AM18" i="2" s="1"/>
  <c r="Z18" i="2"/>
  <c r="AL18" i="2" s="1"/>
  <c r="AH18" i="2"/>
  <c r="AT18" i="2" s="1"/>
  <c r="X60" i="2"/>
  <c r="AJ60" i="2" s="1"/>
  <c r="Y60" i="2"/>
  <c r="AK60" i="2" s="1"/>
  <c r="AC60" i="2"/>
  <c r="AO60" i="2" s="1"/>
  <c r="Y42" i="2"/>
  <c r="AK42" i="2" s="1"/>
  <c r="AH42" i="2"/>
  <c r="AT42" i="2" s="1"/>
  <c r="AB42" i="2"/>
  <c r="AN42" i="2" s="1"/>
  <c r="Z42" i="2"/>
  <c r="AL42" i="2" s="1"/>
  <c r="AC42" i="2"/>
  <c r="AO42" i="2" s="1"/>
  <c r="AA42" i="2"/>
  <c r="AM42" i="2" s="1"/>
  <c r="AF42" i="2"/>
  <c r="AR42" i="2" s="1"/>
  <c r="AE42" i="2"/>
  <c r="AQ42" i="2" s="1"/>
  <c r="AH38" i="2"/>
  <c r="AT38" i="2" s="1"/>
  <c r="AB38" i="2"/>
  <c r="AN38" i="2" s="1"/>
  <c r="AG38" i="2"/>
  <c r="AS38" i="2" s="1"/>
  <c r="AA38" i="2"/>
  <c r="AM38" i="2" s="1"/>
  <c r="Y53" i="2"/>
  <c r="AK53" i="2" s="1"/>
  <c r="AE53" i="2"/>
  <c r="AQ53" i="2" s="1"/>
  <c r="AG53" i="2"/>
  <c r="AS53" i="2" s="1"/>
  <c r="X53" i="2"/>
  <c r="AJ53" i="2" s="1"/>
  <c r="AD53" i="2"/>
  <c r="AP53" i="2" s="1"/>
  <c r="AA53" i="2"/>
  <c r="AM53" i="2" s="1"/>
  <c r="AF53" i="2"/>
  <c r="AR53" i="2" s="1"/>
  <c r="AH81" i="2"/>
  <c r="AT81" i="2" s="1"/>
  <c r="AB81" i="2"/>
  <c r="AN81" i="2" s="1"/>
  <c r="X81" i="2"/>
  <c r="AJ81" i="2" s="1"/>
  <c r="AC81" i="2"/>
  <c r="AO81" i="2" s="1"/>
  <c r="AC24" i="2"/>
  <c r="AO24" i="2" s="1"/>
  <c r="AB24" i="2"/>
  <c r="AN24" i="2" s="1"/>
  <c r="AD24" i="2"/>
  <c r="AP24" i="2" s="1"/>
  <c r="AA24" i="2"/>
  <c r="AM24" i="2" s="1"/>
  <c r="X52" i="2"/>
  <c r="AJ52" i="2" s="1"/>
  <c r="AG52" i="2"/>
  <c r="AS52" i="2" s="1"/>
  <c r="AB52" i="2"/>
  <c r="AN52" i="2" s="1"/>
  <c r="AD52" i="2"/>
  <c r="AP52" i="2" s="1"/>
  <c r="AD36" i="2"/>
  <c r="AP36" i="2" s="1"/>
  <c r="AC36" i="2"/>
  <c r="AO36" i="2" s="1"/>
  <c r="AH36" i="2"/>
  <c r="AT36" i="2" s="1"/>
  <c r="AB79" i="2"/>
  <c r="AN79" i="2" s="1"/>
  <c r="AB13" i="2"/>
  <c r="AN13" i="2" s="1"/>
  <c r="AE13" i="2"/>
  <c r="AQ13" i="2" s="1"/>
  <c r="AG13" i="2"/>
  <c r="AS13" i="2" s="1"/>
  <c r="Z48" i="2"/>
  <c r="AL48" i="2" s="1"/>
  <c r="AU48" i="2" s="1"/>
  <c r="AE48" i="2"/>
  <c r="AQ48" i="2" s="1"/>
  <c r="AC48" i="2"/>
  <c r="AO48" i="2" s="1"/>
  <c r="AH48" i="2"/>
  <c r="AT48" i="2" s="1"/>
  <c r="AC23" i="2"/>
  <c r="AO23" i="2" s="1"/>
  <c r="Z23" i="2"/>
  <c r="AL23" i="2" s="1"/>
  <c r="X23" i="2"/>
  <c r="AJ23" i="2" s="1"/>
  <c r="AA23" i="2"/>
  <c r="AM23" i="2" s="1"/>
  <c r="AF23" i="2"/>
  <c r="AR23" i="2" s="1"/>
  <c r="AE23" i="2"/>
  <c r="AQ23" i="2" s="1"/>
  <c r="Y23" i="2"/>
  <c r="AK23" i="2" s="1"/>
  <c r="AD23" i="2"/>
  <c r="AP23" i="2" s="1"/>
  <c r="AE8" i="2"/>
  <c r="AQ8" i="2" s="1"/>
  <c r="AG50" i="2"/>
  <c r="AS50" i="2" s="1"/>
  <c r="AB77" i="2"/>
  <c r="AN77" i="2" s="1"/>
  <c r="AE81" i="2"/>
  <c r="AQ81" i="2" s="1"/>
  <c r="AF2" i="2"/>
  <c r="AR2" i="2" s="1"/>
  <c r="AH32" i="2"/>
  <c r="AT32" i="2" s="1"/>
  <c r="AF34" i="2"/>
  <c r="AR34" i="2" s="1"/>
  <c r="AE36" i="2"/>
  <c r="AQ36" i="2" s="1"/>
  <c r="AD38" i="2"/>
  <c r="AP38" i="2" s="1"/>
  <c r="AD42" i="2"/>
  <c r="AP42" i="2" s="1"/>
  <c r="X44" i="2"/>
  <c r="AJ44" i="2" s="1"/>
  <c r="AG48" i="2"/>
  <c r="AS48" i="2" s="1"/>
  <c r="Z58" i="2"/>
  <c r="AL58" i="2" s="1"/>
  <c r="AG64" i="2"/>
  <c r="AS64" i="2" s="1"/>
  <c r="Z4" i="2"/>
  <c r="AL4" i="2" s="1"/>
  <c r="Z8" i="2"/>
  <c r="AL8" i="2" s="1"/>
  <c r="AE16" i="2"/>
  <c r="AQ16" i="2" s="1"/>
  <c r="AE18" i="2"/>
  <c r="AQ18" i="2" s="1"/>
  <c r="AH24" i="2"/>
  <c r="AT24" i="2" s="1"/>
  <c r="AG62" i="2"/>
  <c r="AS62" i="2" s="1"/>
  <c r="AC41" i="2"/>
  <c r="AO41" i="2" s="1"/>
  <c r="X51" i="2"/>
  <c r="AJ51" i="2" s="1"/>
  <c r="AH51" i="2"/>
  <c r="AT51" i="2" s="1"/>
  <c r="AA51" i="2"/>
  <c r="AM51" i="2" s="1"/>
  <c r="AC51" i="2"/>
  <c r="AO51" i="2" s="1"/>
  <c r="AF65" i="2"/>
  <c r="AR65" i="2" s="1"/>
  <c r="AH65" i="2"/>
  <c r="AT65" i="2" s="1"/>
  <c r="X65" i="2"/>
  <c r="AJ65" i="2" s="1"/>
  <c r="AE65" i="2"/>
  <c r="AQ65" i="2" s="1"/>
  <c r="AA84" i="2"/>
  <c r="AM84" i="2" s="1"/>
  <c r="AG84" i="2"/>
  <c r="AS84" i="2" s="1"/>
  <c r="AF84" i="2"/>
  <c r="AR84" i="2" s="1"/>
  <c r="AB92" i="2"/>
  <c r="AN92" i="2" s="1"/>
  <c r="AG92" i="2"/>
  <c r="AS92" i="2" s="1"/>
  <c r="X92" i="2"/>
  <c r="AJ92" i="2" s="1"/>
  <c r="X7" i="2"/>
  <c r="AJ7" i="2" s="1"/>
  <c r="AA7" i="2"/>
  <c r="AM7" i="2" s="1"/>
  <c r="AB7" i="2"/>
  <c r="AN7" i="2" s="1"/>
  <c r="AE7" i="2"/>
  <c r="AQ7" i="2" s="1"/>
  <c r="AF7" i="2"/>
  <c r="AR7" i="2" s="1"/>
  <c r="AH11" i="2"/>
  <c r="AT11" i="2" s="1"/>
  <c r="AC11" i="2"/>
  <c r="AO11" i="2" s="1"/>
  <c r="Z11" i="2"/>
  <c r="AL11" i="2" s="1"/>
  <c r="AG11" i="2"/>
  <c r="AS11" i="2" s="1"/>
  <c r="AG17" i="2"/>
  <c r="AS17" i="2" s="1"/>
  <c r="AH17" i="2"/>
  <c r="AT17" i="2" s="1"/>
  <c r="X17" i="2"/>
  <c r="AJ17" i="2" s="1"/>
  <c r="AA17" i="2"/>
  <c r="AM17" i="2" s="1"/>
  <c r="AB17" i="2"/>
  <c r="AN17" i="2" s="1"/>
  <c r="AA43" i="2"/>
  <c r="AM43" i="2" s="1"/>
  <c r="AE43" i="2"/>
  <c r="AQ43" i="2" s="1"/>
  <c r="AG43" i="2"/>
  <c r="AS43" i="2" s="1"/>
  <c r="X43" i="2"/>
  <c r="AJ43" i="2" s="1"/>
  <c r="AD75" i="2"/>
  <c r="AP75" i="2" s="1"/>
  <c r="X75" i="2"/>
  <c r="AJ75" i="2" s="1"/>
  <c r="AB75" i="2"/>
  <c r="AN75" i="2" s="1"/>
  <c r="AF80" i="2"/>
  <c r="AR80" i="2" s="1"/>
  <c r="AB80" i="2"/>
  <c r="AN80" i="2" s="1"/>
  <c r="AA88" i="2"/>
  <c r="AM88" i="2" s="1"/>
  <c r="AF88" i="2"/>
  <c r="AR88" i="2" s="1"/>
  <c r="AE22" i="2"/>
  <c r="AQ22" i="2" s="1"/>
  <c r="AD22" i="2"/>
  <c r="AP22" i="2" s="1"/>
  <c r="X22" i="2"/>
  <c r="AJ22" i="2" s="1"/>
  <c r="AF22" i="2"/>
  <c r="AR22" i="2" s="1"/>
  <c r="AC22" i="2"/>
  <c r="AO22" i="2" s="1"/>
  <c r="AC20" i="2"/>
  <c r="AO20" i="2" s="1"/>
  <c r="X20" i="2"/>
  <c r="AJ20" i="2" s="1"/>
  <c r="AG20" i="2"/>
  <c r="AS20" i="2" s="1"/>
  <c r="AB20" i="2"/>
  <c r="AN20" i="2" s="1"/>
  <c r="AA39" i="2"/>
  <c r="AM39" i="2" s="1"/>
  <c r="AC39" i="2"/>
  <c r="AO39" i="2" s="1"/>
  <c r="AG41" i="2"/>
  <c r="AS41" i="2" s="1"/>
  <c r="AE41" i="2"/>
  <c r="AQ41" i="2" s="1"/>
  <c r="AF41" i="2"/>
  <c r="AR41" i="2" s="1"/>
  <c r="AH41" i="2"/>
  <c r="AT41" i="2" s="1"/>
  <c r="AC27" i="2"/>
  <c r="AO27" i="2" s="1"/>
  <c r="AG27" i="2"/>
  <c r="AS27" i="2" s="1"/>
  <c r="AE67" i="2"/>
  <c r="AQ67" i="2" s="1"/>
  <c r="Y67" i="2"/>
  <c r="AK67" i="2" s="1"/>
  <c r="X67" i="2"/>
  <c r="AJ67" i="2" s="1"/>
  <c r="AH67" i="2"/>
  <c r="AT67" i="2" s="1"/>
  <c r="Y79" i="2"/>
  <c r="AK79" i="2" s="1"/>
  <c r="AC79" i="2"/>
  <c r="AO79" i="2" s="1"/>
  <c r="X79" i="2"/>
  <c r="AJ79" i="2" s="1"/>
  <c r="X61" i="2"/>
  <c r="AJ61" i="2" s="1"/>
  <c r="AD61" i="2"/>
  <c r="AP61" i="2" s="1"/>
  <c r="AH61" i="2"/>
  <c r="AT61" i="2" s="1"/>
  <c r="AB61" i="2"/>
  <c r="AN61" i="2" s="1"/>
  <c r="AC61" i="2"/>
  <c r="AO61" i="2" s="1"/>
  <c r="AF78" i="2"/>
  <c r="AR78" i="2" s="1"/>
  <c r="AD78" i="2"/>
  <c r="AP78" i="2" s="1"/>
  <c r="AC78" i="2"/>
  <c r="AO78" i="2" s="1"/>
  <c r="X56" i="2"/>
  <c r="AJ56" i="2" s="1"/>
  <c r="AF61" i="2"/>
  <c r="AR61" i="2" s="1"/>
  <c r="AB78" i="2"/>
  <c r="AN78" i="2" s="1"/>
  <c r="AH84" i="2"/>
  <c r="AT84" i="2" s="1"/>
  <c r="AE28" i="2"/>
  <c r="AQ28" i="2" s="1"/>
  <c r="X28" i="2"/>
  <c r="AJ28" i="2" s="1"/>
  <c r="AG28" i="2"/>
  <c r="AS28" i="2" s="1"/>
  <c r="AA40" i="2"/>
  <c r="AM40" i="2" s="1"/>
  <c r="AG40" i="2"/>
  <c r="AS40" i="2" s="1"/>
  <c r="AB40" i="2"/>
  <c r="AN40" i="2" s="1"/>
  <c r="AC68" i="2"/>
  <c r="AO68" i="2" s="1"/>
  <c r="AD12" i="2"/>
  <c r="AP12" i="2" s="1"/>
  <c r="X88" i="2"/>
  <c r="AJ88" i="2" s="1"/>
  <c r="AU88" i="2" s="1"/>
  <c r="AD39" i="2"/>
  <c r="AP39" i="2" s="1"/>
  <c r="Z7" i="2"/>
  <c r="AL7" i="2" s="1"/>
  <c r="AB11" i="2"/>
  <c r="AN11" i="2" s="1"/>
  <c r="AB65" i="2"/>
  <c r="AN65" i="2" s="1"/>
  <c r="AG78" i="2"/>
  <c r="AS78" i="2" s="1"/>
  <c r="AD92" i="2"/>
  <c r="AP92" i="2" s="1"/>
  <c r="AA28" i="2"/>
  <c r="AM28" i="2" s="1"/>
  <c r="AH28" i="2"/>
  <c r="AT28" i="2" s="1"/>
  <c r="AH40" i="2"/>
  <c r="AT40" i="2" s="1"/>
  <c r="AC40" i="2"/>
  <c r="AO40" i="2" s="1"/>
  <c r="AE84" i="2"/>
  <c r="AQ84" i="2" s="1"/>
  <c r="X80" i="2"/>
  <c r="AJ80" i="2" s="1"/>
  <c r="AB84" i="2"/>
  <c r="AN84" i="2" s="1"/>
  <c r="AF43" i="2"/>
  <c r="AR43" i="2" s="1"/>
  <c r="AF57" i="2"/>
  <c r="AR57" i="2" s="1"/>
  <c r="AH79" i="2"/>
  <c r="AT79" i="2" s="1"/>
  <c r="AE92" i="2"/>
  <c r="AQ92" i="2" s="1"/>
  <c r="Z21" i="2"/>
  <c r="AL21" i="2" s="1"/>
  <c r="AF92" i="2"/>
  <c r="AR92" i="2" s="1"/>
  <c r="AE19" i="2"/>
  <c r="AQ19" i="2" s="1"/>
  <c r="AB23" i="2"/>
  <c r="AN23" i="2" s="1"/>
  <c r="AE39" i="2"/>
  <c r="AQ39" i="2" s="1"/>
  <c r="AB51" i="2"/>
  <c r="AN51" i="2" s="1"/>
  <c r="Z9" i="2"/>
  <c r="AL9" i="2" s="1"/>
  <c r="AG61" i="2"/>
  <c r="AS61" i="2" s="1"/>
  <c r="AA29" i="2"/>
  <c r="AM29" i="2" s="1"/>
  <c r="AB6" i="2"/>
  <c r="AN6" i="2" s="1"/>
  <c r="AE33" i="2"/>
  <c r="AQ33" i="2" s="1"/>
  <c r="Y7" i="2"/>
  <c r="AK7" i="2" s="1"/>
  <c r="Z55" i="2"/>
  <c r="AL55" i="2" s="1"/>
  <c r="AB63" i="2"/>
  <c r="AN63" i="2" s="1"/>
  <c r="AF67" i="2"/>
  <c r="AR67" i="2" s="1"/>
  <c r="Z70" i="2"/>
  <c r="AL70" i="2" s="1"/>
  <c r="AH58" i="2"/>
  <c r="AT58" i="2" s="1"/>
  <c r="AE83" i="2"/>
  <c r="AQ83" i="2" s="1"/>
  <c r="AF45" i="2"/>
  <c r="AR45" i="2" s="1"/>
  <c r="AB2" i="2"/>
  <c r="AN2" i="2" s="1"/>
  <c r="X82" i="2"/>
  <c r="AJ82" i="2" s="1"/>
  <c r="AB60" i="2"/>
  <c r="AN60" i="2" s="1"/>
  <c r="AD82" i="2"/>
  <c r="AP82" i="2" s="1"/>
  <c r="AG22" i="2"/>
  <c r="AS22" i="2" s="1"/>
  <c r="AD11" i="2"/>
  <c r="AP11" i="2" s="1"/>
  <c r="AF47" i="2"/>
  <c r="AR47" i="2" s="1"/>
  <c r="AF51" i="2"/>
  <c r="AR51" i="2" s="1"/>
  <c r="AB43" i="2"/>
  <c r="AN43" i="2" s="1"/>
  <c r="X47" i="2"/>
  <c r="AJ47" i="2" s="1"/>
  <c r="X62" i="2"/>
  <c r="AJ62" i="2" s="1"/>
  <c r="AG57" i="2"/>
  <c r="AS57" i="2" s="1"/>
  <c r="Z69" i="2"/>
  <c r="AL69" i="2" s="1"/>
  <c r="AB21" i="2"/>
  <c r="AN21" i="2" s="1"/>
  <c r="AE21" i="2"/>
  <c r="AQ21" i="2" s="1"/>
  <c r="AE79" i="2"/>
  <c r="AQ79" i="2" s="1"/>
  <c r="AC53" i="2"/>
  <c r="AO53" i="2" s="1"/>
  <c r="AH53" i="2"/>
  <c r="AT53" i="2" s="1"/>
  <c r="AB53" i="2"/>
  <c r="AN53" i="2" s="1"/>
  <c r="Z53" i="2"/>
  <c r="AL53" i="2" s="1"/>
  <c r="AH59" i="2"/>
  <c r="AT59" i="2" s="1"/>
  <c r="AF59" i="2"/>
  <c r="AR59" i="2" s="1"/>
  <c r="Z75" i="2"/>
  <c r="AL75" i="2" s="1"/>
  <c r="AG75" i="2"/>
  <c r="AS75" i="2" s="1"/>
  <c r="AG81" i="2"/>
  <c r="AS81" i="2" s="1"/>
  <c r="AD81" i="2"/>
  <c r="AP81" i="2" s="1"/>
  <c r="AF81" i="2"/>
  <c r="AR81" i="2" s="1"/>
  <c r="AG89" i="2"/>
  <c r="AS89" i="2" s="1"/>
  <c r="AB89" i="2"/>
  <c r="AN89" i="2" s="1"/>
  <c r="AD89" i="2"/>
  <c r="AP89" i="2" s="1"/>
  <c r="AC89" i="2"/>
  <c r="AO89" i="2" s="1"/>
  <c r="AE3" i="2"/>
  <c r="AQ3" i="2" s="1"/>
  <c r="AB3" i="2"/>
  <c r="AN3" i="2" s="1"/>
  <c r="AG3" i="2"/>
  <c r="AS3" i="2" s="1"/>
  <c r="AH3" i="2"/>
  <c r="AT3" i="2" s="1"/>
  <c r="Y9" i="2"/>
  <c r="AK9" i="2" s="1"/>
  <c r="AF9" i="2"/>
  <c r="AR9" i="2" s="1"/>
  <c r="AB39" i="2"/>
  <c r="AN39" i="2" s="1"/>
  <c r="AG39" i="2"/>
  <c r="AS39" i="2" s="1"/>
  <c r="AB27" i="2"/>
  <c r="AN27" i="2" s="1"/>
  <c r="AE27" i="2"/>
  <c r="AQ27" i="2" s="1"/>
  <c r="AG14" i="2"/>
  <c r="AS14" i="2" s="1"/>
  <c r="AD14" i="2"/>
  <c r="AP14" i="2" s="1"/>
  <c r="AE20" i="2"/>
  <c r="AQ20" i="2" s="1"/>
  <c r="AD65" i="2"/>
  <c r="AP65" i="2" s="1"/>
  <c r="AG69" i="2"/>
  <c r="AS69" i="2" s="1"/>
  <c r="AD21" i="2"/>
  <c r="AP21" i="2" s="1"/>
  <c r="AH78" i="2"/>
  <c r="AT78" i="2" s="1"/>
  <c r="AA78" i="2"/>
  <c r="AM78" i="2" s="1"/>
  <c r="AA54" i="2"/>
  <c r="AM54" i="2" s="1"/>
  <c r="AF54" i="2"/>
  <c r="AR54" i="2" s="1"/>
  <c r="AE54" i="2"/>
  <c r="AQ54" i="2" s="1"/>
  <c r="AH64" i="2"/>
  <c r="AT64" i="2" s="1"/>
  <c r="AC64" i="2"/>
  <c r="AO64" i="2" s="1"/>
  <c r="AD68" i="2"/>
  <c r="AP68" i="2" s="1"/>
  <c r="Z68" i="2"/>
  <c r="AL68" i="2" s="1"/>
  <c r="AF68" i="2"/>
  <c r="AR68" i="2" s="1"/>
  <c r="AB68" i="2"/>
  <c r="AN68" i="2" s="1"/>
  <c r="AD77" i="2"/>
  <c r="AP77" i="2" s="1"/>
  <c r="AE77" i="2"/>
  <c r="AQ77" i="2" s="1"/>
  <c r="Z77" i="2"/>
  <c r="AL77" i="2" s="1"/>
  <c r="AA91" i="2"/>
  <c r="AM91" i="2" s="1"/>
  <c r="X91" i="2"/>
  <c r="AJ91" i="2" s="1"/>
  <c r="AE91" i="2"/>
  <c r="AQ91" i="2" s="1"/>
  <c r="AH5" i="2"/>
  <c r="AT5" i="2" s="1"/>
  <c r="AF5" i="2"/>
  <c r="AR5" i="2" s="1"/>
  <c r="AA5" i="2"/>
  <c r="AM5" i="2" s="1"/>
  <c r="AG5" i="2"/>
  <c r="AS5" i="2" s="1"/>
  <c r="AA10" i="2"/>
  <c r="AM10" i="2" s="1"/>
  <c r="Z10" i="2"/>
  <c r="AL10" i="2" s="1"/>
  <c r="Y10" i="2"/>
  <c r="AK10" i="2" s="1"/>
  <c r="AB15" i="2"/>
  <c r="AN15" i="2" s="1"/>
  <c r="AG15" i="2"/>
  <c r="AS15" i="2" s="1"/>
  <c r="AD15" i="2"/>
  <c r="AP15" i="2" s="1"/>
  <c r="Y26" i="2"/>
  <c r="AK26" i="2" s="1"/>
  <c r="AA26" i="2"/>
  <c r="AM26" i="2" s="1"/>
  <c r="AF26" i="2"/>
  <c r="AR26" i="2" s="1"/>
  <c r="AC26" i="2"/>
  <c r="AO26" i="2" s="1"/>
  <c r="Z26" i="2"/>
  <c r="AL26" i="2" s="1"/>
  <c r="AG37" i="2"/>
  <c r="AS37" i="2" s="1"/>
  <c r="AD57" i="2"/>
  <c r="AP57" i="2" s="1"/>
  <c r="Y69" i="2"/>
  <c r="AK69" i="2" s="1"/>
  <c r="AU69" i="2" s="1"/>
  <c r="AF79" i="2"/>
  <c r="AR79" i="2" s="1"/>
  <c r="AG21" i="2"/>
  <c r="AS21" i="2" s="1"/>
  <c r="AB74" i="2"/>
  <c r="AN74" i="2" s="1"/>
  <c r="AA21" i="2"/>
  <c r="AM21" i="2" s="1"/>
  <c r="AC52" i="2"/>
  <c r="AO52" i="2" s="1"/>
  <c r="AH52" i="2"/>
  <c r="AT52" i="2" s="1"/>
  <c r="AC57" i="2"/>
  <c r="AO57" i="2" s="1"/>
  <c r="AH57" i="2"/>
  <c r="AT57" i="2" s="1"/>
  <c r="AF62" i="2"/>
  <c r="AR62" i="2" s="1"/>
  <c r="AD62" i="2"/>
  <c r="AP62" i="2" s="1"/>
  <c r="AA62" i="2"/>
  <c r="AM62" i="2" s="1"/>
  <c r="AC66" i="2"/>
  <c r="AO66" i="2" s="1"/>
  <c r="AE66" i="2"/>
  <c r="AQ66" i="2" s="1"/>
  <c r="AF66" i="2"/>
  <c r="AR66" i="2" s="1"/>
  <c r="AH86" i="2"/>
  <c r="AT86" i="2" s="1"/>
  <c r="AC86" i="2"/>
  <c r="AO86" i="2" s="1"/>
  <c r="AE86" i="2"/>
  <c r="AQ86" i="2" s="1"/>
  <c r="AG86" i="2"/>
  <c r="AS86" i="2" s="1"/>
  <c r="Y8" i="2"/>
  <c r="AK8" i="2" s="1"/>
  <c r="AF8" i="2"/>
  <c r="AR8" i="2" s="1"/>
  <c r="AA8" i="2"/>
  <c r="AM8" i="2" s="1"/>
  <c r="AG12" i="2"/>
  <c r="AS12" i="2" s="1"/>
  <c r="AE12" i="2"/>
  <c r="AQ12" i="2" s="1"/>
  <c r="AC12" i="2"/>
  <c r="AO12" i="2" s="1"/>
  <c r="AB41" i="2"/>
  <c r="AN41" i="2" s="1"/>
  <c r="AG16" i="2"/>
  <c r="AS16" i="2" s="1"/>
  <c r="AF16" i="2"/>
  <c r="AR16" i="2" s="1"/>
  <c r="AB18" i="2"/>
  <c r="AN18" i="2" s="1"/>
  <c r="Y70" i="2"/>
  <c r="AK70" i="2" s="1"/>
  <c r="AE88" i="2"/>
  <c r="AQ88" i="2" s="1"/>
  <c r="AD69" i="2"/>
  <c r="AP69" i="2" s="1"/>
  <c r="AH87" i="2"/>
  <c r="AT87" i="2" s="1"/>
  <c r="X87" i="2"/>
  <c r="AJ87" i="2" s="1"/>
  <c r="AB73" i="2"/>
  <c r="AN73" i="2" s="1"/>
  <c r="AF73" i="2"/>
  <c r="AR73" i="2" s="1"/>
  <c r="AE73" i="2"/>
  <c r="AQ73" i="2" s="1"/>
  <c r="AC43" i="2"/>
  <c r="AO43" i="2" s="1"/>
  <c r="AF27" i="2"/>
  <c r="AR27" i="2" s="1"/>
  <c r="AA63" i="2"/>
  <c r="AM63" i="2" s="1"/>
  <c r="AF75" i="2"/>
  <c r="AR75" i="2" s="1"/>
  <c r="AC85" i="2"/>
  <c r="AO85" i="2" s="1"/>
  <c r="AH13" i="2"/>
  <c r="AT13" i="2" s="1"/>
  <c r="Z25" i="2"/>
  <c r="AL25" i="2" s="1"/>
  <c r="Z17" i="2"/>
  <c r="AL17" i="2" s="1"/>
  <c r="AE17" i="2"/>
  <c r="AQ17" i="2" s="1"/>
  <c r="AF17" i="2"/>
  <c r="AR17" i="2" s="1"/>
  <c r="AB49" i="2"/>
  <c r="AN49" i="2" s="1"/>
  <c r="Y49" i="2"/>
  <c r="AK49" i="2" s="1"/>
  <c r="AD49" i="2"/>
  <c r="AP49" i="2" s="1"/>
  <c r="AF49" i="2"/>
  <c r="AR49" i="2" s="1"/>
  <c r="AF58" i="2"/>
  <c r="AR58" i="2" s="1"/>
  <c r="AD58" i="2"/>
  <c r="AP58" i="2" s="1"/>
  <c r="Z83" i="2"/>
  <c r="AL83" i="2" s="1"/>
  <c r="AH47" i="2"/>
  <c r="AT47" i="2" s="1"/>
  <c r="AG29" i="2"/>
  <c r="AS29" i="2" s="1"/>
  <c r="AH33" i="2"/>
  <c r="AT33" i="2" s="1"/>
  <c r="AH43" i="2"/>
  <c r="AT43" i="2" s="1"/>
  <c r="AD47" i="2"/>
  <c r="AP47" i="2" s="1"/>
  <c r="AD51" i="2"/>
  <c r="AP51" i="2" s="1"/>
  <c r="AC17" i="2"/>
  <c r="AO17" i="2" s="1"/>
  <c r="AD17" i="2"/>
  <c r="AP17" i="2" s="1"/>
  <c r="AG65" i="2"/>
  <c r="AS65" i="2" s="1"/>
  <c r="AG74" i="2"/>
  <c r="AS74" i="2" s="1"/>
  <c r="AA33" i="2"/>
  <c r="AM33" i="2" s="1"/>
  <c r="AG33" i="2"/>
  <c r="AS33" i="2" s="1"/>
  <c r="AB33" i="2"/>
  <c r="AN33" i="2" s="1"/>
  <c r="X90" i="2"/>
  <c r="AJ90" i="2" s="1"/>
  <c r="AE90" i="2"/>
  <c r="AQ90" i="2" s="1"/>
  <c r="AG90" i="2"/>
  <c r="AS90" i="2" s="1"/>
  <c r="AH70" i="2"/>
  <c r="AT70" i="2" s="1"/>
  <c r="AA70" i="2"/>
  <c r="AM70" i="2" s="1"/>
  <c r="AC72" i="2"/>
  <c r="AO72" i="2" s="1"/>
  <c r="AG7" i="2"/>
  <c r="AS7" i="2" s="1"/>
  <c r="AH7" i="2"/>
  <c r="AT7" i="2" s="1"/>
  <c r="AG24" i="2"/>
  <c r="AS24" i="2" s="1"/>
  <c r="X24" i="2"/>
  <c r="AJ24" i="2" s="1"/>
  <c r="AE24" i="2"/>
  <c r="AQ24" i="2" s="1"/>
  <c r="Z16" i="2"/>
  <c r="AL16" i="2" s="1"/>
  <c r="AB16" i="2"/>
  <c r="AN16" i="2" s="1"/>
  <c r="Z84" i="2"/>
  <c r="AL84" i="2" s="1"/>
  <c r="Y84" i="2"/>
  <c r="AK84" i="2" s="1"/>
  <c r="X84" i="2"/>
  <c r="AJ84" i="2" s="1"/>
  <c r="AU84" i="2" s="1"/>
  <c r="AF56" i="2"/>
  <c r="AR56" i="2" s="1"/>
  <c r="Y56" i="2"/>
  <c r="AK56" i="2" s="1"/>
  <c r="AD56" i="2"/>
  <c r="AP56" i="2" s="1"/>
  <c r="AE56" i="2"/>
  <c r="AQ56" i="2" s="1"/>
  <c r="AC46" i="2"/>
  <c r="AO46" i="2" s="1"/>
  <c r="Y31" i="2"/>
  <c r="AK31" i="2" s="1"/>
  <c r="AU31" i="2" s="1"/>
  <c r="AE31" i="2"/>
  <c r="AQ31" i="2" s="1"/>
  <c r="AE40" i="2"/>
  <c r="AQ40" i="2" s="1"/>
  <c r="AC69" i="2"/>
  <c r="AO69" i="2" s="1"/>
  <c r="AH69" i="2"/>
  <c r="AT69" i="2" s="1"/>
  <c r="AB69" i="2"/>
  <c r="AN69" i="2" s="1"/>
  <c r="AE69" i="2"/>
  <c r="AQ69" i="2" s="1"/>
  <c r="AC84" i="2"/>
  <c r="AO84" i="2" s="1"/>
  <c r="AH21" i="2"/>
  <c r="AT21" i="2" s="1"/>
  <c r="AC21" i="2"/>
  <c r="AO21" i="2" s="1"/>
  <c r="AF21" i="2"/>
  <c r="AR21" i="2" s="1"/>
  <c r="AB83" i="2"/>
  <c r="AN83" i="2" s="1"/>
  <c r="AF83" i="2"/>
  <c r="AR83" i="2" s="1"/>
  <c r="AD83" i="2"/>
  <c r="AP83" i="2" s="1"/>
  <c r="AB10" i="2"/>
  <c r="AN10" i="2" s="1"/>
  <c r="AH10" i="2"/>
  <c r="AT10" i="2" s="1"/>
  <c r="AD18" i="2"/>
  <c r="AP18" i="2" s="1"/>
  <c r="AG18" i="2"/>
  <c r="AS18" i="2" s="1"/>
  <c r="AD6" i="2"/>
  <c r="AP6" i="2" s="1"/>
  <c r="AG6" i="2"/>
  <c r="AS6" i="2" s="1"/>
  <c r="AD76" i="2"/>
  <c r="AP76" i="2" s="1"/>
  <c r="AG76" i="2"/>
  <c r="AS76" i="2" s="1"/>
  <c r="AA60" i="2"/>
  <c r="AM60" i="2" s="1"/>
  <c r="AF60" i="2"/>
  <c r="AR60" i="2" s="1"/>
  <c r="AD60" i="2"/>
  <c r="AP60" i="2" s="1"/>
  <c r="AE35" i="2"/>
  <c r="AQ35" i="2" s="1"/>
  <c r="Y35" i="2"/>
  <c r="AK35" i="2" s="1"/>
  <c r="AD35" i="2"/>
  <c r="AP35" i="2" s="1"/>
  <c r="AD20" i="2"/>
  <c r="AP20" i="2" s="1"/>
  <c r="AF20" i="2"/>
  <c r="AR20" i="2" s="1"/>
  <c r="AD45" i="2"/>
  <c r="AP45" i="2" s="1"/>
  <c r="AB45" i="2"/>
  <c r="AN45" i="2" s="1"/>
  <c r="Z37" i="2"/>
  <c r="AL37" i="2" s="1"/>
  <c r="AE37" i="2"/>
  <c r="AQ37" i="2" s="1"/>
  <c r="AD29" i="2"/>
  <c r="AP29" i="2" s="1"/>
  <c r="AF29" i="2"/>
  <c r="AR29" i="2" s="1"/>
  <c r="Y41" i="2"/>
  <c r="AK41" i="2" s="1"/>
  <c r="AD41" i="2"/>
  <c r="AP41" i="2" s="1"/>
  <c r="X41" i="2"/>
  <c r="AJ41" i="2" s="1"/>
  <c r="Z59" i="2"/>
  <c r="AL59" i="2" s="1"/>
  <c r="AE59" i="2"/>
  <c r="AQ59" i="2" s="1"/>
  <c r="AC71" i="2"/>
  <c r="AO71" i="2" s="1"/>
  <c r="X71" i="2"/>
  <c r="AJ71" i="2" s="1"/>
  <c r="AU71" i="2" s="1"/>
  <c r="AG71" i="2"/>
  <c r="AS71" i="2" s="1"/>
  <c r="Z71" i="2"/>
  <c r="AL71" i="2" s="1"/>
  <c r="Y11" i="2"/>
  <c r="AK11" i="2" s="1"/>
  <c r="AU11" i="2" s="1"/>
  <c r="AE11" i="2"/>
  <c r="AQ11" i="2" s="1"/>
  <c r="AA14" i="2"/>
  <c r="AM14" i="2" s="1"/>
  <c r="AB22" i="2"/>
  <c r="AN22" i="2" s="1"/>
  <c r="AE80" i="2"/>
  <c r="AQ80" i="2" s="1"/>
  <c r="Y59" i="2"/>
  <c r="AK59" i="2" s="1"/>
  <c r="Z79" i="2"/>
  <c r="AL79" i="2" s="1"/>
  <c r="AD79" i="2"/>
  <c r="AP79" i="2" s="1"/>
  <c r="AD85" i="2"/>
  <c r="AP85" i="2" s="1"/>
  <c r="Z88" i="2"/>
  <c r="AL88" i="2" s="1"/>
  <c r="AC88" i="2"/>
  <c r="AO88" i="2" s="1"/>
  <c r="AC14" i="2"/>
  <c r="AO14" i="2" s="1"/>
  <c r="AA36" i="2"/>
  <c r="AM36" i="2" s="1"/>
  <c r="AA85" i="2"/>
  <c r="AM85" i="2" s="1"/>
  <c r="AC67" i="2"/>
  <c r="AO67" i="2" s="1"/>
  <c r="AA75" i="2"/>
  <c r="AM75" i="2" s="1"/>
  <c r="AC80" i="2"/>
  <c r="AO80" i="2" s="1"/>
  <c r="AF37" i="2"/>
  <c r="AR37" i="2" s="1"/>
  <c r="AE61" i="2"/>
  <c r="AQ61" i="2" s="1"/>
  <c r="Z81" i="2"/>
  <c r="AL81" i="2" s="1"/>
  <c r="Z89" i="2"/>
  <c r="AL89" i="2" s="1"/>
  <c r="X86" i="2"/>
  <c r="AJ86" i="2" s="1"/>
  <c r="AU86" i="2" s="1"/>
  <c r="AA86" i="2"/>
  <c r="AM86" i="2" s="1"/>
  <c r="Z72" i="2"/>
  <c r="AL72" i="2" s="1"/>
  <c r="AB72" i="2"/>
  <c r="AN72" i="2" s="1"/>
  <c r="AH22" i="2"/>
  <c r="AT22" i="2" s="1"/>
  <c r="AA92" i="2"/>
  <c r="AM92" i="2" s="1"/>
  <c r="AG2" i="2"/>
  <c r="AS2" i="2" s="1"/>
  <c r="AG88" i="2"/>
  <c r="AS88" i="2" s="1"/>
  <c r="X2" i="2"/>
  <c r="AJ2" i="2" s="1"/>
  <c r="AU2" i="2" s="1"/>
  <c r="AD63" i="2"/>
  <c r="AP63" i="2" s="1"/>
  <c r="AE75" i="2"/>
  <c r="AQ75" i="2" s="1"/>
  <c r="AB88" i="2"/>
  <c r="AN88" i="2" s="1"/>
  <c r="AD27" i="2"/>
  <c r="AP27" i="2" s="1"/>
  <c r="AA27" i="2"/>
  <c r="AM27" i="2" s="1"/>
  <c r="AH39" i="2"/>
  <c r="AT39" i="2" s="1"/>
  <c r="AC47" i="2"/>
  <c r="AO47" i="2" s="1"/>
  <c r="AG51" i="2"/>
  <c r="AS51" i="2" s="1"/>
  <c r="AF63" i="2"/>
  <c r="AR63" i="2" s="1"/>
  <c r="AB67" i="2"/>
  <c r="AN67" i="2" s="1"/>
  <c r="X9" i="2"/>
  <c r="AJ9" i="2" s="1"/>
  <c r="AE9" i="2"/>
  <c r="AQ9" i="2" s="1"/>
  <c r="X13" i="2"/>
  <c r="AJ13" i="2" s="1"/>
  <c r="AC13" i="2"/>
  <c r="AO13" i="2" s="1"/>
  <c r="AH23" i="2"/>
  <c r="AT23" i="2" s="1"/>
  <c r="AG23" i="2"/>
  <c r="AS23" i="2" s="1"/>
  <c r="AE25" i="2"/>
  <c r="AQ25" i="2" s="1"/>
  <c r="AG80" i="2"/>
  <c r="AS80" i="2" s="1"/>
  <c r="Z92" i="2"/>
  <c r="AL92" i="2" s="1"/>
  <c r="Y92" i="2"/>
  <c r="AK92" i="2" s="1"/>
  <c r="Y87" i="2"/>
  <c r="AK87" i="2" s="1"/>
  <c r="AB87" i="2"/>
  <c r="AN87" i="2" s="1"/>
  <c r="Z80" i="2"/>
  <c r="AL80" i="2" s="1"/>
  <c r="Y80" i="2"/>
  <c r="AK80" i="2" s="1"/>
  <c r="AA20" i="2"/>
  <c r="AM20" i="2" s="1"/>
  <c r="X78" i="2"/>
  <c r="AJ78" i="2" s="1"/>
  <c r="AU78" i="2" s="1"/>
  <c r="Z78" i="2"/>
  <c r="AL78" i="2" s="1"/>
  <c r="AA52" i="2"/>
  <c r="AM52" i="2" s="1"/>
  <c r="AG34" i="2"/>
  <c r="AS34" i="2" s="1"/>
  <c r="AA89" i="2"/>
  <c r="AM89" i="2" s="1"/>
  <c r="AG63" i="2"/>
  <c r="AS63" i="2" s="1"/>
  <c r="AF76" i="2"/>
  <c r="AR76" i="2" s="1"/>
  <c r="Y88" i="2"/>
  <c r="AK88" i="2" s="1"/>
  <c r="AB62" i="2"/>
  <c r="AN62" i="2" s="1"/>
  <c r="AA77" i="2"/>
  <c r="AM77" i="2" s="1"/>
  <c r="AA82" i="2"/>
  <c r="AM82" i="2" s="1"/>
  <c r="AA90" i="2"/>
  <c r="AM90" i="2" s="1"/>
  <c r="AB66" i="2"/>
  <c r="AN66" i="2" s="1"/>
  <c r="X66" i="2"/>
  <c r="AJ66" i="2" s="1"/>
  <c r="AU66" i="2" s="1"/>
  <c r="X70" i="2"/>
  <c r="AJ70" i="2" s="1"/>
  <c r="AU70" i="2" s="1"/>
  <c r="AB70" i="2"/>
  <c r="AN70" i="2" s="1"/>
  <c r="AD43" i="2"/>
  <c r="AP43" i="2" s="1"/>
  <c r="AC92" i="2"/>
  <c r="AO92" i="2" s="1"/>
  <c r="Y91" i="2"/>
  <c r="AK91" i="2" s="1"/>
  <c r="AB91" i="2"/>
  <c r="AN91" i="2" s="1"/>
  <c r="AE2" i="2"/>
  <c r="AQ2" i="2" s="1"/>
  <c r="AB58" i="2"/>
  <c r="AN58" i="2" s="1"/>
  <c r="Z60" i="2"/>
  <c r="AL60" i="2" s="1"/>
  <c r="AD64" i="2"/>
  <c r="AP64" i="2" s="1"/>
  <c r="AH72" i="2"/>
  <c r="AT72" i="2" s="1"/>
  <c r="AA81" i="2"/>
  <c r="AM81" i="2" s="1"/>
  <c r="AE57" i="2"/>
  <c r="AQ57" i="2" s="1"/>
  <c r="AA65" i="2"/>
  <c r="AM65" i="2" s="1"/>
  <c r="AG73" i="2"/>
  <c r="AS73" i="2" s="1"/>
  <c r="AU24" i="2" l="1"/>
  <c r="AU90" i="2"/>
  <c r="AU28" i="2"/>
  <c r="AU52" i="2"/>
  <c r="AU83" i="2"/>
  <c r="AU10" i="2"/>
  <c r="AU59" i="2"/>
  <c r="AU8" i="2"/>
  <c r="AU87" i="2"/>
  <c r="AU62" i="2"/>
  <c r="AU67" i="2"/>
  <c r="AU33" i="2"/>
  <c r="AU6" i="2"/>
  <c r="AU77" i="2"/>
  <c r="AU46" i="2"/>
  <c r="AU47" i="2"/>
  <c r="AU82" i="2"/>
  <c r="AU22" i="2"/>
  <c r="AU75" i="2"/>
  <c r="AU17" i="2"/>
  <c r="AU16" i="2"/>
  <c r="AU32" i="2"/>
  <c r="AU38" i="2"/>
  <c r="AU37" i="2"/>
  <c r="AU35" i="2"/>
  <c r="AU76" i="2"/>
  <c r="AU39" i="2"/>
  <c r="AU13" i="2"/>
  <c r="AU51" i="2"/>
  <c r="AU53" i="2"/>
  <c r="AU50" i="2"/>
  <c r="AU40" i="2"/>
  <c r="AU4" i="2"/>
  <c r="AU85" i="2"/>
  <c r="AU55" i="2"/>
  <c r="AU30" i="2"/>
  <c r="AU25" i="2"/>
  <c r="AU89" i="2"/>
  <c r="AU41" i="2"/>
  <c r="AU80" i="2"/>
  <c r="AU56" i="2"/>
  <c r="AU61" i="2"/>
  <c r="AU43" i="2"/>
  <c r="AU18" i="2"/>
  <c r="AU45" i="2"/>
  <c r="AU19" i="2"/>
  <c r="AU29" i="2"/>
  <c r="AU3" i="2"/>
  <c r="AU27" i="2"/>
  <c r="AU49" i="2"/>
  <c r="AU57" i="2"/>
  <c r="AU42" i="2"/>
  <c r="AU9" i="2"/>
  <c r="AU91" i="2"/>
  <c r="AU79" i="2"/>
  <c r="AU7" i="2"/>
  <c r="AU65" i="2"/>
  <c r="AU81" i="2"/>
  <c r="AU60" i="2"/>
  <c r="AU21" i="2"/>
  <c r="AU14" i="2"/>
  <c r="AU63" i="2"/>
  <c r="AU74" i="2"/>
  <c r="AU20" i="2"/>
  <c r="AU92" i="2"/>
  <c r="AU44" i="2"/>
  <c r="AU23" i="2"/>
  <c r="AU26" i="2"/>
  <c r="AU64" i="2"/>
  <c r="AU5" i="2"/>
  <c r="AU34" i="2"/>
  <c r="AU73" i="2"/>
  <c r="AU15" i="2"/>
  <c r="AU54" i="2"/>
  <c r="AU36" i="2"/>
</calcChain>
</file>

<file path=xl/sharedStrings.xml><?xml version="1.0" encoding="utf-8"?>
<sst xmlns="http://schemas.openxmlformats.org/spreadsheetml/2006/main" count="689" uniqueCount="214">
  <si>
    <t>Toán</t>
  </si>
  <si>
    <t>Vật lý</t>
  </si>
  <si>
    <t>Hóa học</t>
  </si>
  <si>
    <t>Sinh học</t>
  </si>
  <si>
    <t>Ngữ văn</t>
  </si>
  <si>
    <t>Lịch sử</t>
  </si>
  <si>
    <t>Tiếng Anh</t>
  </si>
  <si>
    <t>Tiếng Pháp</t>
  </si>
  <si>
    <t>GDCD</t>
  </si>
  <si>
    <t>A00</t>
  </si>
  <si>
    <t>A01</t>
  </si>
  <si>
    <t>A02</t>
  </si>
  <si>
    <t>B00</t>
  </si>
  <si>
    <t>B03</t>
  </si>
  <si>
    <t>B08</t>
  </si>
  <si>
    <t>C00</t>
  </si>
  <si>
    <t>C01</t>
  </si>
  <si>
    <t>C02</t>
  </si>
  <si>
    <t>C04</t>
  </si>
  <si>
    <t>C19</t>
  </si>
  <si>
    <t>D01</t>
  </si>
  <si>
    <t>D03</t>
  </si>
  <si>
    <t>D07</t>
  </si>
  <si>
    <t>D14</t>
  </si>
  <si>
    <t>D15</t>
  </si>
  <si>
    <t>D24</t>
  </si>
  <si>
    <t>D29</t>
  </si>
  <si>
    <t>D44</t>
  </si>
  <si>
    <t>D64</t>
  </si>
  <si>
    <t>D66</t>
  </si>
  <si>
    <t>T00</t>
  </si>
  <si>
    <t>T01</t>
  </si>
  <si>
    <t>T06</t>
  </si>
  <si>
    <t>Địa lí</t>
  </si>
  <si>
    <t>NK TDTT</t>
  </si>
  <si>
    <t>TO</t>
  </si>
  <si>
    <t>VA</t>
  </si>
  <si>
    <t>HO</t>
  </si>
  <si>
    <t>LI</t>
  </si>
  <si>
    <t>SI</t>
  </si>
  <si>
    <t>SU</t>
  </si>
  <si>
    <t>DI</t>
  </si>
  <si>
    <t>GD</t>
  </si>
  <si>
    <t>N1</t>
  </si>
  <si>
    <t>N3</t>
  </si>
  <si>
    <t>NK1</t>
  </si>
  <si>
    <t>STT</t>
  </si>
  <si>
    <t>Mã ngành</t>
  </si>
  <si>
    <t>Tên ngành</t>
  </si>
  <si>
    <t>Mã tổ hợp xét tuyển</t>
  </si>
  <si>
    <t>TH1</t>
  </si>
  <si>
    <t>TH2</t>
  </si>
  <si>
    <t>TH3</t>
  </si>
  <si>
    <t>TH4</t>
  </si>
  <si>
    <t>Giáo dục Công dân</t>
  </si>
  <si>
    <t>x</t>
  </si>
  <si>
    <t>C00, C19, D14, D15</t>
  </si>
  <si>
    <t>Giáo dục Tiểu học</t>
  </si>
  <si>
    <t>A00, C01, D01, D03</t>
  </si>
  <si>
    <t>Giáo dục Thể chất</t>
  </si>
  <si>
    <t>T00, T01, T06</t>
  </si>
  <si>
    <t>Sư phạm Địa lý</t>
  </si>
  <si>
    <t>C00, C04, D15, D44</t>
  </si>
  <si>
    <t>Sư phạm Hóa học</t>
  </si>
  <si>
    <t>A00, B00, D07, D24</t>
  </si>
  <si>
    <t>Sư phạm Lịch sử</t>
  </si>
  <si>
    <t>C00, D14, D64</t>
  </si>
  <si>
    <t>Sư phạm Ngữ văn</t>
  </si>
  <si>
    <t>C00, D14, D15</t>
  </si>
  <si>
    <t>Sư phạm Sinh học</t>
  </si>
  <si>
    <t>B00, B08</t>
  </si>
  <si>
    <t>Sư phạm Tiếng Anh</t>
  </si>
  <si>
    <t>D01, D14. D15</t>
  </si>
  <si>
    <t>Sư phạm Tiếng Pháp</t>
  </si>
  <si>
    <t>D01, D03, D14, D64</t>
  </si>
  <si>
    <t>Sư phạm Tin học</t>
  </si>
  <si>
    <t>A00, A01, D01, D07</t>
  </si>
  <si>
    <t>Sư phạm Toán học</t>
  </si>
  <si>
    <t>A00, A01, B08, D07</t>
  </si>
  <si>
    <t>Sư phạm Vật lý</t>
  </si>
  <si>
    <t>A00, A01, A02, D29</t>
  </si>
  <si>
    <t>Bảo vệ thực vật</t>
  </si>
  <si>
    <t>B00, B08, D07</t>
  </si>
  <si>
    <t>Bệnh học thủy sản</t>
  </si>
  <si>
    <t>A00, B00, B08, D07</t>
  </si>
  <si>
    <t xml:space="preserve">Công nghệ chế biến thủy sản </t>
  </si>
  <si>
    <t>A00, A01, B00, D07</t>
  </si>
  <si>
    <t>Công nghệ kỹ thuật hóa học</t>
  </si>
  <si>
    <t>7510401C</t>
  </si>
  <si>
    <t>Công nghệ kỹ thuật hóa học (CTCLC)</t>
  </si>
  <si>
    <t>A01, B08, D07</t>
  </si>
  <si>
    <t>Công nghệ rau hoa quả và cảnh quan</t>
  </si>
  <si>
    <t>Công nghệ sau thu hoạch</t>
  </si>
  <si>
    <t>Công nghệ sinh học</t>
  </si>
  <si>
    <t>7420201T</t>
  </si>
  <si>
    <t>Công nghệ sinh học (CTTT)</t>
  </si>
  <si>
    <t>Công nghệ thông tin</t>
  </si>
  <si>
    <t>A00, A01</t>
  </si>
  <si>
    <t>7480201H</t>
  </si>
  <si>
    <t>Công nghệ thông tin – học tại Hòa An</t>
  </si>
  <si>
    <t>7480201C</t>
  </si>
  <si>
    <t>Công nghệ thông tin (CTCLC)</t>
  </si>
  <si>
    <t>A01, D01, D07</t>
  </si>
  <si>
    <t>Công nghệ thực phẩm</t>
  </si>
  <si>
    <t>7540101C</t>
  </si>
  <si>
    <t>Công nghệ thực phẩm (CTCLC) </t>
  </si>
  <si>
    <t>Chăn nuôi</t>
  </si>
  <si>
    <t>A00, A02, B00, B08</t>
  </si>
  <si>
    <t>Chính trị học</t>
  </si>
  <si>
    <t>Hệ thống thông tin</t>
  </si>
  <si>
    <t>Hóa dược</t>
  </si>
  <si>
    <t>A00, B00, C02, D07</t>
  </si>
  <si>
    <t>Kế toán</t>
  </si>
  <si>
    <t>A00, A01, C02, D01</t>
  </si>
  <si>
    <t>Kiểm toán</t>
  </si>
  <si>
    <t>7620114H</t>
  </si>
  <si>
    <t>Kinh doanh nông nghiệp – học tại Hòa An</t>
  </si>
  <si>
    <t>Kinh doanh quốc tế</t>
  </si>
  <si>
    <t>7340120C</t>
  </si>
  <si>
    <t>Kinh doanh quốc tế (CTCLC)</t>
  </si>
  <si>
    <t>Kinh doanh thương mại</t>
  </si>
  <si>
    <t>Kinh tế</t>
  </si>
  <si>
    <t>Kinh tế nông nghiệp</t>
  </si>
  <si>
    <t>7620115H</t>
  </si>
  <si>
    <t>Kinh tế nông nghiệp – học tại Hòa An</t>
  </si>
  <si>
    <t>Kinh tế tài nguyên thiên nhiên</t>
  </si>
  <si>
    <t>Kỹ thuật cơ điện tử</t>
  </si>
  <si>
    <t>Kỹ thuật cơ khí</t>
  </si>
  <si>
    <t>Kỹ thuật điện</t>
  </si>
  <si>
    <t>A00, A01, D07</t>
  </si>
  <si>
    <t>Kỹ thuật điện tử - viễn thông</t>
  </si>
  <si>
    <t>7520201C</t>
  </si>
  <si>
    <t>Kỹ thuật điện (CTCLC)</t>
  </si>
  <si>
    <t>Kỹ thuật điều khiển và tự động hóa</t>
  </si>
  <si>
    <t>Kỹ thuật máy tính</t>
  </si>
  <si>
    <t>Kỹ thuật môi trường</t>
  </si>
  <si>
    <t>Kỹ thuật phần mềm</t>
  </si>
  <si>
    <t>Kỹ thuật vật liệu</t>
  </si>
  <si>
    <t>Kỹ thuật xây dựng</t>
  </si>
  <si>
    <t>7580201C</t>
  </si>
  <si>
    <t>Kỹ thuật xây dựng (CTCLC) </t>
  </si>
  <si>
    <t>Kỹ thuật xây dựng công trình giao thông</t>
  </si>
  <si>
    <t>Kỹ thuật xây dựng công trình thủy</t>
  </si>
  <si>
    <t>Khoa học cây trồng</t>
  </si>
  <si>
    <t>A02, B00, B08, D07</t>
  </si>
  <si>
    <t>Khoa học đất</t>
  </si>
  <si>
    <t>Khoa học máy tính</t>
  </si>
  <si>
    <t xml:space="preserve">Khoa học môi trường </t>
  </si>
  <si>
    <t>A00, A02, B00, D07</t>
  </si>
  <si>
    <t>Luật</t>
  </si>
  <si>
    <t>A00, C00, D01, D03</t>
  </si>
  <si>
    <t>7380101H</t>
  </si>
  <si>
    <t>Luật (Luật Hành chính) – học tại Hòa An</t>
  </si>
  <si>
    <t>Mạng máy tính và truyền thông dữ liệu</t>
  </si>
  <si>
    <t>Marketing</t>
  </si>
  <si>
    <t>Nông học</t>
  </si>
  <si>
    <t>Nuôi trồng thủy sản</t>
  </si>
  <si>
    <t>7620301T</t>
  </si>
  <si>
    <t>Nuôi trồng thủy sản (CTTT)</t>
  </si>
  <si>
    <t>Ngôn ngữ Anh</t>
  </si>
  <si>
    <t>D01, D14, D15</t>
  </si>
  <si>
    <t>7220201H</t>
  </si>
  <si>
    <t>Ngôn ngữ Anh – học tại Hòa An</t>
  </si>
  <si>
    <t>7220201C</t>
  </si>
  <si>
    <t>Ngôn ngữ Anh (CTCLC)</t>
  </si>
  <si>
    <t xml:space="preserve">Ngôn ngữ Pháp </t>
  </si>
  <si>
    <t>Quản lý công nghiệp</t>
  </si>
  <si>
    <t>A00, A01, D01</t>
  </si>
  <si>
    <t>Quản lý đất đai</t>
  </si>
  <si>
    <t>Quản lý tài nguyên và môi trường</t>
  </si>
  <si>
    <t>Quản lý thủy sản</t>
  </si>
  <si>
    <t>Quản trị dịch vụ du lịch và lữ hành</t>
  </si>
  <si>
    <t>Quản trị kinh doanh</t>
  </si>
  <si>
    <t>7340101H</t>
  </si>
  <si>
    <t>Quản trị kinh doanh – học tại Hòa An</t>
  </si>
  <si>
    <t>A02, B00, B03, B08</t>
  </si>
  <si>
    <t>Sinh học ứng dụng</t>
  </si>
  <si>
    <t>A00, A01, B00, B08</t>
  </si>
  <si>
    <t>Tài chính - ngân hàng</t>
  </si>
  <si>
    <t>7340201C</t>
  </si>
  <si>
    <t>Tài chính - ngân hàng (CTCLC)</t>
  </si>
  <si>
    <t>Toán ứng dụng</t>
  </si>
  <si>
    <t>A00, A01, B00</t>
  </si>
  <si>
    <t>Thông tin - thư viện</t>
  </si>
  <si>
    <t>A01, D01, D03, D29</t>
  </si>
  <si>
    <t xml:space="preserve">Thú y </t>
  </si>
  <si>
    <t>B00, A02, D07, B08</t>
  </si>
  <si>
    <t>Triết học</t>
  </si>
  <si>
    <t>Văn học</t>
  </si>
  <si>
    <t>C00, d01, D14, D15</t>
  </si>
  <si>
    <t>d01</t>
  </si>
  <si>
    <t>Vật lý kỹ thuật</t>
  </si>
  <si>
    <t>A00, A01, A02, C01</t>
  </si>
  <si>
    <t>Việt Nam học</t>
  </si>
  <si>
    <t>C00, D01, D14, D15</t>
  </si>
  <si>
    <t>7310630H</t>
  </si>
  <si>
    <t>Việt nam học – học tại Hòa An</t>
  </si>
  <si>
    <t>Xã hội học</t>
  </si>
  <si>
    <t>A01, C00, C19, D01</t>
  </si>
  <si>
    <t>MÔN TH1</t>
  </si>
  <si>
    <t>MÔN TH2</t>
  </si>
  <si>
    <t>MÔN TH3</t>
  </si>
  <si>
    <t>MÔN TH4</t>
  </si>
  <si>
    <t>MÃ TH</t>
  </si>
  <si>
    <t>TÊN_M1</t>
  </si>
  <si>
    <t>TÊN_M2</t>
  </si>
  <si>
    <t>TÊN_M3</t>
  </si>
  <si>
    <t>MÃ_M1</t>
  </si>
  <si>
    <t>MÃ_M2</t>
  </si>
  <si>
    <t>MÃ_M3</t>
  </si>
  <si>
    <t>TÊN MÔN</t>
  </si>
  <si>
    <t>MÃ MÔN</t>
  </si>
  <si>
    <t>Số môn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</si>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</sst>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i/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5" fillId="0" borderId="0" xfId="0" applyFont="1"/>
    <xf numFmtId="0" fontId="6" fillId="0" borderId="1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1800-F496-4358-8E3D-B253A1D5C847}">
  <dimension ref="A2:K26"/>
  <sheetViews>
    <sheetView workbookViewId="0">
      <selection activeCell="J5" sqref="J5"/>
    </sheetView>
  </sheetViews>
  <sheetFormatPr defaultColWidth="9.109375" defaultRowHeight="15.6" x14ac:dyDescent="0.3"/>
  <cols>
    <col min="1" max="1" width="4.44140625" style="2" bestFit="1" customWidth="1"/>
    <col min="2" max="2" width="7.5546875" style="2" bestFit="1" customWidth="1"/>
    <col min="3" max="5" width="12.88671875" style="2" customWidth="1"/>
    <col min="6" max="6" width="8.44140625" style="2" bestFit="1" customWidth="1"/>
    <col min="7" max="9" width="9.109375" style="2"/>
    <col min="10" max="10" width="14.44140625" style="2" customWidth="1"/>
    <col min="11" max="11" width="11.33203125" style="2" customWidth="1"/>
    <col min="12" max="16384" width="9.109375" style="2"/>
  </cols>
  <sheetData>
    <row r="2" spans="1:11" x14ac:dyDescent="0.3">
      <c r="A2" s="3" t="s">
        <v>46</v>
      </c>
      <c r="B2" s="3" t="s">
        <v>203</v>
      </c>
      <c r="C2" s="3" t="s">
        <v>204</v>
      </c>
      <c r="D2" s="3" t="s">
        <v>205</v>
      </c>
      <c r="E2" s="3" t="s">
        <v>206</v>
      </c>
      <c r="F2" s="3" t="s">
        <v>207</v>
      </c>
      <c r="G2" s="3" t="s">
        <v>208</v>
      </c>
      <c r="H2" s="3" t="s">
        <v>209</v>
      </c>
      <c r="I2" s="4"/>
      <c r="J2" s="3" t="s">
        <v>210</v>
      </c>
      <c r="K2" s="3" t="s">
        <v>211</v>
      </c>
    </row>
    <row r="3" spans="1:11" x14ac:dyDescent="0.3">
      <c r="A3" s="7">
        <v>1</v>
      </c>
      <c r="B3" s="5" t="s">
        <v>9</v>
      </c>
      <c r="C3" s="1" t="s">
        <v>0</v>
      </c>
      <c r="D3" s="1" t="s">
        <v>1</v>
      </c>
      <c r="E3" s="1" t="s">
        <v>2</v>
      </c>
      <c r="F3" s="6" t="str">
        <f t="shared" ref="F3:F26" si="0">VLOOKUP(C3,$J$3:$K$13,2,0)</f>
        <v>TO</v>
      </c>
      <c r="G3" s="6" t="str">
        <f t="shared" ref="G3:G26" si="1">VLOOKUP(D3,$J$3:$K$13,2,0)</f>
        <v>LI</v>
      </c>
      <c r="H3" s="6" t="str">
        <f t="shared" ref="H3:H26" si="2">VLOOKUP(E3,$J$3:$K$13,2,0)</f>
        <v>HO</v>
      </c>
      <c r="J3" s="1" t="s">
        <v>0</v>
      </c>
      <c r="K3" s="6" t="s">
        <v>35</v>
      </c>
    </row>
    <row r="4" spans="1:11" x14ac:dyDescent="0.3">
      <c r="A4" s="7">
        <v>2</v>
      </c>
      <c r="B4" s="5" t="s">
        <v>10</v>
      </c>
      <c r="C4" s="1" t="s">
        <v>0</v>
      </c>
      <c r="D4" s="1" t="s">
        <v>1</v>
      </c>
      <c r="E4" s="1" t="s">
        <v>6</v>
      </c>
      <c r="F4" s="6" t="str">
        <f t="shared" si="0"/>
        <v>TO</v>
      </c>
      <c r="G4" s="6" t="str">
        <f t="shared" si="1"/>
        <v>LI</v>
      </c>
      <c r="H4" s="6" t="str">
        <f t="shared" si="2"/>
        <v>N1</v>
      </c>
      <c r="J4" s="1" t="s">
        <v>4</v>
      </c>
      <c r="K4" s="6" t="s">
        <v>36</v>
      </c>
    </row>
    <row r="5" spans="1:11" x14ac:dyDescent="0.3">
      <c r="A5" s="7">
        <v>3</v>
      </c>
      <c r="B5" s="5" t="s">
        <v>11</v>
      </c>
      <c r="C5" s="1" t="s">
        <v>0</v>
      </c>
      <c r="D5" s="1" t="s">
        <v>1</v>
      </c>
      <c r="E5" s="1" t="s">
        <v>3</v>
      </c>
      <c r="F5" s="6" t="str">
        <f t="shared" si="0"/>
        <v>TO</v>
      </c>
      <c r="G5" s="6" t="str">
        <f t="shared" si="1"/>
        <v>LI</v>
      </c>
      <c r="H5" s="6" t="str">
        <f t="shared" si="2"/>
        <v>SI</v>
      </c>
      <c r="J5" s="1" t="s">
        <v>2</v>
      </c>
      <c r="K5" s="6" t="s">
        <v>37</v>
      </c>
    </row>
    <row r="6" spans="1:11" x14ac:dyDescent="0.3">
      <c r="A6" s="7">
        <v>4</v>
      </c>
      <c r="B6" s="5" t="s">
        <v>12</v>
      </c>
      <c r="C6" s="1" t="s">
        <v>0</v>
      </c>
      <c r="D6" s="1" t="s">
        <v>3</v>
      </c>
      <c r="E6" s="1" t="s">
        <v>2</v>
      </c>
      <c r="F6" s="6" t="str">
        <f t="shared" si="0"/>
        <v>TO</v>
      </c>
      <c r="G6" s="6" t="str">
        <f t="shared" si="1"/>
        <v>SI</v>
      </c>
      <c r="H6" s="6" t="str">
        <f t="shared" si="2"/>
        <v>HO</v>
      </c>
      <c r="J6" s="1" t="s">
        <v>1</v>
      </c>
      <c r="K6" s="6" t="s">
        <v>38</v>
      </c>
    </row>
    <row r="7" spans="1:11" x14ac:dyDescent="0.3">
      <c r="A7" s="7">
        <v>5</v>
      </c>
      <c r="B7" s="5" t="s">
        <v>13</v>
      </c>
      <c r="C7" s="1" t="s">
        <v>0</v>
      </c>
      <c r="D7" s="1" t="s">
        <v>3</v>
      </c>
      <c r="E7" s="1" t="s">
        <v>4</v>
      </c>
      <c r="F7" s="6" t="str">
        <f t="shared" si="0"/>
        <v>TO</v>
      </c>
      <c r="G7" s="6" t="str">
        <f t="shared" si="1"/>
        <v>SI</v>
      </c>
      <c r="H7" s="6" t="str">
        <f t="shared" si="2"/>
        <v>VA</v>
      </c>
      <c r="J7" s="1" t="s">
        <v>3</v>
      </c>
      <c r="K7" s="6" t="s">
        <v>39</v>
      </c>
    </row>
    <row r="8" spans="1:11" x14ac:dyDescent="0.3">
      <c r="A8" s="7">
        <v>6</v>
      </c>
      <c r="B8" s="5" t="s">
        <v>14</v>
      </c>
      <c r="C8" s="1" t="s">
        <v>0</v>
      </c>
      <c r="D8" s="1" t="s">
        <v>3</v>
      </c>
      <c r="E8" s="1" t="s">
        <v>6</v>
      </c>
      <c r="F8" s="6" t="str">
        <f t="shared" si="0"/>
        <v>TO</v>
      </c>
      <c r="G8" s="6" t="str">
        <f t="shared" si="1"/>
        <v>SI</v>
      </c>
      <c r="H8" s="6" t="str">
        <f t="shared" si="2"/>
        <v>N1</v>
      </c>
      <c r="J8" s="1" t="s">
        <v>5</v>
      </c>
      <c r="K8" s="6" t="s">
        <v>40</v>
      </c>
    </row>
    <row r="9" spans="1:11" x14ac:dyDescent="0.3">
      <c r="A9" s="7">
        <v>7</v>
      </c>
      <c r="B9" s="5" t="s">
        <v>15</v>
      </c>
      <c r="C9" s="1" t="s">
        <v>4</v>
      </c>
      <c r="D9" s="1" t="s">
        <v>5</v>
      </c>
      <c r="E9" s="1" t="s">
        <v>33</v>
      </c>
      <c r="F9" s="6" t="str">
        <f t="shared" si="0"/>
        <v>VA</v>
      </c>
      <c r="G9" s="6" t="str">
        <f t="shared" si="1"/>
        <v>SU</v>
      </c>
      <c r="H9" s="6" t="str">
        <f t="shared" si="2"/>
        <v>DI</v>
      </c>
      <c r="J9" s="1" t="s">
        <v>33</v>
      </c>
      <c r="K9" s="6" t="s">
        <v>41</v>
      </c>
    </row>
    <row r="10" spans="1:11" x14ac:dyDescent="0.3">
      <c r="A10" s="7">
        <v>8</v>
      </c>
      <c r="B10" s="5" t="s">
        <v>16</v>
      </c>
      <c r="C10" s="1" t="s">
        <v>4</v>
      </c>
      <c r="D10" s="1" t="s">
        <v>0</v>
      </c>
      <c r="E10" s="1" t="s">
        <v>1</v>
      </c>
      <c r="F10" s="6" t="str">
        <f t="shared" si="0"/>
        <v>VA</v>
      </c>
      <c r="G10" s="6" t="str">
        <f t="shared" si="1"/>
        <v>TO</v>
      </c>
      <c r="H10" s="6" t="str">
        <f t="shared" si="2"/>
        <v>LI</v>
      </c>
      <c r="J10" s="1" t="s">
        <v>8</v>
      </c>
      <c r="K10" s="6" t="s">
        <v>42</v>
      </c>
    </row>
    <row r="11" spans="1:11" x14ac:dyDescent="0.3">
      <c r="A11" s="7">
        <v>9</v>
      </c>
      <c r="B11" s="5" t="s">
        <v>17</v>
      </c>
      <c r="C11" s="1" t="s">
        <v>4</v>
      </c>
      <c r="D11" s="1" t="s">
        <v>0</v>
      </c>
      <c r="E11" s="1" t="s">
        <v>2</v>
      </c>
      <c r="F11" s="6" t="str">
        <f t="shared" si="0"/>
        <v>VA</v>
      </c>
      <c r="G11" s="6" t="str">
        <f t="shared" si="1"/>
        <v>TO</v>
      </c>
      <c r="H11" s="6" t="str">
        <f t="shared" si="2"/>
        <v>HO</v>
      </c>
      <c r="J11" s="1" t="s">
        <v>6</v>
      </c>
      <c r="K11" s="6" t="s">
        <v>43</v>
      </c>
    </row>
    <row r="12" spans="1:11" x14ac:dyDescent="0.3">
      <c r="A12" s="7">
        <v>10</v>
      </c>
      <c r="B12" s="5" t="s">
        <v>18</v>
      </c>
      <c r="C12" s="1" t="s">
        <v>4</v>
      </c>
      <c r="D12" s="1" t="s">
        <v>0</v>
      </c>
      <c r="E12" s="1" t="s">
        <v>33</v>
      </c>
      <c r="F12" s="6" t="str">
        <f t="shared" si="0"/>
        <v>VA</v>
      </c>
      <c r="G12" s="6" t="str">
        <f t="shared" si="1"/>
        <v>TO</v>
      </c>
      <c r="H12" s="6" t="str">
        <f t="shared" si="2"/>
        <v>DI</v>
      </c>
      <c r="J12" s="1" t="s">
        <v>7</v>
      </c>
      <c r="K12" s="6" t="s">
        <v>44</v>
      </c>
    </row>
    <row r="13" spans="1:11" x14ac:dyDescent="0.3">
      <c r="A13" s="7">
        <v>11</v>
      </c>
      <c r="B13" s="5" t="s">
        <v>19</v>
      </c>
      <c r="C13" s="1" t="s">
        <v>4</v>
      </c>
      <c r="D13" s="1" t="s">
        <v>5</v>
      </c>
      <c r="E13" s="1" t="s">
        <v>8</v>
      </c>
      <c r="F13" s="6" t="str">
        <f t="shared" si="0"/>
        <v>VA</v>
      </c>
      <c r="G13" s="6" t="str">
        <f t="shared" si="1"/>
        <v>SU</v>
      </c>
      <c r="H13" s="6" t="str">
        <f t="shared" si="2"/>
        <v>GD</v>
      </c>
      <c r="J13" s="1" t="s">
        <v>34</v>
      </c>
      <c r="K13" s="6" t="s">
        <v>45</v>
      </c>
    </row>
    <row r="14" spans="1:11" x14ac:dyDescent="0.3">
      <c r="A14" s="7">
        <v>12</v>
      </c>
      <c r="B14" s="5" t="s">
        <v>20</v>
      </c>
      <c r="C14" s="1" t="s">
        <v>4</v>
      </c>
      <c r="D14" s="1" t="s">
        <v>0</v>
      </c>
      <c r="E14" s="1" t="s">
        <v>6</v>
      </c>
      <c r="F14" s="6" t="str">
        <f t="shared" si="0"/>
        <v>VA</v>
      </c>
      <c r="G14" s="6" t="str">
        <f t="shared" si="1"/>
        <v>TO</v>
      </c>
      <c r="H14" s="6" t="str">
        <f t="shared" si="2"/>
        <v>N1</v>
      </c>
      <c r="J14" s="1"/>
      <c r="K14" s="6"/>
    </row>
    <row r="15" spans="1:11" x14ac:dyDescent="0.3">
      <c r="A15" s="7">
        <v>13</v>
      </c>
      <c r="B15" s="5" t="s">
        <v>21</v>
      </c>
      <c r="C15" s="1" t="s">
        <v>4</v>
      </c>
      <c r="D15" s="1" t="s">
        <v>0</v>
      </c>
      <c r="E15" s="1" t="s">
        <v>7</v>
      </c>
      <c r="F15" s="6" t="str">
        <f t="shared" si="0"/>
        <v>VA</v>
      </c>
      <c r="G15" s="6" t="str">
        <f t="shared" si="1"/>
        <v>TO</v>
      </c>
      <c r="H15" s="6" t="str">
        <f t="shared" si="2"/>
        <v>N3</v>
      </c>
    </row>
    <row r="16" spans="1:11" x14ac:dyDescent="0.3">
      <c r="A16" s="7">
        <v>14</v>
      </c>
      <c r="B16" s="5" t="s">
        <v>22</v>
      </c>
      <c r="C16" s="1" t="s">
        <v>0</v>
      </c>
      <c r="D16" s="1" t="s">
        <v>2</v>
      </c>
      <c r="E16" s="1" t="s">
        <v>6</v>
      </c>
      <c r="F16" s="6" t="str">
        <f t="shared" si="0"/>
        <v>TO</v>
      </c>
      <c r="G16" s="6" t="str">
        <f t="shared" si="1"/>
        <v>HO</v>
      </c>
      <c r="H16" s="6" t="str">
        <f t="shared" si="2"/>
        <v>N1</v>
      </c>
    </row>
    <row r="17" spans="1:8" x14ac:dyDescent="0.3">
      <c r="A17" s="7">
        <v>15</v>
      </c>
      <c r="B17" s="5" t="s">
        <v>23</v>
      </c>
      <c r="C17" s="1" t="s">
        <v>4</v>
      </c>
      <c r="D17" s="1" t="s">
        <v>5</v>
      </c>
      <c r="E17" s="1" t="s">
        <v>6</v>
      </c>
      <c r="F17" s="6" t="str">
        <f t="shared" si="0"/>
        <v>VA</v>
      </c>
      <c r="G17" s="6" t="str">
        <f t="shared" si="1"/>
        <v>SU</v>
      </c>
      <c r="H17" s="6" t="str">
        <f t="shared" si="2"/>
        <v>N1</v>
      </c>
    </row>
    <row r="18" spans="1:8" x14ac:dyDescent="0.3">
      <c r="A18" s="7">
        <v>16</v>
      </c>
      <c r="B18" s="5" t="s">
        <v>24</v>
      </c>
      <c r="C18" s="1" t="s">
        <v>4</v>
      </c>
      <c r="D18" s="1" t="s">
        <v>33</v>
      </c>
      <c r="E18" s="1" t="s">
        <v>6</v>
      </c>
      <c r="F18" s="6" t="str">
        <f t="shared" si="0"/>
        <v>VA</v>
      </c>
      <c r="G18" s="6" t="str">
        <f t="shared" si="1"/>
        <v>DI</v>
      </c>
      <c r="H18" s="6" t="str">
        <f t="shared" si="2"/>
        <v>N1</v>
      </c>
    </row>
    <row r="19" spans="1:8" x14ac:dyDescent="0.3">
      <c r="A19" s="7">
        <v>17</v>
      </c>
      <c r="B19" s="5" t="s">
        <v>25</v>
      </c>
      <c r="C19" s="1" t="s">
        <v>0</v>
      </c>
      <c r="D19" s="1" t="s">
        <v>2</v>
      </c>
      <c r="E19" s="1" t="s">
        <v>7</v>
      </c>
      <c r="F19" s="6" t="str">
        <f t="shared" si="0"/>
        <v>TO</v>
      </c>
      <c r="G19" s="6" t="str">
        <f t="shared" si="1"/>
        <v>HO</v>
      </c>
      <c r="H19" s="6" t="str">
        <f t="shared" si="2"/>
        <v>N3</v>
      </c>
    </row>
    <row r="20" spans="1:8" x14ac:dyDescent="0.3">
      <c r="A20" s="7">
        <v>18</v>
      </c>
      <c r="B20" s="5" t="s">
        <v>26</v>
      </c>
      <c r="C20" s="1" t="s">
        <v>0</v>
      </c>
      <c r="D20" s="1" t="s">
        <v>1</v>
      </c>
      <c r="E20" s="1" t="s">
        <v>7</v>
      </c>
      <c r="F20" s="6" t="str">
        <f t="shared" si="0"/>
        <v>TO</v>
      </c>
      <c r="G20" s="6" t="str">
        <f t="shared" si="1"/>
        <v>LI</v>
      </c>
      <c r="H20" s="6" t="str">
        <f t="shared" si="2"/>
        <v>N3</v>
      </c>
    </row>
    <row r="21" spans="1:8" x14ac:dyDescent="0.3">
      <c r="A21" s="7">
        <v>19</v>
      </c>
      <c r="B21" s="5" t="s">
        <v>27</v>
      </c>
      <c r="C21" s="1" t="s">
        <v>4</v>
      </c>
      <c r="D21" s="1" t="s">
        <v>33</v>
      </c>
      <c r="E21" s="1" t="s">
        <v>7</v>
      </c>
      <c r="F21" s="6" t="str">
        <f t="shared" si="0"/>
        <v>VA</v>
      </c>
      <c r="G21" s="6" t="str">
        <f t="shared" si="1"/>
        <v>DI</v>
      </c>
      <c r="H21" s="6" t="str">
        <f t="shared" si="2"/>
        <v>N3</v>
      </c>
    </row>
    <row r="22" spans="1:8" x14ac:dyDescent="0.3">
      <c r="A22" s="7">
        <v>20</v>
      </c>
      <c r="B22" s="5" t="s">
        <v>28</v>
      </c>
      <c r="C22" s="1" t="s">
        <v>4</v>
      </c>
      <c r="D22" s="1" t="s">
        <v>5</v>
      </c>
      <c r="E22" s="1" t="s">
        <v>7</v>
      </c>
      <c r="F22" s="6" t="str">
        <f t="shared" si="0"/>
        <v>VA</v>
      </c>
      <c r="G22" s="6" t="str">
        <f t="shared" si="1"/>
        <v>SU</v>
      </c>
      <c r="H22" s="6" t="str">
        <f t="shared" si="2"/>
        <v>N3</v>
      </c>
    </row>
    <row r="23" spans="1:8" x14ac:dyDescent="0.3">
      <c r="A23" s="7">
        <v>21</v>
      </c>
      <c r="B23" s="5" t="s">
        <v>29</v>
      </c>
      <c r="C23" s="1" t="s">
        <v>4</v>
      </c>
      <c r="D23" s="1" t="s">
        <v>8</v>
      </c>
      <c r="E23" s="1" t="s">
        <v>6</v>
      </c>
      <c r="F23" s="6" t="str">
        <f t="shared" si="0"/>
        <v>VA</v>
      </c>
      <c r="G23" s="6" t="str">
        <f t="shared" si="1"/>
        <v>GD</v>
      </c>
      <c r="H23" s="6" t="str">
        <f t="shared" si="2"/>
        <v>N1</v>
      </c>
    </row>
    <row r="24" spans="1:8" x14ac:dyDescent="0.3">
      <c r="A24" s="7">
        <v>22</v>
      </c>
      <c r="B24" s="5" t="s">
        <v>30</v>
      </c>
      <c r="C24" s="1" t="s">
        <v>0</v>
      </c>
      <c r="D24" s="1" t="s">
        <v>3</v>
      </c>
      <c r="E24" s="1" t="s">
        <v>34</v>
      </c>
      <c r="F24" s="6" t="str">
        <f t="shared" si="0"/>
        <v>TO</v>
      </c>
      <c r="G24" s="6" t="str">
        <f t="shared" si="1"/>
        <v>SI</v>
      </c>
      <c r="H24" s="6" t="str">
        <f t="shared" si="2"/>
        <v>NK1</v>
      </c>
    </row>
    <row r="25" spans="1:8" x14ac:dyDescent="0.3">
      <c r="A25" s="7">
        <v>23</v>
      </c>
      <c r="B25" s="5" t="s">
        <v>31</v>
      </c>
      <c r="C25" s="1" t="s">
        <v>0</v>
      </c>
      <c r="D25" s="1" t="s">
        <v>4</v>
      </c>
      <c r="E25" s="1" t="s">
        <v>34</v>
      </c>
      <c r="F25" s="6" t="str">
        <f t="shared" si="0"/>
        <v>TO</v>
      </c>
      <c r="G25" s="6" t="str">
        <f t="shared" si="1"/>
        <v>VA</v>
      </c>
      <c r="H25" s="6" t="str">
        <f t="shared" si="2"/>
        <v>NK1</v>
      </c>
    </row>
    <row r="26" spans="1:8" x14ac:dyDescent="0.3">
      <c r="A26" s="7">
        <v>24</v>
      </c>
      <c r="B26" s="5" t="s">
        <v>32</v>
      </c>
      <c r="C26" s="1" t="s">
        <v>0</v>
      </c>
      <c r="D26" s="1" t="s">
        <v>2</v>
      </c>
      <c r="E26" s="1" t="s">
        <v>34</v>
      </c>
      <c r="F26" s="6" t="str">
        <f t="shared" si="0"/>
        <v>TO</v>
      </c>
      <c r="G26" s="6" t="str">
        <f t="shared" si="1"/>
        <v>HO</v>
      </c>
      <c r="H26" s="6" t="str">
        <f t="shared" si="2"/>
        <v>NK1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82432-C573-4621-AF2C-643B50D98285}">
  <dimension ref="A1:AU92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X2" sqref="X2"/>
    </sheetView>
  </sheetViews>
  <sheetFormatPr defaultColWidth="9.109375" defaultRowHeight="17.25" customHeight="1" x14ac:dyDescent="0.3"/>
  <cols>
    <col min="1" max="1" width="6.109375" style="9" customWidth="1"/>
    <col min="2" max="2" width="11.88671875" style="9" customWidth="1"/>
    <col min="3" max="3" width="37.6640625" style="9" bestFit="1" customWidth="1"/>
    <col min="4" max="4" width="4.33203125" style="9" customWidth="1"/>
    <col min="5" max="5" width="21.44140625" style="9" customWidth="1"/>
    <col min="6" max="9" width="6" style="9" customWidth="1"/>
    <col min="10" max="10" width="2.5546875" style="9" customWidth="1"/>
    <col min="11" max="12" width="4.44140625" style="10" customWidth="1"/>
    <col min="13" max="13" width="6" style="10" customWidth="1"/>
    <col min="14" max="22" width="4.44140625" style="10" customWidth="1"/>
    <col min="23" max="23" width="3.5546875" style="10" customWidth="1"/>
    <col min="24" max="27" width="5.6640625" style="10" customWidth="1"/>
    <col min="28" max="34" width="5.6640625" style="9" customWidth="1"/>
    <col min="35" max="35" width="3.5546875" style="9" customWidth="1"/>
    <col min="36" max="45" width="4.33203125" style="9" customWidth="1"/>
    <col min="46" max="46" width="5.88671875" style="9" customWidth="1"/>
    <col min="47" max="47" width="8.44140625" style="9" customWidth="1"/>
    <col min="48" max="16384" width="9.109375" style="9"/>
  </cols>
  <sheetData>
    <row r="1" spans="1:47" ht="23.25" customHeight="1" x14ac:dyDescent="0.3">
      <c r="A1" s="8" t="s">
        <v>46</v>
      </c>
      <c r="B1" s="8" t="s">
        <v>47</v>
      </c>
      <c r="C1" s="8" t="s">
        <v>48</v>
      </c>
      <c r="D1" s="8" t="s">
        <v>213</v>
      </c>
      <c r="E1" s="8" t="s">
        <v>49</v>
      </c>
      <c r="F1" s="8" t="s">
        <v>50</v>
      </c>
      <c r="G1" s="8" t="s">
        <v>51</v>
      </c>
      <c r="H1" s="8" t="s">
        <v>52</v>
      </c>
      <c r="I1" s="8" t="s">
        <v>53</v>
      </c>
      <c r="K1" s="16" t="s">
        <v>199</v>
      </c>
      <c r="L1" s="16"/>
      <c r="M1" s="16"/>
      <c r="N1" s="16" t="s">
        <v>200</v>
      </c>
      <c r="O1" s="16"/>
      <c r="P1" s="16"/>
      <c r="Q1" s="16" t="s">
        <v>201</v>
      </c>
      <c r="R1" s="16"/>
      <c r="S1" s="16"/>
      <c r="T1" s="16" t="s">
        <v>202</v>
      </c>
      <c r="U1" s="16"/>
      <c r="V1" s="16"/>
      <c r="X1" s="8" t="s">
        <v>35</v>
      </c>
      <c r="Y1" s="8" t="s">
        <v>38</v>
      </c>
      <c r="Z1" s="8" t="s">
        <v>37</v>
      </c>
      <c r="AA1" s="8" t="s">
        <v>39</v>
      </c>
      <c r="AB1" s="8" t="s">
        <v>36</v>
      </c>
      <c r="AC1" s="8" t="s">
        <v>40</v>
      </c>
      <c r="AD1" s="8" t="s">
        <v>41</v>
      </c>
      <c r="AE1" s="8" t="s">
        <v>42</v>
      </c>
      <c r="AF1" s="8" t="s">
        <v>43</v>
      </c>
      <c r="AG1" s="8" t="s">
        <v>44</v>
      </c>
      <c r="AH1" s="8" t="s">
        <v>45</v>
      </c>
      <c r="AJ1" s="8" t="s">
        <v>35</v>
      </c>
      <c r="AK1" s="8" t="s">
        <v>38</v>
      </c>
      <c r="AL1" s="8" t="s">
        <v>37</v>
      </c>
      <c r="AM1" s="8" t="s">
        <v>39</v>
      </c>
      <c r="AN1" s="8" t="s">
        <v>36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11" t="s">
        <v>212</v>
      </c>
    </row>
    <row r="2" spans="1:47" ht="17.25" customHeight="1" x14ac:dyDescent="0.3">
      <c r="A2" s="12">
        <v>1</v>
      </c>
      <c r="B2" s="12">
        <v>7140204</v>
      </c>
      <c r="C2" s="13" t="s">
        <v>54</v>
      </c>
      <c r="D2" s="12" t="s">
        <v>55</v>
      </c>
      <c r="E2" s="14" t="s">
        <v>56</v>
      </c>
      <c r="F2" s="12" t="s">
        <v>15</v>
      </c>
      <c r="G2" s="12" t="s">
        <v>19</v>
      </c>
      <c r="H2" s="12" t="s">
        <v>23</v>
      </c>
      <c r="I2" s="12" t="s">
        <v>24</v>
      </c>
      <c r="K2" s="12" t="str">
        <f>VLOOKUP($F2,'Bảng mã'!$B$3:$H$26,5,0)</f>
        <v>VA</v>
      </c>
      <c r="L2" s="12" t="str">
        <f>VLOOKUP($F2,'Bảng mã'!$B$3:$H$26,6,0)</f>
        <v>SU</v>
      </c>
      <c r="M2" s="12" t="str">
        <f>VLOOKUP($F2,'Bảng mã'!$B$3:$H$26,7,0)</f>
        <v>DI</v>
      </c>
      <c r="N2" s="12" t="str">
        <f>VLOOKUP($G2,'Bảng mã'!$B$3:$H$26,5,0)</f>
        <v>VA</v>
      </c>
      <c r="O2" s="12" t="str">
        <f>VLOOKUP($G2,'Bảng mã'!$B$3:$H$26,6,0)</f>
        <v>SU</v>
      </c>
      <c r="P2" s="12" t="str">
        <f>VLOOKUP($G2,'Bảng mã'!$B$3:$H$26,7,0)</f>
        <v>GD</v>
      </c>
      <c r="Q2" s="12" t="str">
        <f>IF(ISBLANK($H2),"",VLOOKUP($H2,'Bảng mã'!$B$3:$H$26,5,0))</f>
        <v>VA</v>
      </c>
      <c r="R2" s="12" t="str">
        <f>IF(ISBLANK($H2),"",VLOOKUP($H2,'Bảng mã'!$B$3:$H$26,6,0))</f>
        <v>SU</v>
      </c>
      <c r="S2" s="12" t="str">
        <f>IF(ISBLANK($H2),"",VLOOKUP($H2,'Bảng mã'!$B$3:$H$26,7,0))</f>
        <v>N1</v>
      </c>
      <c r="T2" s="12" t="str">
        <f>IF(ISBLANK($I2),"",VLOOKUP($I2,'Bảng mã'!$B$3:$H$26,5,0))</f>
        <v>VA</v>
      </c>
      <c r="U2" s="12" t="str">
        <f>IF(ISBLANK($I2),"",VLOOKUP($I2,'Bảng mã'!$B$3:$H$26,6,0))</f>
        <v>DI</v>
      </c>
      <c r="V2" s="12" t="str">
        <f>IF(ISBLANK($I2),"",VLOOKUP($I2,'Bảng mã'!$B$3:$H$26,7,0))</f>
        <v>N1</v>
      </c>
      <c r="X2" s="12">
        <f>_xlfn.IFNA(MATCH(X$1,$K2:$V2,0),0)</f>
        <v>0</v>
      </c>
      <c r="Y2" s="12">
        <f t="shared" ref="Y2:AH17" si="0">_xlfn.IFNA(MATCH(Y$1,$K2:$V2,0),0)</f>
        <v>0</v>
      </c>
      <c r="Z2" s="12">
        <f t="shared" si="0"/>
        <v>0</v>
      </c>
      <c r="AA2" s="12">
        <f t="shared" si="0"/>
        <v>0</v>
      </c>
      <c r="AB2" s="12">
        <f t="shared" si="0"/>
        <v>1</v>
      </c>
      <c r="AC2" s="12">
        <f t="shared" si="0"/>
        <v>2</v>
      </c>
      <c r="AD2" s="12">
        <f t="shared" si="0"/>
        <v>3</v>
      </c>
      <c r="AE2" s="12">
        <f t="shared" si="0"/>
        <v>6</v>
      </c>
      <c r="AF2" s="12">
        <f t="shared" si="0"/>
        <v>9</v>
      </c>
      <c r="AG2" s="12">
        <f t="shared" si="0"/>
        <v>0</v>
      </c>
      <c r="AH2" s="12">
        <f t="shared" si="0"/>
        <v>0</v>
      </c>
      <c r="AJ2" s="15">
        <f>IF(X2&gt;0,1,0)</f>
        <v>0</v>
      </c>
      <c r="AK2" s="15">
        <f t="shared" ref="AK2:AT2" si="1">IF(Y2&gt;0,1,0)</f>
        <v>0</v>
      </c>
      <c r="AL2" s="15">
        <f t="shared" si="1"/>
        <v>0</v>
      </c>
      <c r="AM2" s="15">
        <f t="shared" si="1"/>
        <v>0</v>
      </c>
      <c r="AN2" s="15">
        <f t="shared" si="1"/>
        <v>1</v>
      </c>
      <c r="AO2" s="15">
        <f t="shared" si="1"/>
        <v>1</v>
      </c>
      <c r="AP2" s="15">
        <f t="shared" si="1"/>
        <v>1</v>
      </c>
      <c r="AQ2" s="15">
        <f t="shared" si="1"/>
        <v>1</v>
      </c>
      <c r="AR2" s="15">
        <f t="shared" si="1"/>
        <v>1</v>
      </c>
      <c r="AS2" s="15">
        <f t="shared" si="1"/>
        <v>0</v>
      </c>
      <c r="AT2" s="15">
        <f t="shared" si="1"/>
        <v>0</v>
      </c>
      <c r="AU2" s="15">
        <f>SUM(AJ2:AT2)</f>
        <v>5</v>
      </c>
    </row>
    <row r="3" spans="1:47" ht="17.25" customHeight="1" x14ac:dyDescent="0.3">
      <c r="A3" s="12">
        <v>2</v>
      </c>
      <c r="B3" s="12">
        <v>7140202</v>
      </c>
      <c r="C3" s="13" t="s">
        <v>57</v>
      </c>
      <c r="D3" s="12" t="s">
        <v>55</v>
      </c>
      <c r="E3" s="14" t="s">
        <v>58</v>
      </c>
      <c r="F3" s="12" t="s">
        <v>9</v>
      </c>
      <c r="G3" s="12" t="s">
        <v>16</v>
      </c>
      <c r="H3" s="12" t="s">
        <v>20</v>
      </c>
      <c r="I3" s="12" t="s">
        <v>21</v>
      </c>
      <c r="K3" s="12" t="str">
        <f>VLOOKUP($F3,'Bảng mã'!$B$3:$H$26,5,0)</f>
        <v>TO</v>
      </c>
      <c r="L3" s="12" t="str">
        <f>VLOOKUP($F3,'Bảng mã'!$B$3:$H$26,6,0)</f>
        <v>LI</v>
      </c>
      <c r="M3" s="12" t="str">
        <f>VLOOKUP($F3,'Bảng mã'!$B$3:$H$26,7,0)</f>
        <v>HO</v>
      </c>
      <c r="N3" s="12" t="str">
        <f>VLOOKUP($G3,'Bảng mã'!$B$3:$H$26,5,0)</f>
        <v>VA</v>
      </c>
      <c r="O3" s="12" t="str">
        <f>VLOOKUP($G3,'Bảng mã'!$B$3:$H$26,6,0)</f>
        <v>TO</v>
      </c>
      <c r="P3" s="12" t="str">
        <f>VLOOKUP($G3,'Bảng mã'!$B$3:$H$26,7,0)</f>
        <v>LI</v>
      </c>
      <c r="Q3" s="12" t="str">
        <f>IF(ISBLANK($H3),"",VLOOKUP($H3,'Bảng mã'!$B$3:$H$26,5,0))</f>
        <v>VA</v>
      </c>
      <c r="R3" s="12" t="str">
        <f>IF(ISBLANK($H3),"",VLOOKUP($H3,'Bảng mã'!$B$3:$H$26,6,0))</f>
        <v>TO</v>
      </c>
      <c r="S3" s="12" t="str">
        <f>IF(ISBLANK($H3),"",VLOOKUP($H3,'Bảng mã'!$B$3:$H$26,7,0))</f>
        <v>N1</v>
      </c>
      <c r="T3" s="12" t="str">
        <f>IF(ISBLANK($I3),"",VLOOKUP($I3,'Bảng mã'!$B$3:$H$26,5,0))</f>
        <v>VA</v>
      </c>
      <c r="U3" s="12" t="str">
        <f>IF(ISBLANK($I3),"",VLOOKUP($I3,'Bảng mã'!$B$3:$H$26,6,0))</f>
        <v>TO</v>
      </c>
      <c r="V3" s="12" t="str">
        <f>IF(ISBLANK($I3),"",VLOOKUP($I3,'Bảng mã'!$B$3:$H$26,7,0))</f>
        <v>N3</v>
      </c>
      <c r="X3" s="12">
        <f t="shared" ref="X3:AH34" si="2">_xlfn.IFNA(MATCH(X$1,$K3:$V3,0),0)</f>
        <v>1</v>
      </c>
      <c r="Y3" s="12">
        <f t="shared" si="0"/>
        <v>2</v>
      </c>
      <c r="Z3" s="12">
        <f t="shared" si="0"/>
        <v>3</v>
      </c>
      <c r="AA3" s="12">
        <f t="shared" si="0"/>
        <v>0</v>
      </c>
      <c r="AB3" s="12">
        <f t="shared" si="0"/>
        <v>4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9</v>
      </c>
      <c r="AG3" s="12">
        <f t="shared" si="0"/>
        <v>12</v>
      </c>
      <c r="AH3" s="12">
        <f t="shared" si="0"/>
        <v>0</v>
      </c>
      <c r="AJ3" s="15">
        <f t="shared" ref="AJ3:AJ66" si="3">IF(X3&gt;0,1,0)</f>
        <v>1</v>
      </c>
      <c r="AK3" s="15">
        <f t="shared" ref="AK3:AK66" si="4">IF(Y3&gt;0,1,0)</f>
        <v>1</v>
      </c>
      <c r="AL3" s="15">
        <f t="shared" ref="AL3:AL66" si="5">IF(Z3&gt;0,1,0)</f>
        <v>1</v>
      </c>
      <c r="AM3" s="15">
        <f t="shared" ref="AM3:AM66" si="6">IF(AA3&gt;0,1,0)</f>
        <v>0</v>
      </c>
      <c r="AN3" s="15">
        <f t="shared" ref="AN3:AN66" si="7">IF(AB3&gt;0,1,0)</f>
        <v>1</v>
      </c>
      <c r="AO3" s="15">
        <f t="shared" ref="AO3:AO66" si="8">IF(AC3&gt;0,1,0)</f>
        <v>0</v>
      </c>
      <c r="AP3" s="15">
        <f t="shared" ref="AP3:AP66" si="9">IF(AD3&gt;0,1,0)</f>
        <v>0</v>
      </c>
      <c r="AQ3" s="15">
        <f t="shared" ref="AQ3:AQ66" si="10">IF(AE3&gt;0,1,0)</f>
        <v>0</v>
      </c>
      <c r="AR3" s="15">
        <f t="shared" ref="AR3:AR66" si="11">IF(AF3&gt;0,1,0)</f>
        <v>1</v>
      </c>
      <c r="AS3" s="15">
        <f t="shared" ref="AS3:AS66" si="12">IF(AG3&gt;0,1,0)</f>
        <v>1</v>
      </c>
      <c r="AT3" s="15">
        <f t="shared" ref="AT3:AT66" si="13">IF(AH3&gt;0,1,0)</f>
        <v>0</v>
      </c>
      <c r="AU3" s="15">
        <f t="shared" ref="AU3:AU66" si="14">SUM(AJ3:AT3)</f>
        <v>6</v>
      </c>
    </row>
    <row r="4" spans="1:47" ht="17.25" customHeight="1" x14ac:dyDescent="0.3">
      <c r="A4" s="12">
        <v>3</v>
      </c>
      <c r="B4" s="12">
        <v>7140206</v>
      </c>
      <c r="C4" s="13" t="s">
        <v>59</v>
      </c>
      <c r="D4" s="12" t="s">
        <v>55</v>
      </c>
      <c r="E4" s="14" t="s">
        <v>60</v>
      </c>
      <c r="F4" s="12" t="s">
        <v>30</v>
      </c>
      <c r="G4" s="12" t="s">
        <v>31</v>
      </c>
      <c r="H4" s="12" t="s">
        <v>32</v>
      </c>
      <c r="I4" s="12"/>
      <c r="K4" s="12" t="str">
        <f>VLOOKUP($F4,'Bảng mã'!$B$3:$H$26,5,0)</f>
        <v>TO</v>
      </c>
      <c r="L4" s="12" t="str">
        <f>VLOOKUP($F4,'Bảng mã'!$B$3:$H$26,6,0)</f>
        <v>SI</v>
      </c>
      <c r="M4" s="12" t="str">
        <f>VLOOKUP($F4,'Bảng mã'!$B$3:$H$26,7,0)</f>
        <v>NK1</v>
      </c>
      <c r="N4" s="12" t="str">
        <f>VLOOKUP($G4,'Bảng mã'!$B$3:$H$26,5,0)</f>
        <v>TO</v>
      </c>
      <c r="O4" s="12" t="str">
        <f>VLOOKUP($G4,'Bảng mã'!$B$3:$H$26,6,0)</f>
        <v>VA</v>
      </c>
      <c r="P4" s="12" t="str">
        <f>VLOOKUP($G4,'Bảng mã'!$B$3:$H$26,7,0)</f>
        <v>NK1</v>
      </c>
      <c r="Q4" s="12" t="str">
        <f>IF(ISBLANK($H4),"",VLOOKUP($H4,'Bảng mã'!$B$3:$H$26,5,0))</f>
        <v>TO</v>
      </c>
      <c r="R4" s="12" t="str">
        <f>IF(ISBLANK($H4),"",VLOOKUP($H4,'Bảng mã'!$B$3:$H$26,6,0))</f>
        <v>HO</v>
      </c>
      <c r="S4" s="12" t="str">
        <f>IF(ISBLANK($H4),"",VLOOKUP($H4,'Bảng mã'!$B$3:$H$26,7,0))</f>
        <v>NK1</v>
      </c>
      <c r="T4" s="12" t="str">
        <f>IF(ISBLANK($I4),"",VLOOKUP($I4,'Bảng mã'!$B$3:$H$26,5,0))</f>
        <v/>
      </c>
      <c r="U4" s="12" t="str">
        <f>IF(ISBLANK($I4),"",VLOOKUP($I4,'Bảng mã'!$B$3:$H$26,6,0))</f>
        <v/>
      </c>
      <c r="V4" s="12" t="str">
        <f>IF(ISBLANK($I4),"",VLOOKUP($I4,'Bảng mã'!$B$3:$H$26,7,0))</f>
        <v/>
      </c>
      <c r="X4" s="12">
        <f t="shared" si="2"/>
        <v>1</v>
      </c>
      <c r="Y4" s="12">
        <f t="shared" si="0"/>
        <v>0</v>
      </c>
      <c r="Z4" s="12">
        <f t="shared" si="0"/>
        <v>8</v>
      </c>
      <c r="AA4" s="12">
        <f t="shared" si="0"/>
        <v>2</v>
      </c>
      <c r="AB4" s="12">
        <f t="shared" si="0"/>
        <v>5</v>
      </c>
      <c r="AC4" s="12">
        <f t="shared" si="0"/>
        <v>0</v>
      </c>
      <c r="AD4" s="12">
        <f t="shared" si="0"/>
        <v>0</v>
      </c>
      <c r="AE4" s="12">
        <f t="shared" si="0"/>
        <v>0</v>
      </c>
      <c r="AF4" s="12">
        <f t="shared" si="0"/>
        <v>0</v>
      </c>
      <c r="AG4" s="12">
        <f t="shared" si="0"/>
        <v>0</v>
      </c>
      <c r="AH4" s="12">
        <f t="shared" si="0"/>
        <v>3</v>
      </c>
      <c r="AJ4" s="15">
        <f t="shared" si="3"/>
        <v>1</v>
      </c>
      <c r="AK4" s="15">
        <f t="shared" si="4"/>
        <v>0</v>
      </c>
      <c r="AL4" s="15">
        <f t="shared" si="5"/>
        <v>1</v>
      </c>
      <c r="AM4" s="15">
        <f t="shared" si="6"/>
        <v>1</v>
      </c>
      <c r="AN4" s="15">
        <f t="shared" si="7"/>
        <v>1</v>
      </c>
      <c r="AO4" s="15">
        <f t="shared" si="8"/>
        <v>0</v>
      </c>
      <c r="AP4" s="15">
        <f t="shared" si="9"/>
        <v>0</v>
      </c>
      <c r="AQ4" s="15">
        <f t="shared" si="10"/>
        <v>0</v>
      </c>
      <c r="AR4" s="15">
        <f t="shared" si="11"/>
        <v>0</v>
      </c>
      <c r="AS4" s="15">
        <f t="shared" si="12"/>
        <v>0</v>
      </c>
      <c r="AT4" s="15">
        <f t="shared" si="13"/>
        <v>1</v>
      </c>
      <c r="AU4" s="15">
        <f t="shared" si="14"/>
        <v>5</v>
      </c>
    </row>
    <row r="5" spans="1:47" ht="17.25" customHeight="1" x14ac:dyDescent="0.3">
      <c r="A5" s="12">
        <v>4</v>
      </c>
      <c r="B5" s="12">
        <v>7140219</v>
      </c>
      <c r="C5" s="13" t="s">
        <v>61</v>
      </c>
      <c r="D5" s="12" t="s">
        <v>55</v>
      </c>
      <c r="E5" s="14" t="s">
        <v>62</v>
      </c>
      <c r="F5" s="12" t="s">
        <v>15</v>
      </c>
      <c r="G5" s="12" t="s">
        <v>18</v>
      </c>
      <c r="H5" s="12" t="s">
        <v>24</v>
      </c>
      <c r="I5" s="12" t="s">
        <v>27</v>
      </c>
      <c r="K5" s="12" t="str">
        <f>VLOOKUP($F5,'Bảng mã'!$B$3:$H$26,5,0)</f>
        <v>VA</v>
      </c>
      <c r="L5" s="12" t="str">
        <f>VLOOKUP($F5,'Bảng mã'!$B$3:$H$26,6,0)</f>
        <v>SU</v>
      </c>
      <c r="M5" s="12" t="str">
        <f>VLOOKUP($F5,'Bảng mã'!$B$3:$H$26,7,0)</f>
        <v>DI</v>
      </c>
      <c r="N5" s="12" t="str">
        <f>VLOOKUP($G5,'Bảng mã'!$B$3:$H$26,5,0)</f>
        <v>VA</v>
      </c>
      <c r="O5" s="12" t="str">
        <f>VLOOKUP($G5,'Bảng mã'!$B$3:$H$26,6,0)</f>
        <v>TO</v>
      </c>
      <c r="P5" s="12" t="str">
        <f>VLOOKUP($G5,'Bảng mã'!$B$3:$H$26,7,0)</f>
        <v>DI</v>
      </c>
      <c r="Q5" s="12" t="str">
        <f>IF(ISBLANK($H5),"",VLOOKUP($H5,'Bảng mã'!$B$3:$H$26,5,0))</f>
        <v>VA</v>
      </c>
      <c r="R5" s="12" t="str">
        <f>IF(ISBLANK($H5),"",VLOOKUP($H5,'Bảng mã'!$B$3:$H$26,6,0))</f>
        <v>DI</v>
      </c>
      <c r="S5" s="12" t="str">
        <f>IF(ISBLANK($H5),"",VLOOKUP($H5,'Bảng mã'!$B$3:$H$26,7,0))</f>
        <v>N1</v>
      </c>
      <c r="T5" s="12" t="str">
        <f>IF(ISBLANK($I5),"",VLOOKUP($I5,'Bảng mã'!$B$3:$H$26,5,0))</f>
        <v>VA</v>
      </c>
      <c r="U5" s="12" t="str">
        <f>IF(ISBLANK($I5),"",VLOOKUP($I5,'Bảng mã'!$B$3:$H$26,6,0))</f>
        <v>DI</v>
      </c>
      <c r="V5" s="12" t="str">
        <f>IF(ISBLANK($I5),"",VLOOKUP($I5,'Bảng mã'!$B$3:$H$26,7,0))</f>
        <v>N3</v>
      </c>
      <c r="X5" s="12">
        <f t="shared" si="2"/>
        <v>5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1</v>
      </c>
      <c r="AC5" s="12">
        <f t="shared" si="0"/>
        <v>2</v>
      </c>
      <c r="AD5" s="12">
        <f t="shared" si="0"/>
        <v>3</v>
      </c>
      <c r="AE5" s="12">
        <f t="shared" si="0"/>
        <v>0</v>
      </c>
      <c r="AF5" s="12">
        <f t="shared" si="0"/>
        <v>9</v>
      </c>
      <c r="AG5" s="12">
        <f t="shared" si="0"/>
        <v>12</v>
      </c>
      <c r="AH5" s="12">
        <f t="shared" si="0"/>
        <v>0</v>
      </c>
      <c r="AJ5" s="15">
        <f t="shared" si="3"/>
        <v>1</v>
      </c>
      <c r="AK5" s="15">
        <f t="shared" si="4"/>
        <v>0</v>
      </c>
      <c r="AL5" s="15">
        <f t="shared" si="5"/>
        <v>0</v>
      </c>
      <c r="AM5" s="15">
        <f t="shared" si="6"/>
        <v>0</v>
      </c>
      <c r="AN5" s="15">
        <f t="shared" si="7"/>
        <v>1</v>
      </c>
      <c r="AO5" s="15">
        <f t="shared" si="8"/>
        <v>1</v>
      </c>
      <c r="AP5" s="15">
        <f t="shared" si="9"/>
        <v>1</v>
      </c>
      <c r="AQ5" s="15">
        <f t="shared" si="10"/>
        <v>0</v>
      </c>
      <c r="AR5" s="15">
        <f t="shared" si="11"/>
        <v>1</v>
      </c>
      <c r="AS5" s="15">
        <f t="shared" si="12"/>
        <v>1</v>
      </c>
      <c r="AT5" s="15">
        <f t="shared" si="13"/>
        <v>0</v>
      </c>
      <c r="AU5" s="15">
        <f t="shared" si="14"/>
        <v>6</v>
      </c>
    </row>
    <row r="6" spans="1:47" ht="17.25" customHeight="1" x14ac:dyDescent="0.3">
      <c r="A6" s="12">
        <v>5</v>
      </c>
      <c r="B6" s="12">
        <v>7140212</v>
      </c>
      <c r="C6" s="13" t="s">
        <v>63</v>
      </c>
      <c r="D6" s="12" t="s">
        <v>55</v>
      </c>
      <c r="E6" s="14" t="s">
        <v>64</v>
      </c>
      <c r="F6" s="12" t="s">
        <v>9</v>
      </c>
      <c r="G6" s="12" t="s">
        <v>12</v>
      </c>
      <c r="H6" s="12" t="s">
        <v>22</v>
      </c>
      <c r="I6" s="12" t="s">
        <v>25</v>
      </c>
      <c r="K6" s="12" t="str">
        <f>VLOOKUP($F6,'Bảng mã'!$B$3:$H$26,5,0)</f>
        <v>TO</v>
      </c>
      <c r="L6" s="12" t="str">
        <f>VLOOKUP($F6,'Bảng mã'!$B$3:$H$26,6,0)</f>
        <v>LI</v>
      </c>
      <c r="M6" s="12" t="str">
        <f>VLOOKUP($F6,'Bảng mã'!$B$3:$H$26,7,0)</f>
        <v>HO</v>
      </c>
      <c r="N6" s="12" t="str">
        <f>VLOOKUP($G6,'Bảng mã'!$B$3:$H$26,5,0)</f>
        <v>TO</v>
      </c>
      <c r="O6" s="12" t="str">
        <f>VLOOKUP($G6,'Bảng mã'!$B$3:$H$26,6,0)</f>
        <v>SI</v>
      </c>
      <c r="P6" s="12" t="str">
        <f>VLOOKUP($G6,'Bảng mã'!$B$3:$H$26,7,0)</f>
        <v>HO</v>
      </c>
      <c r="Q6" s="12" t="str">
        <f>IF(ISBLANK($H6),"",VLOOKUP($H6,'Bảng mã'!$B$3:$H$26,5,0))</f>
        <v>TO</v>
      </c>
      <c r="R6" s="12" t="str">
        <f>IF(ISBLANK($H6),"",VLOOKUP($H6,'Bảng mã'!$B$3:$H$26,6,0))</f>
        <v>HO</v>
      </c>
      <c r="S6" s="12" t="str">
        <f>IF(ISBLANK($H6),"",VLOOKUP($H6,'Bảng mã'!$B$3:$H$26,7,0))</f>
        <v>N1</v>
      </c>
      <c r="T6" s="12" t="str">
        <f>IF(ISBLANK($I6),"",VLOOKUP($I6,'Bảng mã'!$B$3:$H$26,5,0))</f>
        <v>TO</v>
      </c>
      <c r="U6" s="12" t="str">
        <f>IF(ISBLANK($I6),"",VLOOKUP($I6,'Bảng mã'!$B$3:$H$26,6,0))</f>
        <v>HO</v>
      </c>
      <c r="V6" s="12" t="str">
        <f>IF(ISBLANK($I6),"",VLOOKUP($I6,'Bảng mã'!$B$3:$H$26,7,0))</f>
        <v>N3</v>
      </c>
      <c r="X6" s="12">
        <f t="shared" si="2"/>
        <v>1</v>
      </c>
      <c r="Y6" s="12">
        <f t="shared" si="0"/>
        <v>2</v>
      </c>
      <c r="Z6" s="12">
        <f t="shared" si="0"/>
        <v>3</v>
      </c>
      <c r="AA6" s="12">
        <f t="shared" si="0"/>
        <v>5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9</v>
      </c>
      <c r="AG6" s="12">
        <f t="shared" si="0"/>
        <v>12</v>
      </c>
      <c r="AH6" s="12">
        <f t="shared" si="0"/>
        <v>0</v>
      </c>
      <c r="AJ6" s="15">
        <f t="shared" si="3"/>
        <v>1</v>
      </c>
      <c r="AK6" s="15">
        <f t="shared" si="4"/>
        <v>1</v>
      </c>
      <c r="AL6" s="15">
        <f t="shared" si="5"/>
        <v>1</v>
      </c>
      <c r="AM6" s="15">
        <f t="shared" si="6"/>
        <v>1</v>
      </c>
      <c r="AN6" s="15">
        <f t="shared" si="7"/>
        <v>0</v>
      </c>
      <c r="AO6" s="15">
        <f t="shared" si="8"/>
        <v>0</v>
      </c>
      <c r="AP6" s="15">
        <f t="shared" si="9"/>
        <v>0</v>
      </c>
      <c r="AQ6" s="15">
        <f t="shared" si="10"/>
        <v>0</v>
      </c>
      <c r="AR6" s="15">
        <f t="shared" si="11"/>
        <v>1</v>
      </c>
      <c r="AS6" s="15">
        <f t="shared" si="12"/>
        <v>1</v>
      </c>
      <c r="AT6" s="15">
        <f t="shared" si="13"/>
        <v>0</v>
      </c>
      <c r="AU6" s="15">
        <f t="shared" si="14"/>
        <v>6</v>
      </c>
    </row>
    <row r="7" spans="1:47" ht="17.25" customHeight="1" x14ac:dyDescent="0.3">
      <c r="A7" s="12">
        <v>6</v>
      </c>
      <c r="B7" s="12">
        <v>7140218</v>
      </c>
      <c r="C7" s="13" t="s">
        <v>65</v>
      </c>
      <c r="D7" s="12" t="s">
        <v>55</v>
      </c>
      <c r="E7" s="14" t="s">
        <v>66</v>
      </c>
      <c r="F7" s="12" t="s">
        <v>15</v>
      </c>
      <c r="G7" s="12" t="s">
        <v>23</v>
      </c>
      <c r="H7" s="12" t="s">
        <v>28</v>
      </c>
      <c r="I7" s="12"/>
      <c r="K7" s="12" t="str">
        <f>VLOOKUP($F7,'Bảng mã'!$B$3:$H$26,5,0)</f>
        <v>VA</v>
      </c>
      <c r="L7" s="12" t="str">
        <f>VLOOKUP($F7,'Bảng mã'!$B$3:$H$26,6,0)</f>
        <v>SU</v>
      </c>
      <c r="M7" s="12" t="str">
        <f>VLOOKUP($F7,'Bảng mã'!$B$3:$H$26,7,0)</f>
        <v>DI</v>
      </c>
      <c r="N7" s="12" t="str">
        <f>VLOOKUP($G7,'Bảng mã'!$B$3:$H$26,5,0)</f>
        <v>VA</v>
      </c>
      <c r="O7" s="12" t="str">
        <f>VLOOKUP($G7,'Bảng mã'!$B$3:$H$26,6,0)</f>
        <v>SU</v>
      </c>
      <c r="P7" s="12" t="str">
        <f>VLOOKUP($G7,'Bảng mã'!$B$3:$H$26,7,0)</f>
        <v>N1</v>
      </c>
      <c r="Q7" s="12" t="str">
        <f>IF(ISBLANK($H7),"",VLOOKUP($H7,'Bảng mã'!$B$3:$H$26,5,0))</f>
        <v>VA</v>
      </c>
      <c r="R7" s="12" t="str">
        <f>IF(ISBLANK($H7),"",VLOOKUP($H7,'Bảng mã'!$B$3:$H$26,6,0))</f>
        <v>SU</v>
      </c>
      <c r="S7" s="12" t="str">
        <f>IF(ISBLANK($H7),"",VLOOKUP($H7,'Bảng mã'!$B$3:$H$26,7,0))</f>
        <v>N3</v>
      </c>
      <c r="T7" s="12" t="str">
        <f>IF(ISBLANK($I7),"",VLOOKUP($I7,'Bảng mã'!$B$3:$H$26,5,0))</f>
        <v/>
      </c>
      <c r="U7" s="12" t="str">
        <f>IF(ISBLANK($I7),"",VLOOKUP($I7,'Bảng mã'!$B$3:$H$26,6,0))</f>
        <v/>
      </c>
      <c r="V7" s="12" t="str">
        <f>IF(ISBLANK($I7),"",VLOOKUP($I7,'Bảng mã'!$B$3:$H$26,7,0))</f>
        <v/>
      </c>
      <c r="X7" s="12">
        <f t="shared" si="2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1</v>
      </c>
      <c r="AC7" s="12">
        <f t="shared" si="0"/>
        <v>2</v>
      </c>
      <c r="AD7" s="12">
        <f t="shared" si="0"/>
        <v>3</v>
      </c>
      <c r="AE7" s="12">
        <f t="shared" si="0"/>
        <v>0</v>
      </c>
      <c r="AF7" s="12">
        <f t="shared" si="0"/>
        <v>6</v>
      </c>
      <c r="AG7" s="12">
        <f t="shared" si="0"/>
        <v>9</v>
      </c>
      <c r="AH7" s="12">
        <f t="shared" si="0"/>
        <v>0</v>
      </c>
      <c r="AJ7" s="15">
        <f t="shared" si="3"/>
        <v>0</v>
      </c>
      <c r="AK7" s="15">
        <f t="shared" si="4"/>
        <v>0</v>
      </c>
      <c r="AL7" s="15">
        <f t="shared" si="5"/>
        <v>0</v>
      </c>
      <c r="AM7" s="15">
        <f t="shared" si="6"/>
        <v>0</v>
      </c>
      <c r="AN7" s="15">
        <f t="shared" si="7"/>
        <v>1</v>
      </c>
      <c r="AO7" s="15">
        <f t="shared" si="8"/>
        <v>1</v>
      </c>
      <c r="AP7" s="15">
        <f t="shared" si="9"/>
        <v>1</v>
      </c>
      <c r="AQ7" s="15">
        <f t="shared" si="10"/>
        <v>0</v>
      </c>
      <c r="AR7" s="15">
        <f t="shared" si="11"/>
        <v>1</v>
      </c>
      <c r="AS7" s="15">
        <f t="shared" si="12"/>
        <v>1</v>
      </c>
      <c r="AT7" s="15">
        <f t="shared" si="13"/>
        <v>0</v>
      </c>
      <c r="AU7" s="15">
        <f t="shared" si="14"/>
        <v>5</v>
      </c>
    </row>
    <row r="8" spans="1:47" ht="17.25" customHeight="1" x14ac:dyDescent="0.3">
      <c r="A8" s="12">
        <v>7</v>
      </c>
      <c r="B8" s="12">
        <v>7140217</v>
      </c>
      <c r="C8" s="13" t="s">
        <v>67</v>
      </c>
      <c r="D8" s="12" t="s">
        <v>55</v>
      </c>
      <c r="E8" s="14" t="s">
        <v>68</v>
      </c>
      <c r="F8" s="12" t="s">
        <v>15</v>
      </c>
      <c r="G8" s="12" t="s">
        <v>23</v>
      </c>
      <c r="H8" s="12" t="s">
        <v>24</v>
      </c>
      <c r="I8" s="12"/>
      <c r="K8" s="12" t="str">
        <f>VLOOKUP($F8,'Bảng mã'!$B$3:$H$26,5,0)</f>
        <v>VA</v>
      </c>
      <c r="L8" s="12" t="str">
        <f>VLOOKUP($F8,'Bảng mã'!$B$3:$H$26,6,0)</f>
        <v>SU</v>
      </c>
      <c r="M8" s="12" t="str">
        <f>VLOOKUP($F8,'Bảng mã'!$B$3:$H$26,7,0)</f>
        <v>DI</v>
      </c>
      <c r="N8" s="12" t="str">
        <f>VLOOKUP($G8,'Bảng mã'!$B$3:$H$26,5,0)</f>
        <v>VA</v>
      </c>
      <c r="O8" s="12" t="str">
        <f>VLOOKUP($G8,'Bảng mã'!$B$3:$H$26,6,0)</f>
        <v>SU</v>
      </c>
      <c r="P8" s="12" t="str">
        <f>VLOOKUP($G8,'Bảng mã'!$B$3:$H$26,7,0)</f>
        <v>N1</v>
      </c>
      <c r="Q8" s="12" t="str">
        <f>IF(ISBLANK($H8),"",VLOOKUP($H8,'Bảng mã'!$B$3:$H$26,5,0))</f>
        <v>VA</v>
      </c>
      <c r="R8" s="12" t="str">
        <f>IF(ISBLANK($H8),"",VLOOKUP($H8,'Bảng mã'!$B$3:$H$26,6,0))</f>
        <v>DI</v>
      </c>
      <c r="S8" s="12" t="str">
        <f>IF(ISBLANK($H8),"",VLOOKUP($H8,'Bảng mã'!$B$3:$H$26,7,0))</f>
        <v>N1</v>
      </c>
      <c r="T8" s="12" t="str">
        <f>IF(ISBLANK($I8),"",VLOOKUP($I8,'Bảng mã'!$B$3:$H$26,5,0))</f>
        <v/>
      </c>
      <c r="U8" s="12" t="str">
        <f>IF(ISBLANK($I8),"",VLOOKUP($I8,'Bảng mã'!$B$3:$H$26,6,0))</f>
        <v/>
      </c>
      <c r="V8" s="12" t="str">
        <f>IF(ISBLANK($I8),"",VLOOKUP($I8,'Bảng mã'!$B$3:$H$26,7,0))</f>
        <v/>
      </c>
      <c r="X8" s="12">
        <f t="shared" si="2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1</v>
      </c>
      <c r="AC8" s="12">
        <f t="shared" si="0"/>
        <v>2</v>
      </c>
      <c r="AD8" s="12">
        <f t="shared" si="0"/>
        <v>3</v>
      </c>
      <c r="AE8" s="12">
        <f t="shared" si="0"/>
        <v>0</v>
      </c>
      <c r="AF8" s="12">
        <f t="shared" si="0"/>
        <v>6</v>
      </c>
      <c r="AG8" s="12">
        <f t="shared" si="0"/>
        <v>0</v>
      </c>
      <c r="AH8" s="12">
        <f t="shared" si="0"/>
        <v>0</v>
      </c>
      <c r="AJ8" s="15">
        <f t="shared" si="3"/>
        <v>0</v>
      </c>
      <c r="AK8" s="15">
        <f t="shared" si="4"/>
        <v>0</v>
      </c>
      <c r="AL8" s="15">
        <f t="shared" si="5"/>
        <v>0</v>
      </c>
      <c r="AM8" s="15">
        <f t="shared" si="6"/>
        <v>0</v>
      </c>
      <c r="AN8" s="15">
        <f t="shared" si="7"/>
        <v>1</v>
      </c>
      <c r="AO8" s="15">
        <f t="shared" si="8"/>
        <v>1</v>
      </c>
      <c r="AP8" s="15">
        <f t="shared" si="9"/>
        <v>1</v>
      </c>
      <c r="AQ8" s="15">
        <f t="shared" si="10"/>
        <v>0</v>
      </c>
      <c r="AR8" s="15">
        <f t="shared" si="11"/>
        <v>1</v>
      </c>
      <c r="AS8" s="15">
        <f t="shared" si="12"/>
        <v>0</v>
      </c>
      <c r="AT8" s="15">
        <f t="shared" si="13"/>
        <v>0</v>
      </c>
      <c r="AU8" s="15">
        <f t="shared" si="14"/>
        <v>4</v>
      </c>
    </row>
    <row r="9" spans="1:47" ht="17.25" customHeight="1" x14ac:dyDescent="0.3">
      <c r="A9" s="12">
        <v>8</v>
      </c>
      <c r="B9" s="12">
        <v>7140213</v>
      </c>
      <c r="C9" s="13" t="s">
        <v>69</v>
      </c>
      <c r="D9" s="12" t="s">
        <v>55</v>
      </c>
      <c r="E9" s="14" t="s">
        <v>70</v>
      </c>
      <c r="F9" s="12" t="s">
        <v>12</v>
      </c>
      <c r="G9" s="12" t="s">
        <v>14</v>
      </c>
      <c r="H9" s="12"/>
      <c r="I9" s="12"/>
      <c r="K9" s="12" t="str">
        <f>VLOOKUP($F9,'Bảng mã'!$B$3:$H$26,5,0)</f>
        <v>TO</v>
      </c>
      <c r="L9" s="12" t="str">
        <f>VLOOKUP($F9,'Bảng mã'!$B$3:$H$26,6,0)</f>
        <v>SI</v>
      </c>
      <c r="M9" s="12" t="str">
        <f>VLOOKUP($F9,'Bảng mã'!$B$3:$H$26,7,0)</f>
        <v>HO</v>
      </c>
      <c r="N9" s="12" t="str">
        <f>VLOOKUP($G9,'Bảng mã'!$B$3:$H$26,5,0)</f>
        <v>TO</v>
      </c>
      <c r="O9" s="12" t="str">
        <f>VLOOKUP($G9,'Bảng mã'!$B$3:$H$26,6,0)</f>
        <v>SI</v>
      </c>
      <c r="P9" s="12" t="str">
        <f>VLOOKUP($G9,'Bảng mã'!$B$3:$H$26,7,0)</f>
        <v>N1</v>
      </c>
      <c r="Q9" s="12" t="str">
        <f>IF(ISBLANK($H9),"",VLOOKUP($H9,'Bảng mã'!$B$3:$H$26,5,0))</f>
        <v/>
      </c>
      <c r="R9" s="12" t="str">
        <f>IF(ISBLANK($H9),"",VLOOKUP($H9,'Bảng mã'!$B$3:$H$26,6,0))</f>
        <v/>
      </c>
      <c r="S9" s="12" t="str">
        <f>IF(ISBLANK($H9),"",VLOOKUP($H9,'Bảng mã'!$B$3:$H$26,7,0))</f>
        <v/>
      </c>
      <c r="T9" s="12" t="str">
        <f>IF(ISBLANK($I9),"",VLOOKUP($I9,'Bảng mã'!$B$3:$H$26,5,0))</f>
        <v/>
      </c>
      <c r="U9" s="12" t="str">
        <f>IF(ISBLANK($I9),"",VLOOKUP($I9,'Bảng mã'!$B$3:$H$26,6,0))</f>
        <v/>
      </c>
      <c r="V9" s="12" t="str">
        <f>IF(ISBLANK($I9),"",VLOOKUP($I9,'Bảng mã'!$B$3:$H$26,7,0))</f>
        <v/>
      </c>
      <c r="X9" s="12">
        <f t="shared" si="2"/>
        <v>1</v>
      </c>
      <c r="Y9" s="12">
        <f t="shared" si="0"/>
        <v>0</v>
      </c>
      <c r="Z9" s="12">
        <f t="shared" si="0"/>
        <v>3</v>
      </c>
      <c r="AA9" s="12">
        <f t="shared" si="0"/>
        <v>2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6</v>
      </c>
      <c r="AG9" s="12">
        <f t="shared" si="0"/>
        <v>0</v>
      </c>
      <c r="AH9" s="12">
        <f t="shared" si="0"/>
        <v>0</v>
      </c>
      <c r="AJ9" s="15">
        <f t="shared" si="3"/>
        <v>1</v>
      </c>
      <c r="AK9" s="15">
        <f t="shared" si="4"/>
        <v>0</v>
      </c>
      <c r="AL9" s="15">
        <f t="shared" si="5"/>
        <v>1</v>
      </c>
      <c r="AM9" s="15">
        <f t="shared" si="6"/>
        <v>1</v>
      </c>
      <c r="AN9" s="15">
        <f t="shared" si="7"/>
        <v>0</v>
      </c>
      <c r="AO9" s="15">
        <f t="shared" si="8"/>
        <v>0</v>
      </c>
      <c r="AP9" s="15">
        <f t="shared" si="9"/>
        <v>0</v>
      </c>
      <c r="AQ9" s="15">
        <f t="shared" si="10"/>
        <v>0</v>
      </c>
      <c r="AR9" s="15">
        <f t="shared" si="11"/>
        <v>1</v>
      </c>
      <c r="AS9" s="15">
        <f t="shared" si="12"/>
        <v>0</v>
      </c>
      <c r="AT9" s="15">
        <f t="shared" si="13"/>
        <v>0</v>
      </c>
      <c r="AU9" s="15">
        <f t="shared" si="14"/>
        <v>4</v>
      </c>
    </row>
    <row r="10" spans="1:47" ht="17.25" customHeight="1" x14ac:dyDescent="0.3">
      <c r="A10" s="12">
        <v>9</v>
      </c>
      <c r="B10" s="12">
        <v>7140231</v>
      </c>
      <c r="C10" s="13" t="s">
        <v>71</v>
      </c>
      <c r="D10" s="12" t="s">
        <v>55</v>
      </c>
      <c r="E10" s="14" t="s">
        <v>72</v>
      </c>
      <c r="F10" s="12" t="s">
        <v>20</v>
      </c>
      <c r="G10" s="12" t="s">
        <v>23</v>
      </c>
      <c r="H10" s="12" t="s">
        <v>24</v>
      </c>
      <c r="I10" s="12"/>
      <c r="K10" s="12" t="str">
        <f>VLOOKUP($F10,'Bảng mã'!$B$3:$H$26,5,0)</f>
        <v>VA</v>
      </c>
      <c r="L10" s="12" t="str">
        <f>VLOOKUP($F10,'Bảng mã'!$B$3:$H$26,6,0)</f>
        <v>TO</v>
      </c>
      <c r="M10" s="12" t="str">
        <f>VLOOKUP($F10,'Bảng mã'!$B$3:$H$26,7,0)</f>
        <v>N1</v>
      </c>
      <c r="N10" s="12" t="str">
        <f>VLOOKUP($G10,'Bảng mã'!$B$3:$H$26,5,0)</f>
        <v>VA</v>
      </c>
      <c r="O10" s="12" t="str">
        <f>VLOOKUP($G10,'Bảng mã'!$B$3:$H$26,6,0)</f>
        <v>SU</v>
      </c>
      <c r="P10" s="12" t="str">
        <f>VLOOKUP($G10,'Bảng mã'!$B$3:$H$26,7,0)</f>
        <v>N1</v>
      </c>
      <c r="Q10" s="12" t="str">
        <f>IF(ISBLANK($H10),"",VLOOKUP($H10,'Bảng mã'!$B$3:$H$26,5,0))</f>
        <v>VA</v>
      </c>
      <c r="R10" s="12" t="str">
        <f>IF(ISBLANK($H10),"",VLOOKUP($H10,'Bảng mã'!$B$3:$H$26,6,0))</f>
        <v>DI</v>
      </c>
      <c r="S10" s="12" t="str">
        <f>IF(ISBLANK($H10),"",VLOOKUP($H10,'Bảng mã'!$B$3:$H$26,7,0))</f>
        <v>N1</v>
      </c>
      <c r="T10" s="12" t="str">
        <f>IF(ISBLANK($I10),"",VLOOKUP($I10,'Bảng mã'!$B$3:$H$26,5,0))</f>
        <v/>
      </c>
      <c r="U10" s="12" t="str">
        <f>IF(ISBLANK($I10),"",VLOOKUP($I10,'Bảng mã'!$B$3:$H$26,6,0))</f>
        <v/>
      </c>
      <c r="V10" s="12" t="str">
        <f>IF(ISBLANK($I10),"",VLOOKUP($I10,'Bảng mã'!$B$3:$H$26,7,0))</f>
        <v/>
      </c>
      <c r="X10" s="12">
        <f t="shared" si="2"/>
        <v>2</v>
      </c>
      <c r="Y10" s="12">
        <f t="shared" si="0"/>
        <v>0</v>
      </c>
      <c r="Z10" s="12">
        <f t="shared" si="0"/>
        <v>0</v>
      </c>
      <c r="AA10" s="12">
        <f t="shared" si="0"/>
        <v>0</v>
      </c>
      <c r="AB10" s="12">
        <f t="shared" si="0"/>
        <v>1</v>
      </c>
      <c r="AC10" s="12">
        <f t="shared" si="0"/>
        <v>5</v>
      </c>
      <c r="AD10" s="12">
        <f t="shared" si="0"/>
        <v>8</v>
      </c>
      <c r="AE10" s="12">
        <f t="shared" si="0"/>
        <v>0</v>
      </c>
      <c r="AF10" s="12">
        <f t="shared" si="0"/>
        <v>3</v>
      </c>
      <c r="AG10" s="12">
        <f t="shared" si="0"/>
        <v>0</v>
      </c>
      <c r="AH10" s="12">
        <f t="shared" si="0"/>
        <v>0</v>
      </c>
      <c r="AJ10" s="15">
        <f t="shared" si="3"/>
        <v>1</v>
      </c>
      <c r="AK10" s="15">
        <f t="shared" si="4"/>
        <v>0</v>
      </c>
      <c r="AL10" s="15">
        <f t="shared" si="5"/>
        <v>0</v>
      </c>
      <c r="AM10" s="15">
        <f t="shared" si="6"/>
        <v>0</v>
      </c>
      <c r="AN10" s="15">
        <f t="shared" si="7"/>
        <v>1</v>
      </c>
      <c r="AO10" s="15">
        <f t="shared" si="8"/>
        <v>1</v>
      </c>
      <c r="AP10" s="15">
        <f t="shared" si="9"/>
        <v>1</v>
      </c>
      <c r="AQ10" s="15">
        <f t="shared" si="10"/>
        <v>0</v>
      </c>
      <c r="AR10" s="15">
        <f t="shared" si="11"/>
        <v>1</v>
      </c>
      <c r="AS10" s="15">
        <f t="shared" si="12"/>
        <v>0</v>
      </c>
      <c r="AT10" s="15">
        <f t="shared" si="13"/>
        <v>0</v>
      </c>
      <c r="AU10" s="15">
        <f t="shared" si="14"/>
        <v>5</v>
      </c>
    </row>
    <row r="11" spans="1:47" ht="17.25" customHeight="1" x14ac:dyDescent="0.3">
      <c r="A11" s="12">
        <v>10</v>
      </c>
      <c r="B11" s="12">
        <v>7140233</v>
      </c>
      <c r="C11" s="13" t="s">
        <v>73</v>
      </c>
      <c r="D11" s="12" t="s">
        <v>55</v>
      </c>
      <c r="E11" s="14" t="s">
        <v>74</v>
      </c>
      <c r="F11" s="12" t="s">
        <v>20</v>
      </c>
      <c r="G11" s="12" t="s">
        <v>21</v>
      </c>
      <c r="H11" s="12" t="s">
        <v>23</v>
      </c>
      <c r="I11" s="12" t="s">
        <v>28</v>
      </c>
      <c r="K11" s="12" t="str">
        <f>VLOOKUP($F11,'Bảng mã'!$B$3:$H$26,5,0)</f>
        <v>VA</v>
      </c>
      <c r="L11" s="12" t="str">
        <f>VLOOKUP($F11,'Bảng mã'!$B$3:$H$26,6,0)</f>
        <v>TO</v>
      </c>
      <c r="M11" s="12" t="str">
        <f>VLOOKUP($F11,'Bảng mã'!$B$3:$H$26,7,0)</f>
        <v>N1</v>
      </c>
      <c r="N11" s="12" t="str">
        <f>VLOOKUP($G11,'Bảng mã'!$B$3:$H$26,5,0)</f>
        <v>VA</v>
      </c>
      <c r="O11" s="12" t="str">
        <f>VLOOKUP($G11,'Bảng mã'!$B$3:$H$26,6,0)</f>
        <v>TO</v>
      </c>
      <c r="P11" s="12" t="str">
        <f>VLOOKUP($G11,'Bảng mã'!$B$3:$H$26,7,0)</f>
        <v>N3</v>
      </c>
      <c r="Q11" s="12" t="str">
        <f>IF(ISBLANK($H11),"",VLOOKUP($H11,'Bảng mã'!$B$3:$H$26,5,0))</f>
        <v>VA</v>
      </c>
      <c r="R11" s="12" t="str">
        <f>IF(ISBLANK($H11),"",VLOOKUP($H11,'Bảng mã'!$B$3:$H$26,6,0))</f>
        <v>SU</v>
      </c>
      <c r="S11" s="12" t="str">
        <f>IF(ISBLANK($H11),"",VLOOKUP($H11,'Bảng mã'!$B$3:$H$26,7,0))</f>
        <v>N1</v>
      </c>
      <c r="T11" s="12" t="str">
        <f>IF(ISBLANK($I11),"",VLOOKUP($I11,'Bảng mã'!$B$3:$H$26,5,0))</f>
        <v>VA</v>
      </c>
      <c r="U11" s="12" t="str">
        <f>IF(ISBLANK($I11),"",VLOOKUP($I11,'Bảng mã'!$B$3:$H$26,6,0))</f>
        <v>SU</v>
      </c>
      <c r="V11" s="12" t="str">
        <f>IF(ISBLANK($I11),"",VLOOKUP($I11,'Bảng mã'!$B$3:$H$26,7,0))</f>
        <v>N3</v>
      </c>
      <c r="X11" s="12">
        <f t="shared" si="2"/>
        <v>2</v>
      </c>
      <c r="Y11" s="12">
        <f t="shared" si="0"/>
        <v>0</v>
      </c>
      <c r="Z11" s="12">
        <f t="shared" si="0"/>
        <v>0</v>
      </c>
      <c r="AA11" s="12">
        <f t="shared" si="0"/>
        <v>0</v>
      </c>
      <c r="AB11" s="12">
        <f t="shared" si="0"/>
        <v>1</v>
      </c>
      <c r="AC11" s="12">
        <f t="shared" si="0"/>
        <v>8</v>
      </c>
      <c r="AD11" s="12">
        <f t="shared" si="0"/>
        <v>0</v>
      </c>
      <c r="AE11" s="12">
        <f t="shared" si="0"/>
        <v>0</v>
      </c>
      <c r="AF11" s="12">
        <f t="shared" si="0"/>
        <v>3</v>
      </c>
      <c r="AG11" s="12">
        <f t="shared" si="0"/>
        <v>6</v>
      </c>
      <c r="AH11" s="12">
        <f t="shared" si="0"/>
        <v>0</v>
      </c>
      <c r="AJ11" s="15">
        <f t="shared" si="3"/>
        <v>1</v>
      </c>
      <c r="AK11" s="15">
        <f t="shared" si="4"/>
        <v>0</v>
      </c>
      <c r="AL11" s="15">
        <f t="shared" si="5"/>
        <v>0</v>
      </c>
      <c r="AM11" s="15">
        <f t="shared" si="6"/>
        <v>0</v>
      </c>
      <c r="AN11" s="15">
        <f t="shared" si="7"/>
        <v>1</v>
      </c>
      <c r="AO11" s="15">
        <f t="shared" si="8"/>
        <v>1</v>
      </c>
      <c r="AP11" s="15">
        <f t="shared" si="9"/>
        <v>0</v>
      </c>
      <c r="AQ11" s="15">
        <f t="shared" si="10"/>
        <v>0</v>
      </c>
      <c r="AR11" s="15">
        <f t="shared" si="11"/>
        <v>1</v>
      </c>
      <c r="AS11" s="15">
        <f t="shared" si="12"/>
        <v>1</v>
      </c>
      <c r="AT11" s="15">
        <f t="shared" si="13"/>
        <v>0</v>
      </c>
      <c r="AU11" s="15">
        <f t="shared" si="14"/>
        <v>5</v>
      </c>
    </row>
    <row r="12" spans="1:47" ht="17.25" customHeight="1" x14ac:dyDescent="0.3">
      <c r="A12" s="12">
        <v>11</v>
      </c>
      <c r="B12" s="12">
        <v>7140210</v>
      </c>
      <c r="C12" s="13" t="s">
        <v>75</v>
      </c>
      <c r="D12" s="12" t="s">
        <v>55</v>
      </c>
      <c r="E12" s="14" t="s">
        <v>76</v>
      </c>
      <c r="F12" s="12" t="s">
        <v>9</v>
      </c>
      <c r="G12" s="12" t="s">
        <v>10</v>
      </c>
      <c r="H12" s="12" t="s">
        <v>20</v>
      </c>
      <c r="I12" s="12" t="s">
        <v>22</v>
      </c>
      <c r="K12" s="12" t="str">
        <f>VLOOKUP($F12,'Bảng mã'!$B$3:$H$26,5,0)</f>
        <v>TO</v>
      </c>
      <c r="L12" s="12" t="str">
        <f>VLOOKUP($F12,'Bảng mã'!$B$3:$H$26,6,0)</f>
        <v>LI</v>
      </c>
      <c r="M12" s="12" t="str">
        <f>VLOOKUP($F12,'Bảng mã'!$B$3:$H$26,7,0)</f>
        <v>HO</v>
      </c>
      <c r="N12" s="12" t="str">
        <f>VLOOKUP($G12,'Bảng mã'!$B$3:$H$26,5,0)</f>
        <v>TO</v>
      </c>
      <c r="O12" s="12" t="str">
        <f>VLOOKUP($G12,'Bảng mã'!$B$3:$H$26,6,0)</f>
        <v>LI</v>
      </c>
      <c r="P12" s="12" t="str">
        <f>VLOOKUP($G12,'Bảng mã'!$B$3:$H$26,7,0)</f>
        <v>N1</v>
      </c>
      <c r="Q12" s="12" t="str">
        <f>IF(ISBLANK($H12),"",VLOOKUP($H12,'Bảng mã'!$B$3:$H$26,5,0))</f>
        <v>VA</v>
      </c>
      <c r="R12" s="12" t="str">
        <f>IF(ISBLANK($H12),"",VLOOKUP($H12,'Bảng mã'!$B$3:$H$26,6,0))</f>
        <v>TO</v>
      </c>
      <c r="S12" s="12" t="str">
        <f>IF(ISBLANK($H12),"",VLOOKUP($H12,'Bảng mã'!$B$3:$H$26,7,0))</f>
        <v>N1</v>
      </c>
      <c r="T12" s="12" t="str">
        <f>IF(ISBLANK($I12),"",VLOOKUP($I12,'Bảng mã'!$B$3:$H$26,5,0))</f>
        <v>TO</v>
      </c>
      <c r="U12" s="12" t="str">
        <f>IF(ISBLANK($I12),"",VLOOKUP($I12,'Bảng mã'!$B$3:$H$26,6,0))</f>
        <v>HO</v>
      </c>
      <c r="V12" s="12" t="str">
        <f>IF(ISBLANK($I12),"",VLOOKUP($I12,'Bảng mã'!$B$3:$H$26,7,0))</f>
        <v>N1</v>
      </c>
      <c r="X12" s="12">
        <f t="shared" si="2"/>
        <v>1</v>
      </c>
      <c r="Y12" s="12">
        <f t="shared" si="0"/>
        <v>2</v>
      </c>
      <c r="Z12" s="12">
        <f t="shared" si="0"/>
        <v>3</v>
      </c>
      <c r="AA12" s="12">
        <f t="shared" si="0"/>
        <v>0</v>
      </c>
      <c r="AB12" s="12">
        <f t="shared" si="0"/>
        <v>7</v>
      </c>
      <c r="AC12" s="12">
        <f t="shared" si="0"/>
        <v>0</v>
      </c>
      <c r="AD12" s="12">
        <f t="shared" si="0"/>
        <v>0</v>
      </c>
      <c r="AE12" s="12">
        <f t="shared" si="0"/>
        <v>0</v>
      </c>
      <c r="AF12" s="12">
        <f t="shared" si="0"/>
        <v>6</v>
      </c>
      <c r="AG12" s="12">
        <f t="shared" si="0"/>
        <v>0</v>
      </c>
      <c r="AH12" s="12">
        <f t="shared" si="0"/>
        <v>0</v>
      </c>
      <c r="AJ12" s="15">
        <f t="shared" si="3"/>
        <v>1</v>
      </c>
      <c r="AK12" s="15">
        <f t="shared" si="4"/>
        <v>1</v>
      </c>
      <c r="AL12" s="15">
        <f t="shared" si="5"/>
        <v>1</v>
      </c>
      <c r="AM12" s="15">
        <f t="shared" si="6"/>
        <v>0</v>
      </c>
      <c r="AN12" s="15">
        <f t="shared" si="7"/>
        <v>1</v>
      </c>
      <c r="AO12" s="15">
        <f t="shared" si="8"/>
        <v>0</v>
      </c>
      <c r="AP12" s="15">
        <f t="shared" si="9"/>
        <v>0</v>
      </c>
      <c r="AQ12" s="15">
        <f t="shared" si="10"/>
        <v>0</v>
      </c>
      <c r="AR12" s="15">
        <f t="shared" si="11"/>
        <v>1</v>
      </c>
      <c r="AS12" s="15">
        <f t="shared" si="12"/>
        <v>0</v>
      </c>
      <c r="AT12" s="15">
        <f t="shared" si="13"/>
        <v>0</v>
      </c>
      <c r="AU12" s="15">
        <f t="shared" si="14"/>
        <v>5</v>
      </c>
    </row>
    <row r="13" spans="1:47" ht="17.25" customHeight="1" x14ac:dyDescent="0.3">
      <c r="A13" s="12">
        <v>12</v>
      </c>
      <c r="B13" s="12">
        <v>7140209</v>
      </c>
      <c r="C13" s="13" t="s">
        <v>77</v>
      </c>
      <c r="D13" s="12" t="s">
        <v>55</v>
      </c>
      <c r="E13" s="14" t="s">
        <v>78</v>
      </c>
      <c r="F13" s="12" t="s">
        <v>9</v>
      </c>
      <c r="G13" s="12" t="s">
        <v>10</v>
      </c>
      <c r="H13" s="12" t="s">
        <v>14</v>
      </c>
      <c r="I13" s="12" t="s">
        <v>22</v>
      </c>
      <c r="K13" s="12" t="str">
        <f>VLOOKUP($F13,'Bảng mã'!$B$3:$H$26,5,0)</f>
        <v>TO</v>
      </c>
      <c r="L13" s="12" t="str">
        <f>VLOOKUP($F13,'Bảng mã'!$B$3:$H$26,6,0)</f>
        <v>LI</v>
      </c>
      <c r="M13" s="12" t="str">
        <f>VLOOKUP($F13,'Bảng mã'!$B$3:$H$26,7,0)</f>
        <v>HO</v>
      </c>
      <c r="N13" s="12" t="str">
        <f>VLOOKUP($G13,'Bảng mã'!$B$3:$H$26,5,0)</f>
        <v>TO</v>
      </c>
      <c r="O13" s="12" t="str">
        <f>VLOOKUP($G13,'Bảng mã'!$B$3:$H$26,6,0)</f>
        <v>LI</v>
      </c>
      <c r="P13" s="12" t="str">
        <f>VLOOKUP($G13,'Bảng mã'!$B$3:$H$26,7,0)</f>
        <v>N1</v>
      </c>
      <c r="Q13" s="12" t="str">
        <f>IF(ISBLANK($H13),"",VLOOKUP($H13,'Bảng mã'!$B$3:$H$26,5,0))</f>
        <v>TO</v>
      </c>
      <c r="R13" s="12" t="str">
        <f>IF(ISBLANK($H13),"",VLOOKUP($H13,'Bảng mã'!$B$3:$H$26,6,0))</f>
        <v>SI</v>
      </c>
      <c r="S13" s="12" t="str">
        <f>IF(ISBLANK($H13),"",VLOOKUP($H13,'Bảng mã'!$B$3:$H$26,7,0))</f>
        <v>N1</v>
      </c>
      <c r="T13" s="12" t="str">
        <f>IF(ISBLANK($I13),"",VLOOKUP($I13,'Bảng mã'!$B$3:$H$26,5,0))</f>
        <v>TO</v>
      </c>
      <c r="U13" s="12" t="str">
        <f>IF(ISBLANK($I13),"",VLOOKUP($I13,'Bảng mã'!$B$3:$H$26,6,0))</f>
        <v>HO</v>
      </c>
      <c r="V13" s="12" t="str">
        <f>IF(ISBLANK($I13),"",VLOOKUP($I13,'Bảng mã'!$B$3:$H$26,7,0))</f>
        <v>N1</v>
      </c>
      <c r="X13" s="12">
        <f t="shared" si="2"/>
        <v>1</v>
      </c>
      <c r="Y13" s="12">
        <f t="shared" si="0"/>
        <v>2</v>
      </c>
      <c r="Z13" s="12">
        <f t="shared" si="0"/>
        <v>3</v>
      </c>
      <c r="AA13" s="12">
        <f t="shared" si="0"/>
        <v>8</v>
      </c>
      <c r="AB13" s="12">
        <f t="shared" si="0"/>
        <v>0</v>
      </c>
      <c r="AC13" s="12">
        <f t="shared" si="0"/>
        <v>0</v>
      </c>
      <c r="AD13" s="12">
        <f t="shared" si="0"/>
        <v>0</v>
      </c>
      <c r="AE13" s="12">
        <f t="shared" si="0"/>
        <v>0</v>
      </c>
      <c r="AF13" s="12">
        <f t="shared" si="0"/>
        <v>6</v>
      </c>
      <c r="AG13" s="12">
        <f t="shared" si="0"/>
        <v>0</v>
      </c>
      <c r="AH13" s="12">
        <f t="shared" si="0"/>
        <v>0</v>
      </c>
      <c r="AJ13" s="15">
        <f t="shared" si="3"/>
        <v>1</v>
      </c>
      <c r="AK13" s="15">
        <f t="shared" si="4"/>
        <v>1</v>
      </c>
      <c r="AL13" s="15">
        <f t="shared" si="5"/>
        <v>1</v>
      </c>
      <c r="AM13" s="15">
        <f t="shared" si="6"/>
        <v>1</v>
      </c>
      <c r="AN13" s="15">
        <f t="shared" si="7"/>
        <v>0</v>
      </c>
      <c r="AO13" s="15">
        <f t="shared" si="8"/>
        <v>0</v>
      </c>
      <c r="AP13" s="15">
        <f t="shared" si="9"/>
        <v>0</v>
      </c>
      <c r="AQ13" s="15">
        <f t="shared" si="10"/>
        <v>0</v>
      </c>
      <c r="AR13" s="15">
        <f t="shared" si="11"/>
        <v>1</v>
      </c>
      <c r="AS13" s="15">
        <f t="shared" si="12"/>
        <v>0</v>
      </c>
      <c r="AT13" s="15">
        <f t="shared" si="13"/>
        <v>0</v>
      </c>
      <c r="AU13" s="15">
        <f t="shared" si="14"/>
        <v>5</v>
      </c>
    </row>
    <row r="14" spans="1:47" ht="17.25" customHeight="1" x14ac:dyDescent="0.3">
      <c r="A14" s="12">
        <v>13</v>
      </c>
      <c r="B14" s="12">
        <v>7140211</v>
      </c>
      <c r="C14" s="13" t="s">
        <v>79</v>
      </c>
      <c r="D14" s="12" t="s">
        <v>55</v>
      </c>
      <c r="E14" s="14" t="s">
        <v>80</v>
      </c>
      <c r="F14" s="12" t="s">
        <v>9</v>
      </c>
      <c r="G14" s="12" t="s">
        <v>10</v>
      </c>
      <c r="H14" s="12" t="s">
        <v>11</v>
      </c>
      <c r="I14" s="12" t="s">
        <v>26</v>
      </c>
      <c r="K14" s="12" t="str">
        <f>VLOOKUP($F14,'Bảng mã'!$B$3:$H$26,5,0)</f>
        <v>TO</v>
      </c>
      <c r="L14" s="12" t="str">
        <f>VLOOKUP($F14,'Bảng mã'!$B$3:$H$26,6,0)</f>
        <v>LI</v>
      </c>
      <c r="M14" s="12" t="str">
        <f>VLOOKUP($F14,'Bảng mã'!$B$3:$H$26,7,0)</f>
        <v>HO</v>
      </c>
      <c r="N14" s="12" t="str">
        <f>VLOOKUP($G14,'Bảng mã'!$B$3:$H$26,5,0)</f>
        <v>TO</v>
      </c>
      <c r="O14" s="12" t="str">
        <f>VLOOKUP($G14,'Bảng mã'!$B$3:$H$26,6,0)</f>
        <v>LI</v>
      </c>
      <c r="P14" s="12" t="str">
        <f>VLOOKUP($G14,'Bảng mã'!$B$3:$H$26,7,0)</f>
        <v>N1</v>
      </c>
      <c r="Q14" s="12" t="str">
        <f>IF(ISBLANK($H14),"",VLOOKUP($H14,'Bảng mã'!$B$3:$H$26,5,0))</f>
        <v>TO</v>
      </c>
      <c r="R14" s="12" t="str">
        <f>IF(ISBLANK($H14),"",VLOOKUP($H14,'Bảng mã'!$B$3:$H$26,6,0))</f>
        <v>LI</v>
      </c>
      <c r="S14" s="12" t="str">
        <f>IF(ISBLANK($H14),"",VLOOKUP($H14,'Bảng mã'!$B$3:$H$26,7,0))</f>
        <v>SI</v>
      </c>
      <c r="T14" s="12" t="str">
        <f>IF(ISBLANK($I14),"",VLOOKUP($I14,'Bảng mã'!$B$3:$H$26,5,0))</f>
        <v>TO</v>
      </c>
      <c r="U14" s="12" t="str">
        <f>IF(ISBLANK($I14),"",VLOOKUP($I14,'Bảng mã'!$B$3:$H$26,6,0))</f>
        <v>LI</v>
      </c>
      <c r="V14" s="12" t="str">
        <f>IF(ISBLANK($I14),"",VLOOKUP($I14,'Bảng mã'!$B$3:$H$26,7,0))</f>
        <v>N3</v>
      </c>
      <c r="X14" s="12">
        <f t="shared" si="2"/>
        <v>1</v>
      </c>
      <c r="Y14" s="12">
        <f t="shared" si="0"/>
        <v>2</v>
      </c>
      <c r="Z14" s="12">
        <f t="shared" si="0"/>
        <v>3</v>
      </c>
      <c r="AA14" s="12">
        <f t="shared" si="0"/>
        <v>9</v>
      </c>
      <c r="AB14" s="12">
        <f t="shared" si="0"/>
        <v>0</v>
      </c>
      <c r="AC14" s="12">
        <f t="shared" si="0"/>
        <v>0</v>
      </c>
      <c r="AD14" s="12">
        <f t="shared" si="0"/>
        <v>0</v>
      </c>
      <c r="AE14" s="12">
        <f t="shared" si="0"/>
        <v>0</v>
      </c>
      <c r="AF14" s="12">
        <f t="shared" si="0"/>
        <v>6</v>
      </c>
      <c r="AG14" s="12">
        <f t="shared" si="0"/>
        <v>12</v>
      </c>
      <c r="AH14" s="12">
        <f t="shared" si="0"/>
        <v>0</v>
      </c>
      <c r="AJ14" s="15">
        <f t="shared" si="3"/>
        <v>1</v>
      </c>
      <c r="AK14" s="15">
        <f t="shared" si="4"/>
        <v>1</v>
      </c>
      <c r="AL14" s="15">
        <f t="shared" si="5"/>
        <v>1</v>
      </c>
      <c r="AM14" s="15">
        <f t="shared" si="6"/>
        <v>1</v>
      </c>
      <c r="AN14" s="15">
        <f t="shared" si="7"/>
        <v>0</v>
      </c>
      <c r="AO14" s="15">
        <f t="shared" si="8"/>
        <v>0</v>
      </c>
      <c r="AP14" s="15">
        <f t="shared" si="9"/>
        <v>0</v>
      </c>
      <c r="AQ14" s="15">
        <f t="shared" si="10"/>
        <v>0</v>
      </c>
      <c r="AR14" s="15">
        <f t="shared" si="11"/>
        <v>1</v>
      </c>
      <c r="AS14" s="15">
        <f t="shared" si="12"/>
        <v>1</v>
      </c>
      <c r="AT14" s="15">
        <f t="shared" si="13"/>
        <v>0</v>
      </c>
      <c r="AU14" s="15">
        <f t="shared" si="14"/>
        <v>6</v>
      </c>
    </row>
    <row r="15" spans="1:47" ht="17.25" customHeight="1" x14ac:dyDescent="0.3">
      <c r="A15" s="12">
        <v>14</v>
      </c>
      <c r="B15" s="12">
        <v>7620112</v>
      </c>
      <c r="C15" s="13" t="s">
        <v>81</v>
      </c>
      <c r="D15" s="12"/>
      <c r="E15" s="14" t="s">
        <v>82</v>
      </c>
      <c r="F15" s="12" t="s">
        <v>12</v>
      </c>
      <c r="G15" s="12" t="s">
        <v>14</v>
      </c>
      <c r="H15" s="12" t="s">
        <v>22</v>
      </c>
      <c r="I15" s="12"/>
      <c r="K15" s="12" t="str">
        <f>VLOOKUP($F15,'Bảng mã'!$B$3:$H$26,5,0)</f>
        <v>TO</v>
      </c>
      <c r="L15" s="12" t="str">
        <f>VLOOKUP($F15,'Bảng mã'!$B$3:$H$26,6,0)</f>
        <v>SI</v>
      </c>
      <c r="M15" s="12" t="str">
        <f>VLOOKUP($F15,'Bảng mã'!$B$3:$H$26,7,0)</f>
        <v>HO</v>
      </c>
      <c r="N15" s="12" t="str">
        <f>VLOOKUP($G15,'Bảng mã'!$B$3:$H$26,5,0)</f>
        <v>TO</v>
      </c>
      <c r="O15" s="12" t="str">
        <f>VLOOKUP($G15,'Bảng mã'!$B$3:$H$26,6,0)</f>
        <v>SI</v>
      </c>
      <c r="P15" s="12" t="str">
        <f>VLOOKUP($G15,'Bảng mã'!$B$3:$H$26,7,0)</f>
        <v>N1</v>
      </c>
      <c r="Q15" s="12" t="str">
        <f>IF(ISBLANK($H15),"",VLOOKUP($H15,'Bảng mã'!$B$3:$H$26,5,0))</f>
        <v>TO</v>
      </c>
      <c r="R15" s="12" t="str">
        <f>IF(ISBLANK($H15),"",VLOOKUP($H15,'Bảng mã'!$B$3:$H$26,6,0))</f>
        <v>HO</v>
      </c>
      <c r="S15" s="12" t="str">
        <f>IF(ISBLANK($H15),"",VLOOKUP($H15,'Bảng mã'!$B$3:$H$26,7,0))</f>
        <v>N1</v>
      </c>
      <c r="T15" s="12" t="str">
        <f>IF(ISBLANK($I15),"",VLOOKUP($I15,'Bảng mã'!$B$3:$H$26,5,0))</f>
        <v/>
      </c>
      <c r="U15" s="12" t="str">
        <f>IF(ISBLANK($I15),"",VLOOKUP($I15,'Bảng mã'!$B$3:$H$26,6,0))</f>
        <v/>
      </c>
      <c r="V15" s="12" t="str">
        <f>IF(ISBLANK($I15),"",VLOOKUP($I15,'Bảng mã'!$B$3:$H$26,7,0))</f>
        <v/>
      </c>
      <c r="X15" s="12">
        <f t="shared" si="2"/>
        <v>1</v>
      </c>
      <c r="Y15" s="12">
        <f t="shared" si="0"/>
        <v>0</v>
      </c>
      <c r="Z15" s="12">
        <f t="shared" si="0"/>
        <v>3</v>
      </c>
      <c r="AA15" s="12">
        <f t="shared" si="0"/>
        <v>2</v>
      </c>
      <c r="AB15" s="12">
        <f t="shared" si="0"/>
        <v>0</v>
      </c>
      <c r="AC15" s="12">
        <f t="shared" si="0"/>
        <v>0</v>
      </c>
      <c r="AD15" s="12">
        <f t="shared" si="0"/>
        <v>0</v>
      </c>
      <c r="AE15" s="12">
        <f t="shared" si="0"/>
        <v>0</v>
      </c>
      <c r="AF15" s="12">
        <f t="shared" si="0"/>
        <v>6</v>
      </c>
      <c r="AG15" s="12">
        <f t="shared" si="0"/>
        <v>0</v>
      </c>
      <c r="AH15" s="12">
        <f t="shared" si="0"/>
        <v>0</v>
      </c>
      <c r="AJ15" s="15">
        <f t="shared" si="3"/>
        <v>1</v>
      </c>
      <c r="AK15" s="15">
        <f t="shared" si="4"/>
        <v>0</v>
      </c>
      <c r="AL15" s="15">
        <f t="shared" si="5"/>
        <v>1</v>
      </c>
      <c r="AM15" s="15">
        <f t="shared" si="6"/>
        <v>1</v>
      </c>
      <c r="AN15" s="15">
        <f t="shared" si="7"/>
        <v>0</v>
      </c>
      <c r="AO15" s="15">
        <f t="shared" si="8"/>
        <v>0</v>
      </c>
      <c r="AP15" s="15">
        <f t="shared" si="9"/>
        <v>0</v>
      </c>
      <c r="AQ15" s="15">
        <f t="shared" si="10"/>
        <v>0</v>
      </c>
      <c r="AR15" s="15">
        <f t="shared" si="11"/>
        <v>1</v>
      </c>
      <c r="AS15" s="15">
        <f t="shared" si="12"/>
        <v>0</v>
      </c>
      <c r="AT15" s="15">
        <f t="shared" si="13"/>
        <v>0</v>
      </c>
      <c r="AU15" s="15">
        <f t="shared" si="14"/>
        <v>4</v>
      </c>
    </row>
    <row r="16" spans="1:47" ht="17.25" customHeight="1" x14ac:dyDescent="0.3">
      <c r="A16" s="12">
        <v>15</v>
      </c>
      <c r="B16" s="12">
        <v>7620302</v>
      </c>
      <c r="C16" s="13" t="s">
        <v>83</v>
      </c>
      <c r="D16" s="12"/>
      <c r="E16" s="14" t="s">
        <v>84</v>
      </c>
      <c r="F16" s="12" t="s">
        <v>9</v>
      </c>
      <c r="G16" s="12" t="s">
        <v>12</v>
      </c>
      <c r="H16" s="12" t="s">
        <v>14</v>
      </c>
      <c r="I16" s="12" t="s">
        <v>22</v>
      </c>
      <c r="K16" s="12" t="str">
        <f>VLOOKUP($F16,'Bảng mã'!$B$3:$H$26,5,0)</f>
        <v>TO</v>
      </c>
      <c r="L16" s="12" t="str">
        <f>VLOOKUP($F16,'Bảng mã'!$B$3:$H$26,6,0)</f>
        <v>LI</v>
      </c>
      <c r="M16" s="12" t="str">
        <f>VLOOKUP($F16,'Bảng mã'!$B$3:$H$26,7,0)</f>
        <v>HO</v>
      </c>
      <c r="N16" s="12" t="str">
        <f>VLOOKUP($G16,'Bảng mã'!$B$3:$H$26,5,0)</f>
        <v>TO</v>
      </c>
      <c r="O16" s="12" t="str">
        <f>VLOOKUP($G16,'Bảng mã'!$B$3:$H$26,6,0)</f>
        <v>SI</v>
      </c>
      <c r="P16" s="12" t="str">
        <f>VLOOKUP($G16,'Bảng mã'!$B$3:$H$26,7,0)</f>
        <v>HO</v>
      </c>
      <c r="Q16" s="12" t="str">
        <f>IF(ISBLANK($H16),"",VLOOKUP($H16,'Bảng mã'!$B$3:$H$26,5,0))</f>
        <v>TO</v>
      </c>
      <c r="R16" s="12" t="str">
        <f>IF(ISBLANK($H16),"",VLOOKUP($H16,'Bảng mã'!$B$3:$H$26,6,0))</f>
        <v>SI</v>
      </c>
      <c r="S16" s="12" t="str">
        <f>IF(ISBLANK($H16),"",VLOOKUP($H16,'Bảng mã'!$B$3:$H$26,7,0))</f>
        <v>N1</v>
      </c>
      <c r="T16" s="12" t="str">
        <f>IF(ISBLANK($I16),"",VLOOKUP($I16,'Bảng mã'!$B$3:$H$26,5,0))</f>
        <v>TO</v>
      </c>
      <c r="U16" s="12" t="str">
        <f>IF(ISBLANK($I16),"",VLOOKUP($I16,'Bảng mã'!$B$3:$H$26,6,0))</f>
        <v>HO</v>
      </c>
      <c r="V16" s="12" t="str">
        <f>IF(ISBLANK($I16),"",VLOOKUP($I16,'Bảng mã'!$B$3:$H$26,7,0))</f>
        <v>N1</v>
      </c>
      <c r="X16" s="12">
        <f t="shared" si="2"/>
        <v>1</v>
      </c>
      <c r="Y16" s="12">
        <f t="shared" si="0"/>
        <v>2</v>
      </c>
      <c r="Z16" s="12">
        <f t="shared" si="0"/>
        <v>3</v>
      </c>
      <c r="AA16" s="12">
        <f t="shared" si="0"/>
        <v>5</v>
      </c>
      <c r="AB16" s="12">
        <f t="shared" si="0"/>
        <v>0</v>
      </c>
      <c r="AC16" s="12">
        <f t="shared" si="0"/>
        <v>0</v>
      </c>
      <c r="AD16" s="12">
        <f t="shared" si="0"/>
        <v>0</v>
      </c>
      <c r="AE16" s="12">
        <f t="shared" si="0"/>
        <v>0</v>
      </c>
      <c r="AF16" s="12">
        <f t="shared" si="0"/>
        <v>9</v>
      </c>
      <c r="AG16" s="12">
        <f t="shared" si="0"/>
        <v>0</v>
      </c>
      <c r="AH16" s="12">
        <f t="shared" si="0"/>
        <v>0</v>
      </c>
      <c r="AJ16" s="15">
        <f t="shared" si="3"/>
        <v>1</v>
      </c>
      <c r="AK16" s="15">
        <f t="shared" si="4"/>
        <v>1</v>
      </c>
      <c r="AL16" s="15">
        <f t="shared" si="5"/>
        <v>1</v>
      </c>
      <c r="AM16" s="15">
        <f t="shared" si="6"/>
        <v>1</v>
      </c>
      <c r="AN16" s="15">
        <f t="shared" si="7"/>
        <v>0</v>
      </c>
      <c r="AO16" s="15">
        <f t="shared" si="8"/>
        <v>0</v>
      </c>
      <c r="AP16" s="15">
        <f t="shared" si="9"/>
        <v>0</v>
      </c>
      <c r="AQ16" s="15">
        <f t="shared" si="10"/>
        <v>0</v>
      </c>
      <c r="AR16" s="15">
        <f t="shared" si="11"/>
        <v>1</v>
      </c>
      <c r="AS16" s="15">
        <f t="shared" si="12"/>
        <v>0</v>
      </c>
      <c r="AT16" s="15">
        <f t="shared" si="13"/>
        <v>0</v>
      </c>
      <c r="AU16" s="15">
        <f t="shared" si="14"/>
        <v>5</v>
      </c>
    </row>
    <row r="17" spans="1:47" ht="17.25" customHeight="1" x14ac:dyDescent="0.3">
      <c r="A17" s="12">
        <v>16</v>
      </c>
      <c r="B17" s="12">
        <v>7540105</v>
      </c>
      <c r="C17" s="13" t="s">
        <v>85</v>
      </c>
      <c r="D17" s="12"/>
      <c r="E17" s="14" t="s">
        <v>86</v>
      </c>
      <c r="F17" s="12" t="s">
        <v>9</v>
      </c>
      <c r="G17" s="12" t="s">
        <v>10</v>
      </c>
      <c r="H17" s="12" t="s">
        <v>12</v>
      </c>
      <c r="I17" s="12" t="s">
        <v>22</v>
      </c>
      <c r="K17" s="12" t="str">
        <f>VLOOKUP($F17,'Bảng mã'!$B$3:$H$26,5,0)</f>
        <v>TO</v>
      </c>
      <c r="L17" s="12" t="str">
        <f>VLOOKUP($F17,'Bảng mã'!$B$3:$H$26,6,0)</f>
        <v>LI</v>
      </c>
      <c r="M17" s="12" t="str">
        <f>VLOOKUP($F17,'Bảng mã'!$B$3:$H$26,7,0)</f>
        <v>HO</v>
      </c>
      <c r="N17" s="12" t="str">
        <f>VLOOKUP($G17,'Bảng mã'!$B$3:$H$26,5,0)</f>
        <v>TO</v>
      </c>
      <c r="O17" s="12" t="str">
        <f>VLOOKUP($G17,'Bảng mã'!$B$3:$H$26,6,0)</f>
        <v>LI</v>
      </c>
      <c r="P17" s="12" t="str">
        <f>VLOOKUP($G17,'Bảng mã'!$B$3:$H$26,7,0)</f>
        <v>N1</v>
      </c>
      <c r="Q17" s="12" t="str">
        <f>IF(ISBLANK($H17),"",VLOOKUP($H17,'Bảng mã'!$B$3:$H$26,5,0))</f>
        <v>TO</v>
      </c>
      <c r="R17" s="12" t="str">
        <f>IF(ISBLANK($H17),"",VLOOKUP($H17,'Bảng mã'!$B$3:$H$26,6,0))</f>
        <v>SI</v>
      </c>
      <c r="S17" s="12" t="str">
        <f>IF(ISBLANK($H17),"",VLOOKUP($H17,'Bảng mã'!$B$3:$H$26,7,0))</f>
        <v>HO</v>
      </c>
      <c r="T17" s="12" t="str">
        <f>IF(ISBLANK($I17),"",VLOOKUP($I17,'Bảng mã'!$B$3:$H$26,5,0))</f>
        <v>TO</v>
      </c>
      <c r="U17" s="12" t="str">
        <f>IF(ISBLANK($I17),"",VLOOKUP($I17,'Bảng mã'!$B$3:$H$26,6,0))</f>
        <v>HO</v>
      </c>
      <c r="V17" s="12" t="str">
        <f>IF(ISBLANK($I17),"",VLOOKUP($I17,'Bảng mã'!$B$3:$H$26,7,0))</f>
        <v>N1</v>
      </c>
      <c r="X17" s="12">
        <f t="shared" si="2"/>
        <v>1</v>
      </c>
      <c r="Y17" s="12">
        <f t="shared" si="0"/>
        <v>2</v>
      </c>
      <c r="Z17" s="12">
        <f t="shared" si="0"/>
        <v>3</v>
      </c>
      <c r="AA17" s="12">
        <f t="shared" si="0"/>
        <v>8</v>
      </c>
      <c r="AB17" s="12">
        <f t="shared" si="0"/>
        <v>0</v>
      </c>
      <c r="AC17" s="12">
        <f t="shared" si="0"/>
        <v>0</v>
      </c>
      <c r="AD17" s="12">
        <f t="shared" si="0"/>
        <v>0</v>
      </c>
      <c r="AE17" s="12">
        <f t="shared" si="0"/>
        <v>0</v>
      </c>
      <c r="AF17" s="12">
        <f t="shared" si="0"/>
        <v>6</v>
      </c>
      <c r="AG17" s="12">
        <f t="shared" si="0"/>
        <v>0</v>
      </c>
      <c r="AH17" s="12">
        <f t="shared" si="0"/>
        <v>0</v>
      </c>
      <c r="AJ17" s="15">
        <f t="shared" si="3"/>
        <v>1</v>
      </c>
      <c r="AK17" s="15">
        <f t="shared" si="4"/>
        <v>1</v>
      </c>
      <c r="AL17" s="15">
        <f t="shared" si="5"/>
        <v>1</v>
      </c>
      <c r="AM17" s="15">
        <f t="shared" si="6"/>
        <v>1</v>
      </c>
      <c r="AN17" s="15">
        <f t="shared" si="7"/>
        <v>0</v>
      </c>
      <c r="AO17" s="15">
        <f t="shared" si="8"/>
        <v>0</v>
      </c>
      <c r="AP17" s="15">
        <f t="shared" si="9"/>
        <v>0</v>
      </c>
      <c r="AQ17" s="15">
        <f t="shared" si="10"/>
        <v>0</v>
      </c>
      <c r="AR17" s="15">
        <f t="shared" si="11"/>
        <v>1</v>
      </c>
      <c r="AS17" s="15">
        <f t="shared" si="12"/>
        <v>0</v>
      </c>
      <c r="AT17" s="15">
        <f t="shared" si="13"/>
        <v>0</v>
      </c>
      <c r="AU17" s="15">
        <f t="shared" si="14"/>
        <v>5</v>
      </c>
    </row>
    <row r="18" spans="1:47" ht="17.25" customHeight="1" x14ac:dyDescent="0.3">
      <c r="A18" s="12">
        <v>17</v>
      </c>
      <c r="B18" s="12">
        <v>7510401</v>
      </c>
      <c r="C18" s="13" t="s">
        <v>87</v>
      </c>
      <c r="D18" s="12"/>
      <c r="E18" s="14" t="s">
        <v>86</v>
      </c>
      <c r="F18" s="12" t="s">
        <v>9</v>
      </c>
      <c r="G18" s="12" t="s">
        <v>10</v>
      </c>
      <c r="H18" s="12" t="s">
        <v>12</v>
      </c>
      <c r="I18" s="12" t="s">
        <v>22</v>
      </c>
      <c r="K18" s="12" t="str">
        <f>VLOOKUP($F18,'Bảng mã'!$B$3:$H$26,5,0)</f>
        <v>TO</v>
      </c>
      <c r="L18" s="12" t="str">
        <f>VLOOKUP($F18,'Bảng mã'!$B$3:$H$26,6,0)</f>
        <v>LI</v>
      </c>
      <c r="M18" s="12" t="str">
        <f>VLOOKUP($F18,'Bảng mã'!$B$3:$H$26,7,0)</f>
        <v>HO</v>
      </c>
      <c r="N18" s="12" t="str">
        <f>VLOOKUP($G18,'Bảng mã'!$B$3:$H$26,5,0)</f>
        <v>TO</v>
      </c>
      <c r="O18" s="12" t="str">
        <f>VLOOKUP($G18,'Bảng mã'!$B$3:$H$26,6,0)</f>
        <v>LI</v>
      </c>
      <c r="P18" s="12" t="str">
        <f>VLOOKUP($G18,'Bảng mã'!$B$3:$H$26,7,0)</f>
        <v>N1</v>
      </c>
      <c r="Q18" s="12" t="str">
        <f>IF(ISBLANK($H18),"",VLOOKUP($H18,'Bảng mã'!$B$3:$H$26,5,0))</f>
        <v>TO</v>
      </c>
      <c r="R18" s="12" t="str">
        <f>IF(ISBLANK($H18),"",VLOOKUP($H18,'Bảng mã'!$B$3:$H$26,6,0))</f>
        <v>SI</v>
      </c>
      <c r="S18" s="12" t="str">
        <f>IF(ISBLANK($H18),"",VLOOKUP($H18,'Bảng mã'!$B$3:$H$26,7,0))</f>
        <v>HO</v>
      </c>
      <c r="T18" s="12" t="str">
        <f>IF(ISBLANK($I18),"",VLOOKUP($I18,'Bảng mã'!$B$3:$H$26,5,0))</f>
        <v>TO</v>
      </c>
      <c r="U18" s="12" t="str">
        <f>IF(ISBLANK($I18),"",VLOOKUP($I18,'Bảng mã'!$B$3:$H$26,6,0))</f>
        <v>HO</v>
      </c>
      <c r="V18" s="12" t="str">
        <f>IF(ISBLANK($I18),"",VLOOKUP($I18,'Bảng mã'!$B$3:$H$26,7,0))</f>
        <v>N1</v>
      </c>
      <c r="X18" s="12">
        <f t="shared" si="2"/>
        <v>1</v>
      </c>
      <c r="Y18" s="12">
        <f t="shared" si="2"/>
        <v>2</v>
      </c>
      <c r="Z18" s="12">
        <f t="shared" si="2"/>
        <v>3</v>
      </c>
      <c r="AA18" s="12">
        <f t="shared" si="2"/>
        <v>8</v>
      </c>
      <c r="AB18" s="12">
        <f t="shared" si="2"/>
        <v>0</v>
      </c>
      <c r="AC18" s="12">
        <f t="shared" si="2"/>
        <v>0</v>
      </c>
      <c r="AD18" s="12">
        <f t="shared" si="2"/>
        <v>0</v>
      </c>
      <c r="AE18" s="12">
        <f t="shared" si="2"/>
        <v>0</v>
      </c>
      <c r="AF18" s="12">
        <f t="shared" si="2"/>
        <v>6</v>
      </c>
      <c r="AG18" s="12">
        <f t="shared" si="2"/>
        <v>0</v>
      </c>
      <c r="AH18" s="12">
        <f t="shared" si="2"/>
        <v>0</v>
      </c>
      <c r="AJ18" s="15">
        <f t="shared" si="3"/>
        <v>1</v>
      </c>
      <c r="AK18" s="15">
        <f t="shared" si="4"/>
        <v>1</v>
      </c>
      <c r="AL18" s="15">
        <f t="shared" si="5"/>
        <v>1</v>
      </c>
      <c r="AM18" s="15">
        <f t="shared" si="6"/>
        <v>1</v>
      </c>
      <c r="AN18" s="15">
        <f t="shared" si="7"/>
        <v>0</v>
      </c>
      <c r="AO18" s="15">
        <f t="shared" si="8"/>
        <v>0</v>
      </c>
      <c r="AP18" s="15">
        <f t="shared" si="9"/>
        <v>0</v>
      </c>
      <c r="AQ18" s="15">
        <f t="shared" si="10"/>
        <v>0</v>
      </c>
      <c r="AR18" s="15">
        <f t="shared" si="11"/>
        <v>1</v>
      </c>
      <c r="AS18" s="15">
        <f t="shared" si="12"/>
        <v>0</v>
      </c>
      <c r="AT18" s="15">
        <f t="shared" si="13"/>
        <v>0</v>
      </c>
      <c r="AU18" s="15">
        <f t="shared" si="14"/>
        <v>5</v>
      </c>
    </row>
    <row r="19" spans="1:47" ht="17.25" customHeight="1" x14ac:dyDescent="0.3">
      <c r="A19" s="12">
        <v>18</v>
      </c>
      <c r="B19" s="12" t="s">
        <v>88</v>
      </c>
      <c r="C19" s="13" t="s">
        <v>89</v>
      </c>
      <c r="D19" s="12"/>
      <c r="E19" s="14" t="s">
        <v>90</v>
      </c>
      <c r="F19" s="12" t="s">
        <v>10</v>
      </c>
      <c r="G19" s="12" t="s">
        <v>14</v>
      </c>
      <c r="H19" s="12" t="s">
        <v>22</v>
      </c>
      <c r="I19" s="12"/>
      <c r="K19" s="12" t="str">
        <f>VLOOKUP($F19,'Bảng mã'!$B$3:$H$26,5,0)</f>
        <v>TO</v>
      </c>
      <c r="L19" s="12" t="str">
        <f>VLOOKUP($F19,'Bảng mã'!$B$3:$H$26,6,0)</f>
        <v>LI</v>
      </c>
      <c r="M19" s="12" t="str">
        <f>VLOOKUP($F19,'Bảng mã'!$B$3:$H$26,7,0)</f>
        <v>N1</v>
      </c>
      <c r="N19" s="12" t="str">
        <f>VLOOKUP($G19,'Bảng mã'!$B$3:$H$26,5,0)</f>
        <v>TO</v>
      </c>
      <c r="O19" s="12" t="str">
        <f>VLOOKUP($G19,'Bảng mã'!$B$3:$H$26,6,0)</f>
        <v>SI</v>
      </c>
      <c r="P19" s="12" t="str">
        <f>VLOOKUP($G19,'Bảng mã'!$B$3:$H$26,7,0)</f>
        <v>N1</v>
      </c>
      <c r="Q19" s="12" t="str">
        <f>IF(ISBLANK($H19),"",VLOOKUP($H19,'Bảng mã'!$B$3:$H$26,5,0))</f>
        <v>TO</v>
      </c>
      <c r="R19" s="12" t="str">
        <f>IF(ISBLANK($H19),"",VLOOKUP($H19,'Bảng mã'!$B$3:$H$26,6,0))</f>
        <v>HO</v>
      </c>
      <c r="S19" s="12" t="str">
        <f>IF(ISBLANK($H19),"",VLOOKUP($H19,'Bảng mã'!$B$3:$H$26,7,0))</f>
        <v>N1</v>
      </c>
      <c r="T19" s="12" t="str">
        <f>IF(ISBLANK($I19),"",VLOOKUP($I19,'Bảng mã'!$B$3:$H$26,5,0))</f>
        <v/>
      </c>
      <c r="U19" s="12" t="str">
        <f>IF(ISBLANK($I19),"",VLOOKUP($I19,'Bảng mã'!$B$3:$H$26,6,0))</f>
        <v/>
      </c>
      <c r="V19" s="12" t="str">
        <f>IF(ISBLANK($I19),"",VLOOKUP($I19,'Bảng mã'!$B$3:$H$26,7,0))</f>
        <v/>
      </c>
      <c r="X19" s="12">
        <f t="shared" si="2"/>
        <v>1</v>
      </c>
      <c r="Y19" s="12">
        <f t="shared" si="2"/>
        <v>2</v>
      </c>
      <c r="Z19" s="12">
        <f t="shared" si="2"/>
        <v>8</v>
      </c>
      <c r="AA19" s="12">
        <f t="shared" si="2"/>
        <v>5</v>
      </c>
      <c r="AB19" s="12">
        <f t="shared" si="2"/>
        <v>0</v>
      </c>
      <c r="AC19" s="12">
        <f t="shared" si="2"/>
        <v>0</v>
      </c>
      <c r="AD19" s="12">
        <f t="shared" si="2"/>
        <v>0</v>
      </c>
      <c r="AE19" s="12">
        <f t="shared" si="2"/>
        <v>0</v>
      </c>
      <c r="AF19" s="12">
        <f t="shared" si="2"/>
        <v>3</v>
      </c>
      <c r="AG19" s="12">
        <f t="shared" si="2"/>
        <v>0</v>
      </c>
      <c r="AH19" s="12">
        <f t="shared" si="2"/>
        <v>0</v>
      </c>
      <c r="AJ19" s="15">
        <f t="shared" si="3"/>
        <v>1</v>
      </c>
      <c r="AK19" s="15">
        <f t="shared" si="4"/>
        <v>1</v>
      </c>
      <c r="AL19" s="15">
        <f t="shared" si="5"/>
        <v>1</v>
      </c>
      <c r="AM19" s="15">
        <f t="shared" si="6"/>
        <v>1</v>
      </c>
      <c r="AN19" s="15">
        <f t="shared" si="7"/>
        <v>0</v>
      </c>
      <c r="AO19" s="15">
        <f t="shared" si="8"/>
        <v>0</v>
      </c>
      <c r="AP19" s="15">
        <f t="shared" si="9"/>
        <v>0</v>
      </c>
      <c r="AQ19" s="15">
        <f t="shared" si="10"/>
        <v>0</v>
      </c>
      <c r="AR19" s="15">
        <f t="shared" si="11"/>
        <v>1</v>
      </c>
      <c r="AS19" s="15">
        <f t="shared" si="12"/>
        <v>0</v>
      </c>
      <c r="AT19" s="15">
        <f t="shared" si="13"/>
        <v>0</v>
      </c>
      <c r="AU19" s="15">
        <f t="shared" si="14"/>
        <v>5</v>
      </c>
    </row>
    <row r="20" spans="1:47" ht="17.25" customHeight="1" x14ac:dyDescent="0.3">
      <c r="A20" s="12">
        <v>19</v>
      </c>
      <c r="B20" s="12">
        <v>7620113</v>
      </c>
      <c r="C20" s="13" t="s">
        <v>91</v>
      </c>
      <c r="D20" s="12"/>
      <c r="E20" s="14" t="s">
        <v>84</v>
      </c>
      <c r="F20" s="12" t="s">
        <v>9</v>
      </c>
      <c r="G20" s="12" t="s">
        <v>12</v>
      </c>
      <c r="H20" s="12" t="s">
        <v>14</v>
      </c>
      <c r="I20" s="12" t="s">
        <v>22</v>
      </c>
      <c r="K20" s="12" t="str">
        <f>VLOOKUP($F20,'Bảng mã'!$B$3:$H$26,5,0)</f>
        <v>TO</v>
      </c>
      <c r="L20" s="12" t="str">
        <f>VLOOKUP($F20,'Bảng mã'!$B$3:$H$26,6,0)</f>
        <v>LI</v>
      </c>
      <c r="M20" s="12" t="str">
        <f>VLOOKUP($F20,'Bảng mã'!$B$3:$H$26,7,0)</f>
        <v>HO</v>
      </c>
      <c r="N20" s="12" t="str">
        <f>VLOOKUP($G20,'Bảng mã'!$B$3:$H$26,5,0)</f>
        <v>TO</v>
      </c>
      <c r="O20" s="12" t="str">
        <f>VLOOKUP($G20,'Bảng mã'!$B$3:$H$26,6,0)</f>
        <v>SI</v>
      </c>
      <c r="P20" s="12" t="str">
        <f>VLOOKUP($G20,'Bảng mã'!$B$3:$H$26,7,0)</f>
        <v>HO</v>
      </c>
      <c r="Q20" s="12" t="str">
        <f>IF(ISBLANK($H20),"",VLOOKUP($H20,'Bảng mã'!$B$3:$H$26,5,0))</f>
        <v>TO</v>
      </c>
      <c r="R20" s="12" t="str">
        <f>IF(ISBLANK($H20),"",VLOOKUP($H20,'Bảng mã'!$B$3:$H$26,6,0))</f>
        <v>SI</v>
      </c>
      <c r="S20" s="12" t="str">
        <f>IF(ISBLANK($H20),"",VLOOKUP($H20,'Bảng mã'!$B$3:$H$26,7,0))</f>
        <v>N1</v>
      </c>
      <c r="T20" s="12" t="str">
        <f>IF(ISBLANK($I20),"",VLOOKUP($I20,'Bảng mã'!$B$3:$H$26,5,0))</f>
        <v>TO</v>
      </c>
      <c r="U20" s="12" t="str">
        <f>IF(ISBLANK($I20),"",VLOOKUP($I20,'Bảng mã'!$B$3:$H$26,6,0))</f>
        <v>HO</v>
      </c>
      <c r="V20" s="12" t="str">
        <f>IF(ISBLANK($I20),"",VLOOKUP($I20,'Bảng mã'!$B$3:$H$26,7,0))</f>
        <v>N1</v>
      </c>
      <c r="X20" s="12">
        <f t="shared" si="2"/>
        <v>1</v>
      </c>
      <c r="Y20" s="12">
        <f t="shared" si="2"/>
        <v>2</v>
      </c>
      <c r="Z20" s="12">
        <f t="shared" si="2"/>
        <v>3</v>
      </c>
      <c r="AA20" s="12">
        <f t="shared" si="2"/>
        <v>5</v>
      </c>
      <c r="AB20" s="12">
        <f t="shared" si="2"/>
        <v>0</v>
      </c>
      <c r="AC20" s="12">
        <f t="shared" si="2"/>
        <v>0</v>
      </c>
      <c r="AD20" s="12">
        <f t="shared" si="2"/>
        <v>0</v>
      </c>
      <c r="AE20" s="12">
        <f t="shared" si="2"/>
        <v>0</v>
      </c>
      <c r="AF20" s="12">
        <f t="shared" si="2"/>
        <v>9</v>
      </c>
      <c r="AG20" s="12">
        <f t="shared" si="2"/>
        <v>0</v>
      </c>
      <c r="AH20" s="12">
        <f t="shared" si="2"/>
        <v>0</v>
      </c>
      <c r="AJ20" s="15">
        <f t="shared" si="3"/>
        <v>1</v>
      </c>
      <c r="AK20" s="15">
        <f t="shared" si="4"/>
        <v>1</v>
      </c>
      <c r="AL20" s="15">
        <f t="shared" si="5"/>
        <v>1</v>
      </c>
      <c r="AM20" s="15">
        <f t="shared" si="6"/>
        <v>1</v>
      </c>
      <c r="AN20" s="15">
        <f t="shared" si="7"/>
        <v>0</v>
      </c>
      <c r="AO20" s="15">
        <f t="shared" si="8"/>
        <v>0</v>
      </c>
      <c r="AP20" s="15">
        <f t="shared" si="9"/>
        <v>0</v>
      </c>
      <c r="AQ20" s="15">
        <f t="shared" si="10"/>
        <v>0</v>
      </c>
      <c r="AR20" s="15">
        <f t="shared" si="11"/>
        <v>1</v>
      </c>
      <c r="AS20" s="15">
        <f t="shared" si="12"/>
        <v>0</v>
      </c>
      <c r="AT20" s="15">
        <f t="shared" si="13"/>
        <v>0</v>
      </c>
      <c r="AU20" s="15">
        <f t="shared" si="14"/>
        <v>5</v>
      </c>
    </row>
    <row r="21" spans="1:47" ht="17.25" customHeight="1" x14ac:dyDescent="0.3">
      <c r="A21" s="12">
        <v>20</v>
      </c>
      <c r="B21" s="12">
        <v>7540104</v>
      </c>
      <c r="C21" s="13" t="s">
        <v>92</v>
      </c>
      <c r="D21" s="12"/>
      <c r="E21" s="14" t="s">
        <v>86</v>
      </c>
      <c r="F21" s="12" t="s">
        <v>9</v>
      </c>
      <c r="G21" s="12" t="s">
        <v>10</v>
      </c>
      <c r="H21" s="12" t="s">
        <v>12</v>
      </c>
      <c r="I21" s="12" t="s">
        <v>22</v>
      </c>
      <c r="K21" s="12" t="str">
        <f>VLOOKUP($F21,'Bảng mã'!$B$3:$H$26,5,0)</f>
        <v>TO</v>
      </c>
      <c r="L21" s="12" t="str">
        <f>VLOOKUP($F21,'Bảng mã'!$B$3:$H$26,6,0)</f>
        <v>LI</v>
      </c>
      <c r="M21" s="12" t="str">
        <f>VLOOKUP($F21,'Bảng mã'!$B$3:$H$26,7,0)</f>
        <v>HO</v>
      </c>
      <c r="N21" s="12" t="str">
        <f>VLOOKUP($G21,'Bảng mã'!$B$3:$H$26,5,0)</f>
        <v>TO</v>
      </c>
      <c r="O21" s="12" t="str">
        <f>VLOOKUP($G21,'Bảng mã'!$B$3:$H$26,6,0)</f>
        <v>LI</v>
      </c>
      <c r="P21" s="12" t="str">
        <f>VLOOKUP($G21,'Bảng mã'!$B$3:$H$26,7,0)</f>
        <v>N1</v>
      </c>
      <c r="Q21" s="12" t="str">
        <f>IF(ISBLANK($H21),"",VLOOKUP($H21,'Bảng mã'!$B$3:$H$26,5,0))</f>
        <v>TO</v>
      </c>
      <c r="R21" s="12" t="str">
        <f>IF(ISBLANK($H21),"",VLOOKUP($H21,'Bảng mã'!$B$3:$H$26,6,0))</f>
        <v>SI</v>
      </c>
      <c r="S21" s="12" t="str">
        <f>IF(ISBLANK($H21),"",VLOOKUP($H21,'Bảng mã'!$B$3:$H$26,7,0))</f>
        <v>HO</v>
      </c>
      <c r="T21" s="12" t="str">
        <f>IF(ISBLANK($I21),"",VLOOKUP($I21,'Bảng mã'!$B$3:$H$26,5,0))</f>
        <v>TO</v>
      </c>
      <c r="U21" s="12" t="str">
        <f>IF(ISBLANK($I21),"",VLOOKUP($I21,'Bảng mã'!$B$3:$H$26,6,0))</f>
        <v>HO</v>
      </c>
      <c r="V21" s="12" t="str">
        <f>IF(ISBLANK($I21),"",VLOOKUP($I21,'Bảng mã'!$B$3:$H$26,7,0))</f>
        <v>N1</v>
      </c>
      <c r="X21" s="12">
        <f t="shared" si="2"/>
        <v>1</v>
      </c>
      <c r="Y21" s="12">
        <f t="shared" si="2"/>
        <v>2</v>
      </c>
      <c r="Z21" s="12">
        <f t="shared" si="2"/>
        <v>3</v>
      </c>
      <c r="AA21" s="12">
        <f t="shared" si="2"/>
        <v>8</v>
      </c>
      <c r="AB21" s="12">
        <f t="shared" si="2"/>
        <v>0</v>
      </c>
      <c r="AC21" s="12">
        <f t="shared" si="2"/>
        <v>0</v>
      </c>
      <c r="AD21" s="12">
        <f t="shared" si="2"/>
        <v>0</v>
      </c>
      <c r="AE21" s="12">
        <f t="shared" si="2"/>
        <v>0</v>
      </c>
      <c r="AF21" s="12">
        <f t="shared" si="2"/>
        <v>6</v>
      </c>
      <c r="AG21" s="12">
        <f t="shared" si="2"/>
        <v>0</v>
      </c>
      <c r="AH21" s="12">
        <f t="shared" si="2"/>
        <v>0</v>
      </c>
      <c r="AJ21" s="15">
        <f t="shared" si="3"/>
        <v>1</v>
      </c>
      <c r="AK21" s="15">
        <f t="shared" si="4"/>
        <v>1</v>
      </c>
      <c r="AL21" s="15">
        <f t="shared" si="5"/>
        <v>1</v>
      </c>
      <c r="AM21" s="15">
        <f t="shared" si="6"/>
        <v>1</v>
      </c>
      <c r="AN21" s="15">
        <f t="shared" si="7"/>
        <v>0</v>
      </c>
      <c r="AO21" s="15">
        <f t="shared" si="8"/>
        <v>0</v>
      </c>
      <c r="AP21" s="15">
        <f t="shared" si="9"/>
        <v>0</v>
      </c>
      <c r="AQ21" s="15">
        <f t="shared" si="10"/>
        <v>0</v>
      </c>
      <c r="AR21" s="15">
        <f t="shared" si="11"/>
        <v>1</v>
      </c>
      <c r="AS21" s="15">
        <f t="shared" si="12"/>
        <v>0</v>
      </c>
      <c r="AT21" s="15">
        <f t="shared" si="13"/>
        <v>0</v>
      </c>
      <c r="AU21" s="15">
        <f t="shared" si="14"/>
        <v>5</v>
      </c>
    </row>
    <row r="22" spans="1:47" ht="17.25" customHeight="1" x14ac:dyDescent="0.3">
      <c r="A22" s="12">
        <v>21</v>
      </c>
      <c r="B22" s="12">
        <v>7420201</v>
      </c>
      <c r="C22" s="13" t="s">
        <v>93</v>
      </c>
      <c r="D22" s="12"/>
      <c r="E22" s="14" t="s">
        <v>84</v>
      </c>
      <c r="F22" s="12" t="s">
        <v>9</v>
      </c>
      <c r="G22" s="12" t="s">
        <v>12</v>
      </c>
      <c r="H22" s="12" t="s">
        <v>14</v>
      </c>
      <c r="I22" s="12" t="s">
        <v>22</v>
      </c>
      <c r="K22" s="12" t="str">
        <f>VLOOKUP($F22,'Bảng mã'!$B$3:$H$26,5,0)</f>
        <v>TO</v>
      </c>
      <c r="L22" s="12" t="str">
        <f>VLOOKUP($F22,'Bảng mã'!$B$3:$H$26,6,0)</f>
        <v>LI</v>
      </c>
      <c r="M22" s="12" t="str">
        <f>VLOOKUP($F22,'Bảng mã'!$B$3:$H$26,7,0)</f>
        <v>HO</v>
      </c>
      <c r="N22" s="12" t="str">
        <f>VLOOKUP($G22,'Bảng mã'!$B$3:$H$26,5,0)</f>
        <v>TO</v>
      </c>
      <c r="O22" s="12" t="str">
        <f>VLOOKUP($G22,'Bảng mã'!$B$3:$H$26,6,0)</f>
        <v>SI</v>
      </c>
      <c r="P22" s="12" t="str">
        <f>VLOOKUP($G22,'Bảng mã'!$B$3:$H$26,7,0)</f>
        <v>HO</v>
      </c>
      <c r="Q22" s="12" t="str">
        <f>IF(ISBLANK($H22),"",VLOOKUP($H22,'Bảng mã'!$B$3:$H$26,5,0))</f>
        <v>TO</v>
      </c>
      <c r="R22" s="12" t="str">
        <f>IF(ISBLANK($H22),"",VLOOKUP($H22,'Bảng mã'!$B$3:$H$26,6,0))</f>
        <v>SI</v>
      </c>
      <c r="S22" s="12" t="str">
        <f>IF(ISBLANK($H22),"",VLOOKUP($H22,'Bảng mã'!$B$3:$H$26,7,0))</f>
        <v>N1</v>
      </c>
      <c r="T22" s="12" t="str">
        <f>IF(ISBLANK($I22),"",VLOOKUP($I22,'Bảng mã'!$B$3:$H$26,5,0))</f>
        <v>TO</v>
      </c>
      <c r="U22" s="12" t="str">
        <f>IF(ISBLANK($I22),"",VLOOKUP($I22,'Bảng mã'!$B$3:$H$26,6,0))</f>
        <v>HO</v>
      </c>
      <c r="V22" s="12" t="str">
        <f>IF(ISBLANK($I22),"",VLOOKUP($I22,'Bảng mã'!$B$3:$H$26,7,0))</f>
        <v>N1</v>
      </c>
      <c r="X22" s="12">
        <f t="shared" si="2"/>
        <v>1</v>
      </c>
      <c r="Y22" s="12">
        <f t="shared" si="2"/>
        <v>2</v>
      </c>
      <c r="Z22" s="12">
        <f t="shared" si="2"/>
        <v>3</v>
      </c>
      <c r="AA22" s="12">
        <f t="shared" si="2"/>
        <v>5</v>
      </c>
      <c r="AB22" s="12">
        <f t="shared" si="2"/>
        <v>0</v>
      </c>
      <c r="AC22" s="12">
        <f t="shared" si="2"/>
        <v>0</v>
      </c>
      <c r="AD22" s="12">
        <f t="shared" si="2"/>
        <v>0</v>
      </c>
      <c r="AE22" s="12">
        <f t="shared" si="2"/>
        <v>0</v>
      </c>
      <c r="AF22" s="12">
        <f t="shared" si="2"/>
        <v>9</v>
      </c>
      <c r="AG22" s="12">
        <f t="shared" si="2"/>
        <v>0</v>
      </c>
      <c r="AH22" s="12">
        <f t="shared" si="2"/>
        <v>0</v>
      </c>
      <c r="AJ22" s="15">
        <f t="shared" si="3"/>
        <v>1</v>
      </c>
      <c r="AK22" s="15">
        <f t="shared" si="4"/>
        <v>1</v>
      </c>
      <c r="AL22" s="15">
        <f t="shared" si="5"/>
        <v>1</v>
      </c>
      <c r="AM22" s="15">
        <f t="shared" si="6"/>
        <v>1</v>
      </c>
      <c r="AN22" s="15">
        <f t="shared" si="7"/>
        <v>0</v>
      </c>
      <c r="AO22" s="15">
        <f t="shared" si="8"/>
        <v>0</v>
      </c>
      <c r="AP22" s="15">
        <f t="shared" si="9"/>
        <v>0</v>
      </c>
      <c r="AQ22" s="15">
        <f t="shared" si="10"/>
        <v>0</v>
      </c>
      <c r="AR22" s="15">
        <f t="shared" si="11"/>
        <v>1</v>
      </c>
      <c r="AS22" s="15">
        <f t="shared" si="12"/>
        <v>0</v>
      </c>
      <c r="AT22" s="15">
        <f t="shared" si="13"/>
        <v>0</v>
      </c>
      <c r="AU22" s="15">
        <f t="shared" si="14"/>
        <v>5</v>
      </c>
    </row>
    <row r="23" spans="1:47" ht="17.25" customHeight="1" x14ac:dyDescent="0.3">
      <c r="A23" s="12">
        <v>22</v>
      </c>
      <c r="B23" s="12" t="s">
        <v>94</v>
      </c>
      <c r="C23" s="13" t="s">
        <v>95</v>
      </c>
      <c r="D23" s="12"/>
      <c r="E23" s="14" t="s">
        <v>90</v>
      </c>
      <c r="F23" s="12" t="s">
        <v>10</v>
      </c>
      <c r="G23" s="12" t="s">
        <v>14</v>
      </c>
      <c r="H23" s="12" t="s">
        <v>22</v>
      </c>
      <c r="I23" s="12"/>
      <c r="K23" s="12" t="str">
        <f>VLOOKUP($F23,'Bảng mã'!$B$3:$H$26,5,0)</f>
        <v>TO</v>
      </c>
      <c r="L23" s="12" t="str">
        <f>VLOOKUP($F23,'Bảng mã'!$B$3:$H$26,6,0)</f>
        <v>LI</v>
      </c>
      <c r="M23" s="12" t="str">
        <f>VLOOKUP($F23,'Bảng mã'!$B$3:$H$26,7,0)</f>
        <v>N1</v>
      </c>
      <c r="N23" s="12" t="str">
        <f>VLOOKUP($G23,'Bảng mã'!$B$3:$H$26,5,0)</f>
        <v>TO</v>
      </c>
      <c r="O23" s="12" t="str">
        <f>VLOOKUP($G23,'Bảng mã'!$B$3:$H$26,6,0)</f>
        <v>SI</v>
      </c>
      <c r="P23" s="12" t="str">
        <f>VLOOKUP($G23,'Bảng mã'!$B$3:$H$26,7,0)</f>
        <v>N1</v>
      </c>
      <c r="Q23" s="12" t="str">
        <f>IF(ISBLANK($H23),"",VLOOKUP($H23,'Bảng mã'!$B$3:$H$26,5,0))</f>
        <v>TO</v>
      </c>
      <c r="R23" s="12" t="str">
        <f>IF(ISBLANK($H23),"",VLOOKUP($H23,'Bảng mã'!$B$3:$H$26,6,0))</f>
        <v>HO</v>
      </c>
      <c r="S23" s="12" t="str">
        <f>IF(ISBLANK($H23),"",VLOOKUP($H23,'Bảng mã'!$B$3:$H$26,7,0))</f>
        <v>N1</v>
      </c>
      <c r="T23" s="12" t="str">
        <f>IF(ISBLANK($I23),"",VLOOKUP($I23,'Bảng mã'!$B$3:$H$26,5,0))</f>
        <v/>
      </c>
      <c r="U23" s="12" t="str">
        <f>IF(ISBLANK($I23),"",VLOOKUP($I23,'Bảng mã'!$B$3:$H$26,6,0))</f>
        <v/>
      </c>
      <c r="V23" s="12" t="str">
        <f>IF(ISBLANK($I23),"",VLOOKUP($I23,'Bảng mã'!$B$3:$H$26,7,0))</f>
        <v/>
      </c>
      <c r="X23" s="12">
        <f t="shared" si="2"/>
        <v>1</v>
      </c>
      <c r="Y23" s="12">
        <f t="shared" si="2"/>
        <v>2</v>
      </c>
      <c r="Z23" s="12">
        <f t="shared" si="2"/>
        <v>8</v>
      </c>
      <c r="AA23" s="12">
        <f t="shared" si="2"/>
        <v>5</v>
      </c>
      <c r="AB23" s="12">
        <f t="shared" si="2"/>
        <v>0</v>
      </c>
      <c r="AC23" s="12">
        <f t="shared" si="2"/>
        <v>0</v>
      </c>
      <c r="AD23" s="12">
        <f t="shared" si="2"/>
        <v>0</v>
      </c>
      <c r="AE23" s="12">
        <f t="shared" si="2"/>
        <v>0</v>
      </c>
      <c r="AF23" s="12">
        <f t="shared" si="2"/>
        <v>3</v>
      </c>
      <c r="AG23" s="12">
        <f t="shared" si="2"/>
        <v>0</v>
      </c>
      <c r="AH23" s="12">
        <f t="shared" si="2"/>
        <v>0</v>
      </c>
      <c r="AJ23" s="15">
        <f t="shared" si="3"/>
        <v>1</v>
      </c>
      <c r="AK23" s="15">
        <f t="shared" si="4"/>
        <v>1</v>
      </c>
      <c r="AL23" s="15">
        <f t="shared" si="5"/>
        <v>1</v>
      </c>
      <c r="AM23" s="15">
        <f t="shared" si="6"/>
        <v>1</v>
      </c>
      <c r="AN23" s="15">
        <f t="shared" si="7"/>
        <v>0</v>
      </c>
      <c r="AO23" s="15">
        <f t="shared" si="8"/>
        <v>0</v>
      </c>
      <c r="AP23" s="15">
        <f t="shared" si="9"/>
        <v>0</v>
      </c>
      <c r="AQ23" s="15">
        <f t="shared" si="10"/>
        <v>0</v>
      </c>
      <c r="AR23" s="15">
        <f t="shared" si="11"/>
        <v>1</v>
      </c>
      <c r="AS23" s="15">
        <f t="shared" si="12"/>
        <v>0</v>
      </c>
      <c r="AT23" s="15">
        <f t="shared" si="13"/>
        <v>0</v>
      </c>
      <c r="AU23" s="15">
        <f t="shared" si="14"/>
        <v>5</v>
      </c>
    </row>
    <row r="24" spans="1:47" ht="17.25" customHeight="1" x14ac:dyDescent="0.3">
      <c r="A24" s="12">
        <v>23</v>
      </c>
      <c r="B24" s="12">
        <v>7480201</v>
      </c>
      <c r="C24" s="13" t="s">
        <v>96</v>
      </c>
      <c r="D24" s="12"/>
      <c r="E24" s="14" t="s">
        <v>97</v>
      </c>
      <c r="F24" s="12" t="s">
        <v>9</v>
      </c>
      <c r="G24" s="12" t="s">
        <v>10</v>
      </c>
      <c r="H24" s="12"/>
      <c r="I24" s="12"/>
      <c r="K24" s="12" t="str">
        <f>VLOOKUP($F24,'Bảng mã'!$B$3:$H$26,5,0)</f>
        <v>TO</v>
      </c>
      <c r="L24" s="12" t="str">
        <f>VLOOKUP($F24,'Bảng mã'!$B$3:$H$26,6,0)</f>
        <v>LI</v>
      </c>
      <c r="M24" s="12" t="str">
        <f>VLOOKUP($F24,'Bảng mã'!$B$3:$H$26,7,0)</f>
        <v>HO</v>
      </c>
      <c r="N24" s="12" t="str">
        <f>VLOOKUP($G24,'Bảng mã'!$B$3:$H$26,5,0)</f>
        <v>TO</v>
      </c>
      <c r="O24" s="12" t="str">
        <f>VLOOKUP($G24,'Bảng mã'!$B$3:$H$26,6,0)</f>
        <v>LI</v>
      </c>
      <c r="P24" s="12" t="str">
        <f>VLOOKUP($G24,'Bảng mã'!$B$3:$H$26,7,0)</f>
        <v>N1</v>
      </c>
      <c r="Q24" s="12" t="str">
        <f>IF(ISBLANK($H24),"",VLOOKUP($H24,'Bảng mã'!$B$3:$H$26,5,0))</f>
        <v/>
      </c>
      <c r="R24" s="12" t="str">
        <f>IF(ISBLANK($H24),"",VLOOKUP($H24,'Bảng mã'!$B$3:$H$26,6,0))</f>
        <v/>
      </c>
      <c r="S24" s="12" t="str">
        <f>IF(ISBLANK($H24),"",VLOOKUP($H24,'Bảng mã'!$B$3:$H$26,7,0))</f>
        <v/>
      </c>
      <c r="T24" s="12" t="str">
        <f>IF(ISBLANK($I24),"",VLOOKUP($I24,'Bảng mã'!$B$3:$H$26,5,0))</f>
        <v/>
      </c>
      <c r="U24" s="12" t="str">
        <f>IF(ISBLANK($I24),"",VLOOKUP($I24,'Bảng mã'!$B$3:$H$26,6,0))</f>
        <v/>
      </c>
      <c r="V24" s="12" t="str">
        <f>IF(ISBLANK($I24),"",VLOOKUP($I24,'Bảng mã'!$B$3:$H$26,7,0))</f>
        <v/>
      </c>
      <c r="X24" s="12">
        <f t="shared" si="2"/>
        <v>1</v>
      </c>
      <c r="Y24" s="12">
        <f t="shared" si="2"/>
        <v>2</v>
      </c>
      <c r="Z24" s="12">
        <f t="shared" si="2"/>
        <v>3</v>
      </c>
      <c r="AA24" s="12">
        <f t="shared" si="2"/>
        <v>0</v>
      </c>
      <c r="AB24" s="12">
        <f t="shared" si="2"/>
        <v>0</v>
      </c>
      <c r="AC24" s="12">
        <f t="shared" si="2"/>
        <v>0</v>
      </c>
      <c r="AD24" s="12">
        <f t="shared" si="2"/>
        <v>0</v>
      </c>
      <c r="AE24" s="12">
        <f t="shared" si="2"/>
        <v>0</v>
      </c>
      <c r="AF24" s="12">
        <f t="shared" si="2"/>
        <v>6</v>
      </c>
      <c r="AG24" s="12">
        <f t="shared" si="2"/>
        <v>0</v>
      </c>
      <c r="AH24" s="12">
        <f t="shared" si="2"/>
        <v>0</v>
      </c>
      <c r="AJ24" s="15">
        <f t="shared" si="3"/>
        <v>1</v>
      </c>
      <c r="AK24" s="15">
        <f t="shared" si="4"/>
        <v>1</v>
      </c>
      <c r="AL24" s="15">
        <f t="shared" si="5"/>
        <v>1</v>
      </c>
      <c r="AM24" s="15">
        <f t="shared" si="6"/>
        <v>0</v>
      </c>
      <c r="AN24" s="15">
        <f t="shared" si="7"/>
        <v>0</v>
      </c>
      <c r="AO24" s="15">
        <f t="shared" si="8"/>
        <v>0</v>
      </c>
      <c r="AP24" s="15">
        <f t="shared" si="9"/>
        <v>0</v>
      </c>
      <c r="AQ24" s="15">
        <f t="shared" si="10"/>
        <v>0</v>
      </c>
      <c r="AR24" s="15">
        <f t="shared" si="11"/>
        <v>1</v>
      </c>
      <c r="AS24" s="15">
        <f t="shared" si="12"/>
        <v>0</v>
      </c>
      <c r="AT24" s="15">
        <f t="shared" si="13"/>
        <v>0</v>
      </c>
      <c r="AU24" s="15">
        <f t="shared" si="14"/>
        <v>4</v>
      </c>
    </row>
    <row r="25" spans="1:47" ht="17.25" customHeight="1" x14ac:dyDescent="0.3">
      <c r="A25" s="12">
        <v>24</v>
      </c>
      <c r="B25" s="12" t="s">
        <v>98</v>
      </c>
      <c r="C25" s="13" t="s">
        <v>99</v>
      </c>
      <c r="D25" s="12"/>
      <c r="E25" s="14" t="s">
        <v>97</v>
      </c>
      <c r="F25" s="12" t="s">
        <v>9</v>
      </c>
      <c r="G25" s="12" t="s">
        <v>10</v>
      </c>
      <c r="H25" s="12"/>
      <c r="I25" s="12"/>
      <c r="K25" s="12" t="str">
        <f>VLOOKUP($F25,'Bảng mã'!$B$3:$H$26,5,0)</f>
        <v>TO</v>
      </c>
      <c r="L25" s="12" t="str">
        <f>VLOOKUP($F25,'Bảng mã'!$B$3:$H$26,6,0)</f>
        <v>LI</v>
      </c>
      <c r="M25" s="12" t="str">
        <f>VLOOKUP($F25,'Bảng mã'!$B$3:$H$26,7,0)</f>
        <v>HO</v>
      </c>
      <c r="N25" s="12" t="str">
        <f>VLOOKUP($G25,'Bảng mã'!$B$3:$H$26,5,0)</f>
        <v>TO</v>
      </c>
      <c r="O25" s="12" t="str">
        <f>VLOOKUP($G25,'Bảng mã'!$B$3:$H$26,6,0)</f>
        <v>LI</v>
      </c>
      <c r="P25" s="12" t="str">
        <f>VLOOKUP($G25,'Bảng mã'!$B$3:$H$26,7,0)</f>
        <v>N1</v>
      </c>
      <c r="Q25" s="12" t="str">
        <f>IF(ISBLANK($H25),"",VLOOKUP($H25,'Bảng mã'!$B$3:$H$26,5,0))</f>
        <v/>
      </c>
      <c r="R25" s="12" t="str">
        <f>IF(ISBLANK($H25),"",VLOOKUP($H25,'Bảng mã'!$B$3:$H$26,6,0))</f>
        <v/>
      </c>
      <c r="S25" s="12" t="str">
        <f>IF(ISBLANK($H25),"",VLOOKUP($H25,'Bảng mã'!$B$3:$H$26,7,0))</f>
        <v/>
      </c>
      <c r="T25" s="12" t="str">
        <f>IF(ISBLANK($I25),"",VLOOKUP($I25,'Bảng mã'!$B$3:$H$26,5,0))</f>
        <v/>
      </c>
      <c r="U25" s="12" t="str">
        <f>IF(ISBLANK($I25),"",VLOOKUP($I25,'Bảng mã'!$B$3:$H$26,6,0))</f>
        <v/>
      </c>
      <c r="V25" s="12" t="str">
        <f>IF(ISBLANK($I25),"",VLOOKUP($I25,'Bảng mã'!$B$3:$H$26,7,0))</f>
        <v/>
      </c>
      <c r="X25" s="12">
        <f t="shared" si="2"/>
        <v>1</v>
      </c>
      <c r="Y25" s="12">
        <f t="shared" si="2"/>
        <v>2</v>
      </c>
      <c r="Z25" s="12">
        <f t="shared" si="2"/>
        <v>3</v>
      </c>
      <c r="AA25" s="12">
        <f t="shared" si="2"/>
        <v>0</v>
      </c>
      <c r="AB25" s="12">
        <f t="shared" si="2"/>
        <v>0</v>
      </c>
      <c r="AC25" s="12">
        <f t="shared" si="2"/>
        <v>0</v>
      </c>
      <c r="AD25" s="12">
        <f t="shared" si="2"/>
        <v>0</v>
      </c>
      <c r="AE25" s="12">
        <f t="shared" si="2"/>
        <v>0</v>
      </c>
      <c r="AF25" s="12">
        <f t="shared" si="2"/>
        <v>6</v>
      </c>
      <c r="AG25" s="12">
        <f t="shared" si="2"/>
        <v>0</v>
      </c>
      <c r="AH25" s="12">
        <f t="shared" si="2"/>
        <v>0</v>
      </c>
      <c r="AJ25" s="15">
        <f t="shared" si="3"/>
        <v>1</v>
      </c>
      <c r="AK25" s="15">
        <f t="shared" si="4"/>
        <v>1</v>
      </c>
      <c r="AL25" s="15">
        <f t="shared" si="5"/>
        <v>1</v>
      </c>
      <c r="AM25" s="15">
        <f t="shared" si="6"/>
        <v>0</v>
      </c>
      <c r="AN25" s="15">
        <f t="shared" si="7"/>
        <v>0</v>
      </c>
      <c r="AO25" s="15">
        <f t="shared" si="8"/>
        <v>0</v>
      </c>
      <c r="AP25" s="15">
        <f t="shared" si="9"/>
        <v>0</v>
      </c>
      <c r="AQ25" s="15">
        <f t="shared" si="10"/>
        <v>0</v>
      </c>
      <c r="AR25" s="15">
        <f t="shared" si="11"/>
        <v>1</v>
      </c>
      <c r="AS25" s="15">
        <f t="shared" si="12"/>
        <v>0</v>
      </c>
      <c r="AT25" s="15">
        <f t="shared" si="13"/>
        <v>0</v>
      </c>
      <c r="AU25" s="15">
        <f t="shared" si="14"/>
        <v>4</v>
      </c>
    </row>
    <row r="26" spans="1:47" ht="17.25" customHeight="1" x14ac:dyDescent="0.3">
      <c r="A26" s="12">
        <v>25</v>
      </c>
      <c r="B26" s="12" t="s">
        <v>100</v>
      </c>
      <c r="C26" s="13" t="s">
        <v>101</v>
      </c>
      <c r="D26" s="12"/>
      <c r="E26" s="14" t="s">
        <v>102</v>
      </c>
      <c r="F26" s="12" t="s">
        <v>10</v>
      </c>
      <c r="G26" s="12" t="s">
        <v>20</v>
      </c>
      <c r="H26" s="12" t="s">
        <v>22</v>
      </c>
      <c r="I26" s="12"/>
      <c r="K26" s="12" t="str">
        <f>VLOOKUP($F26,'Bảng mã'!$B$3:$H$26,5,0)</f>
        <v>TO</v>
      </c>
      <c r="L26" s="12" t="str">
        <f>VLOOKUP($F26,'Bảng mã'!$B$3:$H$26,6,0)</f>
        <v>LI</v>
      </c>
      <c r="M26" s="12" t="str">
        <f>VLOOKUP($F26,'Bảng mã'!$B$3:$H$26,7,0)</f>
        <v>N1</v>
      </c>
      <c r="N26" s="12" t="str">
        <f>VLOOKUP($G26,'Bảng mã'!$B$3:$H$26,5,0)</f>
        <v>VA</v>
      </c>
      <c r="O26" s="12" t="str">
        <f>VLOOKUP($G26,'Bảng mã'!$B$3:$H$26,6,0)</f>
        <v>TO</v>
      </c>
      <c r="P26" s="12" t="str">
        <f>VLOOKUP($G26,'Bảng mã'!$B$3:$H$26,7,0)</f>
        <v>N1</v>
      </c>
      <c r="Q26" s="12" t="str">
        <f>IF(ISBLANK($H26),"",VLOOKUP($H26,'Bảng mã'!$B$3:$H$26,5,0))</f>
        <v>TO</v>
      </c>
      <c r="R26" s="12" t="str">
        <f>IF(ISBLANK($H26),"",VLOOKUP($H26,'Bảng mã'!$B$3:$H$26,6,0))</f>
        <v>HO</v>
      </c>
      <c r="S26" s="12" t="str">
        <f>IF(ISBLANK($H26),"",VLOOKUP($H26,'Bảng mã'!$B$3:$H$26,7,0))</f>
        <v>N1</v>
      </c>
      <c r="T26" s="12" t="str">
        <f>IF(ISBLANK($I26),"",VLOOKUP($I26,'Bảng mã'!$B$3:$H$26,5,0))</f>
        <v/>
      </c>
      <c r="U26" s="12" t="str">
        <f>IF(ISBLANK($I26),"",VLOOKUP($I26,'Bảng mã'!$B$3:$H$26,6,0))</f>
        <v/>
      </c>
      <c r="V26" s="12" t="str">
        <f>IF(ISBLANK($I26),"",VLOOKUP($I26,'Bảng mã'!$B$3:$H$26,7,0))</f>
        <v/>
      </c>
      <c r="X26" s="12">
        <f t="shared" si="2"/>
        <v>1</v>
      </c>
      <c r="Y26" s="12">
        <f t="shared" si="2"/>
        <v>2</v>
      </c>
      <c r="Z26" s="12">
        <f t="shared" si="2"/>
        <v>8</v>
      </c>
      <c r="AA26" s="12">
        <f t="shared" si="2"/>
        <v>0</v>
      </c>
      <c r="AB26" s="12">
        <f t="shared" si="2"/>
        <v>4</v>
      </c>
      <c r="AC26" s="12">
        <f t="shared" si="2"/>
        <v>0</v>
      </c>
      <c r="AD26" s="12">
        <f t="shared" si="2"/>
        <v>0</v>
      </c>
      <c r="AE26" s="12">
        <f t="shared" si="2"/>
        <v>0</v>
      </c>
      <c r="AF26" s="12">
        <f t="shared" si="2"/>
        <v>3</v>
      </c>
      <c r="AG26" s="12">
        <f t="shared" si="2"/>
        <v>0</v>
      </c>
      <c r="AH26" s="12">
        <f t="shared" si="2"/>
        <v>0</v>
      </c>
      <c r="AJ26" s="15">
        <f t="shared" si="3"/>
        <v>1</v>
      </c>
      <c r="AK26" s="15">
        <f t="shared" si="4"/>
        <v>1</v>
      </c>
      <c r="AL26" s="15">
        <f t="shared" si="5"/>
        <v>1</v>
      </c>
      <c r="AM26" s="15">
        <f t="shared" si="6"/>
        <v>0</v>
      </c>
      <c r="AN26" s="15">
        <f t="shared" si="7"/>
        <v>1</v>
      </c>
      <c r="AO26" s="15">
        <f t="shared" si="8"/>
        <v>0</v>
      </c>
      <c r="AP26" s="15">
        <f t="shared" si="9"/>
        <v>0</v>
      </c>
      <c r="AQ26" s="15">
        <f t="shared" si="10"/>
        <v>0</v>
      </c>
      <c r="AR26" s="15">
        <f t="shared" si="11"/>
        <v>1</v>
      </c>
      <c r="AS26" s="15">
        <f t="shared" si="12"/>
        <v>0</v>
      </c>
      <c r="AT26" s="15">
        <f t="shared" si="13"/>
        <v>0</v>
      </c>
      <c r="AU26" s="15">
        <f t="shared" si="14"/>
        <v>5</v>
      </c>
    </row>
    <row r="27" spans="1:47" ht="17.25" customHeight="1" x14ac:dyDescent="0.3">
      <c r="A27" s="12">
        <v>26</v>
      </c>
      <c r="B27" s="12">
        <v>7540101</v>
      </c>
      <c r="C27" s="13" t="s">
        <v>103</v>
      </c>
      <c r="D27" s="12"/>
      <c r="E27" s="14" t="s">
        <v>86</v>
      </c>
      <c r="F27" s="12" t="s">
        <v>9</v>
      </c>
      <c r="G27" s="12" t="s">
        <v>10</v>
      </c>
      <c r="H27" s="12" t="s">
        <v>12</v>
      </c>
      <c r="I27" s="12" t="s">
        <v>22</v>
      </c>
      <c r="K27" s="12" t="str">
        <f>VLOOKUP($F27,'Bảng mã'!$B$3:$H$26,5,0)</f>
        <v>TO</v>
      </c>
      <c r="L27" s="12" t="str">
        <f>VLOOKUP($F27,'Bảng mã'!$B$3:$H$26,6,0)</f>
        <v>LI</v>
      </c>
      <c r="M27" s="12" t="str">
        <f>VLOOKUP($F27,'Bảng mã'!$B$3:$H$26,7,0)</f>
        <v>HO</v>
      </c>
      <c r="N27" s="12" t="str">
        <f>VLOOKUP($G27,'Bảng mã'!$B$3:$H$26,5,0)</f>
        <v>TO</v>
      </c>
      <c r="O27" s="12" t="str">
        <f>VLOOKUP($G27,'Bảng mã'!$B$3:$H$26,6,0)</f>
        <v>LI</v>
      </c>
      <c r="P27" s="12" t="str">
        <f>VLOOKUP($G27,'Bảng mã'!$B$3:$H$26,7,0)</f>
        <v>N1</v>
      </c>
      <c r="Q27" s="12" t="str">
        <f>IF(ISBLANK($H27),"",VLOOKUP($H27,'Bảng mã'!$B$3:$H$26,5,0))</f>
        <v>TO</v>
      </c>
      <c r="R27" s="12" t="str">
        <f>IF(ISBLANK($H27),"",VLOOKUP($H27,'Bảng mã'!$B$3:$H$26,6,0))</f>
        <v>SI</v>
      </c>
      <c r="S27" s="12" t="str">
        <f>IF(ISBLANK($H27),"",VLOOKUP($H27,'Bảng mã'!$B$3:$H$26,7,0))</f>
        <v>HO</v>
      </c>
      <c r="T27" s="12" t="str">
        <f>IF(ISBLANK($I27),"",VLOOKUP($I27,'Bảng mã'!$B$3:$H$26,5,0))</f>
        <v>TO</v>
      </c>
      <c r="U27" s="12" t="str">
        <f>IF(ISBLANK($I27),"",VLOOKUP($I27,'Bảng mã'!$B$3:$H$26,6,0))</f>
        <v>HO</v>
      </c>
      <c r="V27" s="12" t="str">
        <f>IF(ISBLANK($I27),"",VLOOKUP($I27,'Bảng mã'!$B$3:$H$26,7,0))</f>
        <v>N1</v>
      </c>
      <c r="X27" s="12">
        <f t="shared" si="2"/>
        <v>1</v>
      </c>
      <c r="Y27" s="12">
        <f t="shared" si="2"/>
        <v>2</v>
      </c>
      <c r="Z27" s="12">
        <f t="shared" si="2"/>
        <v>3</v>
      </c>
      <c r="AA27" s="12">
        <f t="shared" si="2"/>
        <v>8</v>
      </c>
      <c r="AB27" s="12">
        <f t="shared" si="2"/>
        <v>0</v>
      </c>
      <c r="AC27" s="12">
        <f t="shared" si="2"/>
        <v>0</v>
      </c>
      <c r="AD27" s="12">
        <f t="shared" si="2"/>
        <v>0</v>
      </c>
      <c r="AE27" s="12">
        <f t="shared" si="2"/>
        <v>0</v>
      </c>
      <c r="AF27" s="12">
        <f t="shared" si="2"/>
        <v>6</v>
      </c>
      <c r="AG27" s="12">
        <f t="shared" si="2"/>
        <v>0</v>
      </c>
      <c r="AH27" s="12">
        <f t="shared" si="2"/>
        <v>0</v>
      </c>
      <c r="AJ27" s="15">
        <f t="shared" si="3"/>
        <v>1</v>
      </c>
      <c r="AK27" s="15">
        <f t="shared" si="4"/>
        <v>1</v>
      </c>
      <c r="AL27" s="15">
        <f t="shared" si="5"/>
        <v>1</v>
      </c>
      <c r="AM27" s="15">
        <f t="shared" si="6"/>
        <v>1</v>
      </c>
      <c r="AN27" s="15">
        <f t="shared" si="7"/>
        <v>0</v>
      </c>
      <c r="AO27" s="15">
        <f t="shared" si="8"/>
        <v>0</v>
      </c>
      <c r="AP27" s="15">
        <f t="shared" si="9"/>
        <v>0</v>
      </c>
      <c r="AQ27" s="15">
        <f t="shared" si="10"/>
        <v>0</v>
      </c>
      <c r="AR27" s="15">
        <f t="shared" si="11"/>
        <v>1</v>
      </c>
      <c r="AS27" s="15">
        <f t="shared" si="12"/>
        <v>0</v>
      </c>
      <c r="AT27" s="15">
        <f t="shared" si="13"/>
        <v>0</v>
      </c>
      <c r="AU27" s="15">
        <f t="shared" si="14"/>
        <v>5</v>
      </c>
    </row>
    <row r="28" spans="1:47" ht="17.25" customHeight="1" x14ac:dyDescent="0.3">
      <c r="A28" s="12">
        <v>27</v>
      </c>
      <c r="B28" s="12" t="s">
        <v>104</v>
      </c>
      <c r="C28" s="13" t="s">
        <v>105</v>
      </c>
      <c r="D28" s="12"/>
      <c r="E28" s="14" t="s">
        <v>90</v>
      </c>
      <c r="F28" s="12" t="s">
        <v>10</v>
      </c>
      <c r="G28" s="12" t="s">
        <v>14</v>
      </c>
      <c r="H28" s="12" t="s">
        <v>22</v>
      </c>
      <c r="I28" s="12"/>
      <c r="K28" s="12" t="str">
        <f>VLOOKUP($F28,'Bảng mã'!$B$3:$H$26,5,0)</f>
        <v>TO</v>
      </c>
      <c r="L28" s="12" t="str">
        <f>VLOOKUP($F28,'Bảng mã'!$B$3:$H$26,6,0)</f>
        <v>LI</v>
      </c>
      <c r="M28" s="12" t="str">
        <f>VLOOKUP($F28,'Bảng mã'!$B$3:$H$26,7,0)</f>
        <v>N1</v>
      </c>
      <c r="N28" s="12" t="str">
        <f>VLOOKUP($G28,'Bảng mã'!$B$3:$H$26,5,0)</f>
        <v>TO</v>
      </c>
      <c r="O28" s="12" t="str">
        <f>VLOOKUP($G28,'Bảng mã'!$B$3:$H$26,6,0)</f>
        <v>SI</v>
      </c>
      <c r="P28" s="12" t="str">
        <f>VLOOKUP($G28,'Bảng mã'!$B$3:$H$26,7,0)</f>
        <v>N1</v>
      </c>
      <c r="Q28" s="12" t="str">
        <f>IF(ISBLANK($H28),"",VLOOKUP($H28,'Bảng mã'!$B$3:$H$26,5,0))</f>
        <v>TO</v>
      </c>
      <c r="R28" s="12" t="str">
        <f>IF(ISBLANK($H28),"",VLOOKUP($H28,'Bảng mã'!$B$3:$H$26,6,0))</f>
        <v>HO</v>
      </c>
      <c r="S28" s="12" t="str">
        <f>IF(ISBLANK($H28),"",VLOOKUP($H28,'Bảng mã'!$B$3:$H$26,7,0))</f>
        <v>N1</v>
      </c>
      <c r="T28" s="12" t="str">
        <f>IF(ISBLANK($I28),"",VLOOKUP($I28,'Bảng mã'!$B$3:$H$26,5,0))</f>
        <v/>
      </c>
      <c r="U28" s="12" t="str">
        <f>IF(ISBLANK($I28),"",VLOOKUP($I28,'Bảng mã'!$B$3:$H$26,6,0))</f>
        <v/>
      </c>
      <c r="V28" s="12" t="str">
        <f>IF(ISBLANK($I28),"",VLOOKUP($I28,'Bảng mã'!$B$3:$H$26,7,0))</f>
        <v/>
      </c>
      <c r="X28" s="12">
        <f t="shared" si="2"/>
        <v>1</v>
      </c>
      <c r="Y28" s="12">
        <f t="shared" si="2"/>
        <v>2</v>
      </c>
      <c r="Z28" s="12">
        <f t="shared" si="2"/>
        <v>8</v>
      </c>
      <c r="AA28" s="12">
        <f t="shared" si="2"/>
        <v>5</v>
      </c>
      <c r="AB28" s="12">
        <f t="shared" si="2"/>
        <v>0</v>
      </c>
      <c r="AC28" s="12">
        <f t="shared" si="2"/>
        <v>0</v>
      </c>
      <c r="AD28" s="12">
        <f t="shared" si="2"/>
        <v>0</v>
      </c>
      <c r="AE28" s="12">
        <f t="shared" si="2"/>
        <v>0</v>
      </c>
      <c r="AF28" s="12">
        <f t="shared" si="2"/>
        <v>3</v>
      </c>
      <c r="AG28" s="12">
        <f t="shared" si="2"/>
        <v>0</v>
      </c>
      <c r="AH28" s="12">
        <f t="shared" si="2"/>
        <v>0</v>
      </c>
      <c r="AJ28" s="15">
        <f t="shared" si="3"/>
        <v>1</v>
      </c>
      <c r="AK28" s="15">
        <f t="shared" si="4"/>
        <v>1</v>
      </c>
      <c r="AL28" s="15">
        <f t="shared" si="5"/>
        <v>1</v>
      </c>
      <c r="AM28" s="15">
        <f t="shared" si="6"/>
        <v>1</v>
      </c>
      <c r="AN28" s="15">
        <f t="shared" si="7"/>
        <v>0</v>
      </c>
      <c r="AO28" s="15">
        <f t="shared" si="8"/>
        <v>0</v>
      </c>
      <c r="AP28" s="15">
        <f t="shared" si="9"/>
        <v>0</v>
      </c>
      <c r="AQ28" s="15">
        <f t="shared" si="10"/>
        <v>0</v>
      </c>
      <c r="AR28" s="15">
        <f t="shared" si="11"/>
        <v>1</v>
      </c>
      <c r="AS28" s="15">
        <f t="shared" si="12"/>
        <v>0</v>
      </c>
      <c r="AT28" s="15">
        <f t="shared" si="13"/>
        <v>0</v>
      </c>
      <c r="AU28" s="15">
        <f t="shared" si="14"/>
        <v>5</v>
      </c>
    </row>
    <row r="29" spans="1:47" ht="17.25" customHeight="1" x14ac:dyDescent="0.3">
      <c r="A29" s="12">
        <v>28</v>
      </c>
      <c r="B29" s="12">
        <v>7620105</v>
      </c>
      <c r="C29" s="13" t="s">
        <v>106</v>
      </c>
      <c r="D29" s="12"/>
      <c r="E29" s="14" t="s">
        <v>107</v>
      </c>
      <c r="F29" s="12" t="s">
        <v>9</v>
      </c>
      <c r="G29" s="12" t="s">
        <v>11</v>
      </c>
      <c r="H29" s="12" t="s">
        <v>12</v>
      </c>
      <c r="I29" s="12" t="s">
        <v>14</v>
      </c>
      <c r="K29" s="12" t="str">
        <f>VLOOKUP($F29,'Bảng mã'!$B$3:$H$26,5,0)</f>
        <v>TO</v>
      </c>
      <c r="L29" s="12" t="str">
        <f>VLOOKUP($F29,'Bảng mã'!$B$3:$H$26,6,0)</f>
        <v>LI</v>
      </c>
      <c r="M29" s="12" t="str">
        <f>VLOOKUP($F29,'Bảng mã'!$B$3:$H$26,7,0)</f>
        <v>HO</v>
      </c>
      <c r="N29" s="12" t="str">
        <f>VLOOKUP($G29,'Bảng mã'!$B$3:$H$26,5,0)</f>
        <v>TO</v>
      </c>
      <c r="O29" s="12" t="str">
        <f>VLOOKUP($G29,'Bảng mã'!$B$3:$H$26,6,0)</f>
        <v>LI</v>
      </c>
      <c r="P29" s="12" t="str">
        <f>VLOOKUP($G29,'Bảng mã'!$B$3:$H$26,7,0)</f>
        <v>SI</v>
      </c>
      <c r="Q29" s="12" t="str">
        <f>IF(ISBLANK($H29),"",VLOOKUP($H29,'Bảng mã'!$B$3:$H$26,5,0))</f>
        <v>TO</v>
      </c>
      <c r="R29" s="12" t="str">
        <f>IF(ISBLANK($H29),"",VLOOKUP($H29,'Bảng mã'!$B$3:$H$26,6,0))</f>
        <v>SI</v>
      </c>
      <c r="S29" s="12" t="str">
        <f>IF(ISBLANK($H29),"",VLOOKUP($H29,'Bảng mã'!$B$3:$H$26,7,0))</f>
        <v>HO</v>
      </c>
      <c r="T29" s="12" t="str">
        <f>IF(ISBLANK($I29),"",VLOOKUP($I29,'Bảng mã'!$B$3:$H$26,5,0))</f>
        <v>TO</v>
      </c>
      <c r="U29" s="12" t="str">
        <f>IF(ISBLANK($I29),"",VLOOKUP($I29,'Bảng mã'!$B$3:$H$26,6,0))</f>
        <v>SI</v>
      </c>
      <c r="V29" s="12" t="str">
        <f>IF(ISBLANK($I29),"",VLOOKUP($I29,'Bảng mã'!$B$3:$H$26,7,0))</f>
        <v>N1</v>
      </c>
      <c r="X29" s="12">
        <f t="shared" si="2"/>
        <v>1</v>
      </c>
      <c r="Y29" s="12">
        <f t="shared" si="2"/>
        <v>2</v>
      </c>
      <c r="Z29" s="12">
        <f t="shared" si="2"/>
        <v>3</v>
      </c>
      <c r="AA29" s="12">
        <f t="shared" si="2"/>
        <v>6</v>
      </c>
      <c r="AB29" s="12">
        <f t="shared" si="2"/>
        <v>0</v>
      </c>
      <c r="AC29" s="12">
        <f t="shared" si="2"/>
        <v>0</v>
      </c>
      <c r="AD29" s="12">
        <f t="shared" si="2"/>
        <v>0</v>
      </c>
      <c r="AE29" s="12">
        <f t="shared" si="2"/>
        <v>0</v>
      </c>
      <c r="AF29" s="12">
        <f t="shared" si="2"/>
        <v>12</v>
      </c>
      <c r="AG29" s="12">
        <f t="shared" si="2"/>
        <v>0</v>
      </c>
      <c r="AH29" s="12">
        <f t="shared" si="2"/>
        <v>0</v>
      </c>
      <c r="AJ29" s="15">
        <f t="shared" si="3"/>
        <v>1</v>
      </c>
      <c r="AK29" s="15">
        <f t="shared" si="4"/>
        <v>1</v>
      </c>
      <c r="AL29" s="15">
        <f t="shared" si="5"/>
        <v>1</v>
      </c>
      <c r="AM29" s="15">
        <f t="shared" si="6"/>
        <v>1</v>
      </c>
      <c r="AN29" s="15">
        <f t="shared" si="7"/>
        <v>0</v>
      </c>
      <c r="AO29" s="15">
        <f t="shared" si="8"/>
        <v>0</v>
      </c>
      <c r="AP29" s="15">
        <f t="shared" si="9"/>
        <v>0</v>
      </c>
      <c r="AQ29" s="15">
        <f t="shared" si="10"/>
        <v>0</v>
      </c>
      <c r="AR29" s="15">
        <f t="shared" si="11"/>
        <v>1</v>
      </c>
      <c r="AS29" s="15">
        <f t="shared" si="12"/>
        <v>0</v>
      </c>
      <c r="AT29" s="15">
        <f t="shared" si="13"/>
        <v>0</v>
      </c>
      <c r="AU29" s="15">
        <f t="shared" si="14"/>
        <v>5</v>
      </c>
    </row>
    <row r="30" spans="1:47" ht="17.25" customHeight="1" x14ac:dyDescent="0.3">
      <c r="A30" s="12">
        <v>29</v>
      </c>
      <c r="B30" s="12">
        <v>7310201</v>
      </c>
      <c r="C30" s="13" t="s">
        <v>108</v>
      </c>
      <c r="D30" s="12"/>
      <c r="E30" s="14" t="s">
        <v>56</v>
      </c>
      <c r="F30" s="12" t="s">
        <v>15</v>
      </c>
      <c r="G30" s="12" t="s">
        <v>19</v>
      </c>
      <c r="H30" s="12" t="s">
        <v>23</v>
      </c>
      <c r="I30" s="12" t="s">
        <v>24</v>
      </c>
      <c r="K30" s="12" t="str">
        <f>VLOOKUP($F30,'Bảng mã'!$B$3:$H$26,5,0)</f>
        <v>VA</v>
      </c>
      <c r="L30" s="12" t="str">
        <f>VLOOKUP($F30,'Bảng mã'!$B$3:$H$26,6,0)</f>
        <v>SU</v>
      </c>
      <c r="M30" s="12" t="str">
        <f>VLOOKUP($F30,'Bảng mã'!$B$3:$H$26,7,0)</f>
        <v>DI</v>
      </c>
      <c r="N30" s="12" t="str">
        <f>VLOOKUP($G30,'Bảng mã'!$B$3:$H$26,5,0)</f>
        <v>VA</v>
      </c>
      <c r="O30" s="12" t="str">
        <f>VLOOKUP($G30,'Bảng mã'!$B$3:$H$26,6,0)</f>
        <v>SU</v>
      </c>
      <c r="P30" s="12" t="str">
        <f>VLOOKUP($G30,'Bảng mã'!$B$3:$H$26,7,0)</f>
        <v>GD</v>
      </c>
      <c r="Q30" s="12" t="str">
        <f>IF(ISBLANK($H30),"",VLOOKUP($H30,'Bảng mã'!$B$3:$H$26,5,0))</f>
        <v>VA</v>
      </c>
      <c r="R30" s="12" t="str">
        <f>IF(ISBLANK($H30),"",VLOOKUP($H30,'Bảng mã'!$B$3:$H$26,6,0))</f>
        <v>SU</v>
      </c>
      <c r="S30" s="12" t="str">
        <f>IF(ISBLANK($H30),"",VLOOKUP($H30,'Bảng mã'!$B$3:$H$26,7,0))</f>
        <v>N1</v>
      </c>
      <c r="T30" s="12" t="str">
        <f>IF(ISBLANK($I30),"",VLOOKUP($I30,'Bảng mã'!$B$3:$H$26,5,0))</f>
        <v>VA</v>
      </c>
      <c r="U30" s="12" t="str">
        <f>IF(ISBLANK($I30),"",VLOOKUP($I30,'Bảng mã'!$B$3:$H$26,6,0))</f>
        <v>DI</v>
      </c>
      <c r="V30" s="12" t="str">
        <f>IF(ISBLANK($I30),"",VLOOKUP($I30,'Bảng mã'!$B$3:$H$26,7,0))</f>
        <v>N1</v>
      </c>
      <c r="X30" s="12">
        <f t="shared" si="2"/>
        <v>0</v>
      </c>
      <c r="Y30" s="12">
        <f t="shared" si="2"/>
        <v>0</v>
      </c>
      <c r="Z30" s="12">
        <f t="shared" si="2"/>
        <v>0</v>
      </c>
      <c r="AA30" s="12">
        <f t="shared" si="2"/>
        <v>0</v>
      </c>
      <c r="AB30" s="12">
        <f t="shared" si="2"/>
        <v>1</v>
      </c>
      <c r="AC30" s="12">
        <f t="shared" si="2"/>
        <v>2</v>
      </c>
      <c r="AD30" s="12">
        <f t="shared" si="2"/>
        <v>3</v>
      </c>
      <c r="AE30" s="12">
        <f t="shared" si="2"/>
        <v>6</v>
      </c>
      <c r="AF30" s="12">
        <f t="shared" si="2"/>
        <v>9</v>
      </c>
      <c r="AG30" s="12">
        <f t="shared" si="2"/>
        <v>0</v>
      </c>
      <c r="AH30" s="12">
        <f t="shared" si="2"/>
        <v>0</v>
      </c>
      <c r="AJ30" s="15">
        <f t="shared" si="3"/>
        <v>0</v>
      </c>
      <c r="AK30" s="15">
        <f t="shared" si="4"/>
        <v>0</v>
      </c>
      <c r="AL30" s="15">
        <f t="shared" si="5"/>
        <v>0</v>
      </c>
      <c r="AM30" s="15">
        <f t="shared" si="6"/>
        <v>0</v>
      </c>
      <c r="AN30" s="15">
        <f t="shared" si="7"/>
        <v>1</v>
      </c>
      <c r="AO30" s="15">
        <f t="shared" si="8"/>
        <v>1</v>
      </c>
      <c r="AP30" s="15">
        <f t="shared" si="9"/>
        <v>1</v>
      </c>
      <c r="AQ30" s="15">
        <f t="shared" si="10"/>
        <v>1</v>
      </c>
      <c r="AR30" s="15">
        <f t="shared" si="11"/>
        <v>1</v>
      </c>
      <c r="AS30" s="15">
        <f t="shared" si="12"/>
        <v>0</v>
      </c>
      <c r="AT30" s="15">
        <f t="shared" si="13"/>
        <v>0</v>
      </c>
      <c r="AU30" s="15">
        <f t="shared" si="14"/>
        <v>5</v>
      </c>
    </row>
    <row r="31" spans="1:47" ht="17.25" customHeight="1" x14ac:dyDescent="0.3">
      <c r="A31" s="12">
        <v>30</v>
      </c>
      <c r="B31" s="12">
        <v>7480104</v>
      </c>
      <c r="C31" s="13" t="s">
        <v>109</v>
      </c>
      <c r="D31" s="12"/>
      <c r="E31" s="14" t="s">
        <v>97</v>
      </c>
      <c r="F31" s="12" t="s">
        <v>9</v>
      </c>
      <c r="G31" s="12" t="s">
        <v>10</v>
      </c>
      <c r="H31" s="12"/>
      <c r="I31" s="12"/>
      <c r="K31" s="12" t="str">
        <f>VLOOKUP($F31,'Bảng mã'!$B$3:$H$26,5,0)</f>
        <v>TO</v>
      </c>
      <c r="L31" s="12" t="str">
        <f>VLOOKUP($F31,'Bảng mã'!$B$3:$H$26,6,0)</f>
        <v>LI</v>
      </c>
      <c r="M31" s="12" t="str">
        <f>VLOOKUP($F31,'Bảng mã'!$B$3:$H$26,7,0)</f>
        <v>HO</v>
      </c>
      <c r="N31" s="12" t="str">
        <f>VLOOKUP($G31,'Bảng mã'!$B$3:$H$26,5,0)</f>
        <v>TO</v>
      </c>
      <c r="O31" s="12" t="str">
        <f>VLOOKUP($G31,'Bảng mã'!$B$3:$H$26,6,0)</f>
        <v>LI</v>
      </c>
      <c r="P31" s="12" t="str">
        <f>VLOOKUP($G31,'Bảng mã'!$B$3:$H$26,7,0)</f>
        <v>N1</v>
      </c>
      <c r="Q31" s="12" t="str">
        <f>IF(ISBLANK($H31),"",VLOOKUP($H31,'Bảng mã'!$B$3:$H$26,5,0))</f>
        <v/>
      </c>
      <c r="R31" s="12" t="str">
        <f>IF(ISBLANK($H31),"",VLOOKUP($H31,'Bảng mã'!$B$3:$H$26,6,0))</f>
        <v/>
      </c>
      <c r="S31" s="12" t="str">
        <f>IF(ISBLANK($H31),"",VLOOKUP($H31,'Bảng mã'!$B$3:$H$26,7,0))</f>
        <v/>
      </c>
      <c r="T31" s="12" t="str">
        <f>IF(ISBLANK($I31),"",VLOOKUP($I31,'Bảng mã'!$B$3:$H$26,5,0))</f>
        <v/>
      </c>
      <c r="U31" s="12" t="str">
        <f>IF(ISBLANK($I31),"",VLOOKUP($I31,'Bảng mã'!$B$3:$H$26,6,0))</f>
        <v/>
      </c>
      <c r="V31" s="12" t="str">
        <f>IF(ISBLANK($I31),"",VLOOKUP($I31,'Bảng mã'!$B$3:$H$26,7,0))</f>
        <v/>
      </c>
      <c r="X31" s="12">
        <f t="shared" si="2"/>
        <v>1</v>
      </c>
      <c r="Y31" s="12">
        <f t="shared" si="2"/>
        <v>2</v>
      </c>
      <c r="Z31" s="12">
        <f t="shared" si="2"/>
        <v>3</v>
      </c>
      <c r="AA31" s="12">
        <f t="shared" si="2"/>
        <v>0</v>
      </c>
      <c r="AB31" s="12">
        <f t="shared" si="2"/>
        <v>0</v>
      </c>
      <c r="AC31" s="12">
        <f t="shared" si="2"/>
        <v>0</v>
      </c>
      <c r="AD31" s="12">
        <f t="shared" si="2"/>
        <v>0</v>
      </c>
      <c r="AE31" s="12">
        <f t="shared" si="2"/>
        <v>0</v>
      </c>
      <c r="AF31" s="12">
        <f t="shared" si="2"/>
        <v>6</v>
      </c>
      <c r="AG31" s="12">
        <f t="shared" si="2"/>
        <v>0</v>
      </c>
      <c r="AH31" s="12">
        <f t="shared" si="2"/>
        <v>0</v>
      </c>
      <c r="AJ31" s="15">
        <f t="shared" si="3"/>
        <v>1</v>
      </c>
      <c r="AK31" s="15">
        <f t="shared" si="4"/>
        <v>1</v>
      </c>
      <c r="AL31" s="15">
        <f t="shared" si="5"/>
        <v>1</v>
      </c>
      <c r="AM31" s="15">
        <f t="shared" si="6"/>
        <v>0</v>
      </c>
      <c r="AN31" s="15">
        <f t="shared" si="7"/>
        <v>0</v>
      </c>
      <c r="AO31" s="15">
        <f t="shared" si="8"/>
        <v>0</v>
      </c>
      <c r="AP31" s="15">
        <f t="shared" si="9"/>
        <v>0</v>
      </c>
      <c r="AQ31" s="15">
        <f t="shared" si="10"/>
        <v>0</v>
      </c>
      <c r="AR31" s="15">
        <f t="shared" si="11"/>
        <v>1</v>
      </c>
      <c r="AS31" s="15">
        <f t="shared" si="12"/>
        <v>0</v>
      </c>
      <c r="AT31" s="15">
        <f t="shared" si="13"/>
        <v>0</v>
      </c>
      <c r="AU31" s="15">
        <f t="shared" si="14"/>
        <v>4</v>
      </c>
    </row>
    <row r="32" spans="1:47" ht="17.25" customHeight="1" x14ac:dyDescent="0.3">
      <c r="A32" s="12">
        <v>31</v>
      </c>
      <c r="B32" s="12">
        <v>7720203</v>
      </c>
      <c r="C32" s="13" t="s">
        <v>110</v>
      </c>
      <c r="D32" s="12"/>
      <c r="E32" s="14" t="s">
        <v>111</v>
      </c>
      <c r="F32" s="12" t="s">
        <v>9</v>
      </c>
      <c r="G32" s="12" t="s">
        <v>12</v>
      </c>
      <c r="H32" s="12" t="s">
        <v>17</v>
      </c>
      <c r="I32" s="12" t="s">
        <v>22</v>
      </c>
      <c r="K32" s="12" t="str">
        <f>VLOOKUP($F32,'Bảng mã'!$B$3:$H$26,5,0)</f>
        <v>TO</v>
      </c>
      <c r="L32" s="12" t="str">
        <f>VLOOKUP($F32,'Bảng mã'!$B$3:$H$26,6,0)</f>
        <v>LI</v>
      </c>
      <c r="M32" s="12" t="str">
        <f>VLOOKUP($F32,'Bảng mã'!$B$3:$H$26,7,0)</f>
        <v>HO</v>
      </c>
      <c r="N32" s="12" t="str">
        <f>VLOOKUP($G32,'Bảng mã'!$B$3:$H$26,5,0)</f>
        <v>TO</v>
      </c>
      <c r="O32" s="12" t="str">
        <f>VLOOKUP($G32,'Bảng mã'!$B$3:$H$26,6,0)</f>
        <v>SI</v>
      </c>
      <c r="P32" s="12" t="str">
        <f>VLOOKUP($G32,'Bảng mã'!$B$3:$H$26,7,0)</f>
        <v>HO</v>
      </c>
      <c r="Q32" s="12" t="str">
        <f>IF(ISBLANK($H32),"",VLOOKUP($H32,'Bảng mã'!$B$3:$H$26,5,0))</f>
        <v>VA</v>
      </c>
      <c r="R32" s="12" t="str">
        <f>IF(ISBLANK($H32),"",VLOOKUP($H32,'Bảng mã'!$B$3:$H$26,6,0))</f>
        <v>TO</v>
      </c>
      <c r="S32" s="12" t="str">
        <f>IF(ISBLANK($H32),"",VLOOKUP($H32,'Bảng mã'!$B$3:$H$26,7,0))</f>
        <v>HO</v>
      </c>
      <c r="T32" s="12" t="str">
        <f>IF(ISBLANK($I32),"",VLOOKUP($I32,'Bảng mã'!$B$3:$H$26,5,0))</f>
        <v>TO</v>
      </c>
      <c r="U32" s="12" t="str">
        <f>IF(ISBLANK($I32),"",VLOOKUP($I32,'Bảng mã'!$B$3:$H$26,6,0))</f>
        <v>HO</v>
      </c>
      <c r="V32" s="12" t="str">
        <f>IF(ISBLANK($I32),"",VLOOKUP($I32,'Bảng mã'!$B$3:$H$26,7,0))</f>
        <v>N1</v>
      </c>
      <c r="X32" s="12">
        <f t="shared" si="2"/>
        <v>1</v>
      </c>
      <c r="Y32" s="12">
        <f t="shared" si="2"/>
        <v>2</v>
      </c>
      <c r="Z32" s="12">
        <f t="shared" si="2"/>
        <v>3</v>
      </c>
      <c r="AA32" s="12">
        <f t="shared" si="2"/>
        <v>5</v>
      </c>
      <c r="AB32" s="12">
        <f t="shared" si="2"/>
        <v>7</v>
      </c>
      <c r="AC32" s="12">
        <f t="shared" si="2"/>
        <v>0</v>
      </c>
      <c r="AD32" s="12">
        <f t="shared" si="2"/>
        <v>0</v>
      </c>
      <c r="AE32" s="12">
        <f t="shared" si="2"/>
        <v>0</v>
      </c>
      <c r="AF32" s="12">
        <f t="shared" si="2"/>
        <v>12</v>
      </c>
      <c r="AG32" s="12">
        <f t="shared" si="2"/>
        <v>0</v>
      </c>
      <c r="AH32" s="12">
        <f t="shared" si="2"/>
        <v>0</v>
      </c>
      <c r="AJ32" s="15">
        <f t="shared" si="3"/>
        <v>1</v>
      </c>
      <c r="AK32" s="15">
        <f t="shared" si="4"/>
        <v>1</v>
      </c>
      <c r="AL32" s="15">
        <f t="shared" si="5"/>
        <v>1</v>
      </c>
      <c r="AM32" s="15">
        <f t="shared" si="6"/>
        <v>1</v>
      </c>
      <c r="AN32" s="15">
        <f t="shared" si="7"/>
        <v>1</v>
      </c>
      <c r="AO32" s="15">
        <f t="shared" si="8"/>
        <v>0</v>
      </c>
      <c r="AP32" s="15">
        <f t="shared" si="9"/>
        <v>0</v>
      </c>
      <c r="AQ32" s="15">
        <f t="shared" si="10"/>
        <v>0</v>
      </c>
      <c r="AR32" s="15">
        <f t="shared" si="11"/>
        <v>1</v>
      </c>
      <c r="AS32" s="15">
        <f t="shared" si="12"/>
        <v>0</v>
      </c>
      <c r="AT32" s="15">
        <f t="shared" si="13"/>
        <v>0</v>
      </c>
      <c r="AU32" s="15">
        <f t="shared" si="14"/>
        <v>6</v>
      </c>
    </row>
    <row r="33" spans="1:47" ht="17.25" customHeight="1" x14ac:dyDescent="0.3">
      <c r="A33" s="12">
        <v>32</v>
      </c>
      <c r="B33" s="12">
        <v>7440112</v>
      </c>
      <c r="C33" s="13" t="s">
        <v>2</v>
      </c>
      <c r="D33" s="12"/>
      <c r="E33" s="14" t="s">
        <v>111</v>
      </c>
      <c r="F33" s="12" t="s">
        <v>9</v>
      </c>
      <c r="G33" s="12" t="s">
        <v>12</v>
      </c>
      <c r="H33" s="12" t="s">
        <v>17</v>
      </c>
      <c r="I33" s="12" t="s">
        <v>22</v>
      </c>
      <c r="K33" s="12" t="str">
        <f>VLOOKUP($F33,'Bảng mã'!$B$3:$H$26,5,0)</f>
        <v>TO</v>
      </c>
      <c r="L33" s="12" t="str">
        <f>VLOOKUP($F33,'Bảng mã'!$B$3:$H$26,6,0)</f>
        <v>LI</v>
      </c>
      <c r="M33" s="12" t="str">
        <f>VLOOKUP($F33,'Bảng mã'!$B$3:$H$26,7,0)</f>
        <v>HO</v>
      </c>
      <c r="N33" s="12" t="str">
        <f>VLOOKUP($G33,'Bảng mã'!$B$3:$H$26,5,0)</f>
        <v>TO</v>
      </c>
      <c r="O33" s="12" t="str">
        <f>VLOOKUP($G33,'Bảng mã'!$B$3:$H$26,6,0)</f>
        <v>SI</v>
      </c>
      <c r="P33" s="12" t="str">
        <f>VLOOKUP($G33,'Bảng mã'!$B$3:$H$26,7,0)</f>
        <v>HO</v>
      </c>
      <c r="Q33" s="12" t="str">
        <f>IF(ISBLANK($H33),"",VLOOKUP($H33,'Bảng mã'!$B$3:$H$26,5,0))</f>
        <v>VA</v>
      </c>
      <c r="R33" s="12" t="str">
        <f>IF(ISBLANK($H33),"",VLOOKUP($H33,'Bảng mã'!$B$3:$H$26,6,0))</f>
        <v>TO</v>
      </c>
      <c r="S33" s="12" t="str">
        <f>IF(ISBLANK($H33),"",VLOOKUP($H33,'Bảng mã'!$B$3:$H$26,7,0))</f>
        <v>HO</v>
      </c>
      <c r="T33" s="12" t="str">
        <f>IF(ISBLANK($I33),"",VLOOKUP($I33,'Bảng mã'!$B$3:$H$26,5,0))</f>
        <v>TO</v>
      </c>
      <c r="U33" s="12" t="str">
        <f>IF(ISBLANK($I33),"",VLOOKUP($I33,'Bảng mã'!$B$3:$H$26,6,0))</f>
        <v>HO</v>
      </c>
      <c r="V33" s="12" t="str">
        <f>IF(ISBLANK($I33),"",VLOOKUP($I33,'Bảng mã'!$B$3:$H$26,7,0))</f>
        <v>N1</v>
      </c>
      <c r="X33" s="12">
        <f t="shared" si="2"/>
        <v>1</v>
      </c>
      <c r="Y33" s="12">
        <f t="shared" si="2"/>
        <v>2</v>
      </c>
      <c r="Z33" s="12">
        <f t="shared" si="2"/>
        <v>3</v>
      </c>
      <c r="AA33" s="12">
        <f t="shared" si="2"/>
        <v>5</v>
      </c>
      <c r="AB33" s="12">
        <f t="shared" si="2"/>
        <v>7</v>
      </c>
      <c r="AC33" s="12">
        <f t="shared" si="2"/>
        <v>0</v>
      </c>
      <c r="AD33" s="12">
        <f t="shared" si="2"/>
        <v>0</v>
      </c>
      <c r="AE33" s="12">
        <f t="shared" si="2"/>
        <v>0</v>
      </c>
      <c r="AF33" s="12">
        <f t="shared" si="2"/>
        <v>12</v>
      </c>
      <c r="AG33" s="12">
        <f t="shared" si="2"/>
        <v>0</v>
      </c>
      <c r="AH33" s="12">
        <f t="shared" si="2"/>
        <v>0</v>
      </c>
      <c r="AJ33" s="15">
        <f t="shared" si="3"/>
        <v>1</v>
      </c>
      <c r="AK33" s="15">
        <f t="shared" si="4"/>
        <v>1</v>
      </c>
      <c r="AL33" s="15">
        <f t="shared" si="5"/>
        <v>1</v>
      </c>
      <c r="AM33" s="15">
        <f t="shared" si="6"/>
        <v>1</v>
      </c>
      <c r="AN33" s="15">
        <f t="shared" si="7"/>
        <v>1</v>
      </c>
      <c r="AO33" s="15">
        <f t="shared" si="8"/>
        <v>0</v>
      </c>
      <c r="AP33" s="15">
        <f t="shared" si="9"/>
        <v>0</v>
      </c>
      <c r="AQ33" s="15">
        <f t="shared" si="10"/>
        <v>0</v>
      </c>
      <c r="AR33" s="15">
        <f t="shared" si="11"/>
        <v>1</v>
      </c>
      <c r="AS33" s="15">
        <f t="shared" si="12"/>
        <v>0</v>
      </c>
      <c r="AT33" s="15">
        <f t="shared" si="13"/>
        <v>0</v>
      </c>
      <c r="AU33" s="15">
        <f t="shared" si="14"/>
        <v>6</v>
      </c>
    </row>
    <row r="34" spans="1:47" ht="17.25" customHeight="1" x14ac:dyDescent="0.3">
      <c r="A34" s="12">
        <v>33</v>
      </c>
      <c r="B34" s="12">
        <v>7340301</v>
      </c>
      <c r="C34" s="13" t="s">
        <v>112</v>
      </c>
      <c r="D34" s="12"/>
      <c r="E34" s="14" t="s">
        <v>113</v>
      </c>
      <c r="F34" s="12" t="s">
        <v>9</v>
      </c>
      <c r="G34" s="12" t="s">
        <v>10</v>
      </c>
      <c r="H34" s="12" t="s">
        <v>17</v>
      </c>
      <c r="I34" s="12" t="s">
        <v>20</v>
      </c>
      <c r="K34" s="12" t="str">
        <f>VLOOKUP($F34,'Bảng mã'!$B$3:$H$26,5,0)</f>
        <v>TO</v>
      </c>
      <c r="L34" s="12" t="str">
        <f>VLOOKUP($F34,'Bảng mã'!$B$3:$H$26,6,0)</f>
        <v>LI</v>
      </c>
      <c r="M34" s="12" t="str">
        <f>VLOOKUP($F34,'Bảng mã'!$B$3:$H$26,7,0)</f>
        <v>HO</v>
      </c>
      <c r="N34" s="12" t="str">
        <f>VLOOKUP($G34,'Bảng mã'!$B$3:$H$26,5,0)</f>
        <v>TO</v>
      </c>
      <c r="O34" s="12" t="str">
        <f>VLOOKUP($G34,'Bảng mã'!$B$3:$H$26,6,0)</f>
        <v>LI</v>
      </c>
      <c r="P34" s="12" t="str">
        <f>VLOOKUP($G34,'Bảng mã'!$B$3:$H$26,7,0)</f>
        <v>N1</v>
      </c>
      <c r="Q34" s="12" t="str">
        <f>IF(ISBLANK($H34),"",VLOOKUP($H34,'Bảng mã'!$B$3:$H$26,5,0))</f>
        <v>VA</v>
      </c>
      <c r="R34" s="12" t="str">
        <f>IF(ISBLANK($H34),"",VLOOKUP($H34,'Bảng mã'!$B$3:$H$26,6,0))</f>
        <v>TO</v>
      </c>
      <c r="S34" s="12" t="str">
        <f>IF(ISBLANK($H34),"",VLOOKUP($H34,'Bảng mã'!$B$3:$H$26,7,0))</f>
        <v>HO</v>
      </c>
      <c r="T34" s="12" t="str">
        <f>IF(ISBLANK($I34),"",VLOOKUP($I34,'Bảng mã'!$B$3:$H$26,5,0))</f>
        <v>VA</v>
      </c>
      <c r="U34" s="12" t="str">
        <f>IF(ISBLANK($I34),"",VLOOKUP($I34,'Bảng mã'!$B$3:$H$26,6,0))</f>
        <v>TO</v>
      </c>
      <c r="V34" s="12" t="str">
        <f>IF(ISBLANK($I34),"",VLOOKUP($I34,'Bảng mã'!$B$3:$H$26,7,0))</f>
        <v>N1</v>
      </c>
      <c r="X34" s="12">
        <f t="shared" si="2"/>
        <v>1</v>
      </c>
      <c r="Y34" s="12">
        <f t="shared" si="2"/>
        <v>2</v>
      </c>
      <c r="Z34" s="12">
        <f t="shared" si="2"/>
        <v>3</v>
      </c>
      <c r="AA34" s="12">
        <f t="shared" si="2"/>
        <v>0</v>
      </c>
      <c r="AB34" s="12">
        <f t="shared" si="2"/>
        <v>7</v>
      </c>
      <c r="AC34" s="12">
        <f t="shared" si="2"/>
        <v>0</v>
      </c>
      <c r="AD34" s="12">
        <f t="shared" si="2"/>
        <v>0</v>
      </c>
      <c r="AE34" s="12">
        <f t="shared" si="2"/>
        <v>0</v>
      </c>
      <c r="AF34" s="12">
        <f t="shared" si="2"/>
        <v>6</v>
      </c>
      <c r="AG34" s="12">
        <f t="shared" si="2"/>
        <v>0</v>
      </c>
      <c r="AH34" s="12">
        <f t="shared" si="2"/>
        <v>0</v>
      </c>
      <c r="AJ34" s="15">
        <f t="shared" si="3"/>
        <v>1</v>
      </c>
      <c r="AK34" s="15">
        <f t="shared" si="4"/>
        <v>1</v>
      </c>
      <c r="AL34" s="15">
        <f t="shared" si="5"/>
        <v>1</v>
      </c>
      <c r="AM34" s="15">
        <f t="shared" si="6"/>
        <v>0</v>
      </c>
      <c r="AN34" s="15">
        <f t="shared" si="7"/>
        <v>1</v>
      </c>
      <c r="AO34" s="15">
        <f t="shared" si="8"/>
        <v>0</v>
      </c>
      <c r="AP34" s="15">
        <f t="shared" si="9"/>
        <v>0</v>
      </c>
      <c r="AQ34" s="15">
        <f t="shared" si="10"/>
        <v>0</v>
      </c>
      <c r="AR34" s="15">
        <f t="shared" si="11"/>
        <v>1</v>
      </c>
      <c r="AS34" s="15">
        <f t="shared" si="12"/>
        <v>0</v>
      </c>
      <c r="AT34" s="15">
        <f t="shared" si="13"/>
        <v>0</v>
      </c>
      <c r="AU34" s="15">
        <f t="shared" si="14"/>
        <v>5</v>
      </c>
    </row>
    <row r="35" spans="1:47" ht="17.25" customHeight="1" x14ac:dyDescent="0.3">
      <c r="A35" s="12">
        <v>34</v>
      </c>
      <c r="B35" s="12">
        <v>7340302</v>
      </c>
      <c r="C35" s="13" t="s">
        <v>114</v>
      </c>
      <c r="D35" s="12"/>
      <c r="E35" s="14" t="s">
        <v>113</v>
      </c>
      <c r="F35" s="12" t="s">
        <v>9</v>
      </c>
      <c r="G35" s="12" t="s">
        <v>10</v>
      </c>
      <c r="H35" s="12" t="s">
        <v>17</v>
      </c>
      <c r="I35" s="12" t="s">
        <v>20</v>
      </c>
      <c r="K35" s="12" t="str">
        <f>VLOOKUP($F35,'Bảng mã'!$B$3:$H$26,5,0)</f>
        <v>TO</v>
      </c>
      <c r="L35" s="12" t="str">
        <f>VLOOKUP($F35,'Bảng mã'!$B$3:$H$26,6,0)</f>
        <v>LI</v>
      </c>
      <c r="M35" s="12" t="str">
        <f>VLOOKUP($F35,'Bảng mã'!$B$3:$H$26,7,0)</f>
        <v>HO</v>
      </c>
      <c r="N35" s="12" t="str">
        <f>VLOOKUP($G35,'Bảng mã'!$B$3:$H$26,5,0)</f>
        <v>TO</v>
      </c>
      <c r="O35" s="12" t="str">
        <f>VLOOKUP($G35,'Bảng mã'!$B$3:$H$26,6,0)</f>
        <v>LI</v>
      </c>
      <c r="P35" s="12" t="str">
        <f>VLOOKUP($G35,'Bảng mã'!$B$3:$H$26,7,0)</f>
        <v>N1</v>
      </c>
      <c r="Q35" s="12" t="str">
        <f>IF(ISBLANK($H35),"",VLOOKUP($H35,'Bảng mã'!$B$3:$H$26,5,0))</f>
        <v>VA</v>
      </c>
      <c r="R35" s="12" t="str">
        <f>IF(ISBLANK($H35),"",VLOOKUP($H35,'Bảng mã'!$B$3:$H$26,6,0))</f>
        <v>TO</v>
      </c>
      <c r="S35" s="12" t="str">
        <f>IF(ISBLANK($H35),"",VLOOKUP($H35,'Bảng mã'!$B$3:$H$26,7,0))</f>
        <v>HO</v>
      </c>
      <c r="T35" s="12" t="str">
        <f>IF(ISBLANK($I35),"",VLOOKUP($I35,'Bảng mã'!$B$3:$H$26,5,0))</f>
        <v>VA</v>
      </c>
      <c r="U35" s="12" t="str">
        <f>IF(ISBLANK($I35),"",VLOOKUP($I35,'Bảng mã'!$B$3:$H$26,6,0))</f>
        <v>TO</v>
      </c>
      <c r="V35" s="12" t="str">
        <f>IF(ISBLANK($I35),"",VLOOKUP($I35,'Bảng mã'!$B$3:$H$26,7,0))</f>
        <v>N1</v>
      </c>
      <c r="X35" s="12">
        <f t="shared" ref="X35:AH58" si="15">_xlfn.IFNA(MATCH(X$1,$K35:$V35,0),0)</f>
        <v>1</v>
      </c>
      <c r="Y35" s="12">
        <f t="shared" si="15"/>
        <v>2</v>
      </c>
      <c r="Z35" s="12">
        <f t="shared" si="15"/>
        <v>3</v>
      </c>
      <c r="AA35" s="12">
        <f t="shared" si="15"/>
        <v>0</v>
      </c>
      <c r="AB35" s="12">
        <f t="shared" si="15"/>
        <v>7</v>
      </c>
      <c r="AC35" s="12">
        <f t="shared" si="15"/>
        <v>0</v>
      </c>
      <c r="AD35" s="12">
        <f t="shared" si="15"/>
        <v>0</v>
      </c>
      <c r="AE35" s="12">
        <f t="shared" si="15"/>
        <v>0</v>
      </c>
      <c r="AF35" s="12">
        <f t="shared" si="15"/>
        <v>6</v>
      </c>
      <c r="AG35" s="12">
        <f t="shared" si="15"/>
        <v>0</v>
      </c>
      <c r="AH35" s="12">
        <f t="shared" si="15"/>
        <v>0</v>
      </c>
      <c r="AJ35" s="15">
        <f t="shared" si="3"/>
        <v>1</v>
      </c>
      <c r="AK35" s="15">
        <f t="shared" si="4"/>
        <v>1</v>
      </c>
      <c r="AL35" s="15">
        <f t="shared" si="5"/>
        <v>1</v>
      </c>
      <c r="AM35" s="15">
        <f t="shared" si="6"/>
        <v>0</v>
      </c>
      <c r="AN35" s="15">
        <f t="shared" si="7"/>
        <v>1</v>
      </c>
      <c r="AO35" s="15">
        <f t="shared" si="8"/>
        <v>0</v>
      </c>
      <c r="AP35" s="15">
        <f t="shared" si="9"/>
        <v>0</v>
      </c>
      <c r="AQ35" s="15">
        <f t="shared" si="10"/>
        <v>0</v>
      </c>
      <c r="AR35" s="15">
        <f t="shared" si="11"/>
        <v>1</v>
      </c>
      <c r="AS35" s="15">
        <f t="shared" si="12"/>
        <v>0</v>
      </c>
      <c r="AT35" s="15">
        <f t="shared" si="13"/>
        <v>0</v>
      </c>
      <c r="AU35" s="15">
        <f t="shared" si="14"/>
        <v>5</v>
      </c>
    </row>
    <row r="36" spans="1:47" ht="17.25" customHeight="1" x14ac:dyDescent="0.3">
      <c r="A36" s="12">
        <v>35</v>
      </c>
      <c r="B36" s="12" t="s">
        <v>115</v>
      </c>
      <c r="C36" s="13" t="s">
        <v>116</v>
      </c>
      <c r="D36" s="12"/>
      <c r="E36" s="14" t="s">
        <v>113</v>
      </c>
      <c r="F36" s="12" t="s">
        <v>9</v>
      </c>
      <c r="G36" s="12" t="s">
        <v>10</v>
      </c>
      <c r="H36" s="12" t="s">
        <v>17</v>
      </c>
      <c r="I36" s="12" t="s">
        <v>20</v>
      </c>
      <c r="K36" s="12" t="str">
        <f>VLOOKUP($F36,'Bảng mã'!$B$3:$H$26,5,0)</f>
        <v>TO</v>
      </c>
      <c r="L36" s="12" t="str">
        <f>VLOOKUP($F36,'Bảng mã'!$B$3:$H$26,6,0)</f>
        <v>LI</v>
      </c>
      <c r="M36" s="12" t="str">
        <f>VLOOKUP($F36,'Bảng mã'!$B$3:$H$26,7,0)</f>
        <v>HO</v>
      </c>
      <c r="N36" s="12" t="str">
        <f>VLOOKUP($G36,'Bảng mã'!$B$3:$H$26,5,0)</f>
        <v>TO</v>
      </c>
      <c r="O36" s="12" t="str">
        <f>VLOOKUP($G36,'Bảng mã'!$B$3:$H$26,6,0)</f>
        <v>LI</v>
      </c>
      <c r="P36" s="12" t="str">
        <f>VLOOKUP($G36,'Bảng mã'!$B$3:$H$26,7,0)</f>
        <v>N1</v>
      </c>
      <c r="Q36" s="12" t="str">
        <f>IF(ISBLANK($H36),"",VLOOKUP($H36,'Bảng mã'!$B$3:$H$26,5,0))</f>
        <v>VA</v>
      </c>
      <c r="R36" s="12" t="str">
        <f>IF(ISBLANK($H36),"",VLOOKUP($H36,'Bảng mã'!$B$3:$H$26,6,0))</f>
        <v>TO</v>
      </c>
      <c r="S36" s="12" t="str">
        <f>IF(ISBLANK($H36),"",VLOOKUP($H36,'Bảng mã'!$B$3:$H$26,7,0))</f>
        <v>HO</v>
      </c>
      <c r="T36" s="12" t="str">
        <f>IF(ISBLANK($I36),"",VLOOKUP($I36,'Bảng mã'!$B$3:$H$26,5,0))</f>
        <v>VA</v>
      </c>
      <c r="U36" s="12" t="str">
        <f>IF(ISBLANK($I36),"",VLOOKUP($I36,'Bảng mã'!$B$3:$H$26,6,0))</f>
        <v>TO</v>
      </c>
      <c r="V36" s="12" t="str">
        <f>IF(ISBLANK($I36),"",VLOOKUP($I36,'Bảng mã'!$B$3:$H$26,7,0))</f>
        <v>N1</v>
      </c>
      <c r="X36" s="12">
        <f t="shared" si="15"/>
        <v>1</v>
      </c>
      <c r="Y36" s="12">
        <f t="shared" si="15"/>
        <v>2</v>
      </c>
      <c r="Z36" s="12">
        <f t="shared" si="15"/>
        <v>3</v>
      </c>
      <c r="AA36" s="12">
        <f t="shared" si="15"/>
        <v>0</v>
      </c>
      <c r="AB36" s="12">
        <f t="shared" si="15"/>
        <v>7</v>
      </c>
      <c r="AC36" s="12">
        <f t="shared" si="15"/>
        <v>0</v>
      </c>
      <c r="AD36" s="12">
        <f t="shared" si="15"/>
        <v>0</v>
      </c>
      <c r="AE36" s="12">
        <f t="shared" si="15"/>
        <v>0</v>
      </c>
      <c r="AF36" s="12">
        <f t="shared" si="15"/>
        <v>6</v>
      </c>
      <c r="AG36" s="12">
        <f t="shared" si="15"/>
        <v>0</v>
      </c>
      <c r="AH36" s="12">
        <f t="shared" si="15"/>
        <v>0</v>
      </c>
      <c r="AJ36" s="15">
        <f t="shared" si="3"/>
        <v>1</v>
      </c>
      <c r="AK36" s="15">
        <f t="shared" si="4"/>
        <v>1</v>
      </c>
      <c r="AL36" s="15">
        <f t="shared" si="5"/>
        <v>1</v>
      </c>
      <c r="AM36" s="15">
        <f t="shared" si="6"/>
        <v>0</v>
      </c>
      <c r="AN36" s="15">
        <f t="shared" si="7"/>
        <v>1</v>
      </c>
      <c r="AO36" s="15">
        <f t="shared" si="8"/>
        <v>0</v>
      </c>
      <c r="AP36" s="15">
        <f t="shared" si="9"/>
        <v>0</v>
      </c>
      <c r="AQ36" s="15">
        <f t="shared" si="10"/>
        <v>0</v>
      </c>
      <c r="AR36" s="15">
        <f t="shared" si="11"/>
        <v>1</v>
      </c>
      <c r="AS36" s="15">
        <f t="shared" si="12"/>
        <v>0</v>
      </c>
      <c r="AT36" s="15">
        <f t="shared" si="13"/>
        <v>0</v>
      </c>
      <c r="AU36" s="15">
        <f t="shared" si="14"/>
        <v>5</v>
      </c>
    </row>
    <row r="37" spans="1:47" ht="17.25" customHeight="1" x14ac:dyDescent="0.3">
      <c r="A37" s="12">
        <v>36</v>
      </c>
      <c r="B37" s="12">
        <v>7340120</v>
      </c>
      <c r="C37" s="13" t="s">
        <v>117</v>
      </c>
      <c r="D37" s="12"/>
      <c r="E37" s="14" t="s">
        <v>113</v>
      </c>
      <c r="F37" s="12" t="s">
        <v>9</v>
      </c>
      <c r="G37" s="12" t="s">
        <v>10</v>
      </c>
      <c r="H37" s="12" t="s">
        <v>17</v>
      </c>
      <c r="I37" s="12" t="s">
        <v>20</v>
      </c>
      <c r="K37" s="12" t="str">
        <f>VLOOKUP($F37,'Bảng mã'!$B$3:$H$26,5,0)</f>
        <v>TO</v>
      </c>
      <c r="L37" s="12" t="str">
        <f>VLOOKUP($F37,'Bảng mã'!$B$3:$H$26,6,0)</f>
        <v>LI</v>
      </c>
      <c r="M37" s="12" t="str">
        <f>VLOOKUP($F37,'Bảng mã'!$B$3:$H$26,7,0)</f>
        <v>HO</v>
      </c>
      <c r="N37" s="12" t="str">
        <f>VLOOKUP($G37,'Bảng mã'!$B$3:$H$26,5,0)</f>
        <v>TO</v>
      </c>
      <c r="O37" s="12" t="str">
        <f>VLOOKUP($G37,'Bảng mã'!$B$3:$H$26,6,0)</f>
        <v>LI</v>
      </c>
      <c r="P37" s="12" t="str">
        <f>VLOOKUP($G37,'Bảng mã'!$B$3:$H$26,7,0)</f>
        <v>N1</v>
      </c>
      <c r="Q37" s="12" t="str">
        <f>IF(ISBLANK($H37),"",VLOOKUP($H37,'Bảng mã'!$B$3:$H$26,5,0))</f>
        <v>VA</v>
      </c>
      <c r="R37" s="12" t="str">
        <f>IF(ISBLANK($H37),"",VLOOKUP($H37,'Bảng mã'!$B$3:$H$26,6,0))</f>
        <v>TO</v>
      </c>
      <c r="S37" s="12" t="str">
        <f>IF(ISBLANK($H37),"",VLOOKUP($H37,'Bảng mã'!$B$3:$H$26,7,0))</f>
        <v>HO</v>
      </c>
      <c r="T37" s="12" t="str">
        <f>IF(ISBLANK($I37),"",VLOOKUP($I37,'Bảng mã'!$B$3:$H$26,5,0))</f>
        <v>VA</v>
      </c>
      <c r="U37" s="12" t="str">
        <f>IF(ISBLANK($I37),"",VLOOKUP($I37,'Bảng mã'!$B$3:$H$26,6,0))</f>
        <v>TO</v>
      </c>
      <c r="V37" s="12" t="str">
        <f>IF(ISBLANK($I37),"",VLOOKUP($I37,'Bảng mã'!$B$3:$H$26,7,0))</f>
        <v>N1</v>
      </c>
      <c r="X37" s="12">
        <f t="shared" si="15"/>
        <v>1</v>
      </c>
      <c r="Y37" s="12">
        <f t="shared" si="15"/>
        <v>2</v>
      </c>
      <c r="Z37" s="12">
        <f t="shared" si="15"/>
        <v>3</v>
      </c>
      <c r="AA37" s="12">
        <f t="shared" si="15"/>
        <v>0</v>
      </c>
      <c r="AB37" s="12">
        <f t="shared" si="15"/>
        <v>7</v>
      </c>
      <c r="AC37" s="12">
        <f t="shared" si="15"/>
        <v>0</v>
      </c>
      <c r="AD37" s="12">
        <f t="shared" si="15"/>
        <v>0</v>
      </c>
      <c r="AE37" s="12">
        <f t="shared" si="15"/>
        <v>0</v>
      </c>
      <c r="AF37" s="12">
        <f t="shared" si="15"/>
        <v>6</v>
      </c>
      <c r="AG37" s="12">
        <f t="shared" si="15"/>
        <v>0</v>
      </c>
      <c r="AH37" s="12">
        <f t="shared" si="15"/>
        <v>0</v>
      </c>
      <c r="AJ37" s="15">
        <f t="shared" si="3"/>
        <v>1</v>
      </c>
      <c r="AK37" s="15">
        <f t="shared" si="4"/>
        <v>1</v>
      </c>
      <c r="AL37" s="15">
        <f t="shared" si="5"/>
        <v>1</v>
      </c>
      <c r="AM37" s="15">
        <f t="shared" si="6"/>
        <v>0</v>
      </c>
      <c r="AN37" s="15">
        <f t="shared" si="7"/>
        <v>1</v>
      </c>
      <c r="AO37" s="15">
        <f t="shared" si="8"/>
        <v>0</v>
      </c>
      <c r="AP37" s="15">
        <f t="shared" si="9"/>
        <v>0</v>
      </c>
      <c r="AQ37" s="15">
        <f t="shared" si="10"/>
        <v>0</v>
      </c>
      <c r="AR37" s="15">
        <f t="shared" si="11"/>
        <v>1</v>
      </c>
      <c r="AS37" s="15">
        <f t="shared" si="12"/>
        <v>0</v>
      </c>
      <c r="AT37" s="15">
        <f t="shared" si="13"/>
        <v>0</v>
      </c>
      <c r="AU37" s="15">
        <f t="shared" si="14"/>
        <v>5</v>
      </c>
    </row>
    <row r="38" spans="1:47" ht="17.25" customHeight="1" x14ac:dyDescent="0.3">
      <c r="A38" s="12">
        <v>37</v>
      </c>
      <c r="B38" s="12" t="s">
        <v>118</v>
      </c>
      <c r="C38" s="13" t="s">
        <v>119</v>
      </c>
      <c r="D38" s="12"/>
      <c r="E38" s="14" t="s">
        <v>102</v>
      </c>
      <c r="F38" s="12" t="s">
        <v>10</v>
      </c>
      <c r="G38" s="12" t="s">
        <v>20</v>
      </c>
      <c r="H38" s="12" t="s">
        <v>22</v>
      </c>
      <c r="I38" s="12"/>
      <c r="K38" s="12" t="str">
        <f>VLOOKUP($F38,'Bảng mã'!$B$3:$H$26,5,0)</f>
        <v>TO</v>
      </c>
      <c r="L38" s="12" t="str">
        <f>VLOOKUP($F38,'Bảng mã'!$B$3:$H$26,6,0)</f>
        <v>LI</v>
      </c>
      <c r="M38" s="12" t="str">
        <f>VLOOKUP($F38,'Bảng mã'!$B$3:$H$26,7,0)</f>
        <v>N1</v>
      </c>
      <c r="N38" s="12" t="str">
        <f>VLOOKUP($G38,'Bảng mã'!$B$3:$H$26,5,0)</f>
        <v>VA</v>
      </c>
      <c r="O38" s="12" t="str">
        <f>VLOOKUP($G38,'Bảng mã'!$B$3:$H$26,6,0)</f>
        <v>TO</v>
      </c>
      <c r="P38" s="12" t="str">
        <f>VLOOKUP($G38,'Bảng mã'!$B$3:$H$26,7,0)</f>
        <v>N1</v>
      </c>
      <c r="Q38" s="12" t="str">
        <f>IF(ISBLANK($H38),"",VLOOKUP($H38,'Bảng mã'!$B$3:$H$26,5,0))</f>
        <v>TO</v>
      </c>
      <c r="R38" s="12" t="str">
        <f>IF(ISBLANK($H38),"",VLOOKUP($H38,'Bảng mã'!$B$3:$H$26,6,0))</f>
        <v>HO</v>
      </c>
      <c r="S38" s="12" t="str">
        <f>IF(ISBLANK($H38),"",VLOOKUP($H38,'Bảng mã'!$B$3:$H$26,7,0))</f>
        <v>N1</v>
      </c>
      <c r="T38" s="12" t="str">
        <f>IF(ISBLANK($I38),"",VLOOKUP($I38,'Bảng mã'!$B$3:$H$26,5,0))</f>
        <v/>
      </c>
      <c r="U38" s="12" t="str">
        <f>IF(ISBLANK($I38),"",VLOOKUP($I38,'Bảng mã'!$B$3:$H$26,6,0))</f>
        <v/>
      </c>
      <c r="V38" s="12" t="str">
        <f>IF(ISBLANK($I38),"",VLOOKUP($I38,'Bảng mã'!$B$3:$H$26,7,0))</f>
        <v/>
      </c>
      <c r="X38" s="12">
        <f t="shared" si="15"/>
        <v>1</v>
      </c>
      <c r="Y38" s="12">
        <f t="shared" si="15"/>
        <v>2</v>
      </c>
      <c r="Z38" s="12">
        <f t="shared" si="15"/>
        <v>8</v>
      </c>
      <c r="AA38" s="12">
        <f t="shared" si="15"/>
        <v>0</v>
      </c>
      <c r="AB38" s="12">
        <f t="shared" si="15"/>
        <v>4</v>
      </c>
      <c r="AC38" s="12">
        <f t="shared" si="15"/>
        <v>0</v>
      </c>
      <c r="AD38" s="12">
        <f t="shared" si="15"/>
        <v>0</v>
      </c>
      <c r="AE38" s="12">
        <f t="shared" si="15"/>
        <v>0</v>
      </c>
      <c r="AF38" s="12">
        <f t="shared" si="15"/>
        <v>3</v>
      </c>
      <c r="AG38" s="12">
        <f t="shared" si="15"/>
        <v>0</v>
      </c>
      <c r="AH38" s="12">
        <f t="shared" si="15"/>
        <v>0</v>
      </c>
      <c r="AJ38" s="15">
        <f t="shared" si="3"/>
        <v>1</v>
      </c>
      <c r="AK38" s="15">
        <f t="shared" si="4"/>
        <v>1</v>
      </c>
      <c r="AL38" s="15">
        <f t="shared" si="5"/>
        <v>1</v>
      </c>
      <c r="AM38" s="15">
        <f t="shared" si="6"/>
        <v>0</v>
      </c>
      <c r="AN38" s="15">
        <f t="shared" si="7"/>
        <v>1</v>
      </c>
      <c r="AO38" s="15">
        <f t="shared" si="8"/>
        <v>0</v>
      </c>
      <c r="AP38" s="15">
        <f t="shared" si="9"/>
        <v>0</v>
      </c>
      <c r="AQ38" s="15">
        <f t="shared" si="10"/>
        <v>0</v>
      </c>
      <c r="AR38" s="15">
        <f t="shared" si="11"/>
        <v>1</v>
      </c>
      <c r="AS38" s="15">
        <f t="shared" si="12"/>
        <v>0</v>
      </c>
      <c r="AT38" s="15">
        <f t="shared" si="13"/>
        <v>0</v>
      </c>
      <c r="AU38" s="15">
        <f t="shared" si="14"/>
        <v>5</v>
      </c>
    </row>
    <row r="39" spans="1:47" ht="17.25" customHeight="1" x14ac:dyDescent="0.3">
      <c r="A39" s="12">
        <v>38</v>
      </c>
      <c r="B39" s="12">
        <v>7340121</v>
      </c>
      <c r="C39" s="13" t="s">
        <v>120</v>
      </c>
      <c r="D39" s="12"/>
      <c r="E39" s="14" t="s">
        <v>113</v>
      </c>
      <c r="F39" s="12" t="s">
        <v>9</v>
      </c>
      <c r="G39" s="12" t="s">
        <v>10</v>
      </c>
      <c r="H39" s="12" t="s">
        <v>17</v>
      </c>
      <c r="I39" s="12" t="s">
        <v>20</v>
      </c>
      <c r="K39" s="12" t="str">
        <f>VLOOKUP($F39,'Bảng mã'!$B$3:$H$26,5,0)</f>
        <v>TO</v>
      </c>
      <c r="L39" s="12" t="str">
        <f>VLOOKUP($F39,'Bảng mã'!$B$3:$H$26,6,0)</f>
        <v>LI</v>
      </c>
      <c r="M39" s="12" t="str">
        <f>VLOOKUP($F39,'Bảng mã'!$B$3:$H$26,7,0)</f>
        <v>HO</v>
      </c>
      <c r="N39" s="12" t="str">
        <f>VLOOKUP($G39,'Bảng mã'!$B$3:$H$26,5,0)</f>
        <v>TO</v>
      </c>
      <c r="O39" s="12" t="str">
        <f>VLOOKUP($G39,'Bảng mã'!$B$3:$H$26,6,0)</f>
        <v>LI</v>
      </c>
      <c r="P39" s="12" t="str">
        <f>VLOOKUP($G39,'Bảng mã'!$B$3:$H$26,7,0)</f>
        <v>N1</v>
      </c>
      <c r="Q39" s="12" t="str">
        <f>IF(ISBLANK($H39),"",VLOOKUP($H39,'Bảng mã'!$B$3:$H$26,5,0))</f>
        <v>VA</v>
      </c>
      <c r="R39" s="12" t="str">
        <f>IF(ISBLANK($H39),"",VLOOKUP($H39,'Bảng mã'!$B$3:$H$26,6,0))</f>
        <v>TO</v>
      </c>
      <c r="S39" s="12" t="str">
        <f>IF(ISBLANK($H39),"",VLOOKUP($H39,'Bảng mã'!$B$3:$H$26,7,0))</f>
        <v>HO</v>
      </c>
      <c r="T39" s="12" t="str">
        <f>IF(ISBLANK($I39),"",VLOOKUP($I39,'Bảng mã'!$B$3:$H$26,5,0))</f>
        <v>VA</v>
      </c>
      <c r="U39" s="12" t="str">
        <f>IF(ISBLANK($I39),"",VLOOKUP($I39,'Bảng mã'!$B$3:$H$26,6,0))</f>
        <v>TO</v>
      </c>
      <c r="V39" s="12" t="str">
        <f>IF(ISBLANK($I39),"",VLOOKUP($I39,'Bảng mã'!$B$3:$H$26,7,0))</f>
        <v>N1</v>
      </c>
      <c r="X39" s="12">
        <f t="shared" si="15"/>
        <v>1</v>
      </c>
      <c r="Y39" s="12">
        <f t="shared" si="15"/>
        <v>2</v>
      </c>
      <c r="Z39" s="12">
        <f t="shared" si="15"/>
        <v>3</v>
      </c>
      <c r="AA39" s="12">
        <f t="shared" si="15"/>
        <v>0</v>
      </c>
      <c r="AB39" s="12">
        <f t="shared" si="15"/>
        <v>7</v>
      </c>
      <c r="AC39" s="12">
        <f t="shared" si="15"/>
        <v>0</v>
      </c>
      <c r="AD39" s="12">
        <f t="shared" si="15"/>
        <v>0</v>
      </c>
      <c r="AE39" s="12">
        <f t="shared" si="15"/>
        <v>0</v>
      </c>
      <c r="AF39" s="12">
        <f t="shared" si="15"/>
        <v>6</v>
      </c>
      <c r="AG39" s="12">
        <f t="shared" si="15"/>
        <v>0</v>
      </c>
      <c r="AH39" s="12">
        <f t="shared" si="15"/>
        <v>0</v>
      </c>
      <c r="AJ39" s="15">
        <f t="shared" si="3"/>
        <v>1</v>
      </c>
      <c r="AK39" s="15">
        <f t="shared" si="4"/>
        <v>1</v>
      </c>
      <c r="AL39" s="15">
        <f t="shared" si="5"/>
        <v>1</v>
      </c>
      <c r="AM39" s="15">
        <f t="shared" si="6"/>
        <v>0</v>
      </c>
      <c r="AN39" s="15">
        <f t="shared" si="7"/>
        <v>1</v>
      </c>
      <c r="AO39" s="15">
        <f t="shared" si="8"/>
        <v>0</v>
      </c>
      <c r="AP39" s="15">
        <f t="shared" si="9"/>
        <v>0</v>
      </c>
      <c r="AQ39" s="15">
        <f t="shared" si="10"/>
        <v>0</v>
      </c>
      <c r="AR39" s="15">
        <f t="shared" si="11"/>
        <v>1</v>
      </c>
      <c r="AS39" s="15">
        <f t="shared" si="12"/>
        <v>0</v>
      </c>
      <c r="AT39" s="15">
        <f t="shared" si="13"/>
        <v>0</v>
      </c>
      <c r="AU39" s="15">
        <f t="shared" si="14"/>
        <v>5</v>
      </c>
    </row>
    <row r="40" spans="1:47" ht="17.25" customHeight="1" x14ac:dyDescent="0.3">
      <c r="A40" s="12">
        <v>39</v>
      </c>
      <c r="B40" s="12">
        <v>7310101</v>
      </c>
      <c r="C40" s="13" t="s">
        <v>121</v>
      </c>
      <c r="D40" s="12"/>
      <c r="E40" s="14" t="s">
        <v>113</v>
      </c>
      <c r="F40" s="12" t="s">
        <v>9</v>
      </c>
      <c r="G40" s="12" t="s">
        <v>10</v>
      </c>
      <c r="H40" s="12" t="s">
        <v>17</v>
      </c>
      <c r="I40" s="12" t="s">
        <v>20</v>
      </c>
      <c r="K40" s="12" t="str">
        <f>VLOOKUP($F40,'Bảng mã'!$B$3:$H$26,5,0)</f>
        <v>TO</v>
      </c>
      <c r="L40" s="12" t="str">
        <f>VLOOKUP($F40,'Bảng mã'!$B$3:$H$26,6,0)</f>
        <v>LI</v>
      </c>
      <c r="M40" s="12" t="str">
        <f>VLOOKUP($F40,'Bảng mã'!$B$3:$H$26,7,0)</f>
        <v>HO</v>
      </c>
      <c r="N40" s="12" t="str">
        <f>VLOOKUP($G40,'Bảng mã'!$B$3:$H$26,5,0)</f>
        <v>TO</v>
      </c>
      <c r="O40" s="12" t="str">
        <f>VLOOKUP($G40,'Bảng mã'!$B$3:$H$26,6,0)</f>
        <v>LI</v>
      </c>
      <c r="P40" s="12" t="str">
        <f>VLOOKUP($G40,'Bảng mã'!$B$3:$H$26,7,0)</f>
        <v>N1</v>
      </c>
      <c r="Q40" s="12" t="str">
        <f>IF(ISBLANK($H40),"",VLOOKUP($H40,'Bảng mã'!$B$3:$H$26,5,0))</f>
        <v>VA</v>
      </c>
      <c r="R40" s="12" t="str">
        <f>IF(ISBLANK($H40),"",VLOOKUP($H40,'Bảng mã'!$B$3:$H$26,6,0))</f>
        <v>TO</v>
      </c>
      <c r="S40" s="12" t="str">
        <f>IF(ISBLANK($H40),"",VLOOKUP($H40,'Bảng mã'!$B$3:$H$26,7,0))</f>
        <v>HO</v>
      </c>
      <c r="T40" s="12" t="str">
        <f>IF(ISBLANK($I40),"",VLOOKUP($I40,'Bảng mã'!$B$3:$H$26,5,0))</f>
        <v>VA</v>
      </c>
      <c r="U40" s="12" t="str">
        <f>IF(ISBLANK($I40),"",VLOOKUP($I40,'Bảng mã'!$B$3:$H$26,6,0))</f>
        <v>TO</v>
      </c>
      <c r="V40" s="12" t="str">
        <f>IF(ISBLANK($I40),"",VLOOKUP($I40,'Bảng mã'!$B$3:$H$26,7,0))</f>
        <v>N1</v>
      </c>
      <c r="X40" s="12">
        <f t="shared" si="15"/>
        <v>1</v>
      </c>
      <c r="Y40" s="12">
        <f t="shared" si="15"/>
        <v>2</v>
      </c>
      <c r="Z40" s="12">
        <f t="shared" si="15"/>
        <v>3</v>
      </c>
      <c r="AA40" s="12">
        <f t="shared" si="15"/>
        <v>0</v>
      </c>
      <c r="AB40" s="12">
        <f t="shared" si="15"/>
        <v>7</v>
      </c>
      <c r="AC40" s="12">
        <f t="shared" si="15"/>
        <v>0</v>
      </c>
      <c r="AD40" s="12">
        <f t="shared" si="15"/>
        <v>0</v>
      </c>
      <c r="AE40" s="12">
        <f t="shared" si="15"/>
        <v>0</v>
      </c>
      <c r="AF40" s="12">
        <f t="shared" si="15"/>
        <v>6</v>
      </c>
      <c r="AG40" s="12">
        <f t="shared" si="15"/>
        <v>0</v>
      </c>
      <c r="AH40" s="12">
        <f t="shared" si="15"/>
        <v>0</v>
      </c>
      <c r="AJ40" s="15">
        <f t="shared" si="3"/>
        <v>1</v>
      </c>
      <c r="AK40" s="15">
        <f t="shared" si="4"/>
        <v>1</v>
      </c>
      <c r="AL40" s="15">
        <f t="shared" si="5"/>
        <v>1</v>
      </c>
      <c r="AM40" s="15">
        <f t="shared" si="6"/>
        <v>0</v>
      </c>
      <c r="AN40" s="15">
        <f t="shared" si="7"/>
        <v>1</v>
      </c>
      <c r="AO40" s="15">
        <f t="shared" si="8"/>
        <v>0</v>
      </c>
      <c r="AP40" s="15">
        <f t="shared" si="9"/>
        <v>0</v>
      </c>
      <c r="AQ40" s="15">
        <f t="shared" si="10"/>
        <v>0</v>
      </c>
      <c r="AR40" s="15">
        <f t="shared" si="11"/>
        <v>1</v>
      </c>
      <c r="AS40" s="15">
        <f t="shared" si="12"/>
        <v>0</v>
      </c>
      <c r="AT40" s="15">
        <f t="shared" si="13"/>
        <v>0</v>
      </c>
      <c r="AU40" s="15">
        <f t="shared" si="14"/>
        <v>5</v>
      </c>
    </row>
    <row r="41" spans="1:47" ht="17.25" customHeight="1" x14ac:dyDescent="0.3">
      <c r="A41" s="12">
        <v>40</v>
      </c>
      <c r="B41" s="12">
        <v>7620115</v>
      </c>
      <c r="C41" s="13" t="s">
        <v>122</v>
      </c>
      <c r="D41" s="12"/>
      <c r="E41" s="14" t="s">
        <v>113</v>
      </c>
      <c r="F41" s="12" t="s">
        <v>9</v>
      </c>
      <c r="G41" s="12" t="s">
        <v>10</v>
      </c>
      <c r="H41" s="12" t="s">
        <v>17</v>
      </c>
      <c r="I41" s="12" t="s">
        <v>20</v>
      </c>
      <c r="K41" s="12" t="str">
        <f>VLOOKUP($F41,'Bảng mã'!$B$3:$H$26,5,0)</f>
        <v>TO</v>
      </c>
      <c r="L41" s="12" t="str">
        <f>VLOOKUP($F41,'Bảng mã'!$B$3:$H$26,6,0)</f>
        <v>LI</v>
      </c>
      <c r="M41" s="12" t="str">
        <f>VLOOKUP($F41,'Bảng mã'!$B$3:$H$26,7,0)</f>
        <v>HO</v>
      </c>
      <c r="N41" s="12" t="str">
        <f>VLOOKUP($G41,'Bảng mã'!$B$3:$H$26,5,0)</f>
        <v>TO</v>
      </c>
      <c r="O41" s="12" t="str">
        <f>VLOOKUP($G41,'Bảng mã'!$B$3:$H$26,6,0)</f>
        <v>LI</v>
      </c>
      <c r="P41" s="12" t="str">
        <f>VLOOKUP($G41,'Bảng mã'!$B$3:$H$26,7,0)</f>
        <v>N1</v>
      </c>
      <c r="Q41" s="12" t="str">
        <f>IF(ISBLANK($H41),"",VLOOKUP($H41,'Bảng mã'!$B$3:$H$26,5,0))</f>
        <v>VA</v>
      </c>
      <c r="R41" s="12" t="str">
        <f>IF(ISBLANK($H41),"",VLOOKUP($H41,'Bảng mã'!$B$3:$H$26,6,0))</f>
        <v>TO</v>
      </c>
      <c r="S41" s="12" t="str">
        <f>IF(ISBLANK($H41),"",VLOOKUP($H41,'Bảng mã'!$B$3:$H$26,7,0))</f>
        <v>HO</v>
      </c>
      <c r="T41" s="12" t="str">
        <f>IF(ISBLANK($I41),"",VLOOKUP($I41,'Bảng mã'!$B$3:$H$26,5,0))</f>
        <v>VA</v>
      </c>
      <c r="U41" s="12" t="str">
        <f>IF(ISBLANK($I41),"",VLOOKUP($I41,'Bảng mã'!$B$3:$H$26,6,0))</f>
        <v>TO</v>
      </c>
      <c r="V41" s="12" t="str">
        <f>IF(ISBLANK($I41),"",VLOOKUP($I41,'Bảng mã'!$B$3:$H$26,7,0))</f>
        <v>N1</v>
      </c>
      <c r="X41" s="12">
        <f t="shared" si="15"/>
        <v>1</v>
      </c>
      <c r="Y41" s="12">
        <f t="shared" si="15"/>
        <v>2</v>
      </c>
      <c r="Z41" s="12">
        <f t="shared" si="15"/>
        <v>3</v>
      </c>
      <c r="AA41" s="12">
        <f t="shared" si="15"/>
        <v>0</v>
      </c>
      <c r="AB41" s="12">
        <f t="shared" si="15"/>
        <v>7</v>
      </c>
      <c r="AC41" s="12">
        <f t="shared" si="15"/>
        <v>0</v>
      </c>
      <c r="AD41" s="12">
        <f t="shared" si="15"/>
        <v>0</v>
      </c>
      <c r="AE41" s="12">
        <f t="shared" si="15"/>
        <v>0</v>
      </c>
      <c r="AF41" s="12">
        <f t="shared" si="15"/>
        <v>6</v>
      </c>
      <c r="AG41" s="12">
        <f t="shared" si="15"/>
        <v>0</v>
      </c>
      <c r="AH41" s="12">
        <f t="shared" si="15"/>
        <v>0</v>
      </c>
      <c r="AJ41" s="15">
        <f t="shared" si="3"/>
        <v>1</v>
      </c>
      <c r="AK41" s="15">
        <f t="shared" si="4"/>
        <v>1</v>
      </c>
      <c r="AL41" s="15">
        <f t="shared" si="5"/>
        <v>1</v>
      </c>
      <c r="AM41" s="15">
        <f t="shared" si="6"/>
        <v>0</v>
      </c>
      <c r="AN41" s="15">
        <f t="shared" si="7"/>
        <v>1</v>
      </c>
      <c r="AO41" s="15">
        <f t="shared" si="8"/>
        <v>0</v>
      </c>
      <c r="AP41" s="15">
        <f t="shared" si="9"/>
        <v>0</v>
      </c>
      <c r="AQ41" s="15">
        <f t="shared" si="10"/>
        <v>0</v>
      </c>
      <c r="AR41" s="15">
        <f t="shared" si="11"/>
        <v>1</v>
      </c>
      <c r="AS41" s="15">
        <f t="shared" si="12"/>
        <v>0</v>
      </c>
      <c r="AT41" s="15">
        <f t="shared" si="13"/>
        <v>0</v>
      </c>
      <c r="AU41" s="15">
        <f t="shared" si="14"/>
        <v>5</v>
      </c>
    </row>
    <row r="42" spans="1:47" ht="17.25" customHeight="1" x14ac:dyDescent="0.3">
      <c r="A42" s="12">
        <v>41</v>
      </c>
      <c r="B42" s="12" t="s">
        <v>123</v>
      </c>
      <c r="C42" s="13" t="s">
        <v>124</v>
      </c>
      <c r="D42" s="12"/>
      <c r="E42" s="14" t="s">
        <v>113</v>
      </c>
      <c r="F42" s="12" t="s">
        <v>9</v>
      </c>
      <c r="G42" s="12" t="s">
        <v>10</v>
      </c>
      <c r="H42" s="12" t="s">
        <v>17</v>
      </c>
      <c r="I42" s="12" t="s">
        <v>20</v>
      </c>
      <c r="K42" s="12" t="str">
        <f>VLOOKUP($F42,'Bảng mã'!$B$3:$H$26,5,0)</f>
        <v>TO</v>
      </c>
      <c r="L42" s="12" t="str">
        <f>VLOOKUP($F42,'Bảng mã'!$B$3:$H$26,6,0)</f>
        <v>LI</v>
      </c>
      <c r="M42" s="12" t="str">
        <f>VLOOKUP($F42,'Bảng mã'!$B$3:$H$26,7,0)</f>
        <v>HO</v>
      </c>
      <c r="N42" s="12" t="str">
        <f>VLOOKUP($G42,'Bảng mã'!$B$3:$H$26,5,0)</f>
        <v>TO</v>
      </c>
      <c r="O42" s="12" t="str">
        <f>VLOOKUP($G42,'Bảng mã'!$B$3:$H$26,6,0)</f>
        <v>LI</v>
      </c>
      <c r="P42" s="12" t="str">
        <f>VLOOKUP($G42,'Bảng mã'!$B$3:$H$26,7,0)</f>
        <v>N1</v>
      </c>
      <c r="Q42" s="12" t="str">
        <f>IF(ISBLANK($H42),"",VLOOKUP($H42,'Bảng mã'!$B$3:$H$26,5,0))</f>
        <v>VA</v>
      </c>
      <c r="R42" s="12" t="str">
        <f>IF(ISBLANK($H42),"",VLOOKUP($H42,'Bảng mã'!$B$3:$H$26,6,0))</f>
        <v>TO</v>
      </c>
      <c r="S42" s="12" t="str">
        <f>IF(ISBLANK($H42),"",VLOOKUP($H42,'Bảng mã'!$B$3:$H$26,7,0))</f>
        <v>HO</v>
      </c>
      <c r="T42" s="12" t="str">
        <f>IF(ISBLANK($I42),"",VLOOKUP($I42,'Bảng mã'!$B$3:$H$26,5,0))</f>
        <v>VA</v>
      </c>
      <c r="U42" s="12" t="str">
        <f>IF(ISBLANK($I42),"",VLOOKUP($I42,'Bảng mã'!$B$3:$H$26,6,0))</f>
        <v>TO</v>
      </c>
      <c r="V42" s="12" t="str">
        <f>IF(ISBLANK($I42),"",VLOOKUP($I42,'Bảng mã'!$B$3:$H$26,7,0))</f>
        <v>N1</v>
      </c>
      <c r="X42" s="12">
        <f t="shared" si="15"/>
        <v>1</v>
      </c>
      <c r="Y42" s="12">
        <f t="shared" si="15"/>
        <v>2</v>
      </c>
      <c r="Z42" s="12">
        <f t="shared" si="15"/>
        <v>3</v>
      </c>
      <c r="AA42" s="12">
        <f t="shared" si="15"/>
        <v>0</v>
      </c>
      <c r="AB42" s="12">
        <f t="shared" si="15"/>
        <v>7</v>
      </c>
      <c r="AC42" s="12">
        <f t="shared" si="15"/>
        <v>0</v>
      </c>
      <c r="AD42" s="12">
        <f t="shared" si="15"/>
        <v>0</v>
      </c>
      <c r="AE42" s="12">
        <f t="shared" si="15"/>
        <v>0</v>
      </c>
      <c r="AF42" s="12">
        <f t="shared" si="15"/>
        <v>6</v>
      </c>
      <c r="AG42" s="12">
        <f t="shared" si="15"/>
        <v>0</v>
      </c>
      <c r="AH42" s="12">
        <f t="shared" si="15"/>
        <v>0</v>
      </c>
      <c r="AJ42" s="15">
        <f t="shared" si="3"/>
        <v>1</v>
      </c>
      <c r="AK42" s="15">
        <f t="shared" si="4"/>
        <v>1</v>
      </c>
      <c r="AL42" s="15">
        <f t="shared" si="5"/>
        <v>1</v>
      </c>
      <c r="AM42" s="15">
        <f t="shared" si="6"/>
        <v>0</v>
      </c>
      <c r="AN42" s="15">
        <f t="shared" si="7"/>
        <v>1</v>
      </c>
      <c r="AO42" s="15">
        <f t="shared" si="8"/>
        <v>0</v>
      </c>
      <c r="AP42" s="15">
        <f t="shared" si="9"/>
        <v>0</v>
      </c>
      <c r="AQ42" s="15">
        <f t="shared" si="10"/>
        <v>0</v>
      </c>
      <c r="AR42" s="15">
        <f t="shared" si="11"/>
        <v>1</v>
      </c>
      <c r="AS42" s="15">
        <f t="shared" si="12"/>
        <v>0</v>
      </c>
      <c r="AT42" s="15">
        <f t="shared" si="13"/>
        <v>0</v>
      </c>
      <c r="AU42" s="15">
        <f t="shared" si="14"/>
        <v>5</v>
      </c>
    </row>
    <row r="43" spans="1:47" ht="17.25" customHeight="1" x14ac:dyDescent="0.3">
      <c r="A43" s="12">
        <v>42</v>
      </c>
      <c r="B43" s="12">
        <v>7850102</v>
      </c>
      <c r="C43" s="13" t="s">
        <v>125</v>
      </c>
      <c r="D43" s="12"/>
      <c r="E43" s="14" t="s">
        <v>113</v>
      </c>
      <c r="F43" s="12" t="s">
        <v>9</v>
      </c>
      <c r="G43" s="12" t="s">
        <v>10</v>
      </c>
      <c r="H43" s="12" t="s">
        <v>17</v>
      </c>
      <c r="I43" s="12" t="s">
        <v>20</v>
      </c>
      <c r="K43" s="12" t="str">
        <f>VLOOKUP($F43,'Bảng mã'!$B$3:$H$26,5,0)</f>
        <v>TO</v>
      </c>
      <c r="L43" s="12" t="str">
        <f>VLOOKUP($F43,'Bảng mã'!$B$3:$H$26,6,0)</f>
        <v>LI</v>
      </c>
      <c r="M43" s="12" t="str">
        <f>VLOOKUP($F43,'Bảng mã'!$B$3:$H$26,7,0)</f>
        <v>HO</v>
      </c>
      <c r="N43" s="12" t="str">
        <f>VLOOKUP($G43,'Bảng mã'!$B$3:$H$26,5,0)</f>
        <v>TO</v>
      </c>
      <c r="O43" s="12" t="str">
        <f>VLOOKUP($G43,'Bảng mã'!$B$3:$H$26,6,0)</f>
        <v>LI</v>
      </c>
      <c r="P43" s="12" t="str">
        <f>VLOOKUP($G43,'Bảng mã'!$B$3:$H$26,7,0)</f>
        <v>N1</v>
      </c>
      <c r="Q43" s="12" t="str">
        <f>IF(ISBLANK($H43),"",VLOOKUP($H43,'Bảng mã'!$B$3:$H$26,5,0))</f>
        <v>VA</v>
      </c>
      <c r="R43" s="12" t="str">
        <f>IF(ISBLANK($H43),"",VLOOKUP($H43,'Bảng mã'!$B$3:$H$26,6,0))</f>
        <v>TO</v>
      </c>
      <c r="S43" s="12" t="str">
        <f>IF(ISBLANK($H43),"",VLOOKUP($H43,'Bảng mã'!$B$3:$H$26,7,0))</f>
        <v>HO</v>
      </c>
      <c r="T43" s="12" t="str">
        <f>IF(ISBLANK($I43),"",VLOOKUP($I43,'Bảng mã'!$B$3:$H$26,5,0))</f>
        <v>VA</v>
      </c>
      <c r="U43" s="12" t="str">
        <f>IF(ISBLANK($I43),"",VLOOKUP($I43,'Bảng mã'!$B$3:$H$26,6,0))</f>
        <v>TO</v>
      </c>
      <c r="V43" s="12" t="str">
        <f>IF(ISBLANK($I43),"",VLOOKUP($I43,'Bảng mã'!$B$3:$H$26,7,0))</f>
        <v>N1</v>
      </c>
      <c r="X43" s="12">
        <f t="shared" si="15"/>
        <v>1</v>
      </c>
      <c r="Y43" s="12">
        <f t="shared" si="15"/>
        <v>2</v>
      </c>
      <c r="Z43" s="12">
        <f t="shared" si="15"/>
        <v>3</v>
      </c>
      <c r="AA43" s="12">
        <f t="shared" si="15"/>
        <v>0</v>
      </c>
      <c r="AB43" s="12">
        <f t="shared" si="15"/>
        <v>7</v>
      </c>
      <c r="AC43" s="12">
        <f t="shared" si="15"/>
        <v>0</v>
      </c>
      <c r="AD43" s="12">
        <f t="shared" si="15"/>
        <v>0</v>
      </c>
      <c r="AE43" s="12">
        <f t="shared" si="15"/>
        <v>0</v>
      </c>
      <c r="AF43" s="12">
        <f t="shared" si="15"/>
        <v>6</v>
      </c>
      <c r="AG43" s="12">
        <f t="shared" si="15"/>
        <v>0</v>
      </c>
      <c r="AH43" s="12">
        <f t="shared" si="15"/>
        <v>0</v>
      </c>
      <c r="AJ43" s="15">
        <f t="shared" si="3"/>
        <v>1</v>
      </c>
      <c r="AK43" s="15">
        <f t="shared" si="4"/>
        <v>1</v>
      </c>
      <c r="AL43" s="15">
        <f t="shared" si="5"/>
        <v>1</v>
      </c>
      <c r="AM43" s="15">
        <f t="shared" si="6"/>
        <v>0</v>
      </c>
      <c r="AN43" s="15">
        <f t="shared" si="7"/>
        <v>1</v>
      </c>
      <c r="AO43" s="15">
        <f t="shared" si="8"/>
        <v>0</v>
      </c>
      <c r="AP43" s="15">
        <f t="shared" si="9"/>
        <v>0</v>
      </c>
      <c r="AQ43" s="15">
        <f t="shared" si="10"/>
        <v>0</v>
      </c>
      <c r="AR43" s="15">
        <f t="shared" si="11"/>
        <v>1</v>
      </c>
      <c r="AS43" s="15">
        <f t="shared" si="12"/>
        <v>0</v>
      </c>
      <c r="AT43" s="15">
        <f t="shared" si="13"/>
        <v>0</v>
      </c>
      <c r="AU43" s="15">
        <f t="shared" si="14"/>
        <v>5</v>
      </c>
    </row>
    <row r="44" spans="1:47" ht="17.25" customHeight="1" x14ac:dyDescent="0.3">
      <c r="A44" s="12">
        <v>43</v>
      </c>
      <c r="B44" s="12">
        <v>7520114</v>
      </c>
      <c r="C44" s="13" t="s">
        <v>126</v>
      </c>
      <c r="D44" s="12"/>
      <c r="E44" s="14" t="s">
        <v>97</v>
      </c>
      <c r="F44" s="12" t="s">
        <v>9</v>
      </c>
      <c r="G44" s="12" t="s">
        <v>10</v>
      </c>
      <c r="H44" s="12"/>
      <c r="I44" s="12"/>
      <c r="K44" s="12" t="str">
        <f>VLOOKUP($F44,'Bảng mã'!$B$3:$H$26,5,0)</f>
        <v>TO</v>
      </c>
      <c r="L44" s="12" t="str">
        <f>VLOOKUP($F44,'Bảng mã'!$B$3:$H$26,6,0)</f>
        <v>LI</v>
      </c>
      <c r="M44" s="12" t="str">
        <f>VLOOKUP($F44,'Bảng mã'!$B$3:$H$26,7,0)</f>
        <v>HO</v>
      </c>
      <c r="N44" s="12" t="str">
        <f>VLOOKUP($G44,'Bảng mã'!$B$3:$H$26,5,0)</f>
        <v>TO</v>
      </c>
      <c r="O44" s="12" t="str">
        <f>VLOOKUP($G44,'Bảng mã'!$B$3:$H$26,6,0)</f>
        <v>LI</v>
      </c>
      <c r="P44" s="12" t="str">
        <f>VLOOKUP($G44,'Bảng mã'!$B$3:$H$26,7,0)</f>
        <v>N1</v>
      </c>
      <c r="Q44" s="12" t="str">
        <f>IF(ISBLANK($H44),"",VLOOKUP($H44,'Bảng mã'!$B$3:$H$26,5,0))</f>
        <v/>
      </c>
      <c r="R44" s="12" t="str">
        <f>IF(ISBLANK($H44),"",VLOOKUP($H44,'Bảng mã'!$B$3:$H$26,6,0))</f>
        <v/>
      </c>
      <c r="S44" s="12" t="str">
        <f>IF(ISBLANK($H44),"",VLOOKUP($H44,'Bảng mã'!$B$3:$H$26,7,0))</f>
        <v/>
      </c>
      <c r="T44" s="12" t="str">
        <f>IF(ISBLANK($I44),"",VLOOKUP($I44,'Bảng mã'!$B$3:$H$26,5,0))</f>
        <v/>
      </c>
      <c r="U44" s="12" t="str">
        <f>IF(ISBLANK($I44),"",VLOOKUP($I44,'Bảng mã'!$B$3:$H$26,6,0))</f>
        <v/>
      </c>
      <c r="V44" s="12" t="str">
        <f>IF(ISBLANK($I44),"",VLOOKUP($I44,'Bảng mã'!$B$3:$H$26,7,0))</f>
        <v/>
      </c>
      <c r="X44" s="12">
        <f t="shared" si="15"/>
        <v>1</v>
      </c>
      <c r="Y44" s="12">
        <f t="shared" si="15"/>
        <v>2</v>
      </c>
      <c r="Z44" s="12">
        <f t="shared" si="15"/>
        <v>3</v>
      </c>
      <c r="AA44" s="12">
        <f t="shared" si="15"/>
        <v>0</v>
      </c>
      <c r="AB44" s="12">
        <f t="shared" si="15"/>
        <v>0</v>
      </c>
      <c r="AC44" s="12">
        <f t="shared" si="15"/>
        <v>0</v>
      </c>
      <c r="AD44" s="12">
        <f t="shared" si="15"/>
        <v>0</v>
      </c>
      <c r="AE44" s="12">
        <f t="shared" si="15"/>
        <v>0</v>
      </c>
      <c r="AF44" s="12">
        <f t="shared" si="15"/>
        <v>6</v>
      </c>
      <c r="AG44" s="12">
        <f t="shared" si="15"/>
        <v>0</v>
      </c>
      <c r="AH44" s="12">
        <f t="shared" si="15"/>
        <v>0</v>
      </c>
      <c r="AJ44" s="15">
        <f t="shared" si="3"/>
        <v>1</v>
      </c>
      <c r="AK44" s="15">
        <f t="shared" si="4"/>
        <v>1</v>
      </c>
      <c r="AL44" s="15">
        <f t="shared" si="5"/>
        <v>1</v>
      </c>
      <c r="AM44" s="15">
        <f t="shared" si="6"/>
        <v>0</v>
      </c>
      <c r="AN44" s="15">
        <f t="shared" si="7"/>
        <v>0</v>
      </c>
      <c r="AO44" s="15">
        <f t="shared" si="8"/>
        <v>0</v>
      </c>
      <c r="AP44" s="15">
        <f t="shared" si="9"/>
        <v>0</v>
      </c>
      <c r="AQ44" s="15">
        <f t="shared" si="10"/>
        <v>0</v>
      </c>
      <c r="AR44" s="15">
        <f t="shared" si="11"/>
        <v>1</v>
      </c>
      <c r="AS44" s="15">
        <f t="shared" si="12"/>
        <v>0</v>
      </c>
      <c r="AT44" s="15">
        <f t="shared" si="13"/>
        <v>0</v>
      </c>
      <c r="AU44" s="15">
        <f t="shared" si="14"/>
        <v>4</v>
      </c>
    </row>
    <row r="45" spans="1:47" ht="17.25" customHeight="1" x14ac:dyDescent="0.3">
      <c r="A45" s="12">
        <v>44</v>
      </c>
      <c r="B45" s="12">
        <v>7520103</v>
      </c>
      <c r="C45" s="13" t="s">
        <v>127</v>
      </c>
      <c r="D45" s="12"/>
      <c r="E45" s="14" t="s">
        <v>97</v>
      </c>
      <c r="F45" s="12" t="s">
        <v>9</v>
      </c>
      <c r="G45" s="12" t="s">
        <v>10</v>
      </c>
      <c r="H45" s="12"/>
      <c r="I45" s="12"/>
      <c r="K45" s="12" t="str">
        <f>VLOOKUP($F45,'Bảng mã'!$B$3:$H$26,5,0)</f>
        <v>TO</v>
      </c>
      <c r="L45" s="12" t="str">
        <f>VLOOKUP($F45,'Bảng mã'!$B$3:$H$26,6,0)</f>
        <v>LI</v>
      </c>
      <c r="M45" s="12" t="str">
        <f>VLOOKUP($F45,'Bảng mã'!$B$3:$H$26,7,0)</f>
        <v>HO</v>
      </c>
      <c r="N45" s="12" t="str">
        <f>VLOOKUP($G45,'Bảng mã'!$B$3:$H$26,5,0)</f>
        <v>TO</v>
      </c>
      <c r="O45" s="12" t="str">
        <f>VLOOKUP($G45,'Bảng mã'!$B$3:$H$26,6,0)</f>
        <v>LI</v>
      </c>
      <c r="P45" s="12" t="str">
        <f>VLOOKUP($G45,'Bảng mã'!$B$3:$H$26,7,0)</f>
        <v>N1</v>
      </c>
      <c r="Q45" s="12" t="str">
        <f>IF(ISBLANK($H45),"",VLOOKUP($H45,'Bảng mã'!$B$3:$H$26,5,0))</f>
        <v/>
      </c>
      <c r="R45" s="12" t="str">
        <f>IF(ISBLANK($H45),"",VLOOKUP($H45,'Bảng mã'!$B$3:$H$26,6,0))</f>
        <v/>
      </c>
      <c r="S45" s="12" t="str">
        <f>IF(ISBLANK($H45),"",VLOOKUP($H45,'Bảng mã'!$B$3:$H$26,7,0))</f>
        <v/>
      </c>
      <c r="T45" s="12" t="str">
        <f>IF(ISBLANK($I45),"",VLOOKUP($I45,'Bảng mã'!$B$3:$H$26,5,0))</f>
        <v/>
      </c>
      <c r="U45" s="12" t="str">
        <f>IF(ISBLANK($I45),"",VLOOKUP($I45,'Bảng mã'!$B$3:$H$26,6,0))</f>
        <v/>
      </c>
      <c r="V45" s="12" t="str">
        <f>IF(ISBLANK($I45),"",VLOOKUP($I45,'Bảng mã'!$B$3:$H$26,7,0))</f>
        <v/>
      </c>
      <c r="X45" s="12">
        <f t="shared" si="15"/>
        <v>1</v>
      </c>
      <c r="Y45" s="12">
        <f t="shared" si="15"/>
        <v>2</v>
      </c>
      <c r="Z45" s="12">
        <f t="shared" si="15"/>
        <v>3</v>
      </c>
      <c r="AA45" s="12">
        <f t="shared" si="15"/>
        <v>0</v>
      </c>
      <c r="AB45" s="12">
        <f t="shared" si="15"/>
        <v>0</v>
      </c>
      <c r="AC45" s="12">
        <f t="shared" si="15"/>
        <v>0</v>
      </c>
      <c r="AD45" s="12">
        <f t="shared" si="15"/>
        <v>0</v>
      </c>
      <c r="AE45" s="12">
        <f t="shared" si="15"/>
        <v>0</v>
      </c>
      <c r="AF45" s="12">
        <f t="shared" si="15"/>
        <v>6</v>
      </c>
      <c r="AG45" s="12">
        <f t="shared" si="15"/>
        <v>0</v>
      </c>
      <c r="AH45" s="12">
        <f t="shared" si="15"/>
        <v>0</v>
      </c>
      <c r="AJ45" s="15">
        <f t="shared" si="3"/>
        <v>1</v>
      </c>
      <c r="AK45" s="15">
        <f t="shared" si="4"/>
        <v>1</v>
      </c>
      <c r="AL45" s="15">
        <f t="shared" si="5"/>
        <v>1</v>
      </c>
      <c r="AM45" s="15">
        <f t="shared" si="6"/>
        <v>0</v>
      </c>
      <c r="AN45" s="15">
        <f t="shared" si="7"/>
        <v>0</v>
      </c>
      <c r="AO45" s="15">
        <f t="shared" si="8"/>
        <v>0</v>
      </c>
      <c r="AP45" s="15">
        <f t="shared" si="9"/>
        <v>0</v>
      </c>
      <c r="AQ45" s="15">
        <f t="shared" si="10"/>
        <v>0</v>
      </c>
      <c r="AR45" s="15">
        <f t="shared" si="11"/>
        <v>1</v>
      </c>
      <c r="AS45" s="15">
        <f t="shared" si="12"/>
        <v>0</v>
      </c>
      <c r="AT45" s="15">
        <f t="shared" si="13"/>
        <v>0</v>
      </c>
      <c r="AU45" s="15">
        <f t="shared" si="14"/>
        <v>4</v>
      </c>
    </row>
    <row r="46" spans="1:47" ht="17.25" customHeight="1" x14ac:dyDescent="0.3">
      <c r="A46" s="12">
        <v>45</v>
      </c>
      <c r="B46" s="12">
        <v>7520201</v>
      </c>
      <c r="C46" s="13" t="s">
        <v>128</v>
      </c>
      <c r="D46" s="12"/>
      <c r="E46" s="14" t="s">
        <v>129</v>
      </c>
      <c r="F46" s="12" t="s">
        <v>9</v>
      </c>
      <c r="G46" s="12" t="s">
        <v>10</v>
      </c>
      <c r="H46" s="12" t="s">
        <v>22</v>
      </c>
      <c r="I46" s="12"/>
      <c r="K46" s="12" t="str">
        <f>VLOOKUP($F46,'Bảng mã'!$B$3:$H$26,5,0)</f>
        <v>TO</v>
      </c>
      <c r="L46" s="12" t="str">
        <f>VLOOKUP($F46,'Bảng mã'!$B$3:$H$26,6,0)</f>
        <v>LI</v>
      </c>
      <c r="M46" s="12" t="str">
        <f>VLOOKUP($F46,'Bảng mã'!$B$3:$H$26,7,0)</f>
        <v>HO</v>
      </c>
      <c r="N46" s="12" t="str">
        <f>VLOOKUP($G46,'Bảng mã'!$B$3:$H$26,5,0)</f>
        <v>TO</v>
      </c>
      <c r="O46" s="12" t="str">
        <f>VLOOKUP($G46,'Bảng mã'!$B$3:$H$26,6,0)</f>
        <v>LI</v>
      </c>
      <c r="P46" s="12" t="str">
        <f>VLOOKUP($G46,'Bảng mã'!$B$3:$H$26,7,0)</f>
        <v>N1</v>
      </c>
      <c r="Q46" s="12" t="str">
        <f>IF(ISBLANK($H46),"",VLOOKUP($H46,'Bảng mã'!$B$3:$H$26,5,0))</f>
        <v>TO</v>
      </c>
      <c r="R46" s="12" t="str">
        <f>IF(ISBLANK($H46),"",VLOOKUP($H46,'Bảng mã'!$B$3:$H$26,6,0))</f>
        <v>HO</v>
      </c>
      <c r="S46" s="12" t="str">
        <f>IF(ISBLANK($H46),"",VLOOKUP($H46,'Bảng mã'!$B$3:$H$26,7,0))</f>
        <v>N1</v>
      </c>
      <c r="T46" s="12" t="str">
        <f>IF(ISBLANK($I46),"",VLOOKUP($I46,'Bảng mã'!$B$3:$H$26,5,0))</f>
        <v/>
      </c>
      <c r="U46" s="12" t="str">
        <f>IF(ISBLANK($I46),"",VLOOKUP($I46,'Bảng mã'!$B$3:$H$26,6,0))</f>
        <v/>
      </c>
      <c r="V46" s="12" t="str">
        <f>IF(ISBLANK($I46),"",VLOOKUP($I46,'Bảng mã'!$B$3:$H$26,7,0))</f>
        <v/>
      </c>
      <c r="X46" s="12">
        <f t="shared" si="15"/>
        <v>1</v>
      </c>
      <c r="Y46" s="12">
        <f t="shared" si="15"/>
        <v>2</v>
      </c>
      <c r="Z46" s="12">
        <f t="shared" si="15"/>
        <v>3</v>
      </c>
      <c r="AA46" s="12">
        <f t="shared" si="15"/>
        <v>0</v>
      </c>
      <c r="AB46" s="12">
        <f t="shared" si="15"/>
        <v>0</v>
      </c>
      <c r="AC46" s="12">
        <f t="shared" si="15"/>
        <v>0</v>
      </c>
      <c r="AD46" s="12">
        <f t="shared" si="15"/>
        <v>0</v>
      </c>
      <c r="AE46" s="12">
        <f t="shared" si="15"/>
        <v>0</v>
      </c>
      <c r="AF46" s="12">
        <f t="shared" si="15"/>
        <v>6</v>
      </c>
      <c r="AG46" s="12">
        <f t="shared" si="15"/>
        <v>0</v>
      </c>
      <c r="AH46" s="12">
        <f t="shared" si="15"/>
        <v>0</v>
      </c>
      <c r="AJ46" s="15">
        <f t="shared" si="3"/>
        <v>1</v>
      </c>
      <c r="AK46" s="15">
        <f t="shared" si="4"/>
        <v>1</v>
      </c>
      <c r="AL46" s="15">
        <f t="shared" si="5"/>
        <v>1</v>
      </c>
      <c r="AM46" s="15">
        <f t="shared" si="6"/>
        <v>0</v>
      </c>
      <c r="AN46" s="15">
        <f t="shared" si="7"/>
        <v>0</v>
      </c>
      <c r="AO46" s="15">
        <f t="shared" si="8"/>
        <v>0</v>
      </c>
      <c r="AP46" s="15">
        <f t="shared" si="9"/>
        <v>0</v>
      </c>
      <c r="AQ46" s="15">
        <f t="shared" si="10"/>
        <v>0</v>
      </c>
      <c r="AR46" s="15">
        <f t="shared" si="11"/>
        <v>1</v>
      </c>
      <c r="AS46" s="15">
        <f t="shared" si="12"/>
        <v>0</v>
      </c>
      <c r="AT46" s="15">
        <f t="shared" si="13"/>
        <v>0</v>
      </c>
      <c r="AU46" s="15">
        <f t="shared" si="14"/>
        <v>4</v>
      </c>
    </row>
    <row r="47" spans="1:47" ht="17.25" customHeight="1" x14ac:dyDescent="0.3">
      <c r="A47" s="12">
        <v>46</v>
      </c>
      <c r="B47" s="12">
        <v>7520207</v>
      </c>
      <c r="C47" s="13" t="s">
        <v>130</v>
      </c>
      <c r="D47" s="12"/>
      <c r="E47" s="14" t="s">
        <v>97</v>
      </c>
      <c r="F47" s="12" t="s">
        <v>9</v>
      </c>
      <c r="G47" s="12" t="s">
        <v>10</v>
      </c>
      <c r="H47" s="12"/>
      <c r="I47" s="12"/>
      <c r="K47" s="12" t="str">
        <f>VLOOKUP($F47,'Bảng mã'!$B$3:$H$26,5,0)</f>
        <v>TO</v>
      </c>
      <c r="L47" s="12" t="str">
        <f>VLOOKUP($F47,'Bảng mã'!$B$3:$H$26,6,0)</f>
        <v>LI</v>
      </c>
      <c r="M47" s="12" t="str">
        <f>VLOOKUP($F47,'Bảng mã'!$B$3:$H$26,7,0)</f>
        <v>HO</v>
      </c>
      <c r="N47" s="12" t="str">
        <f>VLOOKUP($G47,'Bảng mã'!$B$3:$H$26,5,0)</f>
        <v>TO</v>
      </c>
      <c r="O47" s="12" t="str">
        <f>VLOOKUP($G47,'Bảng mã'!$B$3:$H$26,6,0)</f>
        <v>LI</v>
      </c>
      <c r="P47" s="12" t="str">
        <f>VLOOKUP($G47,'Bảng mã'!$B$3:$H$26,7,0)</f>
        <v>N1</v>
      </c>
      <c r="Q47" s="12" t="str">
        <f>IF(ISBLANK($H47),"",VLOOKUP($H47,'Bảng mã'!$B$3:$H$26,5,0))</f>
        <v/>
      </c>
      <c r="R47" s="12" t="str">
        <f>IF(ISBLANK($H47),"",VLOOKUP($H47,'Bảng mã'!$B$3:$H$26,6,0))</f>
        <v/>
      </c>
      <c r="S47" s="12" t="str">
        <f>IF(ISBLANK($H47),"",VLOOKUP($H47,'Bảng mã'!$B$3:$H$26,7,0))</f>
        <v/>
      </c>
      <c r="T47" s="12" t="str">
        <f>IF(ISBLANK($I47),"",VLOOKUP($I47,'Bảng mã'!$B$3:$H$26,5,0))</f>
        <v/>
      </c>
      <c r="U47" s="12" t="str">
        <f>IF(ISBLANK($I47),"",VLOOKUP($I47,'Bảng mã'!$B$3:$H$26,6,0))</f>
        <v/>
      </c>
      <c r="V47" s="12" t="str">
        <f>IF(ISBLANK($I47),"",VLOOKUP($I47,'Bảng mã'!$B$3:$H$26,7,0))</f>
        <v/>
      </c>
      <c r="X47" s="12">
        <f t="shared" si="15"/>
        <v>1</v>
      </c>
      <c r="Y47" s="12">
        <f t="shared" si="15"/>
        <v>2</v>
      </c>
      <c r="Z47" s="12">
        <f t="shared" si="15"/>
        <v>3</v>
      </c>
      <c r="AA47" s="12">
        <f t="shared" si="15"/>
        <v>0</v>
      </c>
      <c r="AB47" s="12">
        <f t="shared" si="15"/>
        <v>0</v>
      </c>
      <c r="AC47" s="12">
        <f t="shared" si="15"/>
        <v>0</v>
      </c>
      <c r="AD47" s="12">
        <f t="shared" si="15"/>
        <v>0</v>
      </c>
      <c r="AE47" s="12">
        <f t="shared" si="15"/>
        <v>0</v>
      </c>
      <c r="AF47" s="12">
        <f t="shared" si="15"/>
        <v>6</v>
      </c>
      <c r="AG47" s="12">
        <f t="shared" si="15"/>
        <v>0</v>
      </c>
      <c r="AH47" s="12">
        <f t="shared" si="15"/>
        <v>0</v>
      </c>
      <c r="AJ47" s="15">
        <f t="shared" si="3"/>
        <v>1</v>
      </c>
      <c r="AK47" s="15">
        <f t="shared" si="4"/>
        <v>1</v>
      </c>
      <c r="AL47" s="15">
        <f t="shared" si="5"/>
        <v>1</v>
      </c>
      <c r="AM47" s="15">
        <f t="shared" si="6"/>
        <v>0</v>
      </c>
      <c r="AN47" s="15">
        <f t="shared" si="7"/>
        <v>0</v>
      </c>
      <c r="AO47" s="15">
        <f t="shared" si="8"/>
        <v>0</v>
      </c>
      <c r="AP47" s="15">
        <f t="shared" si="9"/>
        <v>0</v>
      </c>
      <c r="AQ47" s="15">
        <f t="shared" si="10"/>
        <v>0</v>
      </c>
      <c r="AR47" s="15">
        <f t="shared" si="11"/>
        <v>1</v>
      </c>
      <c r="AS47" s="15">
        <f t="shared" si="12"/>
        <v>0</v>
      </c>
      <c r="AT47" s="15">
        <f t="shared" si="13"/>
        <v>0</v>
      </c>
      <c r="AU47" s="15">
        <f t="shared" si="14"/>
        <v>4</v>
      </c>
    </row>
    <row r="48" spans="1:47" ht="17.25" customHeight="1" x14ac:dyDescent="0.3">
      <c r="A48" s="12">
        <v>47</v>
      </c>
      <c r="B48" s="12" t="s">
        <v>131</v>
      </c>
      <c r="C48" s="13" t="s">
        <v>132</v>
      </c>
      <c r="D48" s="12"/>
      <c r="E48" s="14" t="s">
        <v>102</v>
      </c>
      <c r="F48" s="12" t="s">
        <v>10</v>
      </c>
      <c r="G48" s="12" t="s">
        <v>20</v>
      </c>
      <c r="H48" s="12" t="s">
        <v>22</v>
      </c>
      <c r="I48" s="12"/>
      <c r="K48" s="12" t="str">
        <f>VLOOKUP($F48,'Bảng mã'!$B$3:$H$26,5,0)</f>
        <v>TO</v>
      </c>
      <c r="L48" s="12" t="str">
        <f>VLOOKUP($F48,'Bảng mã'!$B$3:$H$26,6,0)</f>
        <v>LI</v>
      </c>
      <c r="M48" s="12" t="str">
        <f>VLOOKUP($F48,'Bảng mã'!$B$3:$H$26,7,0)</f>
        <v>N1</v>
      </c>
      <c r="N48" s="12" t="str">
        <f>VLOOKUP($G48,'Bảng mã'!$B$3:$H$26,5,0)</f>
        <v>VA</v>
      </c>
      <c r="O48" s="12" t="str">
        <f>VLOOKUP($G48,'Bảng mã'!$B$3:$H$26,6,0)</f>
        <v>TO</v>
      </c>
      <c r="P48" s="12" t="str">
        <f>VLOOKUP($G48,'Bảng mã'!$B$3:$H$26,7,0)</f>
        <v>N1</v>
      </c>
      <c r="Q48" s="12" t="str">
        <f>IF(ISBLANK($H48),"",VLOOKUP($H48,'Bảng mã'!$B$3:$H$26,5,0))</f>
        <v>TO</v>
      </c>
      <c r="R48" s="12" t="str">
        <f>IF(ISBLANK($H48),"",VLOOKUP($H48,'Bảng mã'!$B$3:$H$26,6,0))</f>
        <v>HO</v>
      </c>
      <c r="S48" s="12" t="str">
        <f>IF(ISBLANK($H48),"",VLOOKUP($H48,'Bảng mã'!$B$3:$H$26,7,0))</f>
        <v>N1</v>
      </c>
      <c r="T48" s="12" t="str">
        <f>IF(ISBLANK($I48),"",VLOOKUP($I48,'Bảng mã'!$B$3:$H$26,5,0))</f>
        <v/>
      </c>
      <c r="U48" s="12" t="str">
        <f>IF(ISBLANK($I48),"",VLOOKUP($I48,'Bảng mã'!$B$3:$H$26,6,0))</f>
        <v/>
      </c>
      <c r="V48" s="12" t="str">
        <f>IF(ISBLANK($I48),"",VLOOKUP($I48,'Bảng mã'!$B$3:$H$26,7,0))</f>
        <v/>
      </c>
      <c r="X48" s="12">
        <f t="shared" si="15"/>
        <v>1</v>
      </c>
      <c r="Y48" s="12">
        <f t="shared" si="15"/>
        <v>2</v>
      </c>
      <c r="Z48" s="12">
        <f t="shared" si="15"/>
        <v>8</v>
      </c>
      <c r="AA48" s="12">
        <f t="shared" si="15"/>
        <v>0</v>
      </c>
      <c r="AB48" s="12">
        <f t="shared" si="15"/>
        <v>4</v>
      </c>
      <c r="AC48" s="12">
        <f t="shared" si="15"/>
        <v>0</v>
      </c>
      <c r="AD48" s="12">
        <f t="shared" si="15"/>
        <v>0</v>
      </c>
      <c r="AE48" s="12">
        <f t="shared" si="15"/>
        <v>0</v>
      </c>
      <c r="AF48" s="12">
        <f t="shared" si="15"/>
        <v>3</v>
      </c>
      <c r="AG48" s="12">
        <f t="shared" si="15"/>
        <v>0</v>
      </c>
      <c r="AH48" s="12">
        <f t="shared" si="15"/>
        <v>0</v>
      </c>
      <c r="AJ48" s="15">
        <f t="shared" si="3"/>
        <v>1</v>
      </c>
      <c r="AK48" s="15">
        <f t="shared" si="4"/>
        <v>1</v>
      </c>
      <c r="AL48" s="15">
        <f t="shared" si="5"/>
        <v>1</v>
      </c>
      <c r="AM48" s="15">
        <f t="shared" si="6"/>
        <v>0</v>
      </c>
      <c r="AN48" s="15">
        <f t="shared" si="7"/>
        <v>1</v>
      </c>
      <c r="AO48" s="15">
        <f t="shared" si="8"/>
        <v>0</v>
      </c>
      <c r="AP48" s="15">
        <f t="shared" si="9"/>
        <v>0</v>
      </c>
      <c r="AQ48" s="15">
        <f t="shared" si="10"/>
        <v>0</v>
      </c>
      <c r="AR48" s="15">
        <f t="shared" si="11"/>
        <v>1</v>
      </c>
      <c r="AS48" s="15">
        <f t="shared" si="12"/>
        <v>0</v>
      </c>
      <c r="AT48" s="15">
        <f t="shared" si="13"/>
        <v>0</v>
      </c>
      <c r="AU48" s="15">
        <f t="shared" si="14"/>
        <v>5</v>
      </c>
    </row>
    <row r="49" spans="1:47" ht="17.25" customHeight="1" x14ac:dyDescent="0.3">
      <c r="A49" s="12">
        <v>48</v>
      </c>
      <c r="B49" s="12">
        <v>7520216</v>
      </c>
      <c r="C49" s="13" t="s">
        <v>133</v>
      </c>
      <c r="D49" s="12"/>
      <c r="E49" s="14" t="s">
        <v>97</v>
      </c>
      <c r="F49" s="12" t="s">
        <v>9</v>
      </c>
      <c r="G49" s="12" t="s">
        <v>10</v>
      </c>
      <c r="H49" s="12"/>
      <c r="I49" s="12"/>
      <c r="K49" s="12" t="str">
        <f>VLOOKUP($F49,'Bảng mã'!$B$3:$H$26,5,0)</f>
        <v>TO</v>
      </c>
      <c r="L49" s="12" t="str">
        <f>VLOOKUP($F49,'Bảng mã'!$B$3:$H$26,6,0)</f>
        <v>LI</v>
      </c>
      <c r="M49" s="12" t="str">
        <f>VLOOKUP($F49,'Bảng mã'!$B$3:$H$26,7,0)</f>
        <v>HO</v>
      </c>
      <c r="N49" s="12" t="str">
        <f>VLOOKUP($G49,'Bảng mã'!$B$3:$H$26,5,0)</f>
        <v>TO</v>
      </c>
      <c r="O49" s="12" t="str">
        <f>VLOOKUP($G49,'Bảng mã'!$B$3:$H$26,6,0)</f>
        <v>LI</v>
      </c>
      <c r="P49" s="12" t="str">
        <f>VLOOKUP($G49,'Bảng mã'!$B$3:$H$26,7,0)</f>
        <v>N1</v>
      </c>
      <c r="Q49" s="12" t="str">
        <f>IF(ISBLANK($H49),"",VLOOKUP($H49,'Bảng mã'!$B$3:$H$26,5,0))</f>
        <v/>
      </c>
      <c r="R49" s="12" t="str">
        <f>IF(ISBLANK($H49),"",VLOOKUP($H49,'Bảng mã'!$B$3:$H$26,6,0))</f>
        <v/>
      </c>
      <c r="S49" s="12" t="str">
        <f>IF(ISBLANK($H49),"",VLOOKUP($H49,'Bảng mã'!$B$3:$H$26,7,0))</f>
        <v/>
      </c>
      <c r="T49" s="12" t="str">
        <f>IF(ISBLANK($I49),"",VLOOKUP($I49,'Bảng mã'!$B$3:$H$26,5,0))</f>
        <v/>
      </c>
      <c r="U49" s="12" t="str">
        <f>IF(ISBLANK($I49),"",VLOOKUP($I49,'Bảng mã'!$B$3:$H$26,6,0))</f>
        <v/>
      </c>
      <c r="V49" s="12" t="str">
        <f>IF(ISBLANK($I49),"",VLOOKUP($I49,'Bảng mã'!$B$3:$H$26,7,0))</f>
        <v/>
      </c>
      <c r="X49" s="12">
        <f t="shared" si="15"/>
        <v>1</v>
      </c>
      <c r="Y49" s="12">
        <f t="shared" si="15"/>
        <v>2</v>
      </c>
      <c r="Z49" s="12">
        <f t="shared" si="15"/>
        <v>3</v>
      </c>
      <c r="AA49" s="12">
        <f t="shared" si="15"/>
        <v>0</v>
      </c>
      <c r="AB49" s="12">
        <f t="shared" si="15"/>
        <v>0</v>
      </c>
      <c r="AC49" s="12">
        <f t="shared" si="15"/>
        <v>0</v>
      </c>
      <c r="AD49" s="12">
        <f t="shared" si="15"/>
        <v>0</v>
      </c>
      <c r="AE49" s="12">
        <f t="shared" si="15"/>
        <v>0</v>
      </c>
      <c r="AF49" s="12">
        <f t="shared" si="15"/>
        <v>6</v>
      </c>
      <c r="AG49" s="12">
        <f t="shared" si="15"/>
        <v>0</v>
      </c>
      <c r="AH49" s="12">
        <f t="shared" si="15"/>
        <v>0</v>
      </c>
      <c r="AJ49" s="15">
        <f t="shared" si="3"/>
        <v>1</v>
      </c>
      <c r="AK49" s="15">
        <f t="shared" si="4"/>
        <v>1</v>
      </c>
      <c r="AL49" s="15">
        <f t="shared" si="5"/>
        <v>1</v>
      </c>
      <c r="AM49" s="15">
        <f t="shared" si="6"/>
        <v>0</v>
      </c>
      <c r="AN49" s="15">
        <f t="shared" si="7"/>
        <v>0</v>
      </c>
      <c r="AO49" s="15">
        <f t="shared" si="8"/>
        <v>0</v>
      </c>
      <c r="AP49" s="15">
        <f t="shared" si="9"/>
        <v>0</v>
      </c>
      <c r="AQ49" s="15">
        <f t="shared" si="10"/>
        <v>0</v>
      </c>
      <c r="AR49" s="15">
        <f t="shared" si="11"/>
        <v>1</v>
      </c>
      <c r="AS49" s="15">
        <f t="shared" si="12"/>
        <v>0</v>
      </c>
      <c r="AT49" s="15">
        <f t="shared" si="13"/>
        <v>0</v>
      </c>
      <c r="AU49" s="15">
        <f t="shared" si="14"/>
        <v>4</v>
      </c>
    </row>
    <row r="50" spans="1:47" ht="17.25" customHeight="1" x14ac:dyDescent="0.3">
      <c r="A50" s="12">
        <v>49</v>
      </c>
      <c r="B50" s="12">
        <v>7480106</v>
      </c>
      <c r="C50" s="13" t="s">
        <v>134</v>
      </c>
      <c r="D50" s="12"/>
      <c r="E50" s="14" t="s">
        <v>97</v>
      </c>
      <c r="F50" s="12" t="s">
        <v>9</v>
      </c>
      <c r="G50" s="12" t="s">
        <v>10</v>
      </c>
      <c r="H50" s="12"/>
      <c r="I50" s="12"/>
      <c r="K50" s="12" t="str">
        <f>VLOOKUP($F50,'Bảng mã'!$B$3:$H$26,5,0)</f>
        <v>TO</v>
      </c>
      <c r="L50" s="12" t="str">
        <f>VLOOKUP($F50,'Bảng mã'!$B$3:$H$26,6,0)</f>
        <v>LI</v>
      </c>
      <c r="M50" s="12" t="str">
        <f>VLOOKUP($F50,'Bảng mã'!$B$3:$H$26,7,0)</f>
        <v>HO</v>
      </c>
      <c r="N50" s="12" t="str">
        <f>VLOOKUP($G50,'Bảng mã'!$B$3:$H$26,5,0)</f>
        <v>TO</v>
      </c>
      <c r="O50" s="12" t="str">
        <f>VLOOKUP($G50,'Bảng mã'!$B$3:$H$26,6,0)</f>
        <v>LI</v>
      </c>
      <c r="P50" s="12" t="str">
        <f>VLOOKUP($G50,'Bảng mã'!$B$3:$H$26,7,0)</f>
        <v>N1</v>
      </c>
      <c r="Q50" s="12" t="str">
        <f>IF(ISBLANK($H50),"",VLOOKUP($H50,'Bảng mã'!$B$3:$H$26,5,0))</f>
        <v/>
      </c>
      <c r="R50" s="12" t="str">
        <f>IF(ISBLANK($H50),"",VLOOKUP($H50,'Bảng mã'!$B$3:$H$26,6,0))</f>
        <v/>
      </c>
      <c r="S50" s="12" t="str">
        <f>IF(ISBLANK($H50),"",VLOOKUP($H50,'Bảng mã'!$B$3:$H$26,7,0))</f>
        <v/>
      </c>
      <c r="T50" s="12" t="str">
        <f>IF(ISBLANK($I50),"",VLOOKUP($I50,'Bảng mã'!$B$3:$H$26,5,0))</f>
        <v/>
      </c>
      <c r="U50" s="12" t="str">
        <f>IF(ISBLANK($I50),"",VLOOKUP($I50,'Bảng mã'!$B$3:$H$26,6,0))</f>
        <v/>
      </c>
      <c r="V50" s="12" t="str">
        <f>IF(ISBLANK($I50),"",VLOOKUP($I50,'Bảng mã'!$B$3:$H$26,7,0))</f>
        <v/>
      </c>
      <c r="X50" s="12">
        <f t="shared" si="15"/>
        <v>1</v>
      </c>
      <c r="Y50" s="12">
        <f t="shared" si="15"/>
        <v>2</v>
      </c>
      <c r="Z50" s="12">
        <f t="shared" si="15"/>
        <v>3</v>
      </c>
      <c r="AA50" s="12">
        <f t="shared" si="15"/>
        <v>0</v>
      </c>
      <c r="AB50" s="12">
        <f t="shared" si="15"/>
        <v>0</v>
      </c>
      <c r="AC50" s="12">
        <f t="shared" si="15"/>
        <v>0</v>
      </c>
      <c r="AD50" s="12">
        <f t="shared" si="15"/>
        <v>0</v>
      </c>
      <c r="AE50" s="12">
        <f t="shared" si="15"/>
        <v>0</v>
      </c>
      <c r="AF50" s="12">
        <f t="shared" si="15"/>
        <v>6</v>
      </c>
      <c r="AG50" s="12">
        <f t="shared" si="15"/>
        <v>0</v>
      </c>
      <c r="AH50" s="12">
        <f t="shared" si="15"/>
        <v>0</v>
      </c>
      <c r="AJ50" s="15">
        <f t="shared" si="3"/>
        <v>1</v>
      </c>
      <c r="AK50" s="15">
        <f t="shared" si="4"/>
        <v>1</v>
      </c>
      <c r="AL50" s="15">
        <f t="shared" si="5"/>
        <v>1</v>
      </c>
      <c r="AM50" s="15">
        <f t="shared" si="6"/>
        <v>0</v>
      </c>
      <c r="AN50" s="15">
        <f t="shared" si="7"/>
        <v>0</v>
      </c>
      <c r="AO50" s="15">
        <f t="shared" si="8"/>
        <v>0</v>
      </c>
      <c r="AP50" s="15">
        <f t="shared" si="9"/>
        <v>0</v>
      </c>
      <c r="AQ50" s="15">
        <f t="shared" si="10"/>
        <v>0</v>
      </c>
      <c r="AR50" s="15">
        <f t="shared" si="11"/>
        <v>1</v>
      </c>
      <c r="AS50" s="15">
        <f t="shared" si="12"/>
        <v>0</v>
      </c>
      <c r="AT50" s="15">
        <f t="shared" si="13"/>
        <v>0</v>
      </c>
      <c r="AU50" s="15">
        <f t="shared" si="14"/>
        <v>4</v>
      </c>
    </row>
    <row r="51" spans="1:47" ht="17.25" customHeight="1" x14ac:dyDescent="0.3">
      <c r="A51" s="12">
        <v>50</v>
      </c>
      <c r="B51" s="12">
        <v>7520320</v>
      </c>
      <c r="C51" s="13" t="s">
        <v>135</v>
      </c>
      <c r="D51" s="12"/>
      <c r="E51" s="14" t="s">
        <v>86</v>
      </c>
      <c r="F51" s="12" t="s">
        <v>9</v>
      </c>
      <c r="G51" s="12" t="s">
        <v>10</v>
      </c>
      <c r="H51" s="12" t="s">
        <v>12</v>
      </c>
      <c r="I51" s="12" t="s">
        <v>22</v>
      </c>
      <c r="K51" s="12" t="str">
        <f>VLOOKUP($F51,'Bảng mã'!$B$3:$H$26,5,0)</f>
        <v>TO</v>
      </c>
      <c r="L51" s="12" t="str">
        <f>VLOOKUP($F51,'Bảng mã'!$B$3:$H$26,6,0)</f>
        <v>LI</v>
      </c>
      <c r="M51" s="12" t="str">
        <f>VLOOKUP($F51,'Bảng mã'!$B$3:$H$26,7,0)</f>
        <v>HO</v>
      </c>
      <c r="N51" s="12" t="str">
        <f>VLOOKUP($G51,'Bảng mã'!$B$3:$H$26,5,0)</f>
        <v>TO</v>
      </c>
      <c r="O51" s="12" t="str">
        <f>VLOOKUP($G51,'Bảng mã'!$B$3:$H$26,6,0)</f>
        <v>LI</v>
      </c>
      <c r="P51" s="12" t="str">
        <f>VLOOKUP($G51,'Bảng mã'!$B$3:$H$26,7,0)</f>
        <v>N1</v>
      </c>
      <c r="Q51" s="12" t="str">
        <f>IF(ISBLANK($H51),"",VLOOKUP($H51,'Bảng mã'!$B$3:$H$26,5,0))</f>
        <v>TO</v>
      </c>
      <c r="R51" s="12" t="str">
        <f>IF(ISBLANK($H51),"",VLOOKUP($H51,'Bảng mã'!$B$3:$H$26,6,0))</f>
        <v>SI</v>
      </c>
      <c r="S51" s="12" t="str">
        <f>IF(ISBLANK($H51),"",VLOOKUP($H51,'Bảng mã'!$B$3:$H$26,7,0))</f>
        <v>HO</v>
      </c>
      <c r="T51" s="12" t="str">
        <f>IF(ISBLANK($I51),"",VLOOKUP($I51,'Bảng mã'!$B$3:$H$26,5,0))</f>
        <v>TO</v>
      </c>
      <c r="U51" s="12" t="str">
        <f>IF(ISBLANK($I51),"",VLOOKUP($I51,'Bảng mã'!$B$3:$H$26,6,0))</f>
        <v>HO</v>
      </c>
      <c r="V51" s="12" t="str">
        <f>IF(ISBLANK($I51),"",VLOOKUP($I51,'Bảng mã'!$B$3:$H$26,7,0))</f>
        <v>N1</v>
      </c>
      <c r="X51" s="12">
        <f t="shared" si="15"/>
        <v>1</v>
      </c>
      <c r="Y51" s="12">
        <f t="shared" si="15"/>
        <v>2</v>
      </c>
      <c r="Z51" s="12">
        <f t="shared" si="15"/>
        <v>3</v>
      </c>
      <c r="AA51" s="12">
        <f t="shared" si="15"/>
        <v>8</v>
      </c>
      <c r="AB51" s="12">
        <f t="shared" si="15"/>
        <v>0</v>
      </c>
      <c r="AC51" s="12">
        <f t="shared" si="15"/>
        <v>0</v>
      </c>
      <c r="AD51" s="12">
        <f t="shared" si="15"/>
        <v>0</v>
      </c>
      <c r="AE51" s="12">
        <f t="shared" si="15"/>
        <v>0</v>
      </c>
      <c r="AF51" s="12">
        <f t="shared" si="15"/>
        <v>6</v>
      </c>
      <c r="AG51" s="12">
        <f t="shared" si="15"/>
        <v>0</v>
      </c>
      <c r="AH51" s="12">
        <f t="shared" si="15"/>
        <v>0</v>
      </c>
      <c r="AJ51" s="15">
        <f t="shared" si="3"/>
        <v>1</v>
      </c>
      <c r="AK51" s="15">
        <f t="shared" si="4"/>
        <v>1</v>
      </c>
      <c r="AL51" s="15">
        <f t="shared" si="5"/>
        <v>1</v>
      </c>
      <c r="AM51" s="15">
        <f t="shared" si="6"/>
        <v>1</v>
      </c>
      <c r="AN51" s="15">
        <f t="shared" si="7"/>
        <v>0</v>
      </c>
      <c r="AO51" s="15">
        <f t="shared" si="8"/>
        <v>0</v>
      </c>
      <c r="AP51" s="15">
        <f t="shared" si="9"/>
        <v>0</v>
      </c>
      <c r="AQ51" s="15">
        <f t="shared" si="10"/>
        <v>0</v>
      </c>
      <c r="AR51" s="15">
        <f t="shared" si="11"/>
        <v>1</v>
      </c>
      <c r="AS51" s="15">
        <f t="shared" si="12"/>
        <v>0</v>
      </c>
      <c r="AT51" s="15">
        <f t="shared" si="13"/>
        <v>0</v>
      </c>
      <c r="AU51" s="15">
        <f t="shared" si="14"/>
        <v>5</v>
      </c>
    </row>
    <row r="52" spans="1:47" ht="17.25" customHeight="1" x14ac:dyDescent="0.3">
      <c r="A52" s="12">
        <v>51</v>
      </c>
      <c r="B52" s="12">
        <v>7480103</v>
      </c>
      <c r="C52" s="13" t="s">
        <v>136</v>
      </c>
      <c r="D52" s="12"/>
      <c r="E52" s="14" t="s">
        <v>97</v>
      </c>
      <c r="F52" s="12" t="s">
        <v>9</v>
      </c>
      <c r="G52" s="12" t="s">
        <v>10</v>
      </c>
      <c r="H52" s="12"/>
      <c r="I52" s="12"/>
      <c r="K52" s="12" t="str">
        <f>VLOOKUP($F52,'Bảng mã'!$B$3:$H$26,5,0)</f>
        <v>TO</v>
      </c>
      <c r="L52" s="12" t="str">
        <f>VLOOKUP($F52,'Bảng mã'!$B$3:$H$26,6,0)</f>
        <v>LI</v>
      </c>
      <c r="M52" s="12" t="str">
        <f>VLOOKUP($F52,'Bảng mã'!$B$3:$H$26,7,0)</f>
        <v>HO</v>
      </c>
      <c r="N52" s="12" t="str">
        <f>VLOOKUP($G52,'Bảng mã'!$B$3:$H$26,5,0)</f>
        <v>TO</v>
      </c>
      <c r="O52" s="12" t="str">
        <f>VLOOKUP($G52,'Bảng mã'!$B$3:$H$26,6,0)</f>
        <v>LI</v>
      </c>
      <c r="P52" s="12" t="str">
        <f>VLOOKUP($G52,'Bảng mã'!$B$3:$H$26,7,0)</f>
        <v>N1</v>
      </c>
      <c r="Q52" s="12" t="str">
        <f>IF(ISBLANK($H52),"",VLOOKUP($H52,'Bảng mã'!$B$3:$H$26,5,0))</f>
        <v/>
      </c>
      <c r="R52" s="12" t="str">
        <f>IF(ISBLANK($H52),"",VLOOKUP($H52,'Bảng mã'!$B$3:$H$26,6,0))</f>
        <v/>
      </c>
      <c r="S52" s="12" t="str">
        <f>IF(ISBLANK($H52),"",VLOOKUP($H52,'Bảng mã'!$B$3:$H$26,7,0))</f>
        <v/>
      </c>
      <c r="T52" s="12" t="str">
        <f>IF(ISBLANK($I52),"",VLOOKUP($I52,'Bảng mã'!$B$3:$H$26,5,0))</f>
        <v/>
      </c>
      <c r="U52" s="12" t="str">
        <f>IF(ISBLANK($I52),"",VLOOKUP($I52,'Bảng mã'!$B$3:$H$26,6,0))</f>
        <v/>
      </c>
      <c r="V52" s="12" t="str">
        <f>IF(ISBLANK($I52),"",VLOOKUP($I52,'Bảng mã'!$B$3:$H$26,7,0))</f>
        <v/>
      </c>
      <c r="X52" s="12">
        <f t="shared" si="15"/>
        <v>1</v>
      </c>
      <c r="Y52" s="12">
        <f t="shared" si="15"/>
        <v>2</v>
      </c>
      <c r="Z52" s="12">
        <f t="shared" si="15"/>
        <v>3</v>
      </c>
      <c r="AA52" s="12">
        <f t="shared" si="15"/>
        <v>0</v>
      </c>
      <c r="AB52" s="12">
        <f t="shared" si="15"/>
        <v>0</v>
      </c>
      <c r="AC52" s="12">
        <f t="shared" si="15"/>
        <v>0</v>
      </c>
      <c r="AD52" s="12">
        <f t="shared" si="15"/>
        <v>0</v>
      </c>
      <c r="AE52" s="12">
        <f t="shared" si="15"/>
        <v>0</v>
      </c>
      <c r="AF52" s="12">
        <f t="shared" si="15"/>
        <v>6</v>
      </c>
      <c r="AG52" s="12">
        <f t="shared" si="15"/>
        <v>0</v>
      </c>
      <c r="AH52" s="12">
        <f t="shared" si="15"/>
        <v>0</v>
      </c>
      <c r="AJ52" s="15">
        <f t="shared" si="3"/>
        <v>1</v>
      </c>
      <c r="AK52" s="15">
        <f t="shared" si="4"/>
        <v>1</v>
      </c>
      <c r="AL52" s="15">
        <f t="shared" si="5"/>
        <v>1</v>
      </c>
      <c r="AM52" s="15">
        <f t="shared" si="6"/>
        <v>0</v>
      </c>
      <c r="AN52" s="15">
        <f t="shared" si="7"/>
        <v>0</v>
      </c>
      <c r="AO52" s="15">
        <f t="shared" si="8"/>
        <v>0</v>
      </c>
      <c r="AP52" s="15">
        <f t="shared" si="9"/>
        <v>0</v>
      </c>
      <c r="AQ52" s="15">
        <f t="shared" si="10"/>
        <v>0</v>
      </c>
      <c r="AR52" s="15">
        <f t="shared" si="11"/>
        <v>1</v>
      </c>
      <c r="AS52" s="15">
        <f t="shared" si="12"/>
        <v>0</v>
      </c>
      <c r="AT52" s="15">
        <f t="shared" si="13"/>
        <v>0</v>
      </c>
      <c r="AU52" s="15">
        <f t="shared" si="14"/>
        <v>4</v>
      </c>
    </row>
    <row r="53" spans="1:47" ht="17.25" customHeight="1" x14ac:dyDescent="0.3">
      <c r="A53" s="12">
        <v>52</v>
      </c>
      <c r="B53" s="12">
        <v>7520309</v>
      </c>
      <c r="C53" s="13" t="s">
        <v>137</v>
      </c>
      <c r="D53" s="12"/>
      <c r="E53" s="14" t="s">
        <v>86</v>
      </c>
      <c r="F53" s="12" t="s">
        <v>9</v>
      </c>
      <c r="G53" s="12" t="s">
        <v>10</v>
      </c>
      <c r="H53" s="12" t="s">
        <v>12</v>
      </c>
      <c r="I53" s="12" t="s">
        <v>22</v>
      </c>
      <c r="K53" s="12" t="str">
        <f>VLOOKUP($F53,'Bảng mã'!$B$3:$H$26,5,0)</f>
        <v>TO</v>
      </c>
      <c r="L53" s="12" t="str">
        <f>VLOOKUP($F53,'Bảng mã'!$B$3:$H$26,6,0)</f>
        <v>LI</v>
      </c>
      <c r="M53" s="12" t="str">
        <f>VLOOKUP($F53,'Bảng mã'!$B$3:$H$26,7,0)</f>
        <v>HO</v>
      </c>
      <c r="N53" s="12" t="str">
        <f>VLOOKUP($G53,'Bảng mã'!$B$3:$H$26,5,0)</f>
        <v>TO</v>
      </c>
      <c r="O53" s="12" t="str">
        <f>VLOOKUP($G53,'Bảng mã'!$B$3:$H$26,6,0)</f>
        <v>LI</v>
      </c>
      <c r="P53" s="12" t="str">
        <f>VLOOKUP($G53,'Bảng mã'!$B$3:$H$26,7,0)</f>
        <v>N1</v>
      </c>
      <c r="Q53" s="12" t="str">
        <f>IF(ISBLANK($H53),"",VLOOKUP($H53,'Bảng mã'!$B$3:$H$26,5,0))</f>
        <v>TO</v>
      </c>
      <c r="R53" s="12" t="str">
        <f>IF(ISBLANK($H53),"",VLOOKUP($H53,'Bảng mã'!$B$3:$H$26,6,0))</f>
        <v>SI</v>
      </c>
      <c r="S53" s="12" t="str">
        <f>IF(ISBLANK($H53),"",VLOOKUP($H53,'Bảng mã'!$B$3:$H$26,7,0))</f>
        <v>HO</v>
      </c>
      <c r="T53" s="12" t="str">
        <f>IF(ISBLANK($I53),"",VLOOKUP($I53,'Bảng mã'!$B$3:$H$26,5,0))</f>
        <v>TO</v>
      </c>
      <c r="U53" s="12" t="str">
        <f>IF(ISBLANK($I53),"",VLOOKUP($I53,'Bảng mã'!$B$3:$H$26,6,0))</f>
        <v>HO</v>
      </c>
      <c r="V53" s="12" t="str">
        <f>IF(ISBLANK($I53),"",VLOOKUP($I53,'Bảng mã'!$B$3:$H$26,7,0))</f>
        <v>N1</v>
      </c>
      <c r="X53" s="12">
        <f t="shared" si="15"/>
        <v>1</v>
      </c>
      <c r="Y53" s="12">
        <f t="shared" si="15"/>
        <v>2</v>
      </c>
      <c r="Z53" s="12">
        <f t="shared" si="15"/>
        <v>3</v>
      </c>
      <c r="AA53" s="12">
        <f t="shared" si="15"/>
        <v>8</v>
      </c>
      <c r="AB53" s="12">
        <f t="shared" si="15"/>
        <v>0</v>
      </c>
      <c r="AC53" s="12">
        <f t="shared" si="15"/>
        <v>0</v>
      </c>
      <c r="AD53" s="12">
        <f t="shared" si="15"/>
        <v>0</v>
      </c>
      <c r="AE53" s="12">
        <f t="shared" si="15"/>
        <v>0</v>
      </c>
      <c r="AF53" s="12">
        <f t="shared" si="15"/>
        <v>6</v>
      </c>
      <c r="AG53" s="12">
        <f t="shared" si="15"/>
        <v>0</v>
      </c>
      <c r="AH53" s="12">
        <f t="shared" si="15"/>
        <v>0</v>
      </c>
      <c r="AJ53" s="15">
        <f t="shared" si="3"/>
        <v>1</v>
      </c>
      <c r="AK53" s="15">
        <f t="shared" si="4"/>
        <v>1</v>
      </c>
      <c r="AL53" s="15">
        <f t="shared" si="5"/>
        <v>1</v>
      </c>
      <c r="AM53" s="15">
        <f t="shared" si="6"/>
        <v>1</v>
      </c>
      <c r="AN53" s="15">
        <f t="shared" si="7"/>
        <v>0</v>
      </c>
      <c r="AO53" s="15">
        <f t="shared" si="8"/>
        <v>0</v>
      </c>
      <c r="AP53" s="15">
        <f t="shared" si="9"/>
        <v>0</v>
      </c>
      <c r="AQ53" s="15">
        <f t="shared" si="10"/>
        <v>0</v>
      </c>
      <c r="AR53" s="15">
        <f t="shared" si="11"/>
        <v>1</v>
      </c>
      <c r="AS53" s="15">
        <f t="shared" si="12"/>
        <v>0</v>
      </c>
      <c r="AT53" s="15">
        <f t="shared" si="13"/>
        <v>0</v>
      </c>
      <c r="AU53" s="15">
        <f t="shared" si="14"/>
        <v>5</v>
      </c>
    </row>
    <row r="54" spans="1:47" ht="17.25" customHeight="1" x14ac:dyDescent="0.3">
      <c r="A54" s="12">
        <v>53</v>
      </c>
      <c r="B54" s="12">
        <v>7580201</v>
      </c>
      <c r="C54" s="13" t="s">
        <v>138</v>
      </c>
      <c r="D54" s="12"/>
      <c r="E54" s="14" t="s">
        <v>97</v>
      </c>
      <c r="F54" s="12" t="s">
        <v>9</v>
      </c>
      <c r="G54" s="12" t="s">
        <v>10</v>
      </c>
      <c r="H54" s="12"/>
      <c r="I54" s="12"/>
      <c r="K54" s="12" t="str">
        <f>VLOOKUP($F54,'Bảng mã'!$B$3:$H$26,5,0)</f>
        <v>TO</v>
      </c>
      <c r="L54" s="12" t="str">
        <f>VLOOKUP($F54,'Bảng mã'!$B$3:$H$26,6,0)</f>
        <v>LI</v>
      </c>
      <c r="M54" s="12" t="str">
        <f>VLOOKUP($F54,'Bảng mã'!$B$3:$H$26,7,0)</f>
        <v>HO</v>
      </c>
      <c r="N54" s="12" t="str">
        <f>VLOOKUP($G54,'Bảng mã'!$B$3:$H$26,5,0)</f>
        <v>TO</v>
      </c>
      <c r="O54" s="12" t="str">
        <f>VLOOKUP($G54,'Bảng mã'!$B$3:$H$26,6,0)</f>
        <v>LI</v>
      </c>
      <c r="P54" s="12" t="str">
        <f>VLOOKUP($G54,'Bảng mã'!$B$3:$H$26,7,0)</f>
        <v>N1</v>
      </c>
      <c r="Q54" s="12" t="str">
        <f>IF(ISBLANK($H54),"",VLOOKUP($H54,'Bảng mã'!$B$3:$H$26,5,0))</f>
        <v/>
      </c>
      <c r="R54" s="12" t="str">
        <f>IF(ISBLANK($H54),"",VLOOKUP($H54,'Bảng mã'!$B$3:$H$26,6,0))</f>
        <v/>
      </c>
      <c r="S54" s="12" t="str">
        <f>IF(ISBLANK($H54),"",VLOOKUP($H54,'Bảng mã'!$B$3:$H$26,7,0))</f>
        <v/>
      </c>
      <c r="T54" s="12" t="str">
        <f>IF(ISBLANK($I54),"",VLOOKUP($I54,'Bảng mã'!$B$3:$H$26,5,0))</f>
        <v/>
      </c>
      <c r="U54" s="12" t="str">
        <f>IF(ISBLANK($I54),"",VLOOKUP($I54,'Bảng mã'!$B$3:$H$26,6,0))</f>
        <v/>
      </c>
      <c r="V54" s="12" t="str">
        <f>IF(ISBLANK($I54),"",VLOOKUP($I54,'Bảng mã'!$B$3:$H$26,7,0))</f>
        <v/>
      </c>
      <c r="X54" s="12">
        <f t="shared" si="15"/>
        <v>1</v>
      </c>
      <c r="Y54" s="12">
        <f t="shared" si="15"/>
        <v>2</v>
      </c>
      <c r="Z54" s="12">
        <f t="shared" si="15"/>
        <v>3</v>
      </c>
      <c r="AA54" s="12">
        <f t="shared" si="15"/>
        <v>0</v>
      </c>
      <c r="AB54" s="12">
        <f t="shared" si="15"/>
        <v>0</v>
      </c>
      <c r="AC54" s="12">
        <f t="shared" si="15"/>
        <v>0</v>
      </c>
      <c r="AD54" s="12">
        <f t="shared" si="15"/>
        <v>0</v>
      </c>
      <c r="AE54" s="12">
        <f t="shared" si="15"/>
        <v>0</v>
      </c>
      <c r="AF54" s="12">
        <f t="shared" si="15"/>
        <v>6</v>
      </c>
      <c r="AG54" s="12">
        <f t="shared" si="15"/>
        <v>0</v>
      </c>
      <c r="AH54" s="12">
        <f t="shared" si="15"/>
        <v>0</v>
      </c>
      <c r="AJ54" s="15">
        <f t="shared" si="3"/>
        <v>1</v>
      </c>
      <c r="AK54" s="15">
        <f t="shared" si="4"/>
        <v>1</v>
      </c>
      <c r="AL54" s="15">
        <f t="shared" si="5"/>
        <v>1</v>
      </c>
      <c r="AM54" s="15">
        <f t="shared" si="6"/>
        <v>0</v>
      </c>
      <c r="AN54" s="15">
        <f t="shared" si="7"/>
        <v>0</v>
      </c>
      <c r="AO54" s="15">
        <f t="shared" si="8"/>
        <v>0</v>
      </c>
      <c r="AP54" s="15">
        <f t="shared" si="9"/>
        <v>0</v>
      </c>
      <c r="AQ54" s="15">
        <f t="shared" si="10"/>
        <v>0</v>
      </c>
      <c r="AR54" s="15">
        <f t="shared" si="11"/>
        <v>1</v>
      </c>
      <c r="AS54" s="15">
        <f t="shared" si="12"/>
        <v>0</v>
      </c>
      <c r="AT54" s="15">
        <f t="shared" si="13"/>
        <v>0</v>
      </c>
      <c r="AU54" s="15">
        <f t="shared" si="14"/>
        <v>4</v>
      </c>
    </row>
    <row r="55" spans="1:47" ht="17.25" customHeight="1" x14ac:dyDescent="0.3">
      <c r="A55" s="12">
        <v>54</v>
      </c>
      <c r="B55" s="12" t="s">
        <v>139</v>
      </c>
      <c r="C55" s="13" t="s">
        <v>140</v>
      </c>
      <c r="D55" s="12"/>
      <c r="E55" s="14" t="s">
        <v>102</v>
      </c>
      <c r="F55" s="12" t="s">
        <v>10</v>
      </c>
      <c r="G55" s="12" t="s">
        <v>20</v>
      </c>
      <c r="H55" s="12" t="s">
        <v>22</v>
      </c>
      <c r="I55" s="12"/>
      <c r="K55" s="12" t="str">
        <f>VLOOKUP($F55,'Bảng mã'!$B$3:$H$26,5,0)</f>
        <v>TO</v>
      </c>
      <c r="L55" s="12" t="str">
        <f>VLOOKUP($F55,'Bảng mã'!$B$3:$H$26,6,0)</f>
        <v>LI</v>
      </c>
      <c r="M55" s="12" t="str">
        <f>VLOOKUP($F55,'Bảng mã'!$B$3:$H$26,7,0)</f>
        <v>N1</v>
      </c>
      <c r="N55" s="12" t="str">
        <f>VLOOKUP($G55,'Bảng mã'!$B$3:$H$26,5,0)</f>
        <v>VA</v>
      </c>
      <c r="O55" s="12" t="str">
        <f>VLOOKUP($G55,'Bảng mã'!$B$3:$H$26,6,0)</f>
        <v>TO</v>
      </c>
      <c r="P55" s="12" t="str">
        <f>VLOOKUP($G55,'Bảng mã'!$B$3:$H$26,7,0)</f>
        <v>N1</v>
      </c>
      <c r="Q55" s="12" t="str">
        <f>IF(ISBLANK($H55),"",VLOOKUP($H55,'Bảng mã'!$B$3:$H$26,5,0))</f>
        <v>TO</v>
      </c>
      <c r="R55" s="12" t="str">
        <f>IF(ISBLANK($H55),"",VLOOKUP($H55,'Bảng mã'!$B$3:$H$26,6,0))</f>
        <v>HO</v>
      </c>
      <c r="S55" s="12" t="str">
        <f>IF(ISBLANK($H55),"",VLOOKUP($H55,'Bảng mã'!$B$3:$H$26,7,0))</f>
        <v>N1</v>
      </c>
      <c r="T55" s="12" t="str">
        <f>IF(ISBLANK($I55),"",VLOOKUP($I55,'Bảng mã'!$B$3:$H$26,5,0))</f>
        <v/>
      </c>
      <c r="U55" s="12" t="str">
        <f>IF(ISBLANK($I55),"",VLOOKUP($I55,'Bảng mã'!$B$3:$H$26,6,0))</f>
        <v/>
      </c>
      <c r="V55" s="12" t="str">
        <f>IF(ISBLANK($I55),"",VLOOKUP($I55,'Bảng mã'!$B$3:$H$26,7,0))</f>
        <v/>
      </c>
      <c r="X55" s="12">
        <f t="shared" si="15"/>
        <v>1</v>
      </c>
      <c r="Y55" s="12">
        <f t="shared" si="15"/>
        <v>2</v>
      </c>
      <c r="Z55" s="12">
        <f t="shared" si="15"/>
        <v>8</v>
      </c>
      <c r="AA55" s="12">
        <f t="shared" si="15"/>
        <v>0</v>
      </c>
      <c r="AB55" s="12">
        <f t="shared" si="15"/>
        <v>4</v>
      </c>
      <c r="AC55" s="12">
        <f t="shared" si="15"/>
        <v>0</v>
      </c>
      <c r="AD55" s="12">
        <f t="shared" si="15"/>
        <v>0</v>
      </c>
      <c r="AE55" s="12">
        <f t="shared" si="15"/>
        <v>0</v>
      </c>
      <c r="AF55" s="12">
        <f t="shared" si="15"/>
        <v>3</v>
      </c>
      <c r="AG55" s="12">
        <f t="shared" si="15"/>
        <v>0</v>
      </c>
      <c r="AH55" s="12">
        <f t="shared" si="15"/>
        <v>0</v>
      </c>
      <c r="AJ55" s="15">
        <f t="shared" si="3"/>
        <v>1</v>
      </c>
      <c r="AK55" s="15">
        <f t="shared" si="4"/>
        <v>1</v>
      </c>
      <c r="AL55" s="15">
        <f t="shared" si="5"/>
        <v>1</v>
      </c>
      <c r="AM55" s="15">
        <f t="shared" si="6"/>
        <v>0</v>
      </c>
      <c r="AN55" s="15">
        <f t="shared" si="7"/>
        <v>1</v>
      </c>
      <c r="AO55" s="15">
        <f t="shared" si="8"/>
        <v>0</v>
      </c>
      <c r="AP55" s="15">
        <f t="shared" si="9"/>
        <v>0</v>
      </c>
      <c r="AQ55" s="15">
        <f t="shared" si="10"/>
        <v>0</v>
      </c>
      <c r="AR55" s="15">
        <f t="shared" si="11"/>
        <v>1</v>
      </c>
      <c r="AS55" s="15">
        <f t="shared" si="12"/>
        <v>0</v>
      </c>
      <c r="AT55" s="15">
        <f t="shared" si="13"/>
        <v>0</v>
      </c>
      <c r="AU55" s="15">
        <f t="shared" si="14"/>
        <v>5</v>
      </c>
    </row>
    <row r="56" spans="1:47" ht="17.25" customHeight="1" x14ac:dyDescent="0.3">
      <c r="A56" s="12">
        <v>55</v>
      </c>
      <c r="B56" s="12">
        <v>7580205</v>
      </c>
      <c r="C56" s="13" t="s">
        <v>141</v>
      </c>
      <c r="D56" s="12"/>
      <c r="E56" s="14" t="s">
        <v>97</v>
      </c>
      <c r="F56" s="12" t="s">
        <v>9</v>
      </c>
      <c r="G56" s="12" t="s">
        <v>10</v>
      </c>
      <c r="H56" s="12"/>
      <c r="I56" s="12"/>
      <c r="K56" s="12" t="str">
        <f>VLOOKUP($F56,'Bảng mã'!$B$3:$H$26,5,0)</f>
        <v>TO</v>
      </c>
      <c r="L56" s="12" t="str">
        <f>VLOOKUP($F56,'Bảng mã'!$B$3:$H$26,6,0)</f>
        <v>LI</v>
      </c>
      <c r="M56" s="12" t="str">
        <f>VLOOKUP($F56,'Bảng mã'!$B$3:$H$26,7,0)</f>
        <v>HO</v>
      </c>
      <c r="N56" s="12" t="str">
        <f>VLOOKUP($G56,'Bảng mã'!$B$3:$H$26,5,0)</f>
        <v>TO</v>
      </c>
      <c r="O56" s="12" t="str">
        <f>VLOOKUP($G56,'Bảng mã'!$B$3:$H$26,6,0)</f>
        <v>LI</v>
      </c>
      <c r="P56" s="12" t="str">
        <f>VLOOKUP($G56,'Bảng mã'!$B$3:$H$26,7,0)</f>
        <v>N1</v>
      </c>
      <c r="Q56" s="12" t="str">
        <f>IF(ISBLANK($H56),"",VLOOKUP($H56,'Bảng mã'!$B$3:$H$26,5,0))</f>
        <v/>
      </c>
      <c r="R56" s="12" t="str">
        <f>IF(ISBLANK($H56),"",VLOOKUP($H56,'Bảng mã'!$B$3:$H$26,6,0))</f>
        <v/>
      </c>
      <c r="S56" s="12" t="str">
        <f>IF(ISBLANK($H56),"",VLOOKUP($H56,'Bảng mã'!$B$3:$H$26,7,0))</f>
        <v/>
      </c>
      <c r="T56" s="12" t="str">
        <f>IF(ISBLANK($I56),"",VLOOKUP($I56,'Bảng mã'!$B$3:$H$26,5,0))</f>
        <v/>
      </c>
      <c r="U56" s="12" t="str">
        <f>IF(ISBLANK($I56),"",VLOOKUP($I56,'Bảng mã'!$B$3:$H$26,6,0))</f>
        <v/>
      </c>
      <c r="V56" s="12" t="str">
        <f>IF(ISBLANK($I56),"",VLOOKUP($I56,'Bảng mã'!$B$3:$H$26,7,0))</f>
        <v/>
      </c>
      <c r="X56" s="12">
        <f t="shared" si="15"/>
        <v>1</v>
      </c>
      <c r="Y56" s="12">
        <f t="shared" si="15"/>
        <v>2</v>
      </c>
      <c r="Z56" s="12">
        <f t="shared" si="15"/>
        <v>3</v>
      </c>
      <c r="AA56" s="12">
        <f t="shared" si="15"/>
        <v>0</v>
      </c>
      <c r="AB56" s="12">
        <f t="shared" si="15"/>
        <v>0</v>
      </c>
      <c r="AC56" s="12">
        <f t="shared" si="15"/>
        <v>0</v>
      </c>
      <c r="AD56" s="12">
        <f t="shared" si="15"/>
        <v>0</v>
      </c>
      <c r="AE56" s="12">
        <f t="shared" si="15"/>
        <v>0</v>
      </c>
      <c r="AF56" s="12">
        <f t="shared" si="15"/>
        <v>6</v>
      </c>
      <c r="AG56" s="12">
        <f t="shared" si="15"/>
        <v>0</v>
      </c>
      <c r="AH56" s="12">
        <f t="shared" si="15"/>
        <v>0</v>
      </c>
      <c r="AJ56" s="15">
        <f t="shared" si="3"/>
        <v>1</v>
      </c>
      <c r="AK56" s="15">
        <f t="shared" si="4"/>
        <v>1</v>
      </c>
      <c r="AL56" s="15">
        <f t="shared" si="5"/>
        <v>1</v>
      </c>
      <c r="AM56" s="15">
        <f t="shared" si="6"/>
        <v>0</v>
      </c>
      <c r="AN56" s="15">
        <f t="shared" si="7"/>
        <v>0</v>
      </c>
      <c r="AO56" s="15">
        <f t="shared" si="8"/>
        <v>0</v>
      </c>
      <c r="AP56" s="15">
        <f t="shared" si="9"/>
        <v>0</v>
      </c>
      <c r="AQ56" s="15">
        <f t="shared" si="10"/>
        <v>0</v>
      </c>
      <c r="AR56" s="15">
        <f t="shared" si="11"/>
        <v>1</v>
      </c>
      <c r="AS56" s="15">
        <f t="shared" si="12"/>
        <v>0</v>
      </c>
      <c r="AT56" s="15">
        <f t="shared" si="13"/>
        <v>0</v>
      </c>
      <c r="AU56" s="15">
        <f t="shared" si="14"/>
        <v>4</v>
      </c>
    </row>
    <row r="57" spans="1:47" ht="17.25" customHeight="1" x14ac:dyDescent="0.3">
      <c r="A57" s="12">
        <v>56</v>
      </c>
      <c r="B57" s="12">
        <v>7580202</v>
      </c>
      <c r="C57" s="13" t="s">
        <v>142</v>
      </c>
      <c r="D57" s="12"/>
      <c r="E57" s="14" t="s">
        <v>97</v>
      </c>
      <c r="F57" s="12" t="s">
        <v>9</v>
      </c>
      <c r="G57" s="12" t="s">
        <v>10</v>
      </c>
      <c r="H57" s="12"/>
      <c r="I57" s="12"/>
      <c r="K57" s="12" t="str">
        <f>VLOOKUP($F57,'Bảng mã'!$B$3:$H$26,5,0)</f>
        <v>TO</v>
      </c>
      <c r="L57" s="12" t="str">
        <f>VLOOKUP($F57,'Bảng mã'!$B$3:$H$26,6,0)</f>
        <v>LI</v>
      </c>
      <c r="M57" s="12" t="str">
        <f>VLOOKUP($F57,'Bảng mã'!$B$3:$H$26,7,0)</f>
        <v>HO</v>
      </c>
      <c r="N57" s="12" t="str">
        <f>VLOOKUP($G57,'Bảng mã'!$B$3:$H$26,5,0)</f>
        <v>TO</v>
      </c>
      <c r="O57" s="12" t="str">
        <f>VLOOKUP($G57,'Bảng mã'!$B$3:$H$26,6,0)</f>
        <v>LI</v>
      </c>
      <c r="P57" s="12" t="str">
        <f>VLOOKUP($G57,'Bảng mã'!$B$3:$H$26,7,0)</f>
        <v>N1</v>
      </c>
      <c r="Q57" s="12" t="str">
        <f>IF(ISBLANK($H57),"",VLOOKUP($H57,'Bảng mã'!$B$3:$H$26,5,0))</f>
        <v/>
      </c>
      <c r="R57" s="12" t="str">
        <f>IF(ISBLANK($H57),"",VLOOKUP($H57,'Bảng mã'!$B$3:$H$26,6,0))</f>
        <v/>
      </c>
      <c r="S57" s="12" t="str">
        <f>IF(ISBLANK($H57),"",VLOOKUP($H57,'Bảng mã'!$B$3:$H$26,7,0))</f>
        <v/>
      </c>
      <c r="T57" s="12" t="str">
        <f>IF(ISBLANK($I57),"",VLOOKUP($I57,'Bảng mã'!$B$3:$H$26,5,0))</f>
        <v/>
      </c>
      <c r="U57" s="12" t="str">
        <f>IF(ISBLANK($I57),"",VLOOKUP($I57,'Bảng mã'!$B$3:$H$26,6,0))</f>
        <v/>
      </c>
      <c r="V57" s="12" t="str">
        <f>IF(ISBLANK($I57),"",VLOOKUP($I57,'Bảng mã'!$B$3:$H$26,7,0))</f>
        <v/>
      </c>
      <c r="X57" s="12">
        <f t="shared" si="15"/>
        <v>1</v>
      </c>
      <c r="Y57" s="12">
        <f t="shared" si="15"/>
        <v>2</v>
      </c>
      <c r="Z57" s="12">
        <f t="shared" si="15"/>
        <v>3</v>
      </c>
      <c r="AA57" s="12">
        <f t="shared" si="15"/>
        <v>0</v>
      </c>
      <c r="AB57" s="12">
        <f t="shared" si="15"/>
        <v>0</v>
      </c>
      <c r="AC57" s="12">
        <f t="shared" si="15"/>
        <v>0</v>
      </c>
      <c r="AD57" s="12">
        <f t="shared" si="15"/>
        <v>0</v>
      </c>
      <c r="AE57" s="12">
        <f t="shared" si="15"/>
        <v>0</v>
      </c>
      <c r="AF57" s="12">
        <f t="shared" si="15"/>
        <v>6</v>
      </c>
      <c r="AG57" s="12">
        <f t="shared" si="15"/>
        <v>0</v>
      </c>
      <c r="AH57" s="12">
        <f t="shared" si="15"/>
        <v>0</v>
      </c>
      <c r="AJ57" s="15">
        <f t="shared" si="3"/>
        <v>1</v>
      </c>
      <c r="AK57" s="15">
        <f t="shared" si="4"/>
        <v>1</v>
      </c>
      <c r="AL57" s="15">
        <f t="shared" si="5"/>
        <v>1</v>
      </c>
      <c r="AM57" s="15">
        <f t="shared" si="6"/>
        <v>0</v>
      </c>
      <c r="AN57" s="15">
        <f t="shared" si="7"/>
        <v>0</v>
      </c>
      <c r="AO57" s="15">
        <f t="shared" si="8"/>
        <v>0</v>
      </c>
      <c r="AP57" s="15">
        <f t="shared" si="9"/>
        <v>0</v>
      </c>
      <c r="AQ57" s="15">
        <f t="shared" si="10"/>
        <v>0</v>
      </c>
      <c r="AR57" s="15">
        <f t="shared" si="11"/>
        <v>1</v>
      </c>
      <c r="AS57" s="15">
        <f t="shared" si="12"/>
        <v>0</v>
      </c>
      <c r="AT57" s="15">
        <f t="shared" si="13"/>
        <v>0</v>
      </c>
      <c r="AU57" s="15">
        <f t="shared" si="14"/>
        <v>4</v>
      </c>
    </row>
    <row r="58" spans="1:47" ht="17.25" customHeight="1" x14ac:dyDescent="0.3">
      <c r="A58" s="12">
        <v>57</v>
      </c>
      <c r="B58" s="12">
        <v>7620110</v>
      </c>
      <c r="C58" s="13" t="s">
        <v>143</v>
      </c>
      <c r="D58" s="12"/>
      <c r="E58" s="14" t="s">
        <v>144</v>
      </c>
      <c r="F58" s="12" t="s">
        <v>11</v>
      </c>
      <c r="G58" s="12" t="s">
        <v>12</v>
      </c>
      <c r="H58" s="12" t="s">
        <v>14</v>
      </c>
      <c r="I58" s="12" t="s">
        <v>22</v>
      </c>
      <c r="K58" s="12" t="str">
        <f>VLOOKUP($F58,'Bảng mã'!$B$3:$H$26,5,0)</f>
        <v>TO</v>
      </c>
      <c r="L58" s="12" t="str">
        <f>VLOOKUP($F58,'Bảng mã'!$B$3:$H$26,6,0)</f>
        <v>LI</v>
      </c>
      <c r="M58" s="12" t="str">
        <f>VLOOKUP($F58,'Bảng mã'!$B$3:$H$26,7,0)</f>
        <v>SI</v>
      </c>
      <c r="N58" s="12" t="str">
        <f>VLOOKUP($G58,'Bảng mã'!$B$3:$H$26,5,0)</f>
        <v>TO</v>
      </c>
      <c r="O58" s="12" t="str">
        <f>VLOOKUP($G58,'Bảng mã'!$B$3:$H$26,6,0)</f>
        <v>SI</v>
      </c>
      <c r="P58" s="12" t="str">
        <f>VLOOKUP($G58,'Bảng mã'!$B$3:$H$26,7,0)</f>
        <v>HO</v>
      </c>
      <c r="Q58" s="12" t="str">
        <f>IF(ISBLANK($H58),"",VLOOKUP($H58,'Bảng mã'!$B$3:$H$26,5,0))</f>
        <v>TO</v>
      </c>
      <c r="R58" s="12" t="str">
        <f>IF(ISBLANK($H58),"",VLOOKUP($H58,'Bảng mã'!$B$3:$H$26,6,0))</f>
        <v>SI</v>
      </c>
      <c r="S58" s="12" t="str">
        <f>IF(ISBLANK($H58),"",VLOOKUP($H58,'Bảng mã'!$B$3:$H$26,7,0))</f>
        <v>N1</v>
      </c>
      <c r="T58" s="12" t="str">
        <f>IF(ISBLANK($I58),"",VLOOKUP($I58,'Bảng mã'!$B$3:$H$26,5,0))</f>
        <v>TO</v>
      </c>
      <c r="U58" s="12" t="str">
        <f>IF(ISBLANK($I58),"",VLOOKUP($I58,'Bảng mã'!$B$3:$H$26,6,0))</f>
        <v>HO</v>
      </c>
      <c r="V58" s="12" t="str">
        <f>IF(ISBLANK($I58),"",VLOOKUP($I58,'Bảng mã'!$B$3:$H$26,7,0))</f>
        <v>N1</v>
      </c>
      <c r="X58" s="12">
        <f t="shared" si="15"/>
        <v>1</v>
      </c>
      <c r="Y58" s="12">
        <f t="shared" si="15"/>
        <v>2</v>
      </c>
      <c r="Z58" s="12">
        <f t="shared" ref="Y58:AH83" si="16">_xlfn.IFNA(MATCH(Z$1,$K58:$V58,0),0)</f>
        <v>6</v>
      </c>
      <c r="AA58" s="12">
        <f t="shared" si="16"/>
        <v>3</v>
      </c>
      <c r="AB58" s="12">
        <f t="shared" si="16"/>
        <v>0</v>
      </c>
      <c r="AC58" s="12">
        <f t="shared" si="16"/>
        <v>0</v>
      </c>
      <c r="AD58" s="12">
        <f t="shared" si="16"/>
        <v>0</v>
      </c>
      <c r="AE58" s="12">
        <f t="shared" si="16"/>
        <v>0</v>
      </c>
      <c r="AF58" s="12">
        <f t="shared" si="16"/>
        <v>9</v>
      </c>
      <c r="AG58" s="12">
        <f t="shared" si="16"/>
        <v>0</v>
      </c>
      <c r="AH58" s="12">
        <f t="shared" si="16"/>
        <v>0</v>
      </c>
      <c r="AJ58" s="15">
        <f t="shared" si="3"/>
        <v>1</v>
      </c>
      <c r="AK58" s="15">
        <f t="shared" si="4"/>
        <v>1</v>
      </c>
      <c r="AL58" s="15">
        <f t="shared" si="5"/>
        <v>1</v>
      </c>
      <c r="AM58" s="15">
        <f t="shared" si="6"/>
        <v>1</v>
      </c>
      <c r="AN58" s="15">
        <f t="shared" si="7"/>
        <v>0</v>
      </c>
      <c r="AO58" s="15">
        <f t="shared" si="8"/>
        <v>0</v>
      </c>
      <c r="AP58" s="15">
        <f t="shared" si="9"/>
        <v>0</v>
      </c>
      <c r="AQ58" s="15">
        <f t="shared" si="10"/>
        <v>0</v>
      </c>
      <c r="AR58" s="15">
        <f t="shared" si="11"/>
        <v>1</v>
      </c>
      <c r="AS58" s="15">
        <f t="shared" si="12"/>
        <v>0</v>
      </c>
      <c r="AT58" s="15">
        <f t="shared" si="13"/>
        <v>0</v>
      </c>
      <c r="AU58" s="15">
        <f t="shared" si="14"/>
        <v>5</v>
      </c>
    </row>
    <row r="59" spans="1:47" ht="17.25" customHeight="1" x14ac:dyDescent="0.3">
      <c r="A59" s="12">
        <v>58</v>
      </c>
      <c r="B59" s="12">
        <v>7620103</v>
      </c>
      <c r="C59" s="13" t="s">
        <v>145</v>
      </c>
      <c r="D59" s="12"/>
      <c r="E59" s="14" t="s">
        <v>84</v>
      </c>
      <c r="F59" s="12" t="s">
        <v>9</v>
      </c>
      <c r="G59" s="12" t="s">
        <v>12</v>
      </c>
      <c r="H59" s="12" t="s">
        <v>14</v>
      </c>
      <c r="I59" s="12" t="s">
        <v>22</v>
      </c>
      <c r="K59" s="12" t="str">
        <f>VLOOKUP($F59,'Bảng mã'!$B$3:$H$26,5,0)</f>
        <v>TO</v>
      </c>
      <c r="L59" s="12" t="str">
        <f>VLOOKUP($F59,'Bảng mã'!$B$3:$H$26,6,0)</f>
        <v>LI</v>
      </c>
      <c r="M59" s="12" t="str">
        <f>VLOOKUP($F59,'Bảng mã'!$B$3:$H$26,7,0)</f>
        <v>HO</v>
      </c>
      <c r="N59" s="12" t="str">
        <f>VLOOKUP($G59,'Bảng mã'!$B$3:$H$26,5,0)</f>
        <v>TO</v>
      </c>
      <c r="O59" s="12" t="str">
        <f>VLOOKUP($G59,'Bảng mã'!$B$3:$H$26,6,0)</f>
        <v>SI</v>
      </c>
      <c r="P59" s="12" t="str">
        <f>VLOOKUP($G59,'Bảng mã'!$B$3:$H$26,7,0)</f>
        <v>HO</v>
      </c>
      <c r="Q59" s="12" t="str">
        <f>IF(ISBLANK($H59),"",VLOOKUP($H59,'Bảng mã'!$B$3:$H$26,5,0))</f>
        <v>TO</v>
      </c>
      <c r="R59" s="12" t="str">
        <f>IF(ISBLANK($H59),"",VLOOKUP($H59,'Bảng mã'!$B$3:$H$26,6,0))</f>
        <v>SI</v>
      </c>
      <c r="S59" s="12" t="str">
        <f>IF(ISBLANK($H59),"",VLOOKUP($H59,'Bảng mã'!$B$3:$H$26,7,0))</f>
        <v>N1</v>
      </c>
      <c r="T59" s="12" t="str">
        <f>IF(ISBLANK($I59),"",VLOOKUP($I59,'Bảng mã'!$B$3:$H$26,5,0))</f>
        <v>TO</v>
      </c>
      <c r="U59" s="12" t="str">
        <f>IF(ISBLANK($I59),"",VLOOKUP($I59,'Bảng mã'!$B$3:$H$26,6,0))</f>
        <v>HO</v>
      </c>
      <c r="V59" s="12" t="str">
        <f>IF(ISBLANK($I59),"",VLOOKUP($I59,'Bảng mã'!$B$3:$H$26,7,0))</f>
        <v>N1</v>
      </c>
      <c r="X59" s="12">
        <f t="shared" ref="X59:X92" si="17">_xlfn.IFNA(MATCH(X$1,$K59:$V59,0),0)</f>
        <v>1</v>
      </c>
      <c r="Y59" s="12">
        <f t="shared" si="16"/>
        <v>2</v>
      </c>
      <c r="Z59" s="12">
        <f t="shared" si="16"/>
        <v>3</v>
      </c>
      <c r="AA59" s="12">
        <f t="shared" si="16"/>
        <v>5</v>
      </c>
      <c r="AB59" s="12">
        <f t="shared" si="16"/>
        <v>0</v>
      </c>
      <c r="AC59" s="12">
        <f t="shared" si="16"/>
        <v>0</v>
      </c>
      <c r="AD59" s="12">
        <f t="shared" si="16"/>
        <v>0</v>
      </c>
      <c r="AE59" s="12">
        <f t="shared" si="16"/>
        <v>0</v>
      </c>
      <c r="AF59" s="12">
        <f t="shared" si="16"/>
        <v>9</v>
      </c>
      <c r="AG59" s="12">
        <f t="shared" si="16"/>
        <v>0</v>
      </c>
      <c r="AH59" s="12">
        <f t="shared" si="16"/>
        <v>0</v>
      </c>
      <c r="AJ59" s="15">
        <f t="shared" si="3"/>
        <v>1</v>
      </c>
      <c r="AK59" s="15">
        <f t="shared" si="4"/>
        <v>1</v>
      </c>
      <c r="AL59" s="15">
        <f t="shared" si="5"/>
        <v>1</v>
      </c>
      <c r="AM59" s="15">
        <f t="shared" si="6"/>
        <v>1</v>
      </c>
      <c r="AN59" s="15">
        <f t="shared" si="7"/>
        <v>0</v>
      </c>
      <c r="AO59" s="15">
        <f t="shared" si="8"/>
        <v>0</v>
      </c>
      <c r="AP59" s="15">
        <f t="shared" si="9"/>
        <v>0</v>
      </c>
      <c r="AQ59" s="15">
        <f t="shared" si="10"/>
        <v>0</v>
      </c>
      <c r="AR59" s="15">
        <f t="shared" si="11"/>
        <v>1</v>
      </c>
      <c r="AS59" s="15">
        <f t="shared" si="12"/>
        <v>0</v>
      </c>
      <c r="AT59" s="15">
        <f t="shared" si="13"/>
        <v>0</v>
      </c>
      <c r="AU59" s="15">
        <f t="shared" si="14"/>
        <v>5</v>
      </c>
    </row>
    <row r="60" spans="1:47" ht="17.25" customHeight="1" x14ac:dyDescent="0.3">
      <c r="A60" s="12">
        <v>59</v>
      </c>
      <c r="B60" s="12">
        <v>7480101</v>
      </c>
      <c r="C60" s="13" t="s">
        <v>146</v>
      </c>
      <c r="D60" s="12"/>
      <c r="E60" s="14" t="s">
        <v>97</v>
      </c>
      <c r="F60" s="12" t="s">
        <v>9</v>
      </c>
      <c r="G60" s="12" t="s">
        <v>10</v>
      </c>
      <c r="H60" s="12"/>
      <c r="I60" s="12"/>
      <c r="K60" s="12" t="str">
        <f>VLOOKUP($F60,'Bảng mã'!$B$3:$H$26,5,0)</f>
        <v>TO</v>
      </c>
      <c r="L60" s="12" t="str">
        <f>VLOOKUP($F60,'Bảng mã'!$B$3:$H$26,6,0)</f>
        <v>LI</v>
      </c>
      <c r="M60" s="12" t="str">
        <f>VLOOKUP($F60,'Bảng mã'!$B$3:$H$26,7,0)</f>
        <v>HO</v>
      </c>
      <c r="N60" s="12" t="str">
        <f>VLOOKUP($G60,'Bảng mã'!$B$3:$H$26,5,0)</f>
        <v>TO</v>
      </c>
      <c r="O60" s="12" t="str">
        <f>VLOOKUP($G60,'Bảng mã'!$B$3:$H$26,6,0)</f>
        <v>LI</v>
      </c>
      <c r="P60" s="12" t="str">
        <f>VLOOKUP($G60,'Bảng mã'!$B$3:$H$26,7,0)</f>
        <v>N1</v>
      </c>
      <c r="Q60" s="12" t="str">
        <f>IF(ISBLANK($H60),"",VLOOKUP($H60,'Bảng mã'!$B$3:$H$26,5,0))</f>
        <v/>
      </c>
      <c r="R60" s="12" t="str">
        <f>IF(ISBLANK($H60),"",VLOOKUP($H60,'Bảng mã'!$B$3:$H$26,6,0))</f>
        <v/>
      </c>
      <c r="S60" s="12" t="str">
        <f>IF(ISBLANK($H60),"",VLOOKUP($H60,'Bảng mã'!$B$3:$H$26,7,0))</f>
        <v/>
      </c>
      <c r="T60" s="12" t="str">
        <f>IF(ISBLANK($I60),"",VLOOKUP($I60,'Bảng mã'!$B$3:$H$26,5,0))</f>
        <v/>
      </c>
      <c r="U60" s="12" t="str">
        <f>IF(ISBLANK($I60),"",VLOOKUP($I60,'Bảng mã'!$B$3:$H$26,6,0))</f>
        <v/>
      </c>
      <c r="V60" s="12" t="str">
        <f>IF(ISBLANK($I60),"",VLOOKUP($I60,'Bảng mã'!$B$3:$H$26,7,0))</f>
        <v/>
      </c>
      <c r="X60" s="12">
        <f t="shared" si="17"/>
        <v>1</v>
      </c>
      <c r="Y60" s="12">
        <f t="shared" si="16"/>
        <v>2</v>
      </c>
      <c r="Z60" s="12">
        <f t="shared" si="16"/>
        <v>3</v>
      </c>
      <c r="AA60" s="12">
        <f t="shared" si="16"/>
        <v>0</v>
      </c>
      <c r="AB60" s="12">
        <f t="shared" si="16"/>
        <v>0</v>
      </c>
      <c r="AC60" s="12">
        <f t="shared" si="16"/>
        <v>0</v>
      </c>
      <c r="AD60" s="12">
        <f t="shared" si="16"/>
        <v>0</v>
      </c>
      <c r="AE60" s="12">
        <f t="shared" si="16"/>
        <v>0</v>
      </c>
      <c r="AF60" s="12">
        <f t="shared" si="16"/>
        <v>6</v>
      </c>
      <c r="AG60" s="12">
        <f t="shared" si="16"/>
        <v>0</v>
      </c>
      <c r="AH60" s="12">
        <f t="shared" si="16"/>
        <v>0</v>
      </c>
      <c r="AJ60" s="15">
        <f t="shared" si="3"/>
        <v>1</v>
      </c>
      <c r="AK60" s="15">
        <f t="shared" si="4"/>
        <v>1</v>
      </c>
      <c r="AL60" s="15">
        <f t="shared" si="5"/>
        <v>1</v>
      </c>
      <c r="AM60" s="15">
        <f t="shared" si="6"/>
        <v>0</v>
      </c>
      <c r="AN60" s="15">
        <f t="shared" si="7"/>
        <v>0</v>
      </c>
      <c r="AO60" s="15">
        <f t="shared" si="8"/>
        <v>0</v>
      </c>
      <c r="AP60" s="15">
        <f t="shared" si="9"/>
        <v>0</v>
      </c>
      <c r="AQ60" s="15">
        <f t="shared" si="10"/>
        <v>0</v>
      </c>
      <c r="AR60" s="15">
        <f t="shared" si="11"/>
        <v>1</v>
      </c>
      <c r="AS60" s="15">
        <f t="shared" si="12"/>
        <v>0</v>
      </c>
      <c r="AT60" s="15">
        <f t="shared" si="13"/>
        <v>0</v>
      </c>
      <c r="AU60" s="15">
        <f t="shared" si="14"/>
        <v>4</v>
      </c>
    </row>
    <row r="61" spans="1:47" ht="17.25" customHeight="1" x14ac:dyDescent="0.3">
      <c r="A61" s="12">
        <v>60</v>
      </c>
      <c r="B61" s="12">
        <v>7440301</v>
      </c>
      <c r="C61" s="13" t="s">
        <v>147</v>
      </c>
      <c r="D61" s="12"/>
      <c r="E61" s="14" t="s">
        <v>148</v>
      </c>
      <c r="F61" s="12" t="s">
        <v>9</v>
      </c>
      <c r="G61" s="12" t="s">
        <v>11</v>
      </c>
      <c r="H61" s="12" t="s">
        <v>12</v>
      </c>
      <c r="I61" s="12" t="s">
        <v>22</v>
      </c>
      <c r="K61" s="12" t="str">
        <f>VLOOKUP($F61,'Bảng mã'!$B$3:$H$26,5,0)</f>
        <v>TO</v>
      </c>
      <c r="L61" s="12" t="str">
        <f>VLOOKUP($F61,'Bảng mã'!$B$3:$H$26,6,0)</f>
        <v>LI</v>
      </c>
      <c r="M61" s="12" t="str">
        <f>VLOOKUP($F61,'Bảng mã'!$B$3:$H$26,7,0)</f>
        <v>HO</v>
      </c>
      <c r="N61" s="12" t="str">
        <f>VLOOKUP($G61,'Bảng mã'!$B$3:$H$26,5,0)</f>
        <v>TO</v>
      </c>
      <c r="O61" s="12" t="str">
        <f>VLOOKUP($G61,'Bảng mã'!$B$3:$H$26,6,0)</f>
        <v>LI</v>
      </c>
      <c r="P61" s="12" t="str">
        <f>VLOOKUP($G61,'Bảng mã'!$B$3:$H$26,7,0)</f>
        <v>SI</v>
      </c>
      <c r="Q61" s="12" t="str">
        <f>IF(ISBLANK($H61),"",VLOOKUP($H61,'Bảng mã'!$B$3:$H$26,5,0))</f>
        <v>TO</v>
      </c>
      <c r="R61" s="12" t="str">
        <f>IF(ISBLANK($H61),"",VLOOKUP($H61,'Bảng mã'!$B$3:$H$26,6,0))</f>
        <v>SI</v>
      </c>
      <c r="S61" s="12" t="str">
        <f>IF(ISBLANK($H61),"",VLOOKUP($H61,'Bảng mã'!$B$3:$H$26,7,0))</f>
        <v>HO</v>
      </c>
      <c r="T61" s="12" t="str">
        <f>IF(ISBLANK($I61),"",VLOOKUP($I61,'Bảng mã'!$B$3:$H$26,5,0))</f>
        <v>TO</v>
      </c>
      <c r="U61" s="12" t="str">
        <f>IF(ISBLANK($I61),"",VLOOKUP($I61,'Bảng mã'!$B$3:$H$26,6,0))</f>
        <v>HO</v>
      </c>
      <c r="V61" s="12" t="str">
        <f>IF(ISBLANK($I61),"",VLOOKUP($I61,'Bảng mã'!$B$3:$H$26,7,0))</f>
        <v>N1</v>
      </c>
      <c r="X61" s="12">
        <f t="shared" si="17"/>
        <v>1</v>
      </c>
      <c r="Y61" s="12">
        <f t="shared" si="16"/>
        <v>2</v>
      </c>
      <c r="Z61" s="12">
        <f t="shared" si="16"/>
        <v>3</v>
      </c>
      <c r="AA61" s="12">
        <f t="shared" si="16"/>
        <v>6</v>
      </c>
      <c r="AB61" s="12">
        <f t="shared" si="16"/>
        <v>0</v>
      </c>
      <c r="AC61" s="12">
        <f t="shared" si="16"/>
        <v>0</v>
      </c>
      <c r="AD61" s="12">
        <f t="shared" si="16"/>
        <v>0</v>
      </c>
      <c r="AE61" s="12">
        <f t="shared" si="16"/>
        <v>0</v>
      </c>
      <c r="AF61" s="12">
        <f t="shared" si="16"/>
        <v>12</v>
      </c>
      <c r="AG61" s="12">
        <f t="shared" si="16"/>
        <v>0</v>
      </c>
      <c r="AH61" s="12">
        <f t="shared" si="16"/>
        <v>0</v>
      </c>
      <c r="AJ61" s="15">
        <f t="shared" si="3"/>
        <v>1</v>
      </c>
      <c r="AK61" s="15">
        <f t="shared" si="4"/>
        <v>1</v>
      </c>
      <c r="AL61" s="15">
        <f t="shared" si="5"/>
        <v>1</v>
      </c>
      <c r="AM61" s="15">
        <f t="shared" si="6"/>
        <v>1</v>
      </c>
      <c r="AN61" s="15">
        <f t="shared" si="7"/>
        <v>0</v>
      </c>
      <c r="AO61" s="15">
        <f t="shared" si="8"/>
        <v>0</v>
      </c>
      <c r="AP61" s="15">
        <f t="shared" si="9"/>
        <v>0</v>
      </c>
      <c r="AQ61" s="15">
        <f t="shared" si="10"/>
        <v>0</v>
      </c>
      <c r="AR61" s="15">
        <f t="shared" si="11"/>
        <v>1</v>
      </c>
      <c r="AS61" s="15">
        <f t="shared" si="12"/>
        <v>0</v>
      </c>
      <c r="AT61" s="15">
        <f t="shared" si="13"/>
        <v>0</v>
      </c>
      <c r="AU61" s="15">
        <f t="shared" si="14"/>
        <v>5</v>
      </c>
    </row>
    <row r="62" spans="1:47" ht="17.25" customHeight="1" x14ac:dyDescent="0.3">
      <c r="A62" s="12">
        <v>61</v>
      </c>
      <c r="B62" s="12">
        <v>7380101</v>
      </c>
      <c r="C62" s="13" t="s">
        <v>149</v>
      </c>
      <c r="D62" s="12"/>
      <c r="E62" s="14" t="s">
        <v>150</v>
      </c>
      <c r="F62" s="12" t="s">
        <v>9</v>
      </c>
      <c r="G62" s="12" t="s">
        <v>15</v>
      </c>
      <c r="H62" s="12" t="s">
        <v>20</v>
      </c>
      <c r="I62" s="12" t="s">
        <v>21</v>
      </c>
      <c r="K62" s="12" t="str">
        <f>VLOOKUP($F62,'Bảng mã'!$B$3:$H$26,5,0)</f>
        <v>TO</v>
      </c>
      <c r="L62" s="12" t="str">
        <f>VLOOKUP($F62,'Bảng mã'!$B$3:$H$26,6,0)</f>
        <v>LI</v>
      </c>
      <c r="M62" s="12" t="str">
        <f>VLOOKUP($F62,'Bảng mã'!$B$3:$H$26,7,0)</f>
        <v>HO</v>
      </c>
      <c r="N62" s="12" t="str">
        <f>VLOOKUP($G62,'Bảng mã'!$B$3:$H$26,5,0)</f>
        <v>VA</v>
      </c>
      <c r="O62" s="12" t="str">
        <f>VLOOKUP($G62,'Bảng mã'!$B$3:$H$26,6,0)</f>
        <v>SU</v>
      </c>
      <c r="P62" s="12" t="str">
        <f>VLOOKUP($G62,'Bảng mã'!$B$3:$H$26,7,0)</f>
        <v>DI</v>
      </c>
      <c r="Q62" s="12" t="str">
        <f>IF(ISBLANK($H62),"",VLOOKUP($H62,'Bảng mã'!$B$3:$H$26,5,0))</f>
        <v>VA</v>
      </c>
      <c r="R62" s="12" t="str">
        <f>IF(ISBLANK($H62),"",VLOOKUP($H62,'Bảng mã'!$B$3:$H$26,6,0))</f>
        <v>TO</v>
      </c>
      <c r="S62" s="12" t="str">
        <f>IF(ISBLANK($H62),"",VLOOKUP($H62,'Bảng mã'!$B$3:$H$26,7,0))</f>
        <v>N1</v>
      </c>
      <c r="T62" s="12" t="str">
        <f>IF(ISBLANK($I62),"",VLOOKUP($I62,'Bảng mã'!$B$3:$H$26,5,0))</f>
        <v>VA</v>
      </c>
      <c r="U62" s="12" t="str">
        <f>IF(ISBLANK($I62),"",VLOOKUP($I62,'Bảng mã'!$B$3:$H$26,6,0))</f>
        <v>TO</v>
      </c>
      <c r="V62" s="12" t="str">
        <f>IF(ISBLANK($I62),"",VLOOKUP($I62,'Bảng mã'!$B$3:$H$26,7,0))</f>
        <v>N3</v>
      </c>
      <c r="X62" s="12">
        <f t="shared" si="17"/>
        <v>1</v>
      </c>
      <c r="Y62" s="12">
        <f t="shared" si="16"/>
        <v>2</v>
      </c>
      <c r="Z62" s="12">
        <f t="shared" si="16"/>
        <v>3</v>
      </c>
      <c r="AA62" s="12">
        <f t="shared" si="16"/>
        <v>0</v>
      </c>
      <c r="AB62" s="12">
        <f t="shared" si="16"/>
        <v>4</v>
      </c>
      <c r="AC62" s="12">
        <f t="shared" si="16"/>
        <v>5</v>
      </c>
      <c r="AD62" s="12">
        <f t="shared" si="16"/>
        <v>6</v>
      </c>
      <c r="AE62" s="12">
        <f t="shared" si="16"/>
        <v>0</v>
      </c>
      <c r="AF62" s="12">
        <f t="shared" si="16"/>
        <v>9</v>
      </c>
      <c r="AG62" s="12">
        <f t="shared" si="16"/>
        <v>12</v>
      </c>
      <c r="AH62" s="12">
        <f t="shared" si="16"/>
        <v>0</v>
      </c>
      <c r="AJ62" s="15">
        <f t="shared" si="3"/>
        <v>1</v>
      </c>
      <c r="AK62" s="15">
        <f t="shared" si="4"/>
        <v>1</v>
      </c>
      <c r="AL62" s="15">
        <f t="shared" si="5"/>
        <v>1</v>
      </c>
      <c r="AM62" s="15">
        <f t="shared" si="6"/>
        <v>0</v>
      </c>
      <c r="AN62" s="15">
        <f t="shared" si="7"/>
        <v>1</v>
      </c>
      <c r="AO62" s="15">
        <f t="shared" si="8"/>
        <v>1</v>
      </c>
      <c r="AP62" s="15">
        <f t="shared" si="9"/>
        <v>1</v>
      </c>
      <c r="AQ62" s="15">
        <f t="shared" si="10"/>
        <v>0</v>
      </c>
      <c r="AR62" s="15">
        <f t="shared" si="11"/>
        <v>1</v>
      </c>
      <c r="AS62" s="15">
        <f t="shared" si="12"/>
        <v>1</v>
      </c>
      <c r="AT62" s="15">
        <f t="shared" si="13"/>
        <v>0</v>
      </c>
      <c r="AU62" s="15">
        <f t="shared" si="14"/>
        <v>8</v>
      </c>
    </row>
    <row r="63" spans="1:47" ht="17.25" customHeight="1" x14ac:dyDescent="0.3">
      <c r="A63" s="12">
        <v>62</v>
      </c>
      <c r="B63" s="12" t="s">
        <v>151</v>
      </c>
      <c r="C63" s="13" t="s">
        <v>152</v>
      </c>
      <c r="D63" s="12"/>
      <c r="E63" s="14" t="s">
        <v>150</v>
      </c>
      <c r="F63" s="12" t="s">
        <v>9</v>
      </c>
      <c r="G63" s="12" t="s">
        <v>15</v>
      </c>
      <c r="H63" s="12" t="s">
        <v>20</v>
      </c>
      <c r="I63" s="12" t="s">
        <v>21</v>
      </c>
      <c r="K63" s="12" t="str">
        <f>VLOOKUP($F63,'Bảng mã'!$B$3:$H$26,5,0)</f>
        <v>TO</v>
      </c>
      <c r="L63" s="12" t="str">
        <f>VLOOKUP($F63,'Bảng mã'!$B$3:$H$26,6,0)</f>
        <v>LI</v>
      </c>
      <c r="M63" s="12" t="str">
        <f>VLOOKUP($F63,'Bảng mã'!$B$3:$H$26,7,0)</f>
        <v>HO</v>
      </c>
      <c r="N63" s="12" t="str">
        <f>VLOOKUP($G63,'Bảng mã'!$B$3:$H$26,5,0)</f>
        <v>VA</v>
      </c>
      <c r="O63" s="12" t="str">
        <f>VLOOKUP($G63,'Bảng mã'!$B$3:$H$26,6,0)</f>
        <v>SU</v>
      </c>
      <c r="P63" s="12" t="str">
        <f>VLOOKUP($G63,'Bảng mã'!$B$3:$H$26,7,0)</f>
        <v>DI</v>
      </c>
      <c r="Q63" s="12" t="str">
        <f>IF(ISBLANK($H63),"",VLOOKUP($H63,'Bảng mã'!$B$3:$H$26,5,0))</f>
        <v>VA</v>
      </c>
      <c r="R63" s="12" t="str">
        <f>IF(ISBLANK($H63),"",VLOOKUP($H63,'Bảng mã'!$B$3:$H$26,6,0))</f>
        <v>TO</v>
      </c>
      <c r="S63" s="12" t="str">
        <f>IF(ISBLANK($H63),"",VLOOKUP($H63,'Bảng mã'!$B$3:$H$26,7,0))</f>
        <v>N1</v>
      </c>
      <c r="T63" s="12" t="str">
        <f>IF(ISBLANK($I63),"",VLOOKUP($I63,'Bảng mã'!$B$3:$H$26,5,0))</f>
        <v>VA</v>
      </c>
      <c r="U63" s="12" t="str">
        <f>IF(ISBLANK($I63),"",VLOOKUP($I63,'Bảng mã'!$B$3:$H$26,6,0))</f>
        <v>TO</v>
      </c>
      <c r="V63" s="12" t="str">
        <f>IF(ISBLANK($I63),"",VLOOKUP($I63,'Bảng mã'!$B$3:$H$26,7,0))</f>
        <v>N3</v>
      </c>
      <c r="X63" s="12">
        <f t="shared" si="17"/>
        <v>1</v>
      </c>
      <c r="Y63" s="12">
        <f t="shared" si="16"/>
        <v>2</v>
      </c>
      <c r="Z63" s="12">
        <f t="shared" si="16"/>
        <v>3</v>
      </c>
      <c r="AA63" s="12">
        <f t="shared" si="16"/>
        <v>0</v>
      </c>
      <c r="AB63" s="12">
        <f t="shared" si="16"/>
        <v>4</v>
      </c>
      <c r="AC63" s="12">
        <f t="shared" si="16"/>
        <v>5</v>
      </c>
      <c r="AD63" s="12">
        <f t="shared" si="16"/>
        <v>6</v>
      </c>
      <c r="AE63" s="12">
        <f t="shared" si="16"/>
        <v>0</v>
      </c>
      <c r="AF63" s="12">
        <f t="shared" si="16"/>
        <v>9</v>
      </c>
      <c r="AG63" s="12">
        <f t="shared" si="16"/>
        <v>12</v>
      </c>
      <c r="AH63" s="12">
        <f t="shared" si="16"/>
        <v>0</v>
      </c>
      <c r="AJ63" s="15">
        <f t="shared" si="3"/>
        <v>1</v>
      </c>
      <c r="AK63" s="15">
        <f t="shared" si="4"/>
        <v>1</v>
      </c>
      <c r="AL63" s="15">
        <f t="shared" si="5"/>
        <v>1</v>
      </c>
      <c r="AM63" s="15">
        <f t="shared" si="6"/>
        <v>0</v>
      </c>
      <c r="AN63" s="15">
        <f t="shared" si="7"/>
        <v>1</v>
      </c>
      <c r="AO63" s="15">
        <f t="shared" si="8"/>
        <v>1</v>
      </c>
      <c r="AP63" s="15">
        <f t="shared" si="9"/>
        <v>1</v>
      </c>
      <c r="AQ63" s="15">
        <f t="shared" si="10"/>
        <v>0</v>
      </c>
      <c r="AR63" s="15">
        <f t="shared" si="11"/>
        <v>1</v>
      </c>
      <c r="AS63" s="15">
        <f t="shared" si="12"/>
        <v>1</v>
      </c>
      <c r="AT63" s="15">
        <f t="shared" si="13"/>
        <v>0</v>
      </c>
      <c r="AU63" s="15">
        <f t="shared" si="14"/>
        <v>8</v>
      </c>
    </row>
    <row r="64" spans="1:47" ht="17.25" customHeight="1" x14ac:dyDescent="0.3">
      <c r="A64" s="12">
        <v>63</v>
      </c>
      <c r="B64" s="12">
        <v>7480102</v>
      </c>
      <c r="C64" s="13" t="s">
        <v>153</v>
      </c>
      <c r="D64" s="12"/>
      <c r="E64" s="14" t="s">
        <v>97</v>
      </c>
      <c r="F64" s="12" t="s">
        <v>9</v>
      </c>
      <c r="G64" s="12" t="s">
        <v>10</v>
      </c>
      <c r="H64" s="12"/>
      <c r="I64" s="12"/>
      <c r="K64" s="12" t="str">
        <f>VLOOKUP($F64,'Bảng mã'!$B$3:$H$26,5,0)</f>
        <v>TO</v>
      </c>
      <c r="L64" s="12" t="str">
        <f>VLOOKUP($F64,'Bảng mã'!$B$3:$H$26,6,0)</f>
        <v>LI</v>
      </c>
      <c r="M64" s="12" t="str">
        <f>VLOOKUP($F64,'Bảng mã'!$B$3:$H$26,7,0)</f>
        <v>HO</v>
      </c>
      <c r="N64" s="12" t="str">
        <f>VLOOKUP($G64,'Bảng mã'!$B$3:$H$26,5,0)</f>
        <v>TO</v>
      </c>
      <c r="O64" s="12" t="str">
        <f>VLOOKUP($G64,'Bảng mã'!$B$3:$H$26,6,0)</f>
        <v>LI</v>
      </c>
      <c r="P64" s="12" t="str">
        <f>VLOOKUP($G64,'Bảng mã'!$B$3:$H$26,7,0)</f>
        <v>N1</v>
      </c>
      <c r="Q64" s="12" t="str">
        <f>IF(ISBLANK($H64),"",VLOOKUP($H64,'Bảng mã'!$B$3:$H$26,5,0))</f>
        <v/>
      </c>
      <c r="R64" s="12" t="str">
        <f>IF(ISBLANK($H64),"",VLOOKUP($H64,'Bảng mã'!$B$3:$H$26,6,0))</f>
        <v/>
      </c>
      <c r="S64" s="12" t="str">
        <f>IF(ISBLANK($H64),"",VLOOKUP($H64,'Bảng mã'!$B$3:$H$26,7,0))</f>
        <v/>
      </c>
      <c r="T64" s="12" t="str">
        <f>IF(ISBLANK($I64),"",VLOOKUP($I64,'Bảng mã'!$B$3:$H$26,5,0))</f>
        <v/>
      </c>
      <c r="U64" s="12" t="str">
        <f>IF(ISBLANK($I64),"",VLOOKUP($I64,'Bảng mã'!$B$3:$H$26,6,0))</f>
        <v/>
      </c>
      <c r="V64" s="12" t="str">
        <f>IF(ISBLANK($I64),"",VLOOKUP($I64,'Bảng mã'!$B$3:$H$26,7,0))</f>
        <v/>
      </c>
      <c r="X64" s="12">
        <f t="shared" si="17"/>
        <v>1</v>
      </c>
      <c r="Y64" s="12">
        <f t="shared" si="16"/>
        <v>2</v>
      </c>
      <c r="Z64" s="12">
        <f t="shared" si="16"/>
        <v>3</v>
      </c>
      <c r="AA64" s="12">
        <f t="shared" si="16"/>
        <v>0</v>
      </c>
      <c r="AB64" s="12">
        <f t="shared" si="16"/>
        <v>0</v>
      </c>
      <c r="AC64" s="12">
        <f t="shared" si="16"/>
        <v>0</v>
      </c>
      <c r="AD64" s="12">
        <f t="shared" si="16"/>
        <v>0</v>
      </c>
      <c r="AE64" s="12">
        <f t="shared" si="16"/>
        <v>0</v>
      </c>
      <c r="AF64" s="12">
        <f t="shared" si="16"/>
        <v>6</v>
      </c>
      <c r="AG64" s="12">
        <f t="shared" si="16"/>
        <v>0</v>
      </c>
      <c r="AH64" s="12">
        <f t="shared" si="16"/>
        <v>0</v>
      </c>
      <c r="AJ64" s="15">
        <f t="shared" si="3"/>
        <v>1</v>
      </c>
      <c r="AK64" s="15">
        <f t="shared" si="4"/>
        <v>1</v>
      </c>
      <c r="AL64" s="15">
        <f t="shared" si="5"/>
        <v>1</v>
      </c>
      <c r="AM64" s="15">
        <f t="shared" si="6"/>
        <v>0</v>
      </c>
      <c r="AN64" s="15">
        <f t="shared" si="7"/>
        <v>0</v>
      </c>
      <c r="AO64" s="15">
        <f t="shared" si="8"/>
        <v>0</v>
      </c>
      <c r="AP64" s="15">
        <f t="shared" si="9"/>
        <v>0</v>
      </c>
      <c r="AQ64" s="15">
        <f t="shared" si="10"/>
        <v>0</v>
      </c>
      <c r="AR64" s="15">
        <f t="shared" si="11"/>
        <v>1</v>
      </c>
      <c r="AS64" s="15">
        <f t="shared" si="12"/>
        <v>0</v>
      </c>
      <c r="AT64" s="15">
        <f t="shared" si="13"/>
        <v>0</v>
      </c>
      <c r="AU64" s="15">
        <f t="shared" si="14"/>
        <v>4</v>
      </c>
    </row>
    <row r="65" spans="1:47" ht="17.25" customHeight="1" x14ac:dyDescent="0.3">
      <c r="A65" s="12">
        <v>64</v>
      </c>
      <c r="B65" s="12">
        <v>7340115</v>
      </c>
      <c r="C65" s="13" t="s">
        <v>154</v>
      </c>
      <c r="D65" s="12"/>
      <c r="E65" s="14" t="s">
        <v>113</v>
      </c>
      <c r="F65" s="12" t="s">
        <v>9</v>
      </c>
      <c r="G65" s="12" t="s">
        <v>10</v>
      </c>
      <c r="H65" s="12" t="s">
        <v>17</v>
      </c>
      <c r="I65" s="12" t="s">
        <v>20</v>
      </c>
      <c r="K65" s="12" t="str">
        <f>VLOOKUP($F65,'Bảng mã'!$B$3:$H$26,5,0)</f>
        <v>TO</v>
      </c>
      <c r="L65" s="12" t="str">
        <f>VLOOKUP($F65,'Bảng mã'!$B$3:$H$26,6,0)</f>
        <v>LI</v>
      </c>
      <c r="M65" s="12" t="str">
        <f>VLOOKUP($F65,'Bảng mã'!$B$3:$H$26,7,0)</f>
        <v>HO</v>
      </c>
      <c r="N65" s="12" t="str">
        <f>VLOOKUP($G65,'Bảng mã'!$B$3:$H$26,5,0)</f>
        <v>TO</v>
      </c>
      <c r="O65" s="12" t="str">
        <f>VLOOKUP($G65,'Bảng mã'!$B$3:$H$26,6,0)</f>
        <v>LI</v>
      </c>
      <c r="P65" s="12" t="str">
        <f>VLOOKUP($G65,'Bảng mã'!$B$3:$H$26,7,0)</f>
        <v>N1</v>
      </c>
      <c r="Q65" s="12" t="str">
        <f>IF(ISBLANK($H65),"",VLOOKUP($H65,'Bảng mã'!$B$3:$H$26,5,0))</f>
        <v>VA</v>
      </c>
      <c r="R65" s="12" t="str">
        <f>IF(ISBLANK($H65),"",VLOOKUP($H65,'Bảng mã'!$B$3:$H$26,6,0))</f>
        <v>TO</v>
      </c>
      <c r="S65" s="12" t="str">
        <f>IF(ISBLANK($H65),"",VLOOKUP($H65,'Bảng mã'!$B$3:$H$26,7,0))</f>
        <v>HO</v>
      </c>
      <c r="T65" s="12" t="str">
        <f>IF(ISBLANK($I65),"",VLOOKUP($I65,'Bảng mã'!$B$3:$H$26,5,0))</f>
        <v>VA</v>
      </c>
      <c r="U65" s="12" t="str">
        <f>IF(ISBLANK($I65),"",VLOOKUP($I65,'Bảng mã'!$B$3:$H$26,6,0))</f>
        <v>TO</v>
      </c>
      <c r="V65" s="12" t="str">
        <f>IF(ISBLANK($I65),"",VLOOKUP($I65,'Bảng mã'!$B$3:$H$26,7,0))</f>
        <v>N1</v>
      </c>
      <c r="X65" s="12">
        <f t="shared" si="17"/>
        <v>1</v>
      </c>
      <c r="Y65" s="12">
        <f t="shared" si="16"/>
        <v>2</v>
      </c>
      <c r="Z65" s="12">
        <f t="shared" si="16"/>
        <v>3</v>
      </c>
      <c r="AA65" s="12">
        <f t="shared" si="16"/>
        <v>0</v>
      </c>
      <c r="AB65" s="12">
        <f t="shared" si="16"/>
        <v>7</v>
      </c>
      <c r="AC65" s="12">
        <f t="shared" si="16"/>
        <v>0</v>
      </c>
      <c r="AD65" s="12">
        <f t="shared" si="16"/>
        <v>0</v>
      </c>
      <c r="AE65" s="12">
        <f t="shared" si="16"/>
        <v>0</v>
      </c>
      <c r="AF65" s="12">
        <f t="shared" si="16"/>
        <v>6</v>
      </c>
      <c r="AG65" s="12">
        <f t="shared" si="16"/>
        <v>0</v>
      </c>
      <c r="AH65" s="12">
        <f t="shared" si="16"/>
        <v>0</v>
      </c>
      <c r="AJ65" s="15">
        <f t="shared" si="3"/>
        <v>1</v>
      </c>
      <c r="AK65" s="15">
        <f t="shared" si="4"/>
        <v>1</v>
      </c>
      <c r="AL65" s="15">
        <f t="shared" si="5"/>
        <v>1</v>
      </c>
      <c r="AM65" s="15">
        <f t="shared" si="6"/>
        <v>0</v>
      </c>
      <c r="AN65" s="15">
        <f t="shared" si="7"/>
        <v>1</v>
      </c>
      <c r="AO65" s="15">
        <f t="shared" si="8"/>
        <v>0</v>
      </c>
      <c r="AP65" s="15">
        <f t="shared" si="9"/>
        <v>0</v>
      </c>
      <c r="AQ65" s="15">
        <f t="shared" si="10"/>
        <v>0</v>
      </c>
      <c r="AR65" s="15">
        <f t="shared" si="11"/>
        <v>1</v>
      </c>
      <c r="AS65" s="15">
        <f t="shared" si="12"/>
        <v>0</v>
      </c>
      <c r="AT65" s="15">
        <f t="shared" si="13"/>
        <v>0</v>
      </c>
      <c r="AU65" s="15">
        <f t="shared" si="14"/>
        <v>5</v>
      </c>
    </row>
    <row r="66" spans="1:47" ht="17.25" customHeight="1" x14ac:dyDescent="0.3">
      <c r="A66" s="12">
        <v>65</v>
      </c>
      <c r="B66" s="12">
        <v>7620109</v>
      </c>
      <c r="C66" s="13" t="s">
        <v>155</v>
      </c>
      <c r="D66" s="12"/>
      <c r="E66" s="14" t="s">
        <v>82</v>
      </c>
      <c r="F66" s="12" t="s">
        <v>12</v>
      </c>
      <c r="G66" s="12" t="s">
        <v>14</v>
      </c>
      <c r="H66" s="12" t="s">
        <v>22</v>
      </c>
      <c r="I66" s="12"/>
      <c r="K66" s="12" t="str">
        <f>VLOOKUP($F66,'Bảng mã'!$B$3:$H$26,5,0)</f>
        <v>TO</v>
      </c>
      <c r="L66" s="12" t="str">
        <f>VLOOKUP($F66,'Bảng mã'!$B$3:$H$26,6,0)</f>
        <v>SI</v>
      </c>
      <c r="M66" s="12" t="str">
        <f>VLOOKUP($F66,'Bảng mã'!$B$3:$H$26,7,0)</f>
        <v>HO</v>
      </c>
      <c r="N66" s="12" t="str">
        <f>VLOOKUP($G66,'Bảng mã'!$B$3:$H$26,5,0)</f>
        <v>TO</v>
      </c>
      <c r="O66" s="12" t="str">
        <f>VLOOKUP($G66,'Bảng mã'!$B$3:$H$26,6,0)</f>
        <v>SI</v>
      </c>
      <c r="P66" s="12" t="str">
        <f>VLOOKUP($G66,'Bảng mã'!$B$3:$H$26,7,0)</f>
        <v>N1</v>
      </c>
      <c r="Q66" s="12" t="str">
        <f>IF(ISBLANK($H66),"",VLOOKUP($H66,'Bảng mã'!$B$3:$H$26,5,0))</f>
        <v>TO</v>
      </c>
      <c r="R66" s="12" t="str">
        <f>IF(ISBLANK($H66),"",VLOOKUP($H66,'Bảng mã'!$B$3:$H$26,6,0))</f>
        <v>HO</v>
      </c>
      <c r="S66" s="12" t="str">
        <f>IF(ISBLANK($H66),"",VLOOKUP($H66,'Bảng mã'!$B$3:$H$26,7,0))</f>
        <v>N1</v>
      </c>
      <c r="T66" s="12" t="str">
        <f>IF(ISBLANK($I66),"",VLOOKUP($I66,'Bảng mã'!$B$3:$H$26,5,0))</f>
        <v/>
      </c>
      <c r="U66" s="12" t="str">
        <f>IF(ISBLANK($I66),"",VLOOKUP($I66,'Bảng mã'!$B$3:$H$26,6,0))</f>
        <v/>
      </c>
      <c r="V66" s="12" t="str">
        <f>IF(ISBLANK($I66),"",VLOOKUP($I66,'Bảng mã'!$B$3:$H$26,7,0))</f>
        <v/>
      </c>
      <c r="X66" s="12">
        <f t="shared" si="17"/>
        <v>1</v>
      </c>
      <c r="Y66" s="12">
        <f t="shared" si="16"/>
        <v>0</v>
      </c>
      <c r="Z66" s="12">
        <f t="shared" si="16"/>
        <v>3</v>
      </c>
      <c r="AA66" s="12">
        <f t="shared" si="16"/>
        <v>2</v>
      </c>
      <c r="AB66" s="12">
        <f t="shared" si="16"/>
        <v>0</v>
      </c>
      <c r="AC66" s="12">
        <f t="shared" si="16"/>
        <v>0</v>
      </c>
      <c r="AD66" s="12">
        <f t="shared" si="16"/>
        <v>0</v>
      </c>
      <c r="AE66" s="12">
        <f t="shared" si="16"/>
        <v>0</v>
      </c>
      <c r="AF66" s="12">
        <f t="shared" si="16"/>
        <v>6</v>
      </c>
      <c r="AG66" s="12">
        <f t="shared" si="16"/>
        <v>0</v>
      </c>
      <c r="AH66" s="12">
        <f t="shared" si="16"/>
        <v>0</v>
      </c>
      <c r="AJ66" s="15">
        <f t="shared" si="3"/>
        <v>1</v>
      </c>
      <c r="AK66" s="15">
        <f t="shared" si="4"/>
        <v>0</v>
      </c>
      <c r="AL66" s="15">
        <f t="shared" si="5"/>
        <v>1</v>
      </c>
      <c r="AM66" s="15">
        <f t="shared" si="6"/>
        <v>1</v>
      </c>
      <c r="AN66" s="15">
        <f t="shared" si="7"/>
        <v>0</v>
      </c>
      <c r="AO66" s="15">
        <f t="shared" si="8"/>
        <v>0</v>
      </c>
      <c r="AP66" s="15">
        <f t="shared" si="9"/>
        <v>0</v>
      </c>
      <c r="AQ66" s="15">
        <f t="shared" si="10"/>
        <v>0</v>
      </c>
      <c r="AR66" s="15">
        <f t="shared" si="11"/>
        <v>1</v>
      </c>
      <c r="AS66" s="15">
        <f t="shared" si="12"/>
        <v>0</v>
      </c>
      <c r="AT66" s="15">
        <f t="shared" si="13"/>
        <v>0</v>
      </c>
      <c r="AU66" s="15">
        <f t="shared" si="14"/>
        <v>4</v>
      </c>
    </row>
    <row r="67" spans="1:47" ht="17.25" customHeight="1" x14ac:dyDescent="0.3">
      <c r="A67" s="12">
        <v>66</v>
      </c>
      <c r="B67" s="12">
        <v>7620301</v>
      </c>
      <c r="C67" s="13" t="s">
        <v>156</v>
      </c>
      <c r="D67" s="12"/>
      <c r="E67" s="14" t="s">
        <v>84</v>
      </c>
      <c r="F67" s="12" t="s">
        <v>9</v>
      </c>
      <c r="G67" s="12" t="s">
        <v>12</v>
      </c>
      <c r="H67" s="12" t="s">
        <v>14</v>
      </c>
      <c r="I67" s="12" t="s">
        <v>22</v>
      </c>
      <c r="K67" s="12" t="str">
        <f>VLOOKUP($F67,'Bảng mã'!$B$3:$H$26,5,0)</f>
        <v>TO</v>
      </c>
      <c r="L67" s="12" t="str">
        <f>VLOOKUP($F67,'Bảng mã'!$B$3:$H$26,6,0)</f>
        <v>LI</v>
      </c>
      <c r="M67" s="12" t="str">
        <f>VLOOKUP($F67,'Bảng mã'!$B$3:$H$26,7,0)</f>
        <v>HO</v>
      </c>
      <c r="N67" s="12" t="str">
        <f>VLOOKUP($G67,'Bảng mã'!$B$3:$H$26,5,0)</f>
        <v>TO</v>
      </c>
      <c r="O67" s="12" t="str">
        <f>VLOOKUP($G67,'Bảng mã'!$B$3:$H$26,6,0)</f>
        <v>SI</v>
      </c>
      <c r="P67" s="12" t="str">
        <f>VLOOKUP($G67,'Bảng mã'!$B$3:$H$26,7,0)</f>
        <v>HO</v>
      </c>
      <c r="Q67" s="12" t="str">
        <f>IF(ISBLANK($H67),"",VLOOKUP($H67,'Bảng mã'!$B$3:$H$26,5,0))</f>
        <v>TO</v>
      </c>
      <c r="R67" s="12" t="str">
        <f>IF(ISBLANK($H67),"",VLOOKUP($H67,'Bảng mã'!$B$3:$H$26,6,0))</f>
        <v>SI</v>
      </c>
      <c r="S67" s="12" t="str">
        <f>IF(ISBLANK($H67),"",VLOOKUP($H67,'Bảng mã'!$B$3:$H$26,7,0))</f>
        <v>N1</v>
      </c>
      <c r="T67" s="12" t="str">
        <f>IF(ISBLANK($I67),"",VLOOKUP($I67,'Bảng mã'!$B$3:$H$26,5,0))</f>
        <v>TO</v>
      </c>
      <c r="U67" s="12" t="str">
        <f>IF(ISBLANK($I67),"",VLOOKUP($I67,'Bảng mã'!$B$3:$H$26,6,0))</f>
        <v>HO</v>
      </c>
      <c r="V67" s="12" t="str">
        <f>IF(ISBLANK($I67),"",VLOOKUP($I67,'Bảng mã'!$B$3:$H$26,7,0))</f>
        <v>N1</v>
      </c>
      <c r="X67" s="12">
        <f t="shared" si="17"/>
        <v>1</v>
      </c>
      <c r="Y67" s="12">
        <f t="shared" si="16"/>
        <v>2</v>
      </c>
      <c r="Z67" s="12">
        <f t="shared" si="16"/>
        <v>3</v>
      </c>
      <c r="AA67" s="12">
        <f t="shared" si="16"/>
        <v>5</v>
      </c>
      <c r="AB67" s="12">
        <f t="shared" si="16"/>
        <v>0</v>
      </c>
      <c r="AC67" s="12">
        <f t="shared" si="16"/>
        <v>0</v>
      </c>
      <c r="AD67" s="12">
        <f t="shared" si="16"/>
        <v>0</v>
      </c>
      <c r="AE67" s="12">
        <f t="shared" si="16"/>
        <v>0</v>
      </c>
      <c r="AF67" s="12">
        <f t="shared" si="16"/>
        <v>9</v>
      </c>
      <c r="AG67" s="12">
        <f t="shared" si="16"/>
        <v>0</v>
      </c>
      <c r="AH67" s="12">
        <f t="shared" si="16"/>
        <v>0</v>
      </c>
      <c r="AJ67" s="15">
        <f t="shared" ref="AJ67:AJ92" si="18">IF(X67&gt;0,1,0)</f>
        <v>1</v>
      </c>
      <c r="AK67" s="15">
        <f t="shared" ref="AK67:AK92" si="19">IF(Y67&gt;0,1,0)</f>
        <v>1</v>
      </c>
      <c r="AL67" s="15">
        <f t="shared" ref="AL67:AL92" si="20">IF(Z67&gt;0,1,0)</f>
        <v>1</v>
      </c>
      <c r="AM67" s="15">
        <f t="shared" ref="AM67:AM92" si="21">IF(AA67&gt;0,1,0)</f>
        <v>1</v>
      </c>
      <c r="AN67" s="15">
        <f t="shared" ref="AN67:AN92" si="22">IF(AB67&gt;0,1,0)</f>
        <v>0</v>
      </c>
      <c r="AO67" s="15">
        <f t="shared" ref="AO67:AO92" si="23">IF(AC67&gt;0,1,0)</f>
        <v>0</v>
      </c>
      <c r="AP67" s="15">
        <f t="shared" ref="AP67:AP92" si="24">IF(AD67&gt;0,1,0)</f>
        <v>0</v>
      </c>
      <c r="AQ67" s="15">
        <f t="shared" ref="AQ67:AQ92" si="25">IF(AE67&gt;0,1,0)</f>
        <v>0</v>
      </c>
      <c r="AR67" s="15">
        <f t="shared" ref="AR67:AR92" si="26">IF(AF67&gt;0,1,0)</f>
        <v>1</v>
      </c>
      <c r="AS67" s="15">
        <f t="shared" ref="AS67:AS92" si="27">IF(AG67&gt;0,1,0)</f>
        <v>0</v>
      </c>
      <c r="AT67" s="15">
        <f t="shared" ref="AT67:AT92" si="28">IF(AH67&gt;0,1,0)</f>
        <v>0</v>
      </c>
      <c r="AU67" s="15">
        <f t="shared" ref="AU67:AU92" si="29">SUM(AJ67:AT67)</f>
        <v>5</v>
      </c>
    </row>
    <row r="68" spans="1:47" ht="17.25" customHeight="1" x14ac:dyDescent="0.3">
      <c r="A68" s="12">
        <v>67</v>
      </c>
      <c r="B68" s="12" t="s">
        <v>157</v>
      </c>
      <c r="C68" s="13" t="s">
        <v>158</v>
      </c>
      <c r="D68" s="12"/>
      <c r="E68" s="14" t="s">
        <v>90</v>
      </c>
      <c r="F68" s="12" t="s">
        <v>10</v>
      </c>
      <c r="G68" s="12" t="s">
        <v>14</v>
      </c>
      <c r="H68" s="12" t="s">
        <v>22</v>
      </c>
      <c r="I68" s="12"/>
      <c r="K68" s="12" t="str">
        <f>VLOOKUP($F68,'Bảng mã'!$B$3:$H$26,5,0)</f>
        <v>TO</v>
      </c>
      <c r="L68" s="12" t="str">
        <f>VLOOKUP($F68,'Bảng mã'!$B$3:$H$26,6,0)</f>
        <v>LI</v>
      </c>
      <c r="M68" s="12" t="str">
        <f>VLOOKUP($F68,'Bảng mã'!$B$3:$H$26,7,0)</f>
        <v>N1</v>
      </c>
      <c r="N68" s="12" t="str">
        <f>VLOOKUP($G68,'Bảng mã'!$B$3:$H$26,5,0)</f>
        <v>TO</v>
      </c>
      <c r="O68" s="12" t="str">
        <f>VLOOKUP($G68,'Bảng mã'!$B$3:$H$26,6,0)</f>
        <v>SI</v>
      </c>
      <c r="P68" s="12" t="str">
        <f>VLOOKUP($G68,'Bảng mã'!$B$3:$H$26,7,0)</f>
        <v>N1</v>
      </c>
      <c r="Q68" s="12" t="str">
        <f>IF(ISBLANK($H68),"",VLOOKUP($H68,'Bảng mã'!$B$3:$H$26,5,0))</f>
        <v>TO</v>
      </c>
      <c r="R68" s="12" t="str">
        <f>IF(ISBLANK($H68),"",VLOOKUP($H68,'Bảng mã'!$B$3:$H$26,6,0))</f>
        <v>HO</v>
      </c>
      <c r="S68" s="12" t="str">
        <f>IF(ISBLANK($H68),"",VLOOKUP($H68,'Bảng mã'!$B$3:$H$26,7,0))</f>
        <v>N1</v>
      </c>
      <c r="T68" s="12" t="str">
        <f>IF(ISBLANK($I68),"",VLOOKUP($I68,'Bảng mã'!$B$3:$H$26,5,0))</f>
        <v/>
      </c>
      <c r="U68" s="12" t="str">
        <f>IF(ISBLANK($I68),"",VLOOKUP($I68,'Bảng mã'!$B$3:$H$26,6,0))</f>
        <v/>
      </c>
      <c r="V68" s="12" t="str">
        <f>IF(ISBLANK($I68),"",VLOOKUP($I68,'Bảng mã'!$B$3:$H$26,7,0))</f>
        <v/>
      </c>
      <c r="X68" s="12">
        <f t="shared" si="17"/>
        <v>1</v>
      </c>
      <c r="Y68" s="12">
        <f t="shared" si="16"/>
        <v>2</v>
      </c>
      <c r="Z68" s="12">
        <f t="shared" si="16"/>
        <v>8</v>
      </c>
      <c r="AA68" s="12">
        <f t="shared" si="16"/>
        <v>5</v>
      </c>
      <c r="AB68" s="12">
        <f t="shared" si="16"/>
        <v>0</v>
      </c>
      <c r="AC68" s="12">
        <f t="shared" si="16"/>
        <v>0</v>
      </c>
      <c r="AD68" s="12">
        <f t="shared" si="16"/>
        <v>0</v>
      </c>
      <c r="AE68" s="12">
        <f t="shared" si="16"/>
        <v>0</v>
      </c>
      <c r="AF68" s="12">
        <f t="shared" si="16"/>
        <v>3</v>
      </c>
      <c r="AG68" s="12">
        <f t="shared" si="16"/>
        <v>0</v>
      </c>
      <c r="AH68" s="12">
        <f t="shared" si="16"/>
        <v>0</v>
      </c>
      <c r="AJ68" s="15">
        <f t="shared" si="18"/>
        <v>1</v>
      </c>
      <c r="AK68" s="15">
        <f t="shared" si="19"/>
        <v>1</v>
      </c>
      <c r="AL68" s="15">
        <f t="shared" si="20"/>
        <v>1</v>
      </c>
      <c r="AM68" s="15">
        <f t="shared" si="21"/>
        <v>1</v>
      </c>
      <c r="AN68" s="15">
        <f t="shared" si="22"/>
        <v>0</v>
      </c>
      <c r="AO68" s="15">
        <f t="shared" si="23"/>
        <v>0</v>
      </c>
      <c r="AP68" s="15">
        <f t="shared" si="24"/>
        <v>0</v>
      </c>
      <c r="AQ68" s="15">
        <f t="shared" si="25"/>
        <v>0</v>
      </c>
      <c r="AR68" s="15">
        <f t="shared" si="26"/>
        <v>1</v>
      </c>
      <c r="AS68" s="15">
        <f t="shared" si="27"/>
        <v>0</v>
      </c>
      <c r="AT68" s="15">
        <f t="shared" si="28"/>
        <v>0</v>
      </c>
      <c r="AU68" s="15">
        <f t="shared" si="29"/>
        <v>5</v>
      </c>
    </row>
    <row r="69" spans="1:47" ht="17.25" customHeight="1" x14ac:dyDescent="0.3">
      <c r="A69" s="12">
        <v>68</v>
      </c>
      <c r="B69" s="12">
        <v>7220201</v>
      </c>
      <c r="C69" s="13" t="s">
        <v>159</v>
      </c>
      <c r="D69" s="12"/>
      <c r="E69" s="14" t="s">
        <v>160</v>
      </c>
      <c r="F69" s="12" t="s">
        <v>20</v>
      </c>
      <c r="G69" s="12" t="s">
        <v>23</v>
      </c>
      <c r="H69" s="12" t="s">
        <v>24</v>
      </c>
      <c r="I69" s="12"/>
      <c r="K69" s="12" t="str">
        <f>VLOOKUP($F69,'Bảng mã'!$B$3:$H$26,5,0)</f>
        <v>VA</v>
      </c>
      <c r="L69" s="12" t="str">
        <f>VLOOKUP($F69,'Bảng mã'!$B$3:$H$26,6,0)</f>
        <v>TO</v>
      </c>
      <c r="M69" s="12" t="str">
        <f>VLOOKUP($F69,'Bảng mã'!$B$3:$H$26,7,0)</f>
        <v>N1</v>
      </c>
      <c r="N69" s="12" t="str">
        <f>VLOOKUP($G69,'Bảng mã'!$B$3:$H$26,5,0)</f>
        <v>VA</v>
      </c>
      <c r="O69" s="12" t="str">
        <f>VLOOKUP($G69,'Bảng mã'!$B$3:$H$26,6,0)</f>
        <v>SU</v>
      </c>
      <c r="P69" s="12" t="str">
        <f>VLOOKUP($G69,'Bảng mã'!$B$3:$H$26,7,0)</f>
        <v>N1</v>
      </c>
      <c r="Q69" s="12" t="str">
        <f>IF(ISBLANK($H69),"",VLOOKUP($H69,'Bảng mã'!$B$3:$H$26,5,0))</f>
        <v>VA</v>
      </c>
      <c r="R69" s="12" t="str">
        <f>IF(ISBLANK($H69),"",VLOOKUP($H69,'Bảng mã'!$B$3:$H$26,6,0))</f>
        <v>DI</v>
      </c>
      <c r="S69" s="12" t="str">
        <f>IF(ISBLANK($H69),"",VLOOKUP($H69,'Bảng mã'!$B$3:$H$26,7,0))</f>
        <v>N1</v>
      </c>
      <c r="T69" s="12" t="str">
        <f>IF(ISBLANK($I69),"",VLOOKUP($I69,'Bảng mã'!$B$3:$H$26,5,0))</f>
        <v/>
      </c>
      <c r="U69" s="12" t="str">
        <f>IF(ISBLANK($I69),"",VLOOKUP($I69,'Bảng mã'!$B$3:$H$26,6,0))</f>
        <v/>
      </c>
      <c r="V69" s="12" t="str">
        <f>IF(ISBLANK($I69),"",VLOOKUP($I69,'Bảng mã'!$B$3:$H$26,7,0))</f>
        <v/>
      </c>
      <c r="X69" s="12">
        <f t="shared" si="17"/>
        <v>2</v>
      </c>
      <c r="Y69" s="12">
        <f t="shared" si="16"/>
        <v>0</v>
      </c>
      <c r="Z69" s="12">
        <f t="shared" si="16"/>
        <v>0</v>
      </c>
      <c r="AA69" s="12">
        <f t="shared" si="16"/>
        <v>0</v>
      </c>
      <c r="AB69" s="12">
        <f t="shared" si="16"/>
        <v>1</v>
      </c>
      <c r="AC69" s="12">
        <f t="shared" si="16"/>
        <v>5</v>
      </c>
      <c r="AD69" s="12">
        <f t="shared" si="16"/>
        <v>8</v>
      </c>
      <c r="AE69" s="12">
        <f t="shared" si="16"/>
        <v>0</v>
      </c>
      <c r="AF69" s="12">
        <f t="shared" si="16"/>
        <v>3</v>
      </c>
      <c r="AG69" s="12">
        <f t="shared" si="16"/>
        <v>0</v>
      </c>
      <c r="AH69" s="12">
        <f t="shared" si="16"/>
        <v>0</v>
      </c>
      <c r="AJ69" s="15">
        <f t="shared" si="18"/>
        <v>1</v>
      </c>
      <c r="AK69" s="15">
        <f t="shared" si="19"/>
        <v>0</v>
      </c>
      <c r="AL69" s="15">
        <f t="shared" si="20"/>
        <v>0</v>
      </c>
      <c r="AM69" s="15">
        <f t="shared" si="21"/>
        <v>0</v>
      </c>
      <c r="AN69" s="15">
        <f t="shared" si="22"/>
        <v>1</v>
      </c>
      <c r="AO69" s="15">
        <f t="shared" si="23"/>
        <v>1</v>
      </c>
      <c r="AP69" s="15">
        <f t="shared" si="24"/>
        <v>1</v>
      </c>
      <c r="AQ69" s="15">
        <f t="shared" si="25"/>
        <v>0</v>
      </c>
      <c r="AR69" s="15">
        <f t="shared" si="26"/>
        <v>1</v>
      </c>
      <c r="AS69" s="15">
        <f t="shared" si="27"/>
        <v>0</v>
      </c>
      <c r="AT69" s="15">
        <f t="shared" si="28"/>
        <v>0</v>
      </c>
      <c r="AU69" s="15">
        <f t="shared" si="29"/>
        <v>5</v>
      </c>
    </row>
    <row r="70" spans="1:47" ht="17.25" customHeight="1" x14ac:dyDescent="0.3">
      <c r="A70" s="12">
        <v>69</v>
      </c>
      <c r="B70" s="12" t="s">
        <v>161</v>
      </c>
      <c r="C70" s="13" t="s">
        <v>162</v>
      </c>
      <c r="D70" s="12"/>
      <c r="E70" s="14" t="s">
        <v>160</v>
      </c>
      <c r="F70" s="12" t="s">
        <v>20</v>
      </c>
      <c r="G70" s="12" t="s">
        <v>23</v>
      </c>
      <c r="H70" s="12" t="s">
        <v>24</v>
      </c>
      <c r="I70" s="12"/>
      <c r="K70" s="12" t="str">
        <f>VLOOKUP($F70,'Bảng mã'!$B$3:$H$26,5,0)</f>
        <v>VA</v>
      </c>
      <c r="L70" s="12" t="str">
        <f>VLOOKUP($F70,'Bảng mã'!$B$3:$H$26,6,0)</f>
        <v>TO</v>
      </c>
      <c r="M70" s="12" t="str">
        <f>VLOOKUP($F70,'Bảng mã'!$B$3:$H$26,7,0)</f>
        <v>N1</v>
      </c>
      <c r="N70" s="12" t="str">
        <f>VLOOKUP($G70,'Bảng mã'!$B$3:$H$26,5,0)</f>
        <v>VA</v>
      </c>
      <c r="O70" s="12" t="str">
        <f>VLOOKUP($G70,'Bảng mã'!$B$3:$H$26,6,0)</f>
        <v>SU</v>
      </c>
      <c r="P70" s="12" t="str">
        <f>VLOOKUP($G70,'Bảng mã'!$B$3:$H$26,7,0)</f>
        <v>N1</v>
      </c>
      <c r="Q70" s="12" t="str">
        <f>IF(ISBLANK($H70),"",VLOOKUP($H70,'Bảng mã'!$B$3:$H$26,5,0))</f>
        <v>VA</v>
      </c>
      <c r="R70" s="12" t="str">
        <f>IF(ISBLANK($H70),"",VLOOKUP($H70,'Bảng mã'!$B$3:$H$26,6,0))</f>
        <v>DI</v>
      </c>
      <c r="S70" s="12" t="str">
        <f>IF(ISBLANK($H70),"",VLOOKUP($H70,'Bảng mã'!$B$3:$H$26,7,0))</f>
        <v>N1</v>
      </c>
      <c r="T70" s="12" t="str">
        <f>IF(ISBLANK($I70),"",VLOOKUP($I70,'Bảng mã'!$B$3:$H$26,5,0))</f>
        <v/>
      </c>
      <c r="U70" s="12" t="str">
        <f>IF(ISBLANK($I70),"",VLOOKUP($I70,'Bảng mã'!$B$3:$H$26,6,0))</f>
        <v/>
      </c>
      <c r="V70" s="12" t="str">
        <f>IF(ISBLANK($I70),"",VLOOKUP($I70,'Bảng mã'!$B$3:$H$26,7,0))</f>
        <v/>
      </c>
      <c r="X70" s="12">
        <f t="shared" si="17"/>
        <v>2</v>
      </c>
      <c r="Y70" s="12">
        <f t="shared" si="16"/>
        <v>0</v>
      </c>
      <c r="Z70" s="12">
        <f t="shared" si="16"/>
        <v>0</v>
      </c>
      <c r="AA70" s="12">
        <f t="shared" si="16"/>
        <v>0</v>
      </c>
      <c r="AB70" s="12">
        <f t="shared" si="16"/>
        <v>1</v>
      </c>
      <c r="AC70" s="12">
        <f t="shared" si="16"/>
        <v>5</v>
      </c>
      <c r="AD70" s="12">
        <f t="shared" si="16"/>
        <v>8</v>
      </c>
      <c r="AE70" s="12">
        <f t="shared" si="16"/>
        <v>0</v>
      </c>
      <c r="AF70" s="12">
        <f t="shared" si="16"/>
        <v>3</v>
      </c>
      <c r="AG70" s="12">
        <f t="shared" si="16"/>
        <v>0</v>
      </c>
      <c r="AH70" s="12">
        <f t="shared" si="16"/>
        <v>0</v>
      </c>
      <c r="AJ70" s="15">
        <f t="shared" si="18"/>
        <v>1</v>
      </c>
      <c r="AK70" s="15">
        <f t="shared" si="19"/>
        <v>0</v>
      </c>
      <c r="AL70" s="15">
        <f t="shared" si="20"/>
        <v>0</v>
      </c>
      <c r="AM70" s="15">
        <f t="shared" si="21"/>
        <v>0</v>
      </c>
      <c r="AN70" s="15">
        <f t="shared" si="22"/>
        <v>1</v>
      </c>
      <c r="AO70" s="15">
        <f t="shared" si="23"/>
        <v>1</v>
      </c>
      <c r="AP70" s="15">
        <f t="shared" si="24"/>
        <v>1</v>
      </c>
      <c r="AQ70" s="15">
        <f t="shared" si="25"/>
        <v>0</v>
      </c>
      <c r="AR70" s="15">
        <f t="shared" si="26"/>
        <v>1</v>
      </c>
      <c r="AS70" s="15">
        <f t="shared" si="27"/>
        <v>0</v>
      </c>
      <c r="AT70" s="15">
        <f t="shared" si="28"/>
        <v>0</v>
      </c>
      <c r="AU70" s="15">
        <f t="shared" si="29"/>
        <v>5</v>
      </c>
    </row>
    <row r="71" spans="1:47" ht="17.25" customHeight="1" x14ac:dyDescent="0.3">
      <c r="A71" s="12">
        <v>70</v>
      </c>
      <c r="B71" s="12" t="s">
        <v>163</v>
      </c>
      <c r="C71" s="13" t="s">
        <v>164</v>
      </c>
      <c r="D71" s="12"/>
      <c r="E71" s="14" t="s">
        <v>160</v>
      </c>
      <c r="F71" s="12" t="s">
        <v>20</v>
      </c>
      <c r="G71" s="12" t="s">
        <v>23</v>
      </c>
      <c r="H71" s="12" t="s">
        <v>24</v>
      </c>
      <c r="I71" s="12"/>
      <c r="K71" s="12" t="str">
        <f>VLOOKUP($F71,'Bảng mã'!$B$3:$H$26,5,0)</f>
        <v>VA</v>
      </c>
      <c r="L71" s="12" t="str">
        <f>VLOOKUP($F71,'Bảng mã'!$B$3:$H$26,6,0)</f>
        <v>TO</v>
      </c>
      <c r="M71" s="12" t="str">
        <f>VLOOKUP($F71,'Bảng mã'!$B$3:$H$26,7,0)</f>
        <v>N1</v>
      </c>
      <c r="N71" s="12" t="str">
        <f>VLOOKUP($G71,'Bảng mã'!$B$3:$H$26,5,0)</f>
        <v>VA</v>
      </c>
      <c r="O71" s="12" t="str">
        <f>VLOOKUP($G71,'Bảng mã'!$B$3:$H$26,6,0)</f>
        <v>SU</v>
      </c>
      <c r="P71" s="12" t="str">
        <f>VLOOKUP($G71,'Bảng mã'!$B$3:$H$26,7,0)</f>
        <v>N1</v>
      </c>
      <c r="Q71" s="12" t="str">
        <f>IF(ISBLANK($H71),"",VLOOKUP($H71,'Bảng mã'!$B$3:$H$26,5,0))</f>
        <v>VA</v>
      </c>
      <c r="R71" s="12" t="str">
        <f>IF(ISBLANK($H71),"",VLOOKUP($H71,'Bảng mã'!$B$3:$H$26,6,0))</f>
        <v>DI</v>
      </c>
      <c r="S71" s="12" t="str">
        <f>IF(ISBLANK($H71),"",VLOOKUP($H71,'Bảng mã'!$B$3:$H$26,7,0))</f>
        <v>N1</v>
      </c>
      <c r="T71" s="12" t="str">
        <f>IF(ISBLANK($I71),"",VLOOKUP($I71,'Bảng mã'!$B$3:$H$26,5,0))</f>
        <v/>
      </c>
      <c r="U71" s="12" t="str">
        <f>IF(ISBLANK($I71),"",VLOOKUP($I71,'Bảng mã'!$B$3:$H$26,6,0))</f>
        <v/>
      </c>
      <c r="V71" s="12" t="str">
        <f>IF(ISBLANK($I71),"",VLOOKUP($I71,'Bảng mã'!$B$3:$H$26,7,0))</f>
        <v/>
      </c>
      <c r="X71" s="12">
        <f t="shared" si="17"/>
        <v>2</v>
      </c>
      <c r="Y71" s="12">
        <f t="shared" si="16"/>
        <v>0</v>
      </c>
      <c r="Z71" s="12">
        <f t="shared" si="16"/>
        <v>0</v>
      </c>
      <c r="AA71" s="12">
        <f t="shared" si="16"/>
        <v>0</v>
      </c>
      <c r="AB71" s="12">
        <f t="shared" si="16"/>
        <v>1</v>
      </c>
      <c r="AC71" s="12">
        <f t="shared" si="16"/>
        <v>5</v>
      </c>
      <c r="AD71" s="12">
        <f t="shared" si="16"/>
        <v>8</v>
      </c>
      <c r="AE71" s="12">
        <f t="shared" si="16"/>
        <v>0</v>
      </c>
      <c r="AF71" s="12">
        <f t="shared" si="16"/>
        <v>3</v>
      </c>
      <c r="AG71" s="12">
        <f t="shared" si="16"/>
        <v>0</v>
      </c>
      <c r="AH71" s="12">
        <f t="shared" si="16"/>
        <v>0</v>
      </c>
      <c r="AJ71" s="15">
        <f t="shared" si="18"/>
        <v>1</v>
      </c>
      <c r="AK71" s="15">
        <f t="shared" si="19"/>
        <v>0</v>
      </c>
      <c r="AL71" s="15">
        <f t="shared" si="20"/>
        <v>0</v>
      </c>
      <c r="AM71" s="15">
        <f t="shared" si="21"/>
        <v>0</v>
      </c>
      <c r="AN71" s="15">
        <f t="shared" si="22"/>
        <v>1</v>
      </c>
      <c r="AO71" s="15">
        <f t="shared" si="23"/>
        <v>1</v>
      </c>
      <c r="AP71" s="15">
        <f t="shared" si="24"/>
        <v>1</v>
      </c>
      <c r="AQ71" s="15">
        <f t="shared" si="25"/>
        <v>0</v>
      </c>
      <c r="AR71" s="15">
        <f t="shared" si="26"/>
        <v>1</v>
      </c>
      <c r="AS71" s="15">
        <f t="shared" si="27"/>
        <v>0</v>
      </c>
      <c r="AT71" s="15">
        <f t="shared" si="28"/>
        <v>0</v>
      </c>
      <c r="AU71" s="15">
        <f t="shared" si="29"/>
        <v>5</v>
      </c>
    </row>
    <row r="72" spans="1:47" ht="17.25" customHeight="1" x14ac:dyDescent="0.3">
      <c r="A72" s="12">
        <v>71</v>
      </c>
      <c r="B72" s="12">
        <v>7220203</v>
      </c>
      <c r="C72" s="13" t="s">
        <v>165</v>
      </c>
      <c r="D72" s="12"/>
      <c r="E72" s="14" t="s">
        <v>74</v>
      </c>
      <c r="F72" s="12" t="s">
        <v>20</v>
      </c>
      <c r="G72" s="12" t="s">
        <v>21</v>
      </c>
      <c r="H72" s="12" t="s">
        <v>23</v>
      </c>
      <c r="I72" s="12" t="s">
        <v>28</v>
      </c>
      <c r="K72" s="12" t="str">
        <f>VLOOKUP($F72,'Bảng mã'!$B$3:$H$26,5,0)</f>
        <v>VA</v>
      </c>
      <c r="L72" s="12" t="str">
        <f>VLOOKUP($F72,'Bảng mã'!$B$3:$H$26,6,0)</f>
        <v>TO</v>
      </c>
      <c r="M72" s="12" t="str">
        <f>VLOOKUP($F72,'Bảng mã'!$B$3:$H$26,7,0)</f>
        <v>N1</v>
      </c>
      <c r="N72" s="12" t="str">
        <f>VLOOKUP($G72,'Bảng mã'!$B$3:$H$26,5,0)</f>
        <v>VA</v>
      </c>
      <c r="O72" s="12" t="str">
        <f>VLOOKUP($G72,'Bảng mã'!$B$3:$H$26,6,0)</f>
        <v>TO</v>
      </c>
      <c r="P72" s="12" t="str">
        <f>VLOOKUP($G72,'Bảng mã'!$B$3:$H$26,7,0)</f>
        <v>N3</v>
      </c>
      <c r="Q72" s="12" t="str">
        <f>IF(ISBLANK($H72),"",VLOOKUP($H72,'Bảng mã'!$B$3:$H$26,5,0))</f>
        <v>VA</v>
      </c>
      <c r="R72" s="12" t="str">
        <f>IF(ISBLANK($H72),"",VLOOKUP($H72,'Bảng mã'!$B$3:$H$26,6,0))</f>
        <v>SU</v>
      </c>
      <c r="S72" s="12" t="str">
        <f>IF(ISBLANK($H72),"",VLOOKUP($H72,'Bảng mã'!$B$3:$H$26,7,0))</f>
        <v>N1</v>
      </c>
      <c r="T72" s="12" t="str">
        <f>IF(ISBLANK($I72),"",VLOOKUP($I72,'Bảng mã'!$B$3:$H$26,5,0))</f>
        <v>VA</v>
      </c>
      <c r="U72" s="12" t="str">
        <f>IF(ISBLANK($I72),"",VLOOKUP($I72,'Bảng mã'!$B$3:$H$26,6,0))</f>
        <v>SU</v>
      </c>
      <c r="V72" s="12" t="str">
        <f>IF(ISBLANK($I72),"",VLOOKUP($I72,'Bảng mã'!$B$3:$H$26,7,0))</f>
        <v>N3</v>
      </c>
      <c r="X72" s="12">
        <f t="shared" si="17"/>
        <v>2</v>
      </c>
      <c r="Y72" s="12">
        <f t="shared" si="16"/>
        <v>0</v>
      </c>
      <c r="Z72" s="12">
        <f t="shared" si="16"/>
        <v>0</v>
      </c>
      <c r="AA72" s="12">
        <f t="shared" si="16"/>
        <v>0</v>
      </c>
      <c r="AB72" s="12">
        <f t="shared" si="16"/>
        <v>1</v>
      </c>
      <c r="AC72" s="12">
        <f t="shared" si="16"/>
        <v>8</v>
      </c>
      <c r="AD72" s="12">
        <f t="shared" si="16"/>
        <v>0</v>
      </c>
      <c r="AE72" s="12">
        <f t="shared" si="16"/>
        <v>0</v>
      </c>
      <c r="AF72" s="12">
        <f t="shared" si="16"/>
        <v>3</v>
      </c>
      <c r="AG72" s="12">
        <f t="shared" si="16"/>
        <v>6</v>
      </c>
      <c r="AH72" s="12">
        <f t="shared" si="16"/>
        <v>0</v>
      </c>
      <c r="AJ72" s="15">
        <f t="shared" si="18"/>
        <v>1</v>
      </c>
      <c r="AK72" s="15">
        <f t="shared" si="19"/>
        <v>0</v>
      </c>
      <c r="AL72" s="15">
        <f t="shared" si="20"/>
        <v>0</v>
      </c>
      <c r="AM72" s="15">
        <f t="shared" si="21"/>
        <v>0</v>
      </c>
      <c r="AN72" s="15">
        <f t="shared" si="22"/>
        <v>1</v>
      </c>
      <c r="AO72" s="15">
        <f t="shared" si="23"/>
        <v>1</v>
      </c>
      <c r="AP72" s="15">
        <f t="shared" si="24"/>
        <v>0</v>
      </c>
      <c r="AQ72" s="15">
        <f t="shared" si="25"/>
        <v>0</v>
      </c>
      <c r="AR72" s="15">
        <f t="shared" si="26"/>
        <v>1</v>
      </c>
      <c r="AS72" s="15">
        <f t="shared" si="27"/>
        <v>1</v>
      </c>
      <c r="AT72" s="15">
        <f t="shared" si="28"/>
        <v>0</v>
      </c>
      <c r="AU72" s="15">
        <f t="shared" si="29"/>
        <v>5</v>
      </c>
    </row>
    <row r="73" spans="1:47" ht="17.25" customHeight="1" x14ac:dyDescent="0.3">
      <c r="A73" s="12">
        <v>72</v>
      </c>
      <c r="B73" s="12">
        <v>7510601</v>
      </c>
      <c r="C73" s="13" t="s">
        <v>166</v>
      </c>
      <c r="D73" s="12"/>
      <c r="E73" s="14" t="s">
        <v>167</v>
      </c>
      <c r="F73" s="12" t="s">
        <v>9</v>
      </c>
      <c r="G73" s="12" t="s">
        <v>10</v>
      </c>
      <c r="H73" s="12" t="s">
        <v>20</v>
      </c>
      <c r="I73" s="12"/>
      <c r="K73" s="12" t="str">
        <f>VLOOKUP($F73,'Bảng mã'!$B$3:$H$26,5,0)</f>
        <v>TO</v>
      </c>
      <c r="L73" s="12" t="str">
        <f>VLOOKUP($F73,'Bảng mã'!$B$3:$H$26,6,0)</f>
        <v>LI</v>
      </c>
      <c r="M73" s="12" t="str">
        <f>VLOOKUP($F73,'Bảng mã'!$B$3:$H$26,7,0)</f>
        <v>HO</v>
      </c>
      <c r="N73" s="12" t="str">
        <f>VLOOKUP($G73,'Bảng mã'!$B$3:$H$26,5,0)</f>
        <v>TO</v>
      </c>
      <c r="O73" s="12" t="str">
        <f>VLOOKUP($G73,'Bảng mã'!$B$3:$H$26,6,0)</f>
        <v>LI</v>
      </c>
      <c r="P73" s="12" t="str">
        <f>VLOOKUP($G73,'Bảng mã'!$B$3:$H$26,7,0)</f>
        <v>N1</v>
      </c>
      <c r="Q73" s="12" t="str">
        <f>IF(ISBLANK($H73),"",VLOOKUP($H73,'Bảng mã'!$B$3:$H$26,5,0))</f>
        <v>VA</v>
      </c>
      <c r="R73" s="12" t="str">
        <f>IF(ISBLANK($H73),"",VLOOKUP($H73,'Bảng mã'!$B$3:$H$26,6,0))</f>
        <v>TO</v>
      </c>
      <c r="S73" s="12" t="str">
        <f>IF(ISBLANK($H73),"",VLOOKUP($H73,'Bảng mã'!$B$3:$H$26,7,0))</f>
        <v>N1</v>
      </c>
      <c r="T73" s="12" t="str">
        <f>IF(ISBLANK($I73),"",VLOOKUP($I73,'Bảng mã'!$B$3:$H$26,5,0))</f>
        <v/>
      </c>
      <c r="U73" s="12" t="str">
        <f>IF(ISBLANK($I73),"",VLOOKUP($I73,'Bảng mã'!$B$3:$H$26,6,0))</f>
        <v/>
      </c>
      <c r="V73" s="12" t="str">
        <f>IF(ISBLANK($I73),"",VLOOKUP($I73,'Bảng mã'!$B$3:$H$26,7,0))</f>
        <v/>
      </c>
      <c r="X73" s="12">
        <f t="shared" si="17"/>
        <v>1</v>
      </c>
      <c r="Y73" s="12">
        <f t="shared" si="16"/>
        <v>2</v>
      </c>
      <c r="Z73" s="12">
        <f t="shared" si="16"/>
        <v>3</v>
      </c>
      <c r="AA73" s="12">
        <f t="shared" si="16"/>
        <v>0</v>
      </c>
      <c r="AB73" s="12">
        <f t="shared" si="16"/>
        <v>7</v>
      </c>
      <c r="AC73" s="12">
        <f t="shared" si="16"/>
        <v>0</v>
      </c>
      <c r="AD73" s="12">
        <f t="shared" si="16"/>
        <v>0</v>
      </c>
      <c r="AE73" s="12">
        <f t="shared" si="16"/>
        <v>0</v>
      </c>
      <c r="AF73" s="12">
        <f t="shared" si="16"/>
        <v>6</v>
      </c>
      <c r="AG73" s="12">
        <f t="shared" si="16"/>
        <v>0</v>
      </c>
      <c r="AH73" s="12">
        <f t="shared" si="16"/>
        <v>0</v>
      </c>
      <c r="AJ73" s="15">
        <f t="shared" si="18"/>
        <v>1</v>
      </c>
      <c r="AK73" s="15">
        <f t="shared" si="19"/>
        <v>1</v>
      </c>
      <c r="AL73" s="15">
        <f t="shared" si="20"/>
        <v>1</v>
      </c>
      <c r="AM73" s="15">
        <f t="shared" si="21"/>
        <v>0</v>
      </c>
      <c r="AN73" s="15">
        <f t="shared" si="22"/>
        <v>1</v>
      </c>
      <c r="AO73" s="15">
        <f t="shared" si="23"/>
        <v>0</v>
      </c>
      <c r="AP73" s="15">
        <f t="shared" si="24"/>
        <v>0</v>
      </c>
      <c r="AQ73" s="15">
        <f t="shared" si="25"/>
        <v>0</v>
      </c>
      <c r="AR73" s="15">
        <f t="shared" si="26"/>
        <v>1</v>
      </c>
      <c r="AS73" s="15">
        <f t="shared" si="27"/>
        <v>0</v>
      </c>
      <c r="AT73" s="15">
        <f t="shared" si="28"/>
        <v>0</v>
      </c>
      <c r="AU73" s="15">
        <f t="shared" si="29"/>
        <v>5</v>
      </c>
    </row>
    <row r="74" spans="1:47" ht="17.25" customHeight="1" x14ac:dyDescent="0.3">
      <c r="A74" s="12">
        <v>73</v>
      </c>
      <c r="B74" s="12">
        <v>7850103</v>
      </c>
      <c r="C74" s="13" t="s">
        <v>168</v>
      </c>
      <c r="D74" s="12"/>
      <c r="E74" s="14" t="s">
        <v>86</v>
      </c>
      <c r="F74" s="12" t="s">
        <v>9</v>
      </c>
      <c r="G74" s="12" t="s">
        <v>10</v>
      </c>
      <c r="H74" s="12" t="s">
        <v>12</v>
      </c>
      <c r="I74" s="12" t="s">
        <v>22</v>
      </c>
      <c r="K74" s="12" t="str">
        <f>VLOOKUP($F74,'Bảng mã'!$B$3:$H$26,5,0)</f>
        <v>TO</v>
      </c>
      <c r="L74" s="12" t="str">
        <f>VLOOKUP($F74,'Bảng mã'!$B$3:$H$26,6,0)</f>
        <v>LI</v>
      </c>
      <c r="M74" s="12" t="str">
        <f>VLOOKUP($F74,'Bảng mã'!$B$3:$H$26,7,0)</f>
        <v>HO</v>
      </c>
      <c r="N74" s="12" t="str">
        <f>VLOOKUP($G74,'Bảng mã'!$B$3:$H$26,5,0)</f>
        <v>TO</v>
      </c>
      <c r="O74" s="12" t="str">
        <f>VLOOKUP($G74,'Bảng mã'!$B$3:$H$26,6,0)</f>
        <v>LI</v>
      </c>
      <c r="P74" s="12" t="str">
        <f>VLOOKUP($G74,'Bảng mã'!$B$3:$H$26,7,0)</f>
        <v>N1</v>
      </c>
      <c r="Q74" s="12" t="str">
        <f>IF(ISBLANK($H74),"",VLOOKUP($H74,'Bảng mã'!$B$3:$H$26,5,0))</f>
        <v>TO</v>
      </c>
      <c r="R74" s="12" t="str">
        <f>IF(ISBLANK($H74),"",VLOOKUP($H74,'Bảng mã'!$B$3:$H$26,6,0))</f>
        <v>SI</v>
      </c>
      <c r="S74" s="12" t="str">
        <f>IF(ISBLANK($H74),"",VLOOKUP($H74,'Bảng mã'!$B$3:$H$26,7,0))</f>
        <v>HO</v>
      </c>
      <c r="T74" s="12" t="str">
        <f>IF(ISBLANK($I74),"",VLOOKUP($I74,'Bảng mã'!$B$3:$H$26,5,0))</f>
        <v>TO</v>
      </c>
      <c r="U74" s="12" t="str">
        <f>IF(ISBLANK($I74),"",VLOOKUP($I74,'Bảng mã'!$B$3:$H$26,6,0))</f>
        <v>HO</v>
      </c>
      <c r="V74" s="12" t="str">
        <f>IF(ISBLANK($I74),"",VLOOKUP($I74,'Bảng mã'!$B$3:$H$26,7,0))</f>
        <v>N1</v>
      </c>
      <c r="X74" s="12">
        <f t="shared" si="17"/>
        <v>1</v>
      </c>
      <c r="Y74" s="12">
        <f t="shared" si="16"/>
        <v>2</v>
      </c>
      <c r="Z74" s="12">
        <f t="shared" si="16"/>
        <v>3</v>
      </c>
      <c r="AA74" s="12">
        <f t="shared" si="16"/>
        <v>8</v>
      </c>
      <c r="AB74" s="12">
        <f t="shared" si="16"/>
        <v>0</v>
      </c>
      <c r="AC74" s="12">
        <f t="shared" si="16"/>
        <v>0</v>
      </c>
      <c r="AD74" s="12">
        <f t="shared" si="16"/>
        <v>0</v>
      </c>
      <c r="AE74" s="12">
        <f t="shared" si="16"/>
        <v>0</v>
      </c>
      <c r="AF74" s="12">
        <f t="shared" si="16"/>
        <v>6</v>
      </c>
      <c r="AG74" s="12">
        <f t="shared" si="16"/>
        <v>0</v>
      </c>
      <c r="AH74" s="12">
        <f t="shared" si="16"/>
        <v>0</v>
      </c>
      <c r="AJ74" s="15">
        <f t="shared" si="18"/>
        <v>1</v>
      </c>
      <c r="AK74" s="15">
        <f t="shared" si="19"/>
        <v>1</v>
      </c>
      <c r="AL74" s="15">
        <f t="shared" si="20"/>
        <v>1</v>
      </c>
      <c r="AM74" s="15">
        <f t="shared" si="21"/>
        <v>1</v>
      </c>
      <c r="AN74" s="15">
        <f t="shared" si="22"/>
        <v>0</v>
      </c>
      <c r="AO74" s="15">
        <f t="shared" si="23"/>
        <v>0</v>
      </c>
      <c r="AP74" s="15">
        <f t="shared" si="24"/>
        <v>0</v>
      </c>
      <c r="AQ74" s="15">
        <f t="shared" si="25"/>
        <v>0</v>
      </c>
      <c r="AR74" s="15">
        <f t="shared" si="26"/>
        <v>1</v>
      </c>
      <c r="AS74" s="15">
        <f t="shared" si="27"/>
        <v>0</v>
      </c>
      <c r="AT74" s="15">
        <f t="shared" si="28"/>
        <v>0</v>
      </c>
      <c r="AU74" s="15">
        <f t="shared" si="29"/>
        <v>5</v>
      </c>
    </row>
    <row r="75" spans="1:47" ht="17.25" customHeight="1" x14ac:dyDescent="0.3">
      <c r="A75" s="12">
        <v>74</v>
      </c>
      <c r="B75" s="12">
        <v>7850101</v>
      </c>
      <c r="C75" s="13" t="s">
        <v>169</v>
      </c>
      <c r="D75" s="12"/>
      <c r="E75" s="14" t="s">
        <v>86</v>
      </c>
      <c r="F75" s="12" t="s">
        <v>9</v>
      </c>
      <c r="G75" s="12" t="s">
        <v>10</v>
      </c>
      <c r="H75" s="12" t="s">
        <v>12</v>
      </c>
      <c r="I75" s="12" t="s">
        <v>22</v>
      </c>
      <c r="K75" s="12" t="str">
        <f>VLOOKUP($F75,'Bảng mã'!$B$3:$H$26,5,0)</f>
        <v>TO</v>
      </c>
      <c r="L75" s="12" t="str">
        <f>VLOOKUP($F75,'Bảng mã'!$B$3:$H$26,6,0)</f>
        <v>LI</v>
      </c>
      <c r="M75" s="12" t="str">
        <f>VLOOKUP($F75,'Bảng mã'!$B$3:$H$26,7,0)</f>
        <v>HO</v>
      </c>
      <c r="N75" s="12" t="str">
        <f>VLOOKUP($G75,'Bảng mã'!$B$3:$H$26,5,0)</f>
        <v>TO</v>
      </c>
      <c r="O75" s="12" t="str">
        <f>VLOOKUP($G75,'Bảng mã'!$B$3:$H$26,6,0)</f>
        <v>LI</v>
      </c>
      <c r="P75" s="12" t="str">
        <f>VLOOKUP($G75,'Bảng mã'!$B$3:$H$26,7,0)</f>
        <v>N1</v>
      </c>
      <c r="Q75" s="12" t="str">
        <f>IF(ISBLANK($H75),"",VLOOKUP($H75,'Bảng mã'!$B$3:$H$26,5,0))</f>
        <v>TO</v>
      </c>
      <c r="R75" s="12" t="str">
        <f>IF(ISBLANK($H75),"",VLOOKUP($H75,'Bảng mã'!$B$3:$H$26,6,0))</f>
        <v>SI</v>
      </c>
      <c r="S75" s="12" t="str">
        <f>IF(ISBLANK($H75),"",VLOOKUP($H75,'Bảng mã'!$B$3:$H$26,7,0))</f>
        <v>HO</v>
      </c>
      <c r="T75" s="12" t="str">
        <f>IF(ISBLANK($I75),"",VLOOKUP($I75,'Bảng mã'!$B$3:$H$26,5,0))</f>
        <v>TO</v>
      </c>
      <c r="U75" s="12" t="str">
        <f>IF(ISBLANK($I75),"",VLOOKUP($I75,'Bảng mã'!$B$3:$H$26,6,0))</f>
        <v>HO</v>
      </c>
      <c r="V75" s="12" t="str">
        <f>IF(ISBLANK($I75),"",VLOOKUP($I75,'Bảng mã'!$B$3:$H$26,7,0))</f>
        <v>N1</v>
      </c>
      <c r="X75" s="12">
        <f t="shared" si="17"/>
        <v>1</v>
      </c>
      <c r="Y75" s="12">
        <f t="shared" si="16"/>
        <v>2</v>
      </c>
      <c r="Z75" s="12">
        <f t="shared" si="16"/>
        <v>3</v>
      </c>
      <c r="AA75" s="12">
        <f t="shared" si="16"/>
        <v>8</v>
      </c>
      <c r="AB75" s="12">
        <f t="shared" si="16"/>
        <v>0</v>
      </c>
      <c r="AC75" s="12">
        <f t="shared" si="16"/>
        <v>0</v>
      </c>
      <c r="AD75" s="12">
        <f t="shared" si="16"/>
        <v>0</v>
      </c>
      <c r="AE75" s="12">
        <f t="shared" si="16"/>
        <v>0</v>
      </c>
      <c r="AF75" s="12">
        <f t="shared" si="16"/>
        <v>6</v>
      </c>
      <c r="AG75" s="12">
        <f t="shared" si="16"/>
        <v>0</v>
      </c>
      <c r="AH75" s="12">
        <f t="shared" si="16"/>
        <v>0</v>
      </c>
      <c r="AJ75" s="15">
        <f t="shared" si="18"/>
        <v>1</v>
      </c>
      <c r="AK75" s="15">
        <f t="shared" si="19"/>
        <v>1</v>
      </c>
      <c r="AL75" s="15">
        <f t="shared" si="20"/>
        <v>1</v>
      </c>
      <c r="AM75" s="15">
        <f t="shared" si="21"/>
        <v>1</v>
      </c>
      <c r="AN75" s="15">
        <f t="shared" si="22"/>
        <v>0</v>
      </c>
      <c r="AO75" s="15">
        <f t="shared" si="23"/>
        <v>0</v>
      </c>
      <c r="AP75" s="15">
        <f t="shared" si="24"/>
        <v>0</v>
      </c>
      <c r="AQ75" s="15">
        <f t="shared" si="25"/>
        <v>0</v>
      </c>
      <c r="AR75" s="15">
        <f t="shared" si="26"/>
        <v>1</v>
      </c>
      <c r="AS75" s="15">
        <f t="shared" si="27"/>
        <v>0</v>
      </c>
      <c r="AT75" s="15">
        <f t="shared" si="28"/>
        <v>0</v>
      </c>
      <c r="AU75" s="15">
        <f t="shared" si="29"/>
        <v>5</v>
      </c>
    </row>
    <row r="76" spans="1:47" ht="17.25" customHeight="1" x14ac:dyDescent="0.3">
      <c r="A76" s="12">
        <v>75</v>
      </c>
      <c r="B76" s="12">
        <v>7620305</v>
      </c>
      <c r="C76" s="13" t="s">
        <v>170</v>
      </c>
      <c r="D76" s="12"/>
      <c r="E76" s="14" t="s">
        <v>84</v>
      </c>
      <c r="F76" s="12" t="s">
        <v>9</v>
      </c>
      <c r="G76" s="12" t="s">
        <v>12</v>
      </c>
      <c r="H76" s="12" t="s">
        <v>14</v>
      </c>
      <c r="I76" s="12" t="s">
        <v>22</v>
      </c>
      <c r="K76" s="12" t="str">
        <f>VLOOKUP($F76,'Bảng mã'!$B$3:$H$26,5,0)</f>
        <v>TO</v>
      </c>
      <c r="L76" s="12" t="str">
        <f>VLOOKUP($F76,'Bảng mã'!$B$3:$H$26,6,0)</f>
        <v>LI</v>
      </c>
      <c r="M76" s="12" t="str">
        <f>VLOOKUP($F76,'Bảng mã'!$B$3:$H$26,7,0)</f>
        <v>HO</v>
      </c>
      <c r="N76" s="12" t="str">
        <f>VLOOKUP($G76,'Bảng mã'!$B$3:$H$26,5,0)</f>
        <v>TO</v>
      </c>
      <c r="O76" s="12" t="str">
        <f>VLOOKUP($G76,'Bảng mã'!$B$3:$H$26,6,0)</f>
        <v>SI</v>
      </c>
      <c r="P76" s="12" t="str">
        <f>VLOOKUP($G76,'Bảng mã'!$B$3:$H$26,7,0)</f>
        <v>HO</v>
      </c>
      <c r="Q76" s="12" t="str">
        <f>IF(ISBLANK($H76),"",VLOOKUP($H76,'Bảng mã'!$B$3:$H$26,5,0))</f>
        <v>TO</v>
      </c>
      <c r="R76" s="12" t="str">
        <f>IF(ISBLANK($H76),"",VLOOKUP($H76,'Bảng mã'!$B$3:$H$26,6,0))</f>
        <v>SI</v>
      </c>
      <c r="S76" s="12" t="str">
        <f>IF(ISBLANK($H76),"",VLOOKUP($H76,'Bảng mã'!$B$3:$H$26,7,0))</f>
        <v>N1</v>
      </c>
      <c r="T76" s="12" t="str">
        <f>IF(ISBLANK($I76),"",VLOOKUP($I76,'Bảng mã'!$B$3:$H$26,5,0))</f>
        <v>TO</v>
      </c>
      <c r="U76" s="12" t="str">
        <f>IF(ISBLANK($I76),"",VLOOKUP($I76,'Bảng mã'!$B$3:$H$26,6,0))</f>
        <v>HO</v>
      </c>
      <c r="V76" s="12" t="str">
        <f>IF(ISBLANK($I76),"",VLOOKUP($I76,'Bảng mã'!$B$3:$H$26,7,0))</f>
        <v>N1</v>
      </c>
      <c r="X76" s="12">
        <f t="shared" si="17"/>
        <v>1</v>
      </c>
      <c r="Y76" s="12">
        <f t="shared" si="16"/>
        <v>2</v>
      </c>
      <c r="Z76" s="12">
        <f t="shared" si="16"/>
        <v>3</v>
      </c>
      <c r="AA76" s="12">
        <f t="shared" si="16"/>
        <v>5</v>
      </c>
      <c r="AB76" s="12">
        <f t="shared" si="16"/>
        <v>0</v>
      </c>
      <c r="AC76" s="12">
        <f t="shared" si="16"/>
        <v>0</v>
      </c>
      <c r="AD76" s="12">
        <f t="shared" si="16"/>
        <v>0</v>
      </c>
      <c r="AE76" s="12">
        <f t="shared" si="16"/>
        <v>0</v>
      </c>
      <c r="AF76" s="12">
        <f t="shared" si="16"/>
        <v>9</v>
      </c>
      <c r="AG76" s="12">
        <f t="shared" si="16"/>
        <v>0</v>
      </c>
      <c r="AH76" s="12">
        <f t="shared" si="16"/>
        <v>0</v>
      </c>
      <c r="AJ76" s="15">
        <f t="shared" si="18"/>
        <v>1</v>
      </c>
      <c r="AK76" s="15">
        <f t="shared" si="19"/>
        <v>1</v>
      </c>
      <c r="AL76" s="15">
        <f t="shared" si="20"/>
        <v>1</v>
      </c>
      <c r="AM76" s="15">
        <f t="shared" si="21"/>
        <v>1</v>
      </c>
      <c r="AN76" s="15">
        <f t="shared" si="22"/>
        <v>0</v>
      </c>
      <c r="AO76" s="15">
        <f t="shared" si="23"/>
        <v>0</v>
      </c>
      <c r="AP76" s="15">
        <f t="shared" si="24"/>
        <v>0</v>
      </c>
      <c r="AQ76" s="15">
        <f t="shared" si="25"/>
        <v>0</v>
      </c>
      <c r="AR76" s="15">
        <f t="shared" si="26"/>
        <v>1</v>
      </c>
      <c r="AS76" s="15">
        <f t="shared" si="27"/>
        <v>0</v>
      </c>
      <c r="AT76" s="15">
        <f t="shared" si="28"/>
        <v>0</v>
      </c>
      <c r="AU76" s="15">
        <f t="shared" si="29"/>
        <v>5</v>
      </c>
    </row>
    <row r="77" spans="1:47" ht="17.25" customHeight="1" x14ac:dyDescent="0.3">
      <c r="A77" s="12">
        <v>76</v>
      </c>
      <c r="B77" s="12">
        <v>7810103</v>
      </c>
      <c r="C77" s="13" t="s">
        <v>171</v>
      </c>
      <c r="D77" s="12"/>
      <c r="E77" s="14" t="s">
        <v>113</v>
      </c>
      <c r="F77" s="12" t="s">
        <v>9</v>
      </c>
      <c r="G77" s="12" t="s">
        <v>10</v>
      </c>
      <c r="H77" s="12" t="s">
        <v>17</v>
      </c>
      <c r="I77" s="12" t="s">
        <v>20</v>
      </c>
      <c r="K77" s="12" t="str">
        <f>VLOOKUP($F77,'Bảng mã'!$B$3:$H$26,5,0)</f>
        <v>TO</v>
      </c>
      <c r="L77" s="12" t="str">
        <f>VLOOKUP($F77,'Bảng mã'!$B$3:$H$26,6,0)</f>
        <v>LI</v>
      </c>
      <c r="M77" s="12" t="str">
        <f>VLOOKUP($F77,'Bảng mã'!$B$3:$H$26,7,0)</f>
        <v>HO</v>
      </c>
      <c r="N77" s="12" t="str">
        <f>VLOOKUP($G77,'Bảng mã'!$B$3:$H$26,5,0)</f>
        <v>TO</v>
      </c>
      <c r="O77" s="12" t="str">
        <f>VLOOKUP($G77,'Bảng mã'!$B$3:$H$26,6,0)</f>
        <v>LI</v>
      </c>
      <c r="P77" s="12" t="str">
        <f>VLOOKUP($G77,'Bảng mã'!$B$3:$H$26,7,0)</f>
        <v>N1</v>
      </c>
      <c r="Q77" s="12" t="str">
        <f>IF(ISBLANK($H77),"",VLOOKUP($H77,'Bảng mã'!$B$3:$H$26,5,0))</f>
        <v>VA</v>
      </c>
      <c r="R77" s="12" t="str">
        <f>IF(ISBLANK($H77),"",VLOOKUP($H77,'Bảng mã'!$B$3:$H$26,6,0))</f>
        <v>TO</v>
      </c>
      <c r="S77" s="12" t="str">
        <f>IF(ISBLANK($H77),"",VLOOKUP($H77,'Bảng mã'!$B$3:$H$26,7,0))</f>
        <v>HO</v>
      </c>
      <c r="T77" s="12" t="str">
        <f>IF(ISBLANK($I77),"",VLOOKUP($I77,'Bảng mã'!$B$3:$H$26,5,0))</f>
        <v>VA</v>
      </c>
      <c r="U77" s="12" t="str">
        <f>IF(ISBLANK($I77),"",VLOOKUP($I77,'Bảng mã'!$B$3:$H$26,6,0))</f>
        <v>TO</v>
      </c>
      <c r="V77" s="12" t="str">
        <f>IF(ISBLANK($I77),"",VLOOKUP($I77,'Bảng mã'!$B$3:$H$26,7,0))</f>
        <v>N1</v>
      </c>
      <c r="X77" s="12">
        <f t="shared" si="17"/>
        <v>1</v>
      </c>
      <c r="Y77" s="12">
        <f t="shared" si="16"/>
        <v>2</v>
      </c>
      <c r="Z77" s="12">
        <f t="shared" si="16"/>
        <v>3</v>
      </c>
      <c r="AA77" s="12">
        <f t="shared" si="16"/>
        <v>0</v>
      </c>
      <c r="AB77" s="12">
        <f t="shared" si="16"/>
        <v>7</v>
      </c>
      <c r="AC77" s="12">
        <f t="shared" si="16"/>
        <v>0</v>
      </c>
      <c r="AD77" s="12">
        <f t="shared" si="16"/>
        <v>0</v>
      </c>
      <c r="AE77" s="12">
        <f t="shared" si="16"/>
        <v>0</v>
      </c>
      <c r="AF77" s="12">
        <f t="shared" si="16"/>
        <v>6</v>
      </c>
      <c r="AG77" s="12">
        <f t="shared" si="16"/>
        <v>0</v>
      </c>
      <c r="AH77" s="12">
        <f t="shared" si="16"/>
        <v>0</v>
      </c>
      <c r="AJ77" s="15">
        <f t="shared" si="18"/>
        <v>1</v>
      </c>
      <c r="AK77" s="15">
        <f t="shared" si="19"/>
        <v>1</v>
      </c>
      <c r="AL77" s="15">
        <f t="shared" si="20"/>
        <v>1</v>
      </c>
      <c r="AM77" s="15">
        <f t="shared" si="21"/>
        <v>0</v>
      </c>
      <c r="AN77" s="15">
        <f t="shared" si="22"/>
        <v>1</v>
      </c>
      <c r="AO77" s="15">
        <f t="shared" si="23"/>
        <v>0</v>
      </c>
      <c r="AP77" s="15">
        <f t="shared" si="24"/>
        <v>0</v>
      </c>
      <c r="AQ77" s="15">
        <f t="shared" si="25"/>
        <v>0</v>
      </c>
      <c r="AR77" s="15">
        <f t="shared" si="26"/>
        <v>1</v>
      </c>
      <c r="AS77" s="15">
        <f t="shared" si="27"/>
        <v>0</v>
      </c>
      <c r="AT77" s="15">
        <f t="shared" si="28"/>
        <v>0</v>
      </c>
      <c r="AU77" s="15">
        <f t="shared" si="29"/>
        <v>5</v>
      </c>
    </row>
    <row r="78" spans="1:47" ht="17.25" customHeight="1" x14ac:dyDescent="0.3">
      <c r="A78" s="12">
        <v>77</v>
      </c>
      <c r="B78" s="12">
        <v>7340101</v>
      </c>
      <c r="C78" s="13" t="s">
        <v>172</v>
      </c>
      <c r="D78" s="12"/>
      <c r="E78" s="14" t="s">
        <v>113</v>
      </c>
      <c r="F78" s="12" t="s">
        <v>9</v>
      </c>
      <c r="G78" s="12" t="s">
        <v>10</v>
      </c>
      <c r="H78" s="12" t="s">
        <v>17</v>
      </c>
      <c r="I78" s="12" t="s">
        <v>20</v>
      </c>
      <c r="K78" s="12" t="str">
        <f>VLOOKUP($F78,'Bảng mã'!$B$3:$H$26,5,0)</f>
        <v>TO</v>
      </c>
      <c r="L78" s="12" t="str">
        <f>VLOOKUP($F78,'Bảng mã'!$B$3:$H$26,6,0)</f>
        <v>LI</v>
      </c>
      <c r="M78" s="12" t="str">
        <f>VLOOKUP($F78,'Bảng mã'!$B$3:$H$26,7,0)</f>
        <v>HO</v>
      </c>
      <c r="N78" s="12" t="str">
        <f>VLOOKUP($G78,'Bảng mã'!$B$3:$H$26,5,0)</f>
        <v>TO</v>
      </c>
      <c r="O78" s="12" t="str">
        <f>VLOOKUP($G78,'Bảng mã'!$B$3:$H$26,6,0)</f>
        <v>LI</v>
      </c>
      <c r="P78" s="12" t="str">
        <f>VLOOKUP($G78,'Bảng mã'!$B$3:$H$26,7,0)</f>
        <v>N1</v>
      </c>
      <c r="Q78" s="12" t="str">
        <f>IF(ISBLANK($H78),"",VLOOKUP($H78,'Bảng mã'!$B$3:$H$26,5,0))</f>
        <v>VA</v>
      </c>
      <c r="R78" s="12" t="str">
        <f>IF(ISBLANK($H78),"",VLOOKUP($H78,'Bảng mã'!$B$3:$H$26,6,0))</f>
        <v>TO</v>
      </c>
      <c r="S78" s="12" t="str">
        <f>IF(ISBLANK($H78),"",VLOOKUP($H78,'Bảng mã'!$B$3:$H$26,7,0))</f>
        <v>HO</v>
      </c>
      <c r="T78" s="12" t="str">
        <f>IF(ISBLANK($I78),"",VLOOKUP($I78,'Bảng mã'!$B$3:$H$26,5,0))</f>
        <v>VA</v>
      </c>
      <c r="U78" s="12" t="str">
        <f>IF(ISBLANK($I78),"",VLOOKUP($I78,'Bảng mã'!$B$3:$H$26,6,0))</f>
        <v>TO</v>
      </c>
      <c r="V78" s="12" t="str">
        <f>IF(ISBLANK($I78),"",VLOOKUP($I78,'Bảng mã'!$B$3:$H$26,7,0))</f>
        <v>N1</v>
      </c>
      <c r="X78" s="12">
        <f t="shared" si="17"/>
        <v>1</v>
      </c>
      <c r="Y78" s="12">
        <f t="shared" si="16"/>
        <v>2</v>
      </c>
      <c r="Z78" s="12">
        <f t="shared" si="16"/>
        <v>3</v>
      </c>
      <c r="AA78" s="12">
        <f t="shared" si="16"/>
        <v>0</v>
      </c>
      <c r="AB78" s="12">
        <f t="shared" si="16"/>
        <v>7</v>
      </c>
      <c r="AC78" s="12">
        <f t="shared" si="16"/>
        <v>0</v>
      </c>
      <c r="AD78" s="12">
        <f t="shared" si="16"/>
        <v>0</v>
      </c>
      <c r="AE78" s="12">
        <f t="shared" si="16"/>
        <v>0</v>
      </c>
      <c r="AF78" s="12">
        <f t="shared" si="16"/>
        <v>6</v>
      </c>
      <c r="AG78" s="12">
        <f t="shared" si="16"/>
        <v>0</v>
      </c>
      <c r="AH78" s="12">
        <f t="shared" si="16"/>
        <v>0</v>
      </c>
      <c r="AJ78" s="15">
        <f t="shared" si="18"/>
        <v>1</v>
      </c>
      <c r="AK78" s="15">
        <f t="shared" si="19"/>
        <v>1</v>
      </c>
      <c r="AL78" s="15">
        <f t="shared" si="20"/>
        <v>1</v>
      </c>
      <c r="AM78" s="15">
        <f t="shared" si="21"/>
        <v>0</v>
      </c>
      <c r="AN78" s="15">
        <f t="shared" si="22"/>
        <v>1</v>
      </c>
      <c r="AO78" s="15">
        <f t="shared" si="23"/>
        <v>0</v>
      </c>
      <c r="AP78" s="15">
        <f t="shared" si="24"/>
        <v>0</v>
      </c>
      <c r="AQ78" s="15">
        <f t="shared" si="25"/>
        <v>0</v>
      </c>
      <c r="AR78" s="15">
        <f t="shared" si="26"/>
        <v>1</v>
      </c>
      <c r="AS78" s="15">
        <f t="shared" si="27"/>
        <v>0</v>
      </c>
      <c r="AT78" s="15">
        <f t="shared" si="28"/>
        <v>0</v>
      </c>
      <c r="AU78" s="15">
        <f t="shared" si="29"/>
        <v>5</v>
      </c>
    </row>
    <row r="79" spans="1:47" ht="17.25" customHeight="1" x14ac:dyDescent="0.3">
      <c r="A79" s="12">
        <v>78</v>
      </c>
      <c r="B79" s="12" t="s">
        <v>173</v>
      </c>
      <c r="C79" s="13" t="s">
        <v>174</v>
      </c>
      <c r="D79" s="12"/>
      <c r="E79" s="14" t="s">
        <v>113</v>
      </c>
      <c r="F79" s="12" t="s">
        <v>9</v>
      </c>
      <c r="G79" s="12" t="s">
        <v>10</v>
      </c>
      <c r="H79" s="12" t="s">
        <v>17</v>
      </c>
      <c r="I79" s="12" t="s">
        <v>20</v>
      </c>
      <c r="K79" s="12" t="str">
        <f>VLOOKUP($F79,'Bảng mã'!$B$3:$H$26,5,0)</f>
        <v>TO</v>
      </c>
      <c r="L79" s="12" t="str">
        <f>VLOOKUP($F79,'Bảng mã'!$B$3:$H$26,6,0)</f>
        <v>LI</v>
      </c>
      <c r="M79" s="12" t="str">
        <f>VLOOKUP($F79,'Bảng mã'!$B$3:$H$26,7,0)</f>
        <v>HO</v>
      </c>
      <c r="N79" s="12" t="str">
        <f>VLOOKUP($G79,'Bảng mã'!$B$3:$H$26,5,0)</f>
        <v>TO</v>
      </c>
      <c r="O79" s="12" t="str">
        <f>VLOOKUP($G79,'Bảng mã'!$B$3:$H$26,6,0)</f>
        <v>LI</v>
      </c>
      <c r="P79" s="12" t="str">
        <f>VLOOKUP($G79,'Bảng mã'!$B$3:$H$26,7,0)</f>
        <v>N1</v>
      </c>
      <c r="Q79" s="12" t="str">
        <f>IF(ISBLANK($H79),"",VLOOKUP($H79,'Bảng mã'!$B$3:$H$26,5,0))</f>
        <v>VA</v>
      </c>
      <c r="R79" s="12" t="str">
        <f>IF(ISBLANK($H79),"",VLOOKUP($H79,'Bảng mã'!$B$3:$H$26,6,0))</f>
        <v>TO</v>
      </c>
      <c r="S79" s="12" t="str">
        <f>IF(ISBLANK($H79),"",VLOOKUP($H79,'Bảng mã'!$B$3:$H$26,7,0))</f>
        <v>HO</v>
      </c>
      <c r="T79" s="12" t="str">
        <f>IF(ISBLANK($I79),"",VLOOKUP($I79,'Bảng mã'!$B$3:$H$26,5,0))</f>
        <v>VA</v>
      </c>
      <c r="U79" s="12" t="str">
        <f>IF(ISBLANK($I79),"",VLOOKUP($I79,'Bảng mã'!$B$3:$H$26,6,0))</f>
        <v>TO</v>
      </c>
      <c r="V79" s="12" t="str">
        <f>IF(ISBLANK($I79),"",VLOOKUP($I79,'Bảng mã'!$B$3:$H$26,7,0))</f>
        <v>N1</v>
      </c>
      <c r="X79" s="12">
        <f t="shared" si="17"/>
        <v>1</v>
      </c>
      <c r="Y79" s="12">
        <f t="shared" si="16"/>
        <v>2</v>
      </c>
      <c r="Z79" s="12">
        <f t="shared" si="16"/>
        <v>3</v>
      </c>
      <c r="AA79" s="12">
        <f t="shared" si="16"/>
        <v>0</v>
      </c>
      <c r="AB79" s="12">
        <f t="shared" si="16"/>
        <v>7</v>
      </c>
      <c r="AC79" s="12">
        <f t="shared" si="16"/>
        <v>0</v>
      </c>
      <c r="AD79" s="12">
        <f t="shared" si="16"/>
        <v>0</v>
      </c>
      <c r="AE79" s="12">
        <f t="shared" si="16"/>
        <v>0</v>
      </c>
      <c r="AF79" s="12">
        <f t="shared" si="16"/>
        <v>6</v>
      </c>
      <c r="AG79" s="12">
        <f t="shared" si="16"/>
        <v>0</v>
      </c>
      <c r="AH79" s="12">
        <f t="shared" si="16"/>
        <v>0</v>
      </c>
      <c r="AJ79" s="15">
        <f t="shared" si="18"/>
        <v>1</v>
      </c>
      <c r="AK79" s="15">
        <f t="shared" si="19"/>
        <v>1</v>
      </c>
      <c r="AL79" s="15">
        <f t="shared" si="20"/>
        <v>1</v>
      </c>
      <c r="AM79" s="15">
        <f t="shared" si="21"/>
        <v>0</v>
      </c>
      <c r="AN79" s="15">
        <f t="shared" si="22"/>
        <v>1</v>
      </c>
      <c r="AO79" s="15">
        <f t="shared" si="23"/>
        <v>0</v>
      </c>
      <c r="AP79" s="15">
        <f t="shared" si="24"/>
        <v>0</v>
      </c>
      <c r="AQ79" s="15">
        <f t="shared" si="25"/>
        <v>0</v>
      </c>
      <c r="AR79" s="15">
        <f t="shared" si="26"/>
        <v>1</v>
      </c>
      <c r="AS79" s="15">
        <f t="shared" si="27"/>
        <v>0</v>
      </c>
      <c r="AT79" s="15">
        <f t="shared" si="28"/>
        <v>0</v>
      </c>
      <c r="AU79" s="15">
        <f t="shared" si="29"/>
        <v>5</v>
      </c>
    </row>
    <row r="80" spans="1:47" ht="17.25" customHeight="1" x14ac:dyDescent="0.3">
      <c r="A80" s="12">
        <v>79</v>
      </c>
      <c r="B80" s="12">
        <v>7420101</v>
      </c>
      <c r="C80" s="13" t="s">
        <v>3</v>
      </c>
      <c r="D80" s="12"/>
      <c r="E80" s="14" t="s">
        <v>175</v>
      </c>
      <c r="F80" s="12" t="s">
        <v>11</v>
      </c>
      <c r="G80" s="12" t="s">
        <v>12</v>
      </c>
      <c r="H80" s="12" t="s">
        <v>13</v>
      </c>
      <c r="I80" s="12" t="s">
        <v>14</v>
      </c>
      <c r="K80" s="12" t="str">
        <f>VLOOKUP($F80,'Bảng mã'!$B$3:$H$26,5,0)</f>
        <v>TO</v>
      </c>
      <c r="L80" s="12" t="str">
        <f>VLOOKUP($F80,'Bảng mã'!$B$3:$H$26,6,0)</f>
        <v>LI</v>
      </c>
      <c r="M80" s="12" t="str">
        <f>VLOOKUP($F80,'Bảng mã'!$B$3:$H$26,7,0)</f>
        <v>SI</v>
      </c>
      <c r="N80" s="12" t="str">
        <f>VLOOKUP($G80,'Bảng mã'!$B$3:$H$26,5,0)</f>
        <v>TO</v>
      </c>
      <c r="O80" s="12" t="str">
        <f>VLOOKUP($G80,'Bảng mã'!$B$3:$H$26,6,0)</f>
        <v>SI</v>
      </c>
      <c r="P80" s="12" t="str">
        <f>VLOOKUP($G80,'Bảng mã'!$B$3:$H$26,7,0)</f>
        <v>HO</v>
      </c>
      <c r="Q80" s="12" t="str">
        <f>IF(ISBLANK($H80),"",VLOOKUP($H80,'Bảng mã'!$B$3:$H$26,5,0))</f>
        <v>TO</v>
      </c>
      <c r="R80" s="12" t="str">
        <f>IF(ISBLANK($H80),"",VLOOKUP($H80,'Bảng mã'!$B$3:$H$26,6,0))</f>
        <v>SI</v>
      </c>
      <c r="S80" s="12" t="str">
        <f>IF(ISBLANK($H80),"",VLOOKUP($H80,'Bảng mã'!$B$3:$H$26,7,0))</f>
        <v>VA</v>
      </c>
      <c r="T80" s="12" t="str">
        <f>IF(ISBLANK($I80),"",VLOOKUP($I80,'Bảng mã'!$B$3:$H$26,5,0))</f>
        <v>TO</v>
      </c>
      <c r="U80" s="12" t="str">
        <f>IF(ISBLANK($I80),"",VLOOKUP($I80,'Bảng mã'!$B$3:$H$26,6,0))</f>
        <v>SI</v>
      </c>
      <c r="V80" s="12" t="str">
        <f>IF(ISBLANK($I80),"",VLOOKUP($I80,'Bảng mã'!$B$3:$H$26,7,0))</f>
        <v>N1</v>
      </c>
      <c r="X80" s="12">
        <f t="shared" si="17"/>
        <v>1</v>
      </c>
      <c r="Y80" s="12">
        <f t="shared" si="16"/>
        <v>2</v>
      </c>
      <c r="Z80" s="12">
        <f t="shared" si="16"/>
        <v>6</v>
      </c>
      <c r="AA80" s="12">
        <f t="shared" si="16"/>
        <v>3</v>
      </c>
      <c r="AB80" s="12">
        <f t="shared" si="16"/>
        <v>9</v>
      </c>
      <c r="AC80" s="12">
        <f t="shared" si="16"/>
        <v>0</v>
      </c>
      <c r="AD80" s="12">
        <f t="shared" si="16"/>
        <v>0</v>
      </c>
      <c r="AE80" s="12">
        <f t="shared" si="16"/>
        <v>0</v>
      </c>
      <c r="AF80" s="12">
        <f t="shared" si="16"/>
        <v>12</v>
      </c>
      <c r="AG80" s="12">
        <f t="shared" si="16"/>
        <v>0</v>
      </c>
      <c r="AH80" s="12">
        <f t="shared" si="16"/>
        <v>0</v>
      </c>
      <c r="AJ80" s="15">
        <f t="shared" si="18"/>
        <v>1</v>
      </c>
      <c r="AK80" s="15">
        <f t="shared" si="19"/>
        <v>1</v>
      </c>
      <c r="AL80" s="15">
        <f t="shared" si="20"/>
        <v>1</v>
      </c>
      <c r="AM80" s="15">
        <f t="shared" si="21"/>
        <v>1</v>
      </c>
      <c r="AN80" s="15">
        <f t="shared" si="22"/>
        <v>1</v>
      </c>
      <c r="AO80" s="15">
        <f t="shared" si="23"/>
        <v>0</v>
      </c>
      <c r="AP80" s="15">
        <f t="shared" si="24"/>
        <v>0</v>
      </c>
      <c r="AQ80" s="15">
        <f t="shared" si="25"/>
        <v>0</v>
      </c>
      <c r="AR80" s="15">
        <f t="shared" si="26"/>
        <v>1</v>
      </c>
      <c r="AS80" s="15">
        <f t="shared" si="27"/>
        <v>0</v>
      </c>
      <c r="AT80" s="15">
        <f t="shared" si="28"/>
        <v>0</v>
      </c>
      <c r="AU80" s="15">
        <f t="shared" si="29"/>
        <v>6</v>
      </c>
    </row>
    <row r="81" spans="1:47" ht="17.25" customHeight="1" x14ac:dyDescent="0.3">
      <c r="A81" s="12">
        <v>80</v>
      </c>
      <c r="B81" s="12">
        <v>7420203</v>
      </c>
      <c r="C81" s="13" t="s">
        <v>176</v>
      </c>
      <c r="D81" s="12"/>
      <c r="E81" s="14" t="s">
        <v>177</v>
      </c>
      <c r="F81" s="12" t="s">
        <v>9</v>
      </c>
      <c r="G81" s="12" t="s">
        <v>10</v>
      </c>
      <c r="H81" s="12" t="s">
        <v>12</v>
      </c>
      <c r="I81" s="12" t="s">
        <v>14</v>
      </c>
      <c r="K81" s="12" t="str">
        <f>VLOOKUP($F81,'Bảng mã'!$B$3:$H$26,5,0)</f>
        <v>TO</v>
      </c>
      <c r="L81" s="12" t="str">
        <f>VLOOKUP($F81,'Bảng mã'!$B$3:$H$26,6,0)</f>
        <v>LI</v>
      </c>
      <c r="M81" s="12" t="str">
        <f>VLOOKUP($F81,'Bảng mã'!$B$3:$H$26,7,0)</f>
        <v>HO</v>
      </c>
      <c r="N81" s="12" t="str">
        <f>VLOOKUP($G81,'Bảng mã'!$B$3:$H$26,5,0)</f>
        <v>TO</v>
      </c>
      <c r="O81" s="12" t="str">
        <f>VLOOKUP($G81,'Bảng mã'!$B$3:$H$26,6,0)</f>
        <v>LI</v>
      </c>
      <c r="P81" s="12" t="str">
        <f>VLOOKUP($G81,'Bảng mã'!$B$3:$H$26,7,0)</f>
        <v>N1</v>
      </c>
      <c r="Q81" s="12" t="str">
        <f>IF(ISBLANK($H81),"",VLOOKUP($H81,'Bảng mã'!$B$3:$H$26,5,0))</f>
        <v>TO</v>
      </c>
      <c r="R81" s="12" t="str">
        <f>IF(ISBLANK($H81),"",VLOOKUP($H81,'Bảng mã'!$B$3:$H$26,6,0))</f>
        <v>SI</v>
      </c>
      <c r="S81" s="12" t="str">
        <f>IF(ISBLANK($H81),"",VLOOKUP($H81,'Bảng mã'!$B$3:$H$26,7,0))</f>
        <v>HO</v>
      </c>
      <c r="T81" s="12" t="str">
        <f>IF(ISBLANK($I81),"",VLOOKUP($I81,'Bảng mã'!$B$3:$H$26,5,0))</f>
        <v>TO</v>
      </c>
      <c r="U81" s="12" t="str">
        <f>IF(ISBLANK($I81),"",VLOOKUP($I81,'Bảng mã'!$B$3:$H$26,6,0))</f>
        <v>SI</v>
      </c>
      <c r="V81" s="12" t="str">
        <f>IF(ISBLANK($I81),"",VLOOKUP($I81,'Bảng mã'!$B$3:$H$26,7,0))</f>
        <v>N1</v>
      </c>
      <c r="X81" s="12">
        <f t="shared" si="17"/>
        <v>1</v>
      </c>
      <c r="Y81" s="12">
        <f t="shared" si="16"/>
        <v>2</v>
      </c>
      <c r="Z81" s="12">
        <f t="shared" si="16"/>
        <v>3</v>
      </c>
      <c r="AA81" s="12">
        <f t="shared" si="16"/>
        <v>8</v>
      </c>
      <c r="AB81" s="12">
        <f t="shared" si="16"/>
        <v>0</v>
      </c>
      <c r="AC81" s="12">
        <f t="shared" si="16"/>
        <v>0</v>
      </c>
      <c r="AD81" s="12">
        <f t="shared" si="16"/>
        <v>0</v>
      </c>
      <c r="AE81" s="12">
        <f t="shared" si="16"/>
        <v>0</v>
      </c>
      <c r="AF81" s="12">
        <f t="shared" si="16"/>
        <v>6</v>
      </c>
      <c r="AG81" s="12">
        <f t="shared" si="16"/>
        <v>0</v>
      </c>
      <c r="AH81" s="12">
        <f t="shared" si="16"/>
        <v>0</v>
      </c>
      <c r="AJ81" s="15">
        <f t="shared" si="18"/>
        <v>1</v>
      </c>
      <c r="AK81" s="15">
        <f t="shared" si="19"/>
        <v>1</v>
      </c>
      <c r="AL81" s="15">
        <f t="shared" si="20"/>
        <v>1</v>
      </c>
      <c r="AM81" s="15">
        <f t="shared" si="21"/>
        <v>1</v>
      </c>
      <c r="AN81" s="15">
        <f t="shared" si="22"/>
        <v>0</v>
      </c>
      <c r="AO81" s="15">
        <f t="shared" si="23"/>
        <v>0</v>
      </c>
      <c r="AP81" s="15">
        <f t="shared" si="24"/>
        <v>0</v>
      </c>
      <c r="AQ81" s="15">
        <f t="shared" si="25"/>
        <v>0</v>
      </c>
      <c r="AR81" s="15">
        <f t="shared" si="26"/>
        <v>1</v>
      </c>
      <c r="AS81" s="15">
        <f t="shared" si="27"/>
        <v>0</v>
      </c>
      <c r="AT81" s="15">
        <f t="shared" si="28"/>
        <v>0</v>
      </c>
      <c r="AU81" s="15">
        <f t="shared" si="29"/>
        <v>5</v>
      </c>
    </row>
    <row r="82" spans="1:47" ht="17.25" customHeight="1" x14ac:dyDescent="0.3">
      <c r="A82" s="12">
        <v>81</v>
      </c>
      <c r="B82" s="12">
        <v>7340201</v>
      </c>
      <c r="C82" s="13" t="s">
        <v>178</v>
      </c>
      <c r="D82" s="12"/>
      <c r="E82" s="14" t="s">
        <v>113</v>
      </c>
      <c r="F82" s="12" t="s">
        <v>9</v>
      </c>
      <c r="G82" s="12" t="s">
        <v>10</v>
      </c>
      <c r="H82" s="12" t="s">
        <v>17</v>
      </c>
      <c r="I82" s="12" t="s">
        <v>20</v>
      </c>
      <c r="K82" s="12" t="str">
        <f>VLOOKUP($F82,'Bảng mã'!$B$3:$H$26,5,0)</f>
        <v>TO</v>
      </c>
      <c r="L82" s="12" t="str">
        <f>VLOOKUP($F82,'Bảng mã'!$B$3:$H$26,6,0)</f>
        <v>LI</v>
      </c>
      <c r="M82" s="12" t="str">
        <f>VLOOKUP($F82,'Bảng mã'!$B$3:$H$26,7,0)</f>
        <v>HO</v>
      </c>
      <c r="N82" s="12" t="str">
        <f>VLOOKUP($G82,'Bảng mã'!$B$3:$H$26,5,0)</f>
        <v>TO</v>
      </c>
      <c r="O82" s="12" t="str">
        <f>VLOOKUP($G82,'Bảng mã'!$B$3:$H$26,6,0)</f>
        <v>LI</v>
      </c>
      <c r="P82" s="12" t="str">
        <f>VLOOKUP($G82,'Bảng mã'!$B$3:$H$26,7,0)</f>
        <v>N1</v>
      </c>
      <c r="Q82" s="12" t="str">
        <f>IF(ISBLANK($H82),"",VLOOKUP($H82,'Bảng mã'!$B$3:$H$26,5,0))</f>
        <v>VA</v>
      </c>
      <c r="R82" s="12" t="str">
        <f>IF(ISBLANK($H82),"",VLOOKUP($H82,'Bảng mã'!$B$3:$H$26,6,0))</f>
        <v>TO</v>
      </c>
      <c r="S82" s="12" t="str">
        <f>IF(ISBLANK($H82),"",VLOOKUP($H82,'Bảng mã'!$B$3:$H$26,7,0))</f>
        <v>HO</v>
      </c>
      <c r="T82" s="12" t="str">
        <f>IF(ISBLANK($I82),"",VLOOKUP($I82,'Bảng mã'!$B$3:$H$26,5,0))</f>
        <v>VA</v>
      </c>
      <c r="U82" s="12" t="str">
        <f>IF(ISBLANK($I82),"",VLOOKUP($I82,'Bảng mã'!$B$3:$H$26,6,0))</f>
        <v>TO</v>
      </c>
      <c r="V82" s="12" t="str">
        <f>IF(ISBLANK($I82),"",VLOOKUP($I82,'Bảng mã'!$B$3:$H$26,7,0))</f>
        <v>N1</v>
      </c>
      <c r="X82" s="12">
        <f t="shared" si="17"/>
        <v>1</v>
      </c>
      <c r="Y82" s="12">
        <f t="shared" si="16"/>
        <v>2</v>
      </c>
      <c r="Z82" s="12">
        <f t="shared" si="16"/>
        <v>3</v>
      </c>
      <c r="AA82" s="12">
        <f t="shared" si="16"/>
        <v>0</v>
      </c>
      <c r="AB82" s="12">
        <f t="shared" si="16"/>
        <v>7</v>
      </c>
      <c r="AC82" s="12">
        <f t="shared" si="16"/>
        <v>0</v>
      </c>
      <c r="AD82" s="12">
        <f t="shared" si="16"/>
        <v>0</v>
      </c>
      <c r="AE82" s="12">
        <f t="shared" si="16"/>
        <v>0</v>
      </c>
      <c r="AF82" s="12">
        <f t="shared" si="16"/>
        <v>6</v>
      </c>
      <c r="AG82" s="12">
        <f t="shared" si="16"/>
        <v>0</v>
      </c>
      <c r="AH82" s="12">
        <f t="shared" si="16"/>
        <v>0</v>
      </c>
      <c r="AJ82" s="15">
        <f t="shared" si="18"/>
        <v>1</v>
      </c>
      <c r="AK82" s="15">
        <f t="shared" si="19"/>
        <v>1</v>
      </c>
      <c r="AL82" s="15">
        <f t="shared" si="20"/>
        <v>1</v>
      </c>
      <c r="AM82" s="15">
        <f t="shared" si="21"/>
        <v>0</v>
      </c>
      <c r="AN82" s="15">
        <f t="shared" si="22"/>
        <v>1</v>
      </c>
      <c r="AO82" s="15">
        <f t="shared" si="23"/>
        <v>0</v>
      </c>
      <c r="AP82" s="15">
        <f t="shared" si="24"/>
        <v>0</v>
      </c>
      <c r="AQ82" s="15">
        <f t="shared" si="25"/>
        <v>0</v>
      </c>
      <c r="AR82" s="15">
        <f t="shared" si="26"/>
        <v>1</v>
      </c>
      <c r="AS82" s="15">
        <f t="shared" si="27"/>
        <v>0</v>
      </c>
      <c r="AT82" s="15">
        <f t="shared" si="28"/>
        <v>0</v>
      </c>
      <c r="AU82" s="15">
        <f t="shared" si="29"/>
        <v>5</v>
      </c>
    </row>
    <row r="83" spans="1:47" ht="17.25" customHeight="1" x14ac:dyDescent="0.3">
      <c r="A83" s="12">
        <v>82</v>
      </c>
      <c r="B83" s="12" t="s">
        <v>179</v>
      </c>
      <c r="C83" s="13" t="s">
        <v>180</v>
      </c>
      <c r="D83" s="12"/>
      <c r="E83" s="14" t="s">
        <v>102</v>
      </c>
      <c r="F83" s="12" t="s">
        <v>10</v>
      </c>
      <c r="G83" s="12" t="s">
        <v>20</v>
      </c>
      <c r="H83" s="12" t="s">
        <v>22</v>
      </c>
      <c r="I83" s="12"/>
      <c r="K83" s="12" t="str">
        <f>VLOOKUP($F83,'Bảng mã'!$B$3:$H$26,5,0)</f>
        <v>TO</v>
      </c>
      <c r="L83" s="12" t="str">
        <f>VLOOKUP($F83,'Bảng mã'!$B$3:$H$26,6,0)</f>
        <v>LI</v>
      </c>
      <c r="M83" s="12" t="str">
        <f>VLOOKUP($F83,'Bảng mã'!$B$3:$H$26,7,0)</f>
        <v>N1</v>
      </c>
      <c r="N83" s="12" t="str">
        <f>VLOOKUP($G83,'Bảng mã'!$B$3:$H$26,5,0)</f>
        <v>VA</v>
      </c>
      <c r="O83" s="12" t="str">
        <f>VLOOKUP($G83,'Bảng mã'!$B$3:$H$26,6,0)</f>
        <v>TO</v>
      </c>
      <c r="P83" s="12" t="str">
        <f>VLOOKUP($G83,'Bảng mã'!$B$3:$H$26,7,0)</f>
        <v>N1</v>
      </c>
      <c r="Q83" s="12" t="str">
        <f>IF(ISBLANK($H83),"",VLOOKUP($H83,'Bảng mã'!$B$3:$H$26,5,0))</f>
        <v>TO</v>
      </c>
      <c r="R83" s="12" t="str">
        <f>IF(ISBLANK($H83),"",VLOOKUP($H83,'Bảng mã'!$B$3:$H$26,6,0))</f>
        <v>HO</v>
      </c>
      <c r="S83" s="12" t="str">
        <f>IF(ISBLANK($H83),"",VLOOKUP($H83,'Bảng mã'!$B$3:$H$26,7,0))</f>
        <v>N1</v>
      </c>
      <c r="T83" s="12" t="str">
        <f>IF(ISBLANK($I83),"",VLOOKUP($I83,'Bảng mã'!$B$3:$H$26,5,0))</f>
        <v/>
      </c>
      <c r="U83" s="12" t="str">
        <f>IF(ISBLANK($I83),"",VLOOKUP($I83,'Bảng mã'!$B$3:$H$26,6,0))</f>
        <v/>
      </c>
      <c r="V83" s="12" t="str">
        <f>IF(ISBLANK($I83),"",VLOOKUP($I83,'Bảng mã'!$B$3:$H$26,7,0))</f>
        <v/>
      </c>
      <c r="X83" s="12">
        <f t="shared" si="17"/>
        <v>1</v>
      </c>
      <c r="Y83" s="12">
        <f t="shared" si="16"/>
        <v>2</v>
      </c>
      <c r="Z83" s="12">
        <f t="shared" si="16"/>
        <v>8</v>
      </c>
      <c r="AA83" s="12">
        <f t="shared" si="16"/>
        <v>0</v>
      </c>
      <c r="AB83" s="12">
        <f t="shared" si="16"/>
        <v>4</v>
      </c>
      <c r="AC83" s="12">
        <f t="shared" si="16"/>
        <v>0</v>
      </c>
      <c r="AD83" s="12">
        <f t="shared" si="16"/>
        <v>0</v>
      </c>
      <c r="AE83" s="12">
        <f t="shared" ref="Y83:AH92" si="30">_xlfn.IFNA(MATCH(AE$1,$K83:$V83,0),0)</f>
        <v>0</v>
      </c>
      <c r="AF83" s="12">
        <f t="shared" si="30"/>
        <v>3</v>
      </c>
      <c r="AG83" s="12">
        <f t="shared" si="30"/>
        <v>0</v>
      </c>
      <c r="AH83" s="12">
        <f t="shared" si="30"/>
        <v>0</v>
      </c>
      <c r="AJ83" s="15">
        <f t="shared" si="18"/>
        <v>1</v>
      </c>
      <c r="AK83" s="15">
        <f t="shared" si="19"/>
        <v>1</v>
      </c>
      <c r="AL83" s="15">
        <f t="shared" si="20"/>
        <v>1</v>
      </c>
      <c r="AM83" s="15">
        <f t="shared" si="21"/>
        <v>0</v>
      </c>
      <c r="AN83" s="15">
        <f t="shared" si="22"/>
        <v>1</v>
      </c>
      <c r="AO83" s="15">
        <f t="shared" si="23"/>
        <v>0</v>
      </c>
      <c r="AP83" s="15">
        <f t="shared" si="24"/>
        <v>0</v>
      </c>
      <c r="AQ83" s="15">
        <f t="shared" si="25"/>
        <v>0</v>
      </c>
      <c r="AR83" s="15">
        <f t="shared" si="26"/>
        <v>1</v>
      </c>
      <c r="AS83" s="15">
        <f t="shared" si="27"/>
        <v>0</v>
      </c>
      <c r="AT83" s="15">
        <f t="shared" si="28"/>
        <v>0</v>
      </c>
      <c r="AU83" s="15">
        <f t="shared" si="29"/>
        <v>5</v>
      </c>
    </row>
    <row r="84" spans="1:47" ht="17.25" customHeight="1" x14ac:dyDescent="0.3">
      <c r="A84" s="12">
        <v>83</v>
      </c>
      <c r="B84" s="12">
        <v>7460112</v>
      </c>
      <c r="C84" s="13" t="s">
        <v>181</v>
      </c>
      <c r="D84" s="12"/>
      <c r="E84" s="14" t="s">
        <v>182</v>
      </c>
      <c r="F84" s="12" t="s">
        <v>9</v>
      </c>
      <c r="G84" s="12" t="s">
        <v>10</v>
      </c>
      <c r="H84" s="12" t="s">
        <v>12</v>
      </c>
      <c r="I84" s="12"/>
      <c r="K84" s="12" t="str">
        <f>VLOOKUP($F84,'Bảng mã'!$B$3:$H$26,5,0)</f>
        <v>TO</v>
      </c>
      <c r="L84" s="12" t="str">
        <f>VLOOKUP($F84,'Bảng mã'!$B$3:$H$26,6,0)</f>
        <v>LI</v>
      </c>
      <c r="M84" s="12" t="str">
        <f>VLOOKUP($F84,'Bảng mã'!$B$3:$H$26,7,0)</f>
        <v>HO</v>
      </c>
      <c r="N84" s="12" t="str">
        <f>VLOOKUP($G84,'Bảng mã'!$B$3:$H$26,5,0)</f>
        <v>TO</v>
      </c>
      <c r="O84" s="12" t="str">
        <f>VLOOKUP($G84,'Bảng mã'!$B$3:$H$26,6,0)</f>
        <v>LI</v>
      </c>
      <c r="P84" s="12" t="str">
        <f>VLOOKUP($G84,'Bảng mã'!$B$3:$H$26,7,0)</f>
        <v>N1</v>
      </c>
      <c r="Q84" s="12" t="str">
        <f>IF(ISBLANK($H84),"",VLOOKUP($H84,'Bảng mã'!$B$3:$H$26,5,0))</f>
        <v>TO</v>
      </c>
      <c r="R84" s="12" t="str">
        <f>IF(ISBLANK($H84),"",VLOOKUP($H84,'Bảng mã'!$B$3:$H$26,6,0))</f>
        <v>SI</v>
      </c>
      <c r="S84" s="12" t="str">
        <f>IF(ISBLANK($H84),"",VLOOKUP($H84,'Bảng mã'!$B$3:$H$26,7,0))</f>
        <v>HO</v>
      </c>
      <c r="T84" s="12" t="str">
        <f>IF(ISBLANK($I84),"",VLOOKUP($I84,'Bảng mã'!$B$3:$H$26,5,0))</f>
        <v/>
      </c>
      <c r="U84" s="12" t="str">
        <f>IF(ISBLANK($I84),"",VLOOKUP($I84,'Bảng mã'!$B$3:$H$26,6,0))</f>
        <v/>
      </c>
      <c r="V84" s="12" t="str">
        <f>IF(ISBLANK($I84),"",VLOOKUP($I84,'Bảng mã'!$B$3:$H$26,7,0))</f>
        <v/>
      </c>
      <c r="X84" s="12">
        <f t="shared" si="17"/>
        <v>1</v>
      </c>
      <c r="Y84" s="12">
        <f t="shared" si="30"/>
        <v>2</v>
      </c>
      <c r="Z84" s="12">
        <f t="shared" si="30"/>
        <v>3</v>
      </c>
      <c r="AA84" s="12">
        <f t="shared" si="30"/>
        <v>8</v>
      </c>
      <c r="AB84" s="12">
        <f t="shared" si="30"/>
        <v>0</v>
      </c>
      <c r="AC84" s="12">
        <f t="shared" si="30"/>
        <v>0</v>
      </c>
      <c r="AD84" s="12">
        <f t="shared" si="30"/>
        <v>0</v>
      </c>
      <c r="AE84" s="12">
        <f t="shared" si="30"/>
        <v>0</v>
      </c>
      <c r="AF84" s="12">
        <f t="shared" si="30"/>
        <v>6</v>
      </c>
      <c r="AG84" s="12">
        <f t="shared" si="30"/>
        <v>0</v>
      </c>
      <c r="AH84" s="12">
        <f t="shared" si="30"/>
        <v>0</v>
      </c>
      <c r="AJ84" s="15">
        <f t="shared" si="18"/>
        <v>1</v>
      </c>
      <c r="AK84" s="15">
        <f t="shared" si="19"/>
        <v>1</v>
      </c>
      <c r="AL84" s="15">
        <f t="shared" si="20"/>
        <v>1</v>
      </c>
      <c r="AM84" s="15">
        <f t="shared" si="21"/>
        <v>1</v>
      </c>
      <c r="AN84" s="15">
        <f t="shared" si="22"/>
        <v>0</v>
      </c>
      <c r="AO84" s="15">
        <f t="shared" si="23"/>
        <v>0</v>
      </c>
      <c r="AP84" s="15">
        <f t="shared" si="24"/>
        <v>0</v>
      </c>
      <c r="AQ84" s="15">
        <f t="shared" si="25"/>
        <v>0</v>
      </c>
      <c r="AR84" s="15">
        <f t="shared" si="26"/>
        <v>1</v>
      </c>
      <c r="AS84" s="15">
        <f t="shared" si="27"/>
        <v>0</v>
      </c>
      <c r="AT84" s="15">
        <f t="shared" si="28"/>
        <v>0</v>
      </c>
      <c r="AU84" s="15">
        <f t="shared" si="29"/>
        <v>5</v>
      </c>
    </row>
    <row r="85" spans="1:47" ht="17.25" customHeight="1" x14ac:dyDescent="0.3">
      <c r="A85" s="12">
        <v>84</v>
      </c>
      <c r="B85" s="12">
        <v>7320201</v>
      </c>
      <c r="C85" s="13" t="s">
        <v>183</v>
      </c>
      <c r="D85" s="12"/>
      <c r="E85" s="14" t="s">
        <v>184</v>
      </c>
      <c r="F85" s="12" t="s">
        <v>10</v>
      </c>
      <c r="G85" s="12" t="s">
        <v>20</v>
      </c>
      <c r="H85" s="12" t="s">
        <v>21</v>
      </c>
      <c r="I85" s="12" t="s">
        <v>26</v>
      </c>
      <c r="K85" s="12" t="str">
        <f>VLOOKUP($F85,'Bảng mã'!$B$3:$H$26,5,0)</f>
        <v>TO</v>
      </c>
      <c r="L85" s="12" t="str">
        <f>VLOOKUP($F85,'Bảng mã'!$B$3:$H$26,6,0)</f>
        <v>LI</v>
      </c>
      <c r="M85" s="12" t="str">
        <f>VLOOKUP($F85,'Bảng mã'!$B$3:$H$26,7,0)</f>
        <v>N1</v>
      </c>
      <c r="N85" s="12" t="str">
        <f>VLOOKUP($G85,'Bảng mã'!$B$3:$H$26,5,0)</f>
        <v>VA</v>
      </c>
      <c r="O85" s="12" t="str">
        <f>VLOOKUP($G85,'Bảng mã'!$B$3:$H$26,6,0)</f>
        <v>TO</v>
      </c>
      <c r="P85" s="12" t="str">
        <f>VLOOKUP($G85,'Bảng mã'!$B$3:$H$26,7,0)</f>
        <v>N1</v>
      </c>
      <c r="Q85" s="12" t="str">
        <f>IF(ISBLANK($H85),"",VLOOKUP($H85,'Bảng mã'!$B$3:$H$26,5,0))</f>
        <v>VA</v>
      </c>
      <c r="R85" s="12" t="str">
        <f>IF(ISBLANK($H85),"",VLOOKUP($H85,'Bảng mã'!$B$3:$H$26,6,0))</f>
        <v>TO</v>
      </c>
      <c r="S85" s="12" t="str">
        <f>IF(ISBLANK($H85),"",VLOOKUP($H85,'Bảng mã'!$B$3:$H$26,7,0))</f>
        <v>N3</v>
      </c>
      <c r="T85" s="12" t="str">
        <f>IF(ISBLANK($I85),"",VLOOKUP($I85,'Bảng mã'!$B$3:$H$26,5,0))</f>
        <v>TO</v>
      </c>
      <c r="U85" s="12" t="str">
        <f>IF(ISBLANK($I85),"",VLOOKUP($I85,'Bảng mã'!$B$3:$H$26,6,0))</f>
        <v>LI</v>
      </c>
      <c r="V85" s="12" t="str">
        <f>IF(ISBLANK($I85),"",VLOOKUP($I85,'Bảng mã'!$B$3:$H$26,7,0))</f>
        <v>N3</v>
      </c>
      <c r="X85" s="12">
        <f t="shared" si="17"/>
        <v>1</v>
      </c>
      <c r="Y85" s="12">
        <f t="shared" si="30"/>
        <v>2</v>
      </c>
      <c r="Z85" s="12">
        <f t="shared" si="30"/>
        <v>0</v>
      </c>
      <c r="AA85" s="12">
        <f t="shared" si="30"/>
        <v>0</v>
      </c>
      <c r="AB85" s="12">
        <f t="shared" si="30"/>
        <v>4</v>
      </c>
      <c r="AC85" s="12">
        <f t="shared" si="30"/>
        <v>0</v>
      </c>
      <c r="AD85" s="12">
        <f t="shared" si="30"/>
        <v>0</v>
      </c>
      <c r="AE85" s="12">
        <f t="shared" si="30"/>
        <v>0</v>
      </c>
      <c r="AF85" s="12">
        <f t="shared" si="30"/>
        <v>3</v>
      </c>
      <c r="AG85" s="12">
        <f t="shared" si="30"/>
        <v>9</v>
      </c>
      <c r="AH85" s="12">
        <f t="shared" si="30"/>
        <v>0</v>
      </c>
      <c r="AJ85" s="15">
        <f t="shared" si="18"/>
        <v>1</v>
      </c>
      <c r="AK85" s="15">
        <f t="shared" si="19"/>
        <v>1</v>
      </c>
      <c r="AL85" s="15">
        <f t="shared" si="20"/>
        <v>0</v>
      </c>
      <c r="AM85" s="15">
        <f t="shared" si="21"/>
        <v>0</v>
      </c>
      <c r="AN85" s="15">
        <f t="shared" si="22"/>
        <v>1</v>
      </c>
      <c r="AO85" s="15">
        <f t="shared" si="23"/>
        <v>0</v>
      </c>
      <c r="AP85" s="15">
        <f t="shared" si="24"/>
        <v>0</v>
      </c>
      <c r="AQ85" s="15">
        <f t="shared" si="25"/>
        <v>0</v>
      </c>
      <c r="AR85" s="15">
        <f t="shared" si="26"/>
        <v>1</v>
      </c>
      <c r="AS85" s="15">
        <f t="shared" si="27"/>
        <v>1</v>
      </c>
      <c r="AT85" s="15">
        <f t="shared" si="28"/>
        <v>0</v>
      </c>
      <c r="AU85" s="15">
        <f t="shared" si="29"/>
        <v>5</v>
      </c>
    </row>
    <row r="86" spans="1:47" ht="17.25" customHeight="1" x14ac:dyDescent="0.3">
      <c r="A86" s="12">
        <v>85</v>
      </c>
      <c r="B86" s="12">
        <v>7640101</v>
      </c>
      <c r="C86" s="13" t="s">
        <v>185</v>
      </c>
      <c r="D86" s="12"/>
      <c r="E86" s="14" t="s">
        <v>186</v>
      </c>
      <c r="F86" s="12" t="s">
        <v>12</v>
      </c>
      <c r="G86" s="12" t="s">
        <v>11</v>
      </c>
      <c r="H86" s="12" t="s">
        <v>22</v>
      </c>
      <c r="I86" s="12" t="s">
        <v>14</v>
      </c>
      <c r="K86" s="12" t="str">
        <f>VLOOKUP($F86,'Bảng mã'!$B$3:$H$26,5,0)</f>
        <v>TO</v>
      </c>
      <c r="L86" s="12" t="str">
        <f>VLOOKUP($F86,'Bảng mã'!$B$3:$H$26,6,0)</f>
        <v>SI</v>
      </c>
      <c r="M86" s="12" t="str">
        <f>VLOOKUP($F86,'Bảng mã'!$B$3:$H$26,7,0)</f>
        <v>HO</v>
      </c>
      <c r="N86" s="12" t="str">
        <f>VLOOKUP($G86,'Bảng mã'!$B$3:$H$26,5,0)</f>
        <v>TO</v>
      </c>
      <c r="O86" s="12" t="str">
        <f>VLOOKUP($G86,'Bảng mã'!$B$3:$H$26,6,0)</f>
        <v>LI</v>
      </c>
      <c r="P86" s="12" t="str">
        <f>VLOOKUP($G86,'Bảng mã'!$B$3:$H$26,7,0)</f>
        <v>SI</v>
      </c>
      <c r="Q86" s="12" t="str">
        <f>IF(ISBLANK($H86),"",VLOOKUP($H86,'Bảng mã'!$B$3:$H$26,5,0))</f>
        <v>TO</v>
      </c>
      <c r="R86" s="12" t="str">
        <f>IF(ISBLANK($H86),"",VLOOKUP($H86,'Bảng mã'!$B$3:$H$26,6,0))</f>
        <v>HO</v>
      </c>
      <c r="S86" s="12" t="str">
        <f>IF(ISBLANK($H86),"",VLOOKUP($H86,'Bảng mã'!$B$3:$H$26,7,0))</f>
        <v>N1</v>
      </c>
      <c r="T86" s="12" t="str">
        <f>IF(ISBLANK($I86),"",VLOOKUP($I86,'Bảng mã'!$B$3:$H$26,5,0))</f>
        <v>TO</v>
      </c>
      <c r="U86" s="12" t="str">
        <f>IF(ISBLANK($I86),"",VLOOKUP($I86,'Bảng mã'!$B$3:$H$26,6,0))</f>
        <v>SI</v>
      </c>
      <c r="V86" s="12" t="str">
        <f>IF(ISBLANK($I86),"",VLOOKUP($I86,'Bảng mã'!$B$3:$H$26,7,0))</f>
        <v>N1</v>
      </c>
      <c r="X86" s="12">
        <f t="shared" si="17"/>
        <v>1</v>
      </c>
      <c r="Y86" s="12">
        <f t="shared" si="30"/>
        <v>5</v>
      </c>
      <c r="Z86" s="12">
        <f t="shared" si="30"/>
        <v>3</v>
      </c>
      <c r="AA86" s="12">
        <f t="shared" si="30"/>
        <v>2</v>
      </c>
      <c r="AB86" s="12">
        <f t="shared" si="30"/>
        <v>0</v>
      </c>
      <c r="AC86" s="12">
        <f t="shared" si="30"/>
        <v>0</v>
      </c>
      <c r="AD86" s="12">
        <f t="shared" si="30"/>
        <v>0</v>
      </c>
      <c r="AE86" s="12">
        <f t="shared" si="30"/>
        <v>0</v>
      </c>
      <c r="AF86" s="12">
        <f t="shared" si="30"/>
        <v>9</v>
      </c>
      <c r="AG86" s="12">
        <f t="shared" si="30"/>
        <v>0</v>
      </c>
      <c r="AH86" s="12">
        <f t="shared" si="30"/>
        <v>0</v>
      </c>
      <c r="AJ86" s="15">
        <f t="shared" si="18"/>
        <v>1</v>
      </c>
      <c r="AK86" s="15">
        <f t="shared" si="19"/>
        <v>1</v>
      </c>
      <c r="AL86" s="15">
        <f t="shared" si="20"/>
        <v>1</v>
      </c>
      <c r="AM86" s="15">
        <f t="shared" si="21"/>
        <v>1</v>
      </c>
      <c r="AN86" s="15">
        <f t="shared" si="22"/>
        <v>0</v>
      </c>
      <c r="AO86" s="15">
        <f t="shared" si="23"/>
        <v>0</v>
      </c>
      <c r="AP86" s="15">
        <f t="shared" si="24"/>
        <v>0</v>
      </c>
      <c r="AQ86" s="15">
        <f t="shared" si="25"/>
        <v>0</v>
      </c>
      <c r="AR86" s="15">
        <f t="shared" si="26"/>
        <v>1</v>
      </c>
      <c r="AS86" s="15">
        <f t="shared" si="27"/>
        <v>0</v>
      </c>
      <c r="AT86" s="15">
        <f t="shared" si="28"/>
        <v>0</v>
      </c>
      <c r="AU86" s="15">
        <f t="shared" si="29"/>
        <v>5</v>
      </c>
    </row>
    <row r="87" spans="1:47" ht="17.25" customHeight="1" x14ac:dyDescent="0.3">
      <c r="A87" s="12">
        <v>86</v>
      </c>
      <c r="B87" s="12">
        <v>7229001</v>
      </c>
      <c r="C87" s="13" t="s">
        <v>187</v>
      </c>
      <c r="D87" s="12"/>
      <c r="E87" s="14" t="s">
        <v>56</v>
      </c>
      <c r="F87" s="12" t="s">
        <v>15</v>
      </c>
      <c r="G87" s="12" t="s">
        <v>19</v>
      </c>
      <c r="H87" s="12" t="s">
        <v>23</v>
      </c>
      <c r="I87" s="12" t="s">
        <v>24</v>
      </c>
      <c r="K87" s="12" t="str">
        <f>VLOOKUP($F87,'Bảng mã'!$B$3:$H$26,5,0)</f>
        <v>VA</v>
      </c>
      <c r="L87" s="12" t="str">
        <f>VLOOKUP($F87,'Bảng mã'!$B$3:$H$26,6,0)</f>
        <v>SU</v>
      </c>
      <c r="M87" s="12" t="str">
        <f>VLOOKUP($F87,'Bảng mã'!$B$3:$H$26,7,0)</f>
        <v>DI</v>
      </c>
      <c r="N87" s="12" t="str">
        <f>VLOOKUP($G87,'Bảng mã'!$B$3:$H$26,5,0)</f>
        <v>VA</v>
      </c>
      <c r="O87" s="12" t="str">
        <f>VLOOKUP($G87,'Bảng mã'!$B$3:$H$26,6,0)</f>
        <v>SU</v>
      </c>
      <c r="P87" s="12" t="str">
        <f>VLOOKUP($G87,'Bảng mã'!$B$3:$H$26,7,0)</f>
        <v>GD</v>
      </c>
      <c r="Q87" s="12" t="str">
        <f>IF(ISBLANK($H87),"",VLOOKUP($H87,'Bảng mã'!$B$3:$H$26,5,0))</f>
        <v>VA</v>
      </c>
      <c r="R87" s="12" t="str">
        <f>IF(ISBLANK($H87),"",VLOOKUP($H87,'Bảng mã'!$B$3:$H$26,6,0))</f>
        <v>SU</v>
      </c>
      <c r="S87" s="12" t="str">
        <f>IF(ISBLANK($H87),"",VLOOKUP($H87,'Bảng mã'!$B$3:$H$26,7,0))</f>
        <v>N1</v>
      </c>
      <c r="T87" s="12" t="str">
        <f>IF(ISBLANK($I87),"",VLOOKUP($I87,'Bảng mã'!$B$3:$H$26,5,0))</f>
        <v>VA</v>
      </c>
      <c r="U87" s="12" t="str">
        <f>IF(ISBLANK($I87),"",VLOOKUP($I87,'Bảng mã'!$B$3:$H$26,6,0))</f>
        <v>DI</v>
      </c>
      <c r="V87" s="12" t="str">
        <f>IF(ISBLANK($I87),"",VLOOKUP($I87,'Bảng mã'!$B$3:$H$26,7,0))</f>
        <v>N1</v>
      </c>
      <c r="X87" s="12">
        <f t="shared" si="17"/>
        <v>0</v>
      </c>
      <c r="Y87" s="12">
        <f t="shared" si="30"/>
        <v>0</v>
      </c>
      <c r="Z87" s="12">
        <f t="shared" si="30"/>
        <v>0</v>
      </c>
      <c r="AA87" s="12">
        <f t="shared" si="30"/>
        <v>0</v>
      </c>
      <c r="AB87" s="12">
        <f t="shared" si="30"/>
        <v>1</v>
      </c>
      <c r="AC87" s="12">
        <f t="shared" si="30"/>
        <v>2</v>
      </c>
      <c r="AD87" s="12">
        <f t="shared" si="30"/>
        <v>3</v>
      </c>
      <c r="AE87" s="12">
        <f t="shared" si="30"/>
        <v>6</v>
      </c>
      <c r="AF87" s="12">
        <f t="shared" si="30"/>
        <v>9</v>
      </c>
      <c r="AG87" s="12">
        <f t="shared" si="30"/>
        <v>0</v>
      </c>
      <c r="AH87" s="12">
        <f t="shared" si="30"/>
        <v>0</v>
      </c>
      <c r="AJ87" s="15">
        <f t="shared" si="18"/>
        <v>0</v>
      </c>
      <c r="AK87" s="15">
        <f t="shared" si="19"/>
        <v>0</v>
      </c>
      <c r="AL87" s="15">
        <f t="shared" si="20"/>
        <v>0</v>
      </c>
      <c r="AM87" s="15">
        <f t="shared" si="21"/>
        <v>0</v>
      </c>
      <c r="AN87" s="15">
        <f t="shared" si="22"/>
        <v>1</v>
      </c>
      <c r="AO87" s="15">
        <f t="shared" si="23"/>
        <v>1</v>
      </c>
      <c r="AP87" s="15">
        <f t="shared" si="24"/>
        <v>1</v>
      </c>
      <c r="AQ87" s="15">
        <f t="shared" si="25"/>
        <v>1</v>
      </c>
      <c r="AR87" s="15">
        <f t="shared" si="26"/>
        <v>1</v>
      </c>
      <c r="AS87" s="15">
        <f t="shared" si="27"/>
        <v>0</v>
      </c>
      <c r="AT87" s="15">
        <f t="shared" si="28"/>
        <v>0</v>
      </c>
      <c r="AU87" s="15">
        <f t="shared" si="29"/>
        <v>5</v>
      </c>
    </row>
    <row r="88" spans="1:47" ht="17.25" customHeight="1" x14ac:dyDescent="0.3">
      <c r="A88" s="12">
        <v>87</v>
      </c>
      <c r="B88" s="12">
        <v>7229030</v>
      </c>
      <c r="C88" s="13" t="s">
        <v>188</v>
      </c>
      <c r="D88" s="12"/>
      <c r="E88" s="14" t="s">
        <v>189</v>
      </c>
      <c r="F88" s="12" t="s">
        <v>15</v>
      </c>
      <c r="G88" s="12" t="s">
        <v>190</v>
      </c>
      <c r="H88" s="12" t="s">
        <v>23</v>
      </c>
      <c r="I88" s="12" t="s">
        <v>24</v>
      </c>
      <c r="K88" s="12" t="str">
        <f>VLOOKUP($F88,'Bảng mã'!$B$3:$H$26,5,0)</f>
        <v>VA</v>
      </c>
      <c r="L88" s="12" t="str">
        <f>VLOOKUP($F88,'Bảng mã'!$B$3:$H$26,6,0)</f>
        <v>SU</v>
      </c>
      <c r="M88" s="12" t="str">
        <f>VLOOKUP($F88,'Bảng mã'!$B$3:$H$26,7,0)</f>
        <v>DI</v>
      </c>
      <c r="N88" s="12" t="str">
        <f>VLOOKUP($G88,'Bảng mã'!$B$3:$H$26,5,0)</f>
        <v>VA</v>
      </c>
      <c r="O88" s="12" t="str">
        <f>VLOOKUP($G88,'Bảng mã'!$B$3:$H$26,6,0)</f>
        <v>TO</v>
      </c>
      <c r="P88" s="12" t="str">
        <f>VLOOKUP($G88,'Bảng mã'!$B$3:$H$26,7,0)</f>
        <v>N1</v>
      </c>
      <c r="Q88" s="12" t="str">
        <f>IF(ISBLANK($H88),"",VLOOKUP($H88,'Bảng mã'!$B$3:$H$26,5,0))</f>
        <v>VA</v>
      </c>
      <c r="R88" s="12" t="str">
        <f>IF(ISBLANK($H88),"",VLOOKUP($H88,'Bảng mã'!$B$3:$H$26,6,0))</f>
        <v>SU</v>
      </c>
      <c r="S88" s="12" t="str">
        <f>IF(ISBLANK($H88),"",VLOOKUP($H88,'Bảng mã'!$B$3:$H$26,7,0))</f>
        <v>N1</v>
      </c>
      <c r="T88" s="12" t="str">
        <f>IF(ISBLANK($I88),"",VLOOKUP($I88,'Bảng mã'!$B$3:$H$26,5,0))</f>
        <v>VA</v>
      </c>
      <c r="U88" s="12" t="str">
        <f>IF(ISBLANK($I88),"",VLOOKUP($I88,'Bảng mã'!$B$3:$H$26,6,0))</f>
        <v>DI</v>
      </c>
      <c r="V88" s="12" t="str">
        <f>IF(ISBLANK($I88),"",VLOOKUP($I88,'Bảng mã'!$B$3:$H$26,7,0))</f>
        <v>N1</v>
      </c>
      <c r="X88" s="12">
        <f t="shared" si="17"/>
        <v>5</v>
      </c>
      <c r="Y88" s="12">
        <f t="shared" si="30"/>
        <v>0</v>
      </c>
      <c r="Z88" s="12">
        <f t="shared" si="30"/>
        <v>0</v>
      </c>
      <c r="AA88" s="12">
        <f t="shared" si="30"/>
        <v>0</v>
      </c>
      <c r="AB88" s="12">
        <f t="shared" si="30"/>
        <v>1</v>
      </c>
      <c r="AC88" s="12">
        <f t="shared" si="30"/>
        <v>2</v>
      </c>
      <c r="AD88" s="12">
        <f t="shared" si="30"/>
        <v>3</v>
      </c>
      <c r="AE88" s="12">
        <f t="shared" si="30"/>
        <v>0</v>
      </c>
      <c r="AF88" s="12">
        <f t="shared" si="30"/>
        <v>6</v>
      </c>
      <c r="AG88" s="12">
        <f t="shared" si="30"/>
        <v>0</v>
      </c>
      <c r="AH88" s="12">
        <f t="shared" si="30"/>
        <v>0</v>
      </c>
      <c r="AJ88" s="15">
        <f t="shared" si="18"/>
        <v>1</v>
      </c>
      <c r="AK88" s="15">
        <f t="shared" si="19"/>
        <v>0</v>
      </c>
      <c r="AL88" s="15">
        <f t="shared" si="20"/>
        <v>0</v>
      </c>
      <c r="AM88" s="15">
        <f t="shared" si="21"/>
        <v>0</v>
      </c>
      <c r="AN88" s="15">
        <f t="shared" si="22"/>
        <v>1</v>
      </c>
      <c r="AO88" s="15">
        <f t="shared" si="23"/>
        <v>1</v>
      </c>
      <c r="AP88" s="15">
        <f t="shared" si="24"/>
        <v>1</v>
      </c>
      <c r="AQ88" s="15">
        <f t="shared" si="25"/>
        <v>0</v>
      </c>
      <c r="AR88" s="15">
        <f t="shared" si="26"/>
        <v>1</v>
      </c>
      <c r="AS88" s="15">
        <f t="shared" si="27"/>
        <v>0</v>
      </c>
      <c r="AT88" s="15">
        <f t="shared" si="28"/>
        <v>0</v>
      </c>
      <c r="AU88" s="15">
        <f t="shared" si="29"/>
        <v>5</v>
      </c>
    </row>
    <row r="89" spans="1:47" ht="17.25" customHeight="1" x14ac:dyDescent="0.3">
      <c r="A89" s="12">
        <v>88</v>
      </c>
      <c r="B89" s="12">
        <v>7520401</v>
      </c>
      <c r="C89" s="13" t="s">
        <v>191</v>
      </c>
      <c r="D89" s="12"/>
      <c r="E89" s="14" t="s">
        <v>192</v>
      </c>
      <c r="F89" s="12" t="s">
        <v>9</v>
      </c>
      <c r="G89" s="12" t="s">
        <v>10</v>
      </c>
      <c r="H89" s="12" t="s">
        <v>11</v>
      </c>
      <c r="I89" s="12" t="s">
        <v>16</v>
      </c>
      <c r="K89" s="12" t="str">
        <f>VLOOKUP($F89,'Bảng mã'!$B$3:$H$26,5,0)</f>
        <v>TO</v>
      </c>
      <c r="L89" s="12" t="str">
        <f>VLOOKUP($F89,'Bảng mã'!$B$3:$H$26,6,0)</f>
        <v>LI</v>
      </c>
      <c r="M89" s="12" t="str">
        <f>VLOOKUP($F89,'Bảng mã'!$B$3:$H$26,7,0)</f>
        <v>HO</v>
      </c>
      <c r="N89" s="12" t="str">
        <f>VLOOKUP($G89,'Bảng mã'!$B$3:$H$26,5,0)</f>
        <v>TO</v>
      </c>
      <c r="O89" s="12" t="str">
        <f>VLOOKUP($G89,'Bảng mã'!$B$3:$H$26,6,0)</f>
        <v>LI</v>
      </c>
      <c r="P89" s="12" t="str">
        <f>VLOOKUP($G89,'Bảng mã'!$B$3:$H$26,7,0)</f>
        <v>N1</v>
      </c>
      <c r="Q89" s="12" t="str">
        <f>IF(ISBLANK($H89),"",VLOOKUP($H89,'Bảng mã'!$B$3:$H$26,5,0))</f>
        <v>TO</v>
      </c>
      <c r="R89" s="12" t="str">
        <f>IF(ISBLANK($H89),"",VLOOKUP($H89,'Bảng mã'!$B$3:$H$26,6,0))</f>
        <v>LI</v>
      </c>
      <c r="S89" s="12" t="str">
        <f>IF(ISBLANK($H89),"",VLOOKUP($H89,'Bảng mã'!$B$3:$H$26,7,0))</f>
        <v>SI</v>
      </c>
      <c r="T89" s="12" t="str">
        <f>IF(ISBLANK($I89),"",VLOOKUP($I89,'Bảng mã'!$B$3:$H$26,5,0))</f>
        <v>VA</v>
      </c>
      <c r="U89" s="12" t="str">
        <f>IF(ISBLANK($I89),"",VLOOKUP($I89,'Bảng mã'!$B$3:$H$26,6,0))</f>
        <v>TO</v>
      </c>
      <c r="V89" s="12" t="str">
        <f>IF(ISBLANK($I89),"",VLOOKUP($I89,'Bảng mã'!$B$3:$H$26,7,0))</f>
        <v>LI</v>
      </c>
      <c r="X89" s="12">
        <f t="shared" si="17"/>
        <v>1</v>
      </c>
      <c r="Y89" s="12">
        <f t="shared" si="30"/>
        <v>2</v>
      </c>
      <c r="Z89" s="12">
        <f t="shared" si="30"/>
        <v>3</v>
      </c>
      <c r="AA89" s="12">
        <f t="shared" si="30"/>
        <v>9</v>
      </c>
      <c r="AB89" s="12">
        <f t="shared" si="30"/>
        <v>10</v>
      </c>
      <c r="AC89" s="12">
        <f t="shared" si="30"/>
        <v>0</v>
      </c>
      <c r="AD89" s="12">
        <f t="shared" si="30"/>
        <v>0</v>
      </c>
      <c r="AE89" s="12">
        <f t="shared" si="30"/>
        <v>0</v>
      </c>
      <c r="AF89" s="12">
        <f t="shared" si="30"/>
        <v>6</v>
      </c>
      <c r="AG89" s="12">
        <f t="shared" si="30"/>
        <v>0</v>
      </c>
      <c r="AH89" s="12">
        <f t="shared" si="30"/>
        <v>0</v>
      </c>
      <c r="AJ89" s="15">
        <f t="shared" si="18"/>
        <v>1</v>
      </c>
      <c r="AK89" s="15">
        <f t="shared" si="19"/>
        <v>1</v>
      </c>
      <c r="AL89" s="15">
        <f t="shared" si="20"/>
        <v>1</v>
      </c>
      <c r="AM89" s="15">
        <f t="shared" si="21"/>
        <v>1</v>
      </c>
      <c r="AN89" s="15">
        <f t="shared" si="22"/>
        <v>1</v>
      </c>
      <c r="AO89" s="15">
        <f t="shared" si="23"/>
        <v>0</v>
      </c>
      <c r="AP89" s="15">
        <f t="shared" si="24"/>
        <v>0</v>
      </c>
      <c r="AQ89" s="15">
        <f t="shared" si="25"/>
        <v>0</v>
      </c>
      <c r="AR89" s="15">
        <f t="shared" si="26"/>
        <v>1</v>
      </c>
      <c r="AS89" s="15">
        <f t="shared" si="27"/>
        <v>0</v>
      </c>
      <c r="AT89" s="15">
        <f t="shared" si="28"/>
        <v>0</v>
      </c>
      <c r="AU89" s="15">
        <f t="shared" si="29"/>
        <v>6</v>
      </c>
    </row>
    <row r="90" spans="1:47" ht="17.25" customHeight="1" x14ac:dyDescent="0.3">
      <c r="A90" s="12">
        <v>89</v>
      </c>
      <c r="B90" s="12">
        <v>7310630</v>
      </c>
      <c r="C90" s="13" t="s">
        <v>193</v>
      </c>
      <c r="D90" s="12"/>
      <c r="E90" s="14" t="s">
        <v>194</v>
      </c>
      <c r="F90" s="12" t="s">
        <v>15</v>
      </c>
      <c r="G90" s="12" t="s">
        <v>20</v>
      </c>
      <c r="H90" s="12" t="s">
        <v>23</v>
      </c>
      <c r="I90" s="12" t="s">
        <v>24</v>
      </c>
      <c r="K90" s="12" t="str">
        <f>VLOOKUP($F90,'Bảng mã'!$B$3:$H$26,5,0)</f>
        <v>VA</v>
      </c>
      <c r="L90" s="12" t="str">
        <f>VLOOKUP($F90,'Bảng mã'!$B$3:$H$26,6,0)</f>
        <v>SU</v>
      </c>
      <c r="M90" s="12" t="str">
        <f>VLOOKUP($F90,'Bảng mã'!$B$3:$H$26,7,0)</f>
        <v>DI</v>
      </c>
      <c r="N90" s="12" t="str">
        <f>VLOOKUP($G90,'Bảng mã'!$B$3:$H$26,5,0)</f>
        <v>VA</v>
      </c>
      <c r="O90" s="12" t="str">
        <f>VLOOKUP($G90,'Bảng mã'!$B$3:$H$26,6,0)</f>
        <v>TO</v>
      </c>
      <c r="P90" s="12" t="str">
        <f>VLOOKUP($G90,'Bảng mã'!$B$3:$H$26,7,0)</f>
        <v>N1</v>
      </c>
      <c r="Q90" s="12" t="str">
        <f>IF(ISBLANK($H90),"",VLOOKUP($H90,'Bảng mã'!$B$3:$H$26,5,0))</f>
        <v>VA</v>
      </c>
      <c r="R90" s="12" t="str">
        <f>IF(ISBLANK($H90),"",VLOOKUP($H90,'Bảng mã'!$B$3:$H$26,6,0))</f>
        <v>SU</v>
      </c>
      <c r="S90" s="12" t="str">
        <f>IF(ISBLANK($H90),"",VLOOKUP($H90,'Bảng mã'!$B$3:$H$26,7,0))</f>
        <v>N1</v>
      </c>
      <c r="T90" s="12" t="str">
        <f>IF(ISBLANK($I90),"",VLOOKUP($I90,'Bảng mã'!$B$3:$H$26,5,0))</f>
        <v>VA</v>
      </c>
      <c r="U90" s="12" t="str">
        <f>IF(ISBLANK($I90),"",VLOOKUP($I90,'Bảng mã'!$B$3:$H$26,6,0))</f>
        <v>DI</v>
      </c>
      <c r="V90" s="12" t="str">
        <f>IF(ISBLANK($I90),"",VLOOKUP($I90,'Bảng mã'!$B$3:$H$26,7,0))</f>
        <v>N1</v>
      </c>
      <c r="X90" s="12">
        <f t="shared" si="17"/>
        <v>5</v>
      </c>
      <c r="Y90" s="12">
        <f t="shared" si="30"/>
        <v>0</v>
      </c>
      <c r="Z90" s="12">
        <f t="shared" si="30"/>
        <v>0</v>
      </c>
      <c r="AA90" s="12">
        <f t="shared" si="30"/>
        <v>0</v>
      </c>
      <c r="AB90" s="12">
        <f t="shared" si="30"/>
        <v>1</v>
      </c>
      <c r="AC90" s="12">
        <f t="shared" si="30"/>
        <v>2</v>
      </c>
      <c r="AD90" s="12">
        <f t="shared" si="30"/>
        <v>3</v>
      </c>
      <c r="AE90" s="12">
        <f t="shared" si="30"/>
        <v>0</v>
      </c>
      <c r="AF90" s="12">
        <f t="shared" si="30"/>
        <v>6</v>
      </c>
      <c r="AG90" s="12">
        <f t="shared" si="30"/>
        <v>0</v>
      </c>
      <c r="AH90" s="12">
        <f t="shared" si="30"/>
        <v>0</v>
      </c>
      <c r="AJ90" s="15">
        <f t="shared" si="18"/>
        <v>1</v>
      </c>
      <c r="AK90" s="15">
        <f t="shared" si="19"/>
        <v>0</v>
      </c>
      <c r="AL90" s="15">
        <f t="shared" si="20"/>
        <v>0</v>
      </c>
      <c r="AM90" s="15">
        <f t="shared" si="21"/>
        <v>0</v>
      </c>
      <c r="AN90" s="15">
        <f t="shared" si="22"/>
        <v>1</v>
      </c>
      <c r="AO90" s="15">
        <f t="shared" si="23"/>
        <v>1</v>
      </c>
      <c r="AP90" s="15">
        <f t="shared" si="24"/>
        <v>1</v>
      </c>
      <c r="AQ90" s="15">
        <f t="shared" si="25"/>
        <v>0</v>
      </c>
      <c r="AR90" s="15">
        <f t="shared" si="26"/>
        <v>1</v>
      </c>
      <c r="AS90" s="15">
        <f t="shared" si="27"/>
        <v>0</v>
      </c>
      <c r="AT90" s="15">
        <f t="shared" si="28"/>
        <v>0</v>
      </c>
      <c r="AU90" s="15">
        <f t="shared" si="29"/>
        <v>5</v>
      </c>
    </row>
    <row r="91" spans="1:47" ht="17.25" customHeight="1" x14ac:dyDescent="0.3">
      <c r="A91" s="12">
        <v>90</v>
      </c>
      <c r="B91" s="12" t="s">
        <v>195</v>
      </c>
      <c r="C91" s="13" t="s">
        <v>196</v>
      </c>
      <c r="D91" s="12"/>
      <c r="E91" s="14" t="s">
        <v>194</v>
      </c>
      <c r="F91" s="12" t="s">
        <v>15</v>
      </c>
      <c r="G91" s="12" t="s">
        <v>20</v>
      </c>
      <c r="H91" s="12" t="s">
        <v>23</v>
      </c>
      <c r="I91" s="12" t="s">
        <v>24</v>
      </c>
      <c r="K91" s="12" t="str">
        <f>VLOOKUP($F91,'Bảng mã'!$B$3:$H$26,5,0)</f>
        <v>VA</v>
      </c>
      <c r="L91" s="12" t="str">
        <f>VLOOKUP($F91,'Bảng mã'!$B$3:$H$26,6,0)</f>
        <v>SU</v>
      </c>
      <c r="M91" s="12" t="str">
        <f>VLOOKUP($F91,'Bảng mã'!$B$3:$H$26,7,0)</f>
        <v>DI</v>
      </c>
      <c r="N91" s="12" t="str">
        <f>VLOOKUP($G91,'Bảng mã'!$B$3:$H$26,5,0)</f>
        <v>VA</v>
      </c>
      <c r="O91" s="12" t="str">
        <f>VLOOKUP($G91,'Bảng mã'!$B$3:$H$26,6,0)</f>
        <v>TO</v>
      </c>
      <c r="P91" s="12" t="str">
        <f>VLOOKUP($G91,'Bảng mã'!$B$3:$H$26,7,0)</f>
        <v>N1</v>
      </c>
      <c r="Q91" s="12" t="str">
        <f>IF(ISBLANK($H91),"",VLOOKUP($H91,'Bảng mã'!$B$3:$H$26,5,0))</f>
        <v>VA</v>
      </c>
      <c r="R91" s="12" t="str">
        <f>IF(ISBLANK($H91),"",VLOOKUP($H91,'Bảng mã'!$B$3:$H$26,6,0))</f>
        <v>SU</v>
      </c>
      <c r="S91" s="12" t="str">
        <f>IF(ISBLANK($H91),"",VLOOKUP($H91,'Bảng mã'!$B$3:$H$26,7,0))</f>
        <v>N1</v>
      </c>
      <c r="T91" s="12" t="str">
        <f>IF(ISBLANK($I91),"",VLOOKUP($I91,'Bảng mã'!$B$3:$H$26,5,0))</f>
        <v>VA</v>
      </c>
      <c r="U91" s="12" t="str">
        <f>IF(ISBLANK($I91),"",VLOOKUP($I91,'Bảng mã'!$B$3:$H$26,6,0))</f>
        <v>DI</v>
      </c>
      <c r="V91" s="12" t="str">
        <f>IF(ISBLANK($I91),"",VLOOKUP($I91,'Bảng mã'!$B$3:$H$26,7,0))</f>
        <v>N1</v>
      </c>
      <c r="X91" s="12">
        <f t="shared" si="17"/>
        <v>5</v>
      </c>
      <c r="Y91" s="12">
        <f t="shared" si="30"/>
        <v>0</v>
      </c>
      <c r="Z91" s="12">
        <f t="shared" si="30"/>
        <v>0</v>
      </c>
      <c r="AA91" s="12">
        <f t="shared" si="30"/>
        <v>0</v>
      </c>
      <c r="AB91" s="12">
        <f t="shared" si="30"/>
        <v>1</v>
      </c>
      <c r="AC91" s="12">
        <f t="shared" si="30"/>
        <v>2</v>
      </c>
      <c r="AD91" s="12">
        <f t="shared" si="30"/>
        <v>3</v>
      </c>
      <c r="AE91" s="12">
        <f t="shared" si="30"/>
        <v>0</v>
      </c>
      <c r="AF91" s="12">
        <f t="shared" si="30"/>
        <v>6</v>
      </c>
      <c r="AG91" s="12">
        <f t="shared" si="30"/>
        <v>0</v>
      </c>
      <c r="AH91" s="12">
        <f t="shared" si="30"/>
        <v>0</v>
      </c>
      <c r="AJ91" s="15">
        <f t="shared" si="18"/>
        <v>1</v>
      </c>
      <c r="AK91" s="15">
        <f t="shared" si="19"/>
        <v>0</v>
      </c>
      <c r="AL91" s="15">
        <f t="shared" si="20"/>
        <v>0</v>
      </c>
      <c r="AM91" s="15">
        <f t="shared" si="21"/>
        <v>0</v>
      </c>
      <c r="AN91" s="15">
        <f t="shared" si="22"/>
        <v>1</v>
      </c>
      <c r="AO91" s="15">
        <f t="shared" si="23"/>
        <v>1</v>
      </c>
      <c r="AP91" s="15">
        <f t="shared" si="24"/>
        <v>1</v>
      </c>
      <c r="AQ91" s="15">
        <f t="shared" si="25"/>
        <v>0</v>
      </c>
      <c r="AR91" s="15">
        <f t="shared" si="26"/>
        <v>1</v>
      </c>
      <c r="AS91" s="15">
        <f t="shared" si="27"/>
        <v>0</v>
      </c>
      <c r="AT91" s="15">
        <f t="shared" si="28"/>
        <v>0</v>
      </c>
      <c r="AU91" s="15">
        <f t="shared" si="29"/>
        <v>5</v>
      </c>
    </row>
    <row r="92" spans="1:47" ht="17.25" customHeight="1" x14ac:dyDescent="0.3">
      <c r="A92" s="12">
        <v>91</v>
      </c>
      <c r="B92" s="12">
        <v>7310301</v>
      </c>
      <c r="C92" s="13" t="s">
        <v>197</v>
      </c>
      <c r="D92" s="12"/>
      <c r="E92" s="14" t="s">
        <v>198</v>
      </c>
      <c r="F92" s="12" t="s">
        <v>10</v>
      </c>
      <c r="G92" s="12" t="s">
        <v>15</v>
      </c>
      <c r="H92" s="12" t="s">
        <v>19</v>
      </c>
      <c r="I92" s="12" t="s">
        <v>20</v>
      </c>
      <c r="K92" s="12" t="str">
        <f>VLOOKUP($F92,'Bảng mã'!$B$3:$H$26,5,0)</f>
        <v>TO</v>
      </c>
      <c r="L92" s="12" t="str">
        <f>VLOOKUP($F92,'Bảng mã'!$B$3:$H$26,6,0)</f>
        <v>LI</v>
      </c>
      <c r="M92" s="12" t="str">
        <f>VLOOKUP($F92,'Bảng mã'!$B$3:$H$26,7,0)</f>
        <v>N1</v>
      </c>
      <c r="N92" s="12" t="str">
        <f>VLOOKUP($G92,'Bảng mã'!$B$3:$H$26,5,0)</f>
        <v>VA</v>
      </c>
      <c r="O92" s="12" t="str">
        <f>VLOOKUP($G92,'Bảng mã'!$B$3:$H$26,6,0)</f>
        <v>SU</v>
      </c>
      <c r="P92" s="12" t="str">
        <f>VLOOKUP($G92,'Bảng mã'!$B$3:$H$26,7,0)</f>
        <v>DI</v>
      </c>
      <c r="Q92" s="12" t="str">
        <f>IF(ISBLANK($H92),"",VLOOKUP($H92,'Bảng mã'!$B$3:$H$26,5,0))</f>
        <v>VA</v>
      </c>
      <c r="R92" s="12" t="str">
        <f>IF(ISBLANK($H92),"",VLOOKUP($H92,'Bảng mã'!$B$3:$H$26,6,0))</f>
        <v>SU</v>
      </c>
      <c r="S92" s="12" t="str">
        <f>IF(ISBLANK($H92),"",VLOOKUP($H92,'Bảng mã'!$B$3:$H$26,7,0))</f>
        <v>GD</v>
      </c>
      <c r="T92" s="12" t="str">
        <f>IF(ISBLANK($I92),"",VLOOKUP($I92,'Bảng mã'!$B$3:$H$26,5,0))</f>
        <v>VA</v>
      </c>
      <c r="U92" s="12" t="str">
        <f>IF(ISBLANK($I92),"",VLOOKUP($I92,'Bảng mã'!$B$3:$H$26,6,0))</f>
        <v>TO</v>
      </c>
      <c r="V92" s="12" t="str">
        <f>IF(ISBLANK($I92),"",VLOOKUP($I92,'Bảng mã'!$B$3:$H$26,7,0))</f>
        <v>N1</v>
      </c>
      <c r="X92" s="12">
        <f t="shared" si="17"/>
        <v>1</v>
      </c>
      <c r="Y92" s="12">
        <f t="shared" si="30"/>
        <v>2</v>
      </c>
      <c r="Z92" s="12">
        <f t="shared" si="30"/>
        <v>0</v>
      </c>
      <c r="AA92" s="12">
        <f t="shared" si="30"/>
        <v>0</v>
      </c>
      <c r="AB92" s="12">
        <f t="shared" si="30"/>
        <v>4</v>
      </c>
      <c r="AC92" s="12">
        <f t="shared" si="30"/>
        <v>5</v>
      </c>
      <c r="AD92" s="12">
        <f t="shared" si="30"/>
        <v>6</v>
      </c>
      <c r="AE92" s="12">
        <f t="shared" si="30"/>
        <v>9</v>
      </c>
      <c r="AF92" s="12">
        <f t="shared" si="30"/>
        <v>3</v>
      </c>
      <c r="AG92" s="12">
        <f t="shared" si="30"/>
        <v>0</v>
      </c>
      <c r="AH92" s="12">
        <f t="shared" si="30"/>
        <v>0</v>
      </c>
      <c r="AJ92" s="15">
        <f t="shared" si="18"/>
        <v>1</v>
      </c>
      <c r="AK92" s="15">
        <f t="shared" si="19"/>
        <v>1</v>
      </c>
      <c r="AL92" s="15">
        <f t="shared" si="20"/>
        <v>0</v>
      </c>
      <c r="AM92" s="15">
        <f t="shared" si="21"/>
        <v>0</v>
      </c>
      <c r="AN92" s="15">
        <f t="shared" si="22"/>
        <v>1</v>
      </c>
      <c r="AO92" s="15">
        <f t="shared" si="23"/>
        <v>1</v>
      </c>
      <c r="AP92" s="15">
        <f t="shared" si="24"/>
        <v>1</v>
      </c>
      <c r="AQ92" s="15">
        <f t="shared" si="25"/>
        <v>1</v>
      </c>
      <c r="AR92" s="15">
        <f t="shared" si="26"/>
        <v>1</v>
      </c>
      <c r="AS92" s="15">
        <f t="shared" si="27"/>
        <v>0</v>
      </c>
      <c r="AT92" s="15">
        <f t="shared" si="28"/>
        <v>0</v>
      </c>
      <c r="AU92" s="15">
        <f t="shared" si="29"/>
        <v>7</v>
      </c>
    </row>
  </sheetData>
  <mergeCells count="4">
    <mergeCell ref="K1:M1"/>
    <mergeCell ref="N1:P1"/>
    <mergeCell ref="Q1:S1"/>
    <mergeCell ref="T1:V1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Bảng mã</vt:lpstr>
      <vt:lpstr>Danh mục tổ hợp - môn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Trúc Huỳnh</cp:lastModifiedBy>
  <dcterms:created xsi:type="dcterms:W3CDTF">2021-09-30T16:32:37Z</dcterms:created>
  <dcterms:modified xsi:type="dcterms:W3CDTF">2021-10-02T03:31:34Z</dcterms:modified>
</cp:coreProperties>
</file>