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G:\Shared drives\VN Sacombank Credit Modelling\3. Modeling\1. Data cleansing\1. Retail\3. 3rd draft\"/>
    </mc:Choice>
  </mc:AlternateContent>
  <xr:revisionPtr revIDLastSave="0" documentId="13_ncr:1_{BA267AEE-9E57-439A-86C4-3ADD6957FE1C}" xr6:coauthVersionLast="46" xr6:coauthVersionMax="46" xr10:uidLastSave="{00000000-0000-0000-0000-000000000000}"/>
  <bookViews>
    <workbookView xWindow="-108" yWindow="-108" windowWidth="23256" windowHeight="12576" firstSheet="8" activeTab="10" xr2:uid="{00000000-000D-0000-FFFF-FFFF00000000}"/>
  </bookViews>
  <sheets>
    <sheet name="Trang bìa" sheetId="1" r:id="rId1"/>
    <sheet name="Lưu ý quan trọng" sheetId="2" r:id="rId2"/>
    <sheet name="Mục lục" sheetId="3" r:id="rId3"/>
    <sheet name="Bảng chú thích" sheetId="4" r:id="rId4"/>
    <sheet name="1. Tổng quan dự án" sheetId="5" r:id="rId5"/>
    <sheet name="2. Tóm tắt kết quả báo cáo" sheetId="6" r:id="rId6"/>
    <sheet name="3. Hỗ trợ thu thập dữ liệu " sheetId="7" r:id="rId7"/>
    <sheet name="4.1. Cho vay kinh doanh" sheetId="8" r:id="rId8"/>
    <sheet name="4.3.Cho vay mua nhà" sheetId="9" r:id="rId9"/>
    <sheet name="4.2.Cho vay tiêu dùng và CBNV l" sheetId="10" r:id="rId10"/>
    <sheet name="4.4.Cho vay tiêu dùng khác" sheetId="11" r:id="rId11"/>
    <sheet name="4.5. B-card" sheetId="12" r:id="rId12"/>
    <sheet name="4.6. EAD" sheetId="13" r:id="rId13"/>
    <sheet name="4.7.LGD" sheetId="14" r:id="rId14"/>
    <sheet name="Phụ lục 1-A-card" sheetId="16" r:id="rId15"/>
    <sheet name="Phụ lục 2 -LGD" sheetId="17" r:id="rId16"/>
    <sheet name="Phụ lục SAS" sheetId="15" r:id="rId17"/>
  </sheets>
  <definedNames>
    <definedName name="_xlnm._FilterDatabase" localSheetId="7" hidden="1">'4.1. Cho vay kinh doanh'!$B$14:$T$198</definedName>
    <definedName name="_xlnm._FilterDatabase" localSheetId="9" hidden="1">'4.2.Cho vay tiêu dùng và CBNV l'!$B$14:$O$138</definedName>
    <definedName name="_xlnm._FilterDatabase" localSheetId="8" hidden="1">'4.3.Cho vay mua nhà'!$B$14:$O$162</definedName>
    <definedName name="_xlnm._FilterDatabase" localSheetId="10" hidden="1">'4.4.Cho vay tiêu dùng khác'!$B$14:$S$172</definedName>
    <definedName name="_xlnm._FilterDatabase" localSheetId="11" hidden="1">'4.5. B-card'!$A$16:$AC$65</definedName>
    <definedName name="_xlnm._FilterDatabase" localSheetId="12" hidden="1">'4.6. EAD'!$B$15:$S$15</definedName>
    <definedName name="_xlnm._FilterDatabase" localSheetId="13" hidden="1">'4.7.LGD'!$A$15:$AA$318</definedName>
    <definedName name="abc" localSheetId="4">#REF!</definedName>
    <definedName name="abc" localSheetId="5">#REF!</definedName>
    <definedName name="abc" localSheetId="6">#REF!</definedName>
    <definedName name="abc" localSheetId="1">#REF!</definedName>
    <definedName name="abc">#REF!</definedName>
    <definedName name="category2" localSheetId="4">#REF!</definedName>
    <definedName name="category2" localSheetId="5">#REF!</definedName>
    <definedName name="category2" localSheetId="1">#REF!</definedName>
    <definedName name="category2" localSheetId="0">#REF!</definedName>
    <definedName name="category2">#REF!</definedName>
    <definedName name="CategoryList" localSheetId="4">#REF!</definedName>
    <definedName name="CategoryList" localSheetId="5">#REF!</definedName>
    <definedName name="CategoryList" localSheetId="1">#REF!</definedName>
    <definedName name="CategoryList" localSheetId="0">#REF!</definedName>
    <definedName name="CategoryList">#REF!</definedName>
    <definedName name="ChartDates" localSheetId="4">#REF!</definedName>
    <definedName name="ChartDates" localSheetId="5">#REF!</definedName>
    <definedName name="ChartDates" localSheetId="6">#REF!</definedName>
    <definedName name="ChartDates" localSheetId="1">#REF!</definedName>
    <definedName name="ChartDates" localSheetId="2">#REF!</definedName>
    <definedName name="ChartDates" localSheetId="0">#REF!</definedName>
    <definedName name="ChartDates">#REF!</definedName>
    <definedName name="ChartVals" localSheetId="4">#REF!</definedName>
    <definedName name="ChartVals" localSheetId="5">#REF!</definedName>
    <definedName name="ChartVals" localSheetId="6">#REF!</definedName>
    <definedName name="ChartVals" localSheetId="1">#REF!</definedName>
    <definedName name="ChartVals" localSheetId="2">#REF!</definedName>
    <definedName name="ChartVals" localSheetId="0">#REF!</definedName>
    <definedName name="ChartVals">#REF!</definedName>
    <definedName name="chi" localSheetId="4">#REF!</definedName>
    <definedName name="chi" localSheetId="5">#REF!</definedName>
    <definedName name="chi" localSheetId="1">#REF!</definedName>
    <definedName name="chi" localSheetId="0">#REF!</definedName>
    <definedName name="chi">#REF!</definedName>
    <definedName name="dfasfsdf" localSheetId="4">#REF!</definedName>
    <definedName name="dfasfsdf" localSheetId="5">#REF!</definedName>
    <definedName name="dfasfsdf" localSheetId="1">#REF!</definedName>
    <definedName name="dfasfsdf" localSheetId="0">#REF!</definedName>
    <definedName name="dfasfsdf">#REF!</definedName>
    <definedName name="EmployeeList" localSheetId="4">#REF!</definedName>
    <definedName name="EmployeeList" localSheetId="5">#REF!</definedName>
    <definedName name="EmployeeList" localSheetId="1">#REF!</definedName>
    <definedName name="EmployeeList" localSheetId="0">#REF!</definedName>
    <definedName name="EmployeeList">#REF!</definedName>
    <definedName name="fdgsdf" localSheetId="4">#REF!</definedName>
    <definedName name="fdgsdf" localSheetId="5">#REF!</definedName>
    <definedName name="fdgsdf" localSheetId="1">#REF!</definedName>
    <definedName name="fdgsdf" localSheetId="0">#REF!</definedName>
    <definedName name="fdgsdf">#REF!</definedName>
    <definedName name="fff">#REF!</definedName>
    <definedName name="ffkanc" localSheetId="5">#REF!</definedName>
    <definedName name="ffkanc" localSheetId="1">#REF!</definedName>
    <definedName name="ffkanc">#REF!</definedName>
    <definedName name="FlagPercent" localSheetId="4">#REF!</definedName>
    <definedName name="h" localSheetId="5">#REF!</definedName>
    <definedName name="h">#REF!</definedName>
    <definedName name="hh">#REF!</definedName>
    <definedName name="j" localSheetId="5">#REF!</definedName>
    <definedName name="j">#REF!</definedName>
    <definedName name="jj" localSheetId="5">#REF!</definedName>
    <definedName name="jj">#REF!</definedName>
    <definedName name="jkkjhj" localSheetId="5">#REF!</definedName>
    <definedName name="jkkjhj">#REF!</definedName>
    <definedName name="k" localSheetId="5">#REF!</definedName>
    <definedName name="k">#REF!</definedName>
    <definedName name="kalmc" localSheetId="5">#REF!</definedName>
    <definedName name="kalmc" localSheetId="1">#REF!</definedName>
    <definedName name="kalmc">#REF!</definedName>
    <definedName name="kkk" localSheetId="5">#REF!</definedName>
    <definedName name="kkk" localSheetId="1">#REF!</definedName>
    <definedName name="kkk">#REF!</definedName>
    <definedName name="MSME">#REF!</definedName>
    <definedName name="o">#REF!</definedName>
    <definedName name="ok" localSheetId="4">#REF!</definedName>
    <definedName name="ok" localSheetId="1">#REF!</definedName>
    <definedName name="ok" localSheetId="0">#REF!</definedName>
    <definedName name="ok">#REF!</definedName>
    <definedName name="Phases" localSheetId="4">#REF!</definedName>
    <definedName name="Phases" localSheetId="5">#REF!</definedName>
    <definedName name="Phases" localSheetId="1">#REF!</definedName>
    <definedName name="Phases" localSheetId="0">#REF!</definedName>
    <definedName name="Phases">#REF!</definedName>
    <definedName name="PlotChoice" localSheetId="4">#REF!</definedName>
    <definedName name="PlotChoice" localSheetId="5">#REF!</definedName>
    <definedName name="PlotChoice" localSheetId="1">#REF!</definedName>
    <definedName name="PlotChoice" localSheetId="0">#REF!</definedName>
    <definedName name="PlotChoice">#REF!</definedName>
    <definedName name="rgr" localSheetId="5">#REF!</definedName>
    <definedName name="rgr">#REF!</definedName>
    <definedName name="safsdfa" localSheetId="4">#REF!</definedName>
    <definedName name="safsdfa" localSheetId="5">#REF!</definedName>
    <definedName name="safsdfa" localSheetId="1">#REF!</definedName>
    <definedName name="safsdfa" localSheetId="0">#REF!</definedName>
    <definedName name="safsdfa">#REF!</definedName>
    <definedName name="StartDate" localSheetId="4">#REF!</definedName>
    <definedName name="StartDate" localSheetId="5">#REF!</definedName>
    <definedName name="StartDate" localSheetId="1">#REF!</definedName>
    <definedName name="StartDate" localSheetId="0">#REF!</definedName>
    <definedName name="StartDate">#REF!</definedName>
    <definedName name="StartMileage" localSheetId="4">#REF!</definedName>
    <definedName name="StartMileage" localSheetId="5">#REF!</definedName>
    <definedName name="StartMileage" localSheetId="1">#REF!</definedName>
    <definedName name="StartMileage" localSheetId="0">#REF!</definedName>
    <definedName name="StartMileage">#REF!</definedName>
    <definedName name="SubTeam" localSheetId="4">#REF!</definedName>
    <definedName name="SubTeam" localSheetId="5">#REF!</definedName>
    <definedName name="SubTeam" localSheetId="1">#REF!</definedName>
    <definedName name="SubTeam" localSheetId="0">#REF!</definedName>
    <definedName name="SubTeam">#REF!</definedName>
    <definedName name="treatmentstrategy" localSheetId="4">#REF!</definedName>
    <definedName name="treatmentstrategy" localSheetId="5">#REF!</definedName>
    <definedName name="treatmentstrategy" localSheetId="1">#REF!</definedName>
    <definedName name="treatmentstrategy" localSheetId="0">#REF!</definedName>
    <definedName name="treatmentstrategy">#REF!</definedName>
    <definedName name="work" localSheetId="4">#REF!</definedName>
    <definedName name="work" localSheetId="5">#REF!</definedName>
    <definedName name="work" localSheetId="1">#REF!</definedName>
    <definedName name="work" localSheetId="0">#REF!</definedName>
    <definedName name="work">#REF!</definedName>
    <definedName name="wut" localSheetId="4">#REF!</definedName>
    <definedName name="wut" localSheetId="1">#REF!</definedName>
    <definedName name="wut" localSheetId="0">#REF!</definedName>
    <definedName name="wut">#REF!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9" roundtripDataSignature="AMtx7mhl07YAxglcpMUw8xkOJnyBjGBL7w=="/>
    </ext>
  </extLst>
</workbook>
</file>

<file path=xl/calcChain.xml><?xml version="1.0" encoding="utf-8"?>
<calcChain xmlns="http://schemas.openxmlformats.org/spreadsheetml/2006/main">
  <c r="P99" i="11" l="1"/>
  <c r="P83" i="11"/>
  <c r="P42" i="11"/>
  <c r="L108" i="10"/>
  <c r="L76" i="10"/>
  <c r="L53" i="10"/>
  <c r="L42" i="9"/>
  <c r="L99" i="9"/>
  <c r="L83" i="9"/>
  <c r="L71" i="9" l="1"/>
  <c r="O43" i="12"/>
  <c r="N43" i="12"/>
  <c r="N30" i="12"/>
  <c r="O30" i="12"/>
  <c r="P108" i="11"/>
  <c r="P102" i="11"/>
  <c r="P179" i="8"/>
  <c r="L126" i="9"/>
  <c r="L19" i="9"/>
  <c r="A29" i="8" l="1"/>
  <c r="L20" i="9" l="1"/>
  <c r="L17" i="9"/>
  <c r="P85" i="8"/>
  <c r="A85" i="8"/>
  <c r="P166" i="8"/>
  <c r="P159" i="11"/>
  <c r="L149" i="9"/>
  <c r="L119" i="10"/>
  <c r="L75" i="10"/>
  <c r="P93" i="11" l="1"/>
  <c r="P94" i="11"/>
  <c r="O28" i="12"/>
  <c r="N28" i="12"/>
  <c r="P98" i="11" l="1"/>
  <c r="P35" i="11" l="1"/>
  <c r="L98" i="9" l="1"/>
  <c r="L127" i="10" l="1"/>
  <c r="L94" i="10"/>
  <c r="L86" i="10"/>
  <c r="L107" i="9"/>
  <c r="L108" i="9"/>
  <c r="L38" i="9" l="1"/>
  <c r="L37" i="9"/>
  <c r="P70" i="8" l="1"/>
  <c r="H317" i="14" l="1"/>
  <c r="H318" i="14" s="1"/>
  <c r="G317" i="14"/>
  <c r="G318" i="14" s="1"/>
  <c r="M316" i="14"/>
  <c r="M315" i="14"/>
  <c r="M314" i="14"/>
  <c r="H314" i="14"/>
  <c r="H315" i="14" s="1"/>
  <c r="H316" i="14" s="1"/>
  <c r="G314" i="14"/>
  <c r="M313" i="14"/>
  <c r="M312" i="14"/>
  <c r="M311" i="14"/>
  <c r="M310" i="14"/>
  <c r="M309" i="14"/>
  <c r="H309" i="14"/>
  <c r="H310" i="14" s="1"/>
  <c r="H313" i="14" s="1"/>
  <c r="G309" i="14"/>
  <c r="M308" i="14"/>
  <c r="M307" i="14"/>
  <c r="M306" i="14"/>
  <c r="M305" i="14"/>
  <c r="M304" i="14"/>
  <c r="H304" i="14"/>
  <c r="H305" i="14" s="1"/>
  <c r="H308" i="14" s="1"/>
  <c r="G304" i="14"/>
  <c r="G305" i="14" s="1"/>
  <c r="G308" i="14" s="1"/>
  <c r="M303" i="14"/>
  <c r="M302" i="14"/>
  <c r="M301" i="14"/>
  <c r="M300" i="14"/>
  <c r="M299" i="14"/>
  <c r="H299" i="14"/>
  <c r="H300" i="14" s="1"/>
  <c r="H303" i="14" s="1"/>
  <c r="G299" i="14"/>
  <c r="G300" i="14" s="1"/>
  <c r="M298" i="14"/>
  <c r="M297" i="14"/>
  <c r="M296" i="14"/>
  <c r="M295" i="14"/>
  <c r="M294" i="14"/>
  <c r="H294" i="14"/>
  <c r="H295" i="14" s="1"/>
  <c r="H298" i="14" s="1"/>
  <c r="G294" i="14"/>
  <c r="M293" i="14"/>
  <c r="M292" i="14"/>
  <c r="M291" i="14"/>
  <c r="M290" i="14"/>
  <c r="M289" i="14"/>
  <c r="H289" i="14"/>
  <c r="H290" i="14" s="1"/>
  <c r="H293" i="14" s="1"/>
  <c r="G289" i="14"/>
  <c r="M288" i="14"/>
  <c r="M287" i="14"/>
  <c r="M286" i="14"/>
  <c r="M285" i="14"/>
  <c r="M284" i="14"/>
  <c r="H284" i="14"/>
  <c r="H285" i="14" s="1"/>
  <c r="H288" i="14" s="1"/>
  <c r="G284" i="14"/>
  <c r="G285" i="14" s="1"/>
  <c r="G288" i="14" s="1"/>
  <c r="M283" i="14"/>
  <c r="M282" i="14"/>
  <c r="M281" i="14"/>
  <c r="M280" i="14"/>
  <c r="M279" i="14"/>
  <c r="H279" i="14"/>
  <c r="H280" i="14" s="1"/>
  <c r="H283" i="14" s="1"/>
  <c r="G279" i="14"/>
  <c r="G280" i="14" s="1"/>
  <c r="I280" i="14" s="1"/>
  <c r="M278" i="14"/>
  <c r="M277" i="14"/>
  <c r="M276" i="14"/>
  <c r="M275" i="14"/>
  <c r="M274" i="14"/>
  <c r="H274" i="14"/>
  <c r="H275" i="14" s="1"/>
  <c r="H278" i="14" s="1"/>
  <c r="G274" i="14"/>
  <c r="M273" i="14"/>
  <c r="M272" i="14"/>
  <c r="M271" i="14"/>
  <c r="M270" i="14"/>
  <c r="M269" i="14"/>
  <c r="H269" i="14"/>
  <c r="H270" i="14" s="1"/>
  <c r="H273" i="14" s="1"/>
  <c r="G269" i="14"/>
  <c r="M268" i="14"/>
  <c r="M267" i="14"/>
  <c r="M266" i="14"/>
  <c r="M265" i="14"/>
  <c r="M264" i="14"/>
  <c r="H264" i="14"/>
  <c r="H265" i="14" s="1"/>
  <c r="H268" i="14" s="1"/>
  <c r="G264" i="14"/>
  <c r="G265" i="14" s="1"/>
  <c r="G268" i="14" s="1"/>
  <c r="M263" i="14"/>
  <c r="M262" i="14"/>
  <c r="M261" i="14"/>
  <c r="M260" i="14"/>
  <c r="M259" i="14"/>
  <c r="H259" i="14"/>
  <c r="H260" i="14" s="1"/>
  <c r="H263" i="14" s="1"/>
  <c r="G259" i="14"/>
  <c r="G260" i="14" s="1"/>
  <c r="G263" i="14" s="1"/>
  <c r="M258" i="14"/>
  <c r="M257" i="14"/>
  <c r="M256" i="14"/>
  <c r="M255" i="14"/>
  <c r="M254" i="14"/>
  <c r="H254" i="14"/>
  <c r="H255" i="14" s="1"/>
  <c r="H258" i="14" s="1"/>
  <c r="G254" i="14"/>
  <c r="M253" i="14"/>
  <c r="M252" i="14"/>
  <c r="J252" i="14"/>
  <c r="M251" i="14"/>
  <c r="M250" i="14"/>
  <c r="M249" i="14"/>
  <c r="H249" i="14"/>
  <c r="H250" i="14" s="1"/>
  <c r="H253" i="14" s="1"/>
  <c r="G249" i="14"/>
  <c r="G250" i="14" s="1"/>
  <c r="G253" i="14" s="1"/>
  <c r="M248" i="14"/>
  <c r="M247" i="14"/>
  <c r="M246" i="14"/>
  <c r="M245" i="14"/>
  <c r="M244" i="14"/>
  <c r="H244" i="14"/>
  <c r="H245" i="14" s="1"/>
  <c r="H248" i="14" s="1"/>
  <c r="G244" i="14"/>
  <c r="M243" i="14"/>
  <c r="M242" i="14"/>
  <c r="M241" i="14"/>
  <c r="M240" i="14"/>
  <c r="M239" i="14"/>
  <c r="H239" i="14"/>
  <c r="G239" i="14"/>
  <c r="G240" i="14" s="1"/>
  <c r="M238" i="14"/>
  <c r="M237" i="14"/>
  <c r="M236" i="14"/>
  <c r="M235" i="14"/>
  <c r="H235" i="14"/>
  <c r="H238" i="14" s="1"/>
  <c r="G235" i="14"/>
  <c r="M234" i="14"/>
  <c r="M233" i="14"/>
  <c r="M232" i="14"/>
  <c r="M231" i="14"/>
  <c r="H231" i="14"/>
  <c r="G231" i="14"/>
  <c r="G234" i="14" s="1"/>
  <c r="M230" i="14"/>
  <c r="M229" i="14"/>
  <c r="M228" i="14"/>
  <c r="M227" i="14"/>
  <c r="H227" i="14"/>
  <c r="H230" i="14" s="1"/>
  <c r="G227" i="14"/>
  <c r="M226" i="14"/>
  <c r="M225" i="14"/>
  <c r="M224" i="14"/>
  <c r="M223" i="14"/>
  <c r="H223" i="14"/>
  <c r="H226" i="14" s="1"/>
  <c r="G223" i="14"/>
  <c r="G226" i="14" s="1"/>
  <c r="M222" i="14"/>
  <c r="M221" i="14"/>
  <c r="M220" i="14"/>
  <c r="M219" i="14"/>
  <c r="H219" i="14"/>
  <c r="H222" i="14" s="1"/>
  <c r="G219" i="14"/>
  <c r="M218" i="14"/>
  <c r="M217" i="14"/>
  <c r="M216" i="14"/>
  <c r="M215" i="14"/>
  <c r="H215" i="14"/>
  <c r="H218" i="14" s="1"/>
  <c r="G215" i="14"/>
  <c r="G218" i="14" s="1"/>
  <c r="M214" i="14"/>
  <c r="M213" i="14"/>
  <c r="M212" i="14"/>
  <c r="M211" i="14"/>
  <c r="H211" i="14"/>
  <c r="H214" i="14" s="1"/>
  <c r="G211" i="14"/>
  <c r="M210" i="14"/>
  <c r="M209" i="14"/>
  <c r="M208" i="14"/>
  <c r="M207" i="14"/>
  <c r="H207" i="14"/>
  <c r="H210" i="14" s="1"/>
  <c r="G207" i="14"/>
  <c r="G210" i="14" s="1"/>
  <c r="M206" i="14"/>
  <c r="M205" i="14"/>
  <c r="M204" i="14"/>
  <c r="M203" i="14"/>
  <c r="H203" i="14"/>
  <c r="H206" i="14" s="1"/>
  <c r="G203" i="14"/>
  <c r="M202" i="14"/>
  <c r="M201" i="14"/>
  <c r="M200" i="14"/>
  <c r="M199" i="14"/>
  <c r="H199" i="14"/>
  <c r="G199" i="14"/>
  <c r="G202" i="14" s="1"/>
  <c r="M198" i="14"/>
  <c r="M197" i="14"/>
  <c r="M196" i="14"/>
  <c r="M195" i="14"/>
  <c r="H195" i="14"/>
  <c r="H198" i="14" s="1"/>
  <c r="G195" i="14"/>
  <c r="M194" i="14"/>
  <c r="M193" i="14"/>
  <c r="M192" i="14"/>
  <c r="M191" i="14"/>
  <c r="H191" i="14"/>
  <c r="H194" i="14" s="1"/>
  <c r="G191" i="14"/>
  <c r="G194" i="14" s="1"/>
  <c r="M190" i="14"/>
  <c r="M189" i="14"/>
  <c r="M188" i="14"/>
  <c r="M187" i="14"/>
  <c r="H187" i="14"/>
  <c r="H190" i="14" s="1"/>
  <c r="G187" i="14"/>
  <c r="M186" i="14"/>
  <c r="M185" i="14"/>
  <c r="M184" i="14"/>
  <c r="M183" i="14"/>
  <c r="H183" i="14"/>
  <c r="H186" i="14" s="1"/>
  <c r="G183" i="14"/>
  <c r="M182" i="14"/>
  <c r="M181" i="14"/>
  <c r="M180" i="14"/>
  <c r="M179" i="14"/>
  <c r="H179" i="14"/>
  <c r="H182" i="14" s="1"/>
  <c r="G179" i="14"/>
  <c r="M178" i="14"/>
  <c r="M177" i="14"/>
  <c r="M176" i="14"/>
  <c r="H176" i="14"/>
  <c r="H177" i="14" s="1"/>
  <c r="H178" i="14" s="1"/>
  <c r="G176" i="14"/>
  <c r="M175" i="14"/>
  <c r="M174" i="14"/>
  <c r="M173" i="14"/>
  <c r="H173" i="14"/>
  <c r="H174" i="14" s="1"/>
  <c r="H175" i="14" s="1"/>
  <c r="G173" i="14"/>
  <c r="M172" i="14"/>
  <c r="M171" i="14"/>
  <c r="M170" i="14"/>
  <c r="H170" i="14"/>
  <c r="H171" i="14" s="1"/>
  <c r="H172" i="14" s="1"/>
  <c r="G170" i="14"/>
  <c r="G171" i="14" s="1"/>
  <c r="G172" i="14" s="1"/>
  <c r="M169" i="14"/>
  <c r="M168" i="14"/>
  <c r="M167" i="14"/>
  <c r="H167" i="14"/>
  <c r="H168" i="14" s="1"/>
  <c r="H169" i="14" s="1"/>
  <c r="G167" i="14"/>
  <c r="M166" i="14"/>
  <c r="M165" i="14"/>
  <c r="M164" i="14"/>
  <c r="H164" i="14"/>
  <c r="H165" i="14" s="1"/>
  <c r="H166" i="14" s="1"/>
  <c r="G164" i="14"/>
  <c r="I164" i="14" s="1"/>
  <c r="M163" i="14"/>
  <c r="M162" i="14"/>
  <c r="M161" i="14"/>
  <c r="H161" i="14"/>
  <c r="H162" i="14" s="1"/>
  <c r="H163" i="14" s="1"/>
  <c r="G161" i="14"/>
  <c r="M160" i="14"/>
  <c r="M159" i="14"/>
  <c r="M158" i="14"/>
  <c r="H158" i="14"/>
  <c r="H159" i="14" s="1"/>
  <c r="H160" i="14" s="1"/>
  <c r="G158" i="14"/>
  <c r="G159" i="14" s="1"/>
  <c r="G160" i="14" s="1"/>
  <c r="M157" i="14"/>
  <c r="M156" i="14"/>
  <c r="M155" i="14"/>
  <c r="H155" i="14"/>
  <c r="H156" i="14" s="1"/>
  <c r="H157" i="14" s="1"/>
  <c r="G155" i="14"/>
  <c r="G156" i="14" s="1"/>
  <c r="M154" i="14"/>
  <c r="M153" i="14"/>
  <c r="M152" i="14"/>
  <c r="H152" i="14"/>
  <c r="H153" i="14" s="1"/>
  <c r="H154" i="14" s="1"/>
  <c r="G152" i="14"/>
  <c r="G153" i="14" s="1"/>
  <c r="M151" i="14"/>
  <c r="M150" i="14"/>
  <c r="M149" i="14"/>
  <c r="H149" i="14"/>
  <c r="H150" i="14" s="1"/>
  <c r="H151" i="14" s="1"/>
  <c r="G149" i="14"/>
  <c r="M148" i="14"/>
  <c r="M147" i="14"/>
  <c r="M146" i="14"/>
  <c r="H146" i="14"/>
  <c r="H147" i="14" s="1"/>
  <c r="H148" i="14" s="1"/>
  <c r="G146" i="14"/>
  <c r="G147" i="14" s="1"/>
  <c r="G148" i="14" s="1"/>
  <c r="M145" i="14"/>
  <c r="M144" i="14"/>
  <c r="M143" i="14"/>
  <c r="H143" i="14"/>
  <c r="H144" i="14" s="1"/>
  <c r="H145" i="14" s="1"/>
  <c r="G143" i="14"/>
  <c r="M142" i="14"/>
  <c r="M141" i="14"/>
  <c r="M140" i="14"/>
  <c r="H140" i="14"/>
  <c r="H141" i="14" s="1"/>
  <c r="H142" i="14" s="1"/>
  <c r="G140" i="14"/>
  <c r="M139" i="14"/>
  <c r="M138" i="14"/>
  <c r="M137" i="14"/>
  <c r="H137" i="14"/>
  <c r="H138" i="14" s="1"/>
  <c r="H139" i="14" s="1"/>
  <c r="G137" i="14"/>
  <c r="G138" i="14" s="1"/>
  <c r="G139" i="14" s="1"/>
  <c r="M136" i="14"/>
  <c r="M135" i="14"/>
  <c r="M134" i="14"/>
  <c r="H134" i="14"/>
  <c r="H135" i="14" s="1"/>
  <c r="H136" i="14" s="1"/>
  <c r="G134" i="14"/>
  <c r="G135" i="14" s="1"/>
  <c r="G136" i="14" s="1"/>
  <c r="M133" i="14"/>
  <c r="M132" i="14"/>
  <c r="H132" i="14"/>
  <c r="H133" i="14" s="1"/>
  <c r="G132" i="14"/>
  <c r="G133" i="14" s="1"/>
  <c r="M131" i="14"/>
  <c r="M130" i="14"/>
  <c r="H130" i="14"/>
  <c r="H131" i="14" s="1"/>
  <c r="G130" i="14"/>
  <c r="G131" i="14" s="1"/>
  <c r="M129" i="14"/>
  <c r="M128" i="14"/>
  <c r="M127" i="14"/>
  <c r="H127" i="14"/>
  <c r="G127" i="14"/>
  <c r="M126" i="14"/>
  <c r="M125" i="14"/>
  <c r="M124" i="14"/>
  <c r="H124" i="14"/>
  <c r="G124" i="14"/>
  <c r="G125" i="14" s="1"/>
  <c r="M123" i="14"/>
  <c r="M122" i="14"/>
  <c r="H122" i="14"/>
  <c r="H123" i="14" s="1"/>
  <c r="G122" i="14"/>
  <c r="G123" i="14" s="1"/>
  <c r="M121" i="14"/>
  <c r="M120" i="14"/>
  <c r="H120" i="14"/>
  <c r="H121" i="14" s="1"/>
  <c r="G120" i="14"/>
  <c r="G121" i="14" s="1"/>
  <c r="M119" i="14"/>
  <c r="M118" i="14"/>
  <c r="H118" i="14"/>
  <c r="H119" i="14" s="1"/>
  <c r="G118" i="14"/>
  <c r="G119" i="14" s="1"/>
  <c r="M117" i="14"/>
  <c r="M116" i="14"/>
  <c r="H116" i="14"/>
  <c r="G116" i="14"/>
  <c r="G117" i="14" s="1"/>
  <c r="M115" i="14"/>
  <c r="M114" i="14"/>
  <c r="H114" i="14"/>
  <c r="H115" i="14" s="1"/>
  <c r="G114" i="14"/>
  <c r="G115" i="14" s="1"/>
  <c r="M113" i="14"/>
  <c r="M112" i="14"/>
  <c r="H112" i="14"/>
  <c r="H113" i="14" s="1"/>
  <c r="G112" i="14"/>
  <c r="G113" i="14" s="1"/>
  <c r="M111" i="14"/>
  <c r="M110" i="14"/>
  <c r="H110" i="14"/>
  <c r="G110" i="14"/>
  <c r="G111" i="14" s="1"/>
  <c r="M109" i="14"/>
  <c r="M108" i="14"/>
  <c r="H108" i="14"/>
  <c r="G108" i="14"/>
  <c r="G109" i="14" s="1"/>
  <c r="M107" i="14"/>
  <c r="M106" i="14"/>
  <c r="M105" i="14"/>
  <c r="M104" i="14"/>
  <c r="M103" i="14"/>
  <c r="H103" i="14"/>
  <c r="H104" i="14" s="1"/>
  <c r="H105" i="14" s="1"/>
  <c r="H106" i="14" s="1"/>
  <c r="G103" i="14"/>
  <c r="G104" i="14" s="1"/>
  <c r="G105" i="14" s="1"/>
  <c r="G106" i="14" s="1"/>
  <c r="G107" i="14" s="1"/>
  <c r="M102" i="14"/>
  <c r="M101" i="14"/>
  <c r="M100" i="14"/>
  <c r="M99" i="14"/>
  <c r="M98" i="14"/>
  <c r="H98" i="14"/>
  <c r="H99" i="14" s="1"/>
  <c r="H100" i="14" s="1"/>
  <c r="H101" i="14" s="1"/>
  <c r="G98" i="14"/>
  <c r="G99" i="14" s="1"/>
  <c r="G100" i="14" s="1"/>
  <c r="G101" i="14" s="1"/>
  <c r="G102" i="14" s="1"/>
  <c r="M97" i="14"/>
  <c r="M96" i="14"/>
  <c r="M95" i="14"/>
  <c r="M94" i="14"/>
  <c r="M93" i="14"/>
  <c r="H93" i="14"/>
  <c r="H94" i="14" s="1"/>
  <c r="H95" i="14" s="1"/>
  <c r="H96" i="14" s="1"/>
  <c r="G93" i="14"/>
  <c r="G94" i="14" s="1"/>
  <c r="G95" i="14" s="1"/>
  <c r="G96" i="14" s="1"/>
  <c r="G97" i="14" s="1"/>
  <c r="M92" i="14"/>
  <c r="M91" i="14"/>
  <c r="M90" i="14"/>
  <c r="M89" i="14"/>
  <c r="M88" i="14"/>
  <c r="H88" i="14"/>
  <c r="G88" i="14"/>
  <c r="G89" i="14" s="1"/>
  <c r="G90" i="14" s="1"/>
  <c r="G91" i="14" s="1"/>
  <c r="G92" i="14" s="1"/>
  <c r="M87" i="14"/>
  <c r="M86" i="14"/>
  <c r="M85" i="14"/>
  <c r="M84" i="14"/>
  <c r="M83" i="14"/>
  <c r="H83" i="14"/>
  <c r="H84" i="14" s="1"/>
  <c r="H85" i="14" s="1"/>
  <c r="H86" i="14" s="1"/>
  <c r="G83" i="14"/>
  <c r="G84" i="14" s="1"/>
  <c r="G85" i="14" s="1"/>
  <c r="M82" i="14"/>
  <c r="M81" i="14"/>
  <c r="M80" i="14"/>
  <c r="M79" i="14"/>
  <c r="M78" i="14"/>
  <c r="H78" i="14"/>
  <c r="H79" i="14" s="1"/>
  <c r="H80" i="14" s="1"/>
  <c r="H81" i="14" s="1"/>
  <c r="H82" i="14" s="1"/>
  <c r="G78" i="14"/>
  <c r="G79" i="14" s="1"/>
  <c r="G80" i="14" s="1"/>
  <c r="M77" i="14"/>
  <c r="M76" i="14"/>
  <c r="M75" i="14"/>
  <c r="M74" i="14"/>
  <c r="M73" i="14"/>
  <c r="H73" i="14"/>
  <c r="H74" i="14" s="1"/>
  <c r="H75" i="14" s="1"/>
  <c r="H76" i="14" s="1"/>
  <c r="H77" i="14" s="1"/>
  <c r="G73" i="14"/>
  <c r="G74" i="14" s="1"/>
  <c r="G75" i="14" s="1"/>
  <c r="M72" i="14"/>
  <c r="M71" i="14"/>
  <c r="M70" i="14"/>
  <c r="M69" i="14"/>
  <c r="M68" i="14"/>
  <c r="H68" i="14"/>
  <c r="H69" i="14" s="1"/>
  <c r="H70" i="14" s="1"/>
  <c r="H71" i="14" s="1"/>
  <c r="H72" i="14" s="1"/>
  <c r="G68" i="14"/>
  <c r="G69" i="14" s="1"/>
  <c r="G70" i="14" s="1"/>
  <c r="M67" i="14"/>
  <c r="H67" i="14"/>
  <c r="G67" i="14"/>
  <c r="M66" i="14"/>
  <c r="H66" i="14"/>
  <c r="G66" i="14"/>
  <c r="M65" i="14"/>
  <c r="H65" i="14"/>
  <c r="G65" i="14"/>
  <c r="M64" i="14"/>
  <c r="H64" i="14"/>
  <c r="G64" i="14"/>
  <c r="M63" i="14"/>
  <c r="H63" i="14"/>
  <c r="G63" i="14"/>
  <c r="M62" i="14"/>
  <c r="H62" i="14"/>
  <c r="G62" i="14"/>
  <c r="M61" i="14"/>
  <c r="H61" i="14"/>
  <c r="G61" i="14"/>
  <c r="M60" i="14"/>
  <c r="H60" i="14"/>
  <c r="G60" i="14"/>
  <c r="M59" i="14"/>
  <c r="H59" i="14"/>
  <c r="G59" i="14"/>
  <c r="M58" i="14"/>
  <c r="H58" i="14"/>
  <c r="G58" i="14"/>
  <c r="M57" i="14"/>
  <c r="M56" i="14"/>
  <c r="H56" i="14"/>
  <c r="G56" i="14"/>
  <c r="M55" i="14"/>
  <c r="H55" i="14"/>
  <c r="G55" i="14"/>
  <c r="H52" i="14"/>
  <c r="H53" i="14" s="1"/>
  <c r="H54" i="14" s="1"/>
  <c r="G52" i="14"/>
  <c r="G53" i="14" s="1"/>
  <c r="G54" i="14" s="1"/>
  <c r="M51" i="14"/>
  <c r="H51" i="14"/>
  <c r="G51" i="14"/>
  <c r="M50" i="14"/>
  <c r="H50" i="14"/>
  <c r="G50" i="14"/>
  <c r="M49" i="14"/>
  <c r="H49" i="14"/>
  <c r="G49" i="14"/>
  <c r="M48" i="14"/>
  <c r="M47" i="14"/>
  <c r="H47" i="14"/>
  <c r="H48" i="14" s="1"/>
  <c r="G47" i="14"/>
  <c r="G48" i="14" s="1"/>
  <c r="M46" i="14"/>
  <c r="M45" i="14"/>
  <c r="M44" i="14"/>
  <c r="H44" i="14"/>
  <c r="G44" i="14"/>
  <c r="M43" i="14"/>
  <c r="H43" i="14"/>
  <c r="G43" i="14"/>
  <c r="M42" i="14"/>
  <c r="H42" i="14"/>
  <c r="G42" i="14"/>
  <c r="M41" i="14"/>
  <c r="H41" i="14"/>
  <c r="G41" i="14"/>
  <c r="M40" i="14"/>
  <c r="H40" i="14"/>
  <c r="G40" i="14"/>
  <c r="M39" i="14"/>
  <c r="H39" i="14"/>
  <c r="G39" i="14"/>
  <c r="M38" i="14"/>
  <c r="M37" i="14"/>
  <c r="M36" i="14"/>
  <c r="H36" i="14"/>
  <c r="G36" i="14"/>
  <c r="M35" i="14"/>
  <c r="H35" i="14"/>
  <c r="G35" i="14"/>
  <c r="M34" i="14"/>
  <c r="H34" i="14"/>
  <c r="G34" i="14"/>
  <c r="M33" i="14"/>
  <c r="H33" i="14"/>
  <c r="G33" i="14"/>
  <c r="M32" i="14"/>
  <c r="H32" i="14"/>
  <c r="G32" i="14"/>
  <c r="M31" i="14"/>
  <c r="H31" i="14"/>
  <c r="G31" i="14"/>
  <c r="M30" i="14"/>
  <c r="H30" i="14"/>
  <c r="G30" i="14"/>
  <c r="M29" i="14"/>
  <c r="M28" i="14"/>
  <c r="M27" i="14"/>
  <c r="M26" i="14"/>
  <c r="H26" i="14"/>
  <c r="H28" i="14" s="1"/>
  <c r="G26" i="14"/>
  <c r="G28" i="14" s="1"/>
  <c r="G29" i="14" s="1"/>
  <c r="M25" i="14"/>
  <c r="M24" i="14"/>
  <c r="H24" i="14"/>
  <c r="H25" i="14" s="1"/>
  <c r="G24" i="14"/>
  <c r="G25" i="14" s="1"/>
  <c r="H22" i="14"/>
  <c r="H23" i="14" s="1"/>
  <c r="G22" i="14"/>
  <c r="G23" i="14" s="1"/>
  <c r="H20" i="14"/>
  <c r="G20" i="14"/>
  <c r="G21" i="14" s="1"/>
  <c r="H19" i="14"/>
  <c r="G19" i="14"/>
  <c r="H18" i="14"/>
  <c r="G18" i="14"/>
  <c r="H16" i="14"/>
  <c r="H17" i="14" s="1"/>
  <c r="G16" i="14"/>
  <c r="G17" i="14" s="1"/>
  <c r="P56" i="13"/>
  <c r="K56" i="13"/>
  <c r="H56" i="13"/>
  <c r="G56" i="13"/>
  <c r="I56" i="13" s="1"/>
  <c r="P55" i="13"/>
  <c r="K55" i="13"/>
  <c r="H55" i="13"/>
  <c r="G55" i="13"/>
  <c r="P54" i="13"/>
  <c r="K54" i="13"/>
  <c r="P53" i="13"/>
  <c r="K53" i="13"/>
  <c r="H53" i="13"/>
  <c r="G53" i="13"/>
  <c r="I53" i="13" s="1"/>
  <c r="P52" i="13"/>
  <c r="K52" i="13"/>
  <c r="H52" i="13"/>
  <c r="G52" i="13"/>
  <c r="I52" i="13" s="1"/>
  <c r="K49" i="13"/>
  <c r="K50" i="13" s="1"/>
  <c r="K51" i="13" s="1"/>
  <c r="H49" i="13"/>
  <c r="H50" i="13" s="1"/>
  <c r="H51" i="13" s="1"/>
  <c r="G49" i="13"/>
  <c r="G50" i="13" s="1"/>
  <c r="K48" i="13"/>
  <c r="P47" i="13"/>
  <c r="K47" i="13"/>
  <c r="P46" i="13"/>
  <c r="K46" i="13"/>
  <c r="P45" i="13"/>
  <c r="K45" i="13"/>
  <c r="P44" i="13"/>
  <c r="K44" i="13"/>
  <c r="P43" i="13"/>
  <c r="K43" i="13"/>
  <c r="P42" i="13"/>
  <c r="K42" i="13"/>
  <c r="H42" i="13"/>
  <c r="G42" i="13"/>
  <c r="I42" i="13" s="1"/>
  <c r="P41" i="13"/>
  <c r="P40" i="13"/>
  <c r="K40" i="13"/>
  <c r="K41" i="13" s="1"/>
  <c r="H40" i="13"/>
  <c r="G40" i="13"/>
  <c r="G41" i="13" s="1"/>
  <c r="P39" i="13"/>
  <c r="P38" i="13"/>
  <c r="K38" i="13"/>
  <c r="K39" i="13" s="1"/>
  <c r="H38" i="13"/>
  <c r="H39" i="13" s="1"/>
  <c r="G38" i="13"/>
  <c r="P37" i="13"/>
  <c r="K37" i="13"/>
  <c r="H37" i="13"/>
  <c r="G37" i="13"/>
  <c r="P36" i="13"/>
  <c r="K36" i="13"/>
  <c r="H36" i="13"/>
  <c r="G36" i="13"/>
  <c r="P35" i="13"/>
  <c r="K35" i="13"/>
  <c r="H35" i="13"/>
  <c r="G35" i="13"/>
  <c r="K34" i="13"/>
  <c r="H34" i="13"/>
  <c r="G34" i="13"/>
  <c r="I34" i="13" s="1"/>
  <c r="K33" i="13"/>
  <c r="H33" i="13"/>
  <c r="G33" i="13"/>
  <c r="P32" i="13"/>
  <c r="K32" i="13"/>
  <c r="H32" i="13"/>
  <c r="G32" i="13"/>
  <c r="I32" i="13" s="1"/>
  <c r="P31" i="13"/>
  <c r="K31" i="13"/>
  <c r="H31" i="13"/>
  <c r="G31" i="13"/>
  <c r="P30" i="13"/>
  <c r="K30" i="13"/>
  <c r="H30" i="13"/>
  <c r="G30" i="13"/>
  <c r="I30" i="13" s="1"/>
  <c r="P29" i="13"/>
  <c r="P28" i="13"/>
  <c r="P27" i="13"/>
  <c r="K27" i="13"/>
  <c r="K28" i="13" s="1"/>
  <c r="K29" i="13" s="1"/>
  <c r="H27" i="13"/>
  <c r="G27" i="13"/>
  <c r="G28" i="13" s="1"/>
  <c r="P26" i="13"/>
  <c r="P25" i="13"/>
  <c r="K25" i="13"/>
  <c r="K26" i="13" s="1"/>
  <c r="H25" i="13"/>
  <c r="H26" i="13" s="1"/>
  <c r="G25" i="13"/>
  <c r="P24" i="13"/>
  <c r="G24" i="13"/>
  <c r="P23" i="13"/>
  <c r="K23" i="13"/>
  <c r="K24" i="13" s="1"/>
  <c r="H23" i="13"/>
  <c r="H24" i="13" s="1"/>
  <c r="G23" i="13"/>
  <c r="K21" i="13"/>
  <c r="K22" i="13" s="1"/>
  <c r="H21" i="13"/>
  <c r="G21" i="13"/>
  <c r="G22" i="13" s="1"/>
  <c r="K19" i="13"/>
  <c r="K20" i="13" s="1"/>
  <c r="H19" i="13"/>
  <c r="H20" i="13" s="1"/>
  <c r="G19" i="13"/>
  <c r="K18" i="13"/>
  <c r="H18" i="13"/>
  <c r="G18" i="13"/>
  <c r="I18" i="13" s="1"/>
  <c r="I17" i="13"/>
  <c r="H17" i="13"/>
  <c r="K16" i="13"/>
  <c r="K17" i="13" s="1"/>
  <c r="I16" i="13"/>
  <c r="H16" i="13"/>
  <c r="G16" i="13"/>
  <c r="G17" i="13" s="1"/>
  <c r="O64" i="12"/>
  <c r="N64" i="12"/>
  <c r="O63" i="12"/>
  <c r="N63" i="12"/>
  <c r="O62" i="12"/>
  <c r="N62" i="12"/>
  <c r="O61" i="12"/>
  <c r="N61" i="12"/>
  <c r="O60" i="12"/>
  <c r="N60" i="12"/>
  <c r="O59" i="12"/>
  <c r="N59" i="12"/>
  <c r="O58" i="12"/>
  <c r="N58" i="12"/>
  <c r="O57" i="12"/>
  <c r="N57" i="12"/>
  <c r="O56" i="12"/>
  <c r="N56" i="12"/>
  <c r="O55" i="12"/>
  <c r="N55" i="12"/>
  <c r="O54" i="12"/>
  <c r="N54" i="12"/>
  <c r="O53" i="12"/>
  <c r="N53" i="12"/>
  <c r="O52" i="12"/>
  <c r="N52" i="12"/>
  <c r="O51" i="12"/>
  <c r="N51" i="12"/>
  <c r="O50" i="12"/>
  <c r="N50" i="12"/>
  <c r="O49" i="12"/>
  <c r="N49" i="12"/>
  <c r="O48" i="12"/>
  <c r="N48" i="12"/>
  <c r="O47" i="12"/>
  <c r="N47" i="12"/>
  <c r="O46" i="12"/>
  <c r="N46" i="12"/>
  <c r="O45" i="12"/>
  <c r="N45" i="12"/>
  <c r="O44" i="12"/>
  <c r="N44" i="12"/>
  <c r="O42" i="12"/>
  <c r="N42" i="12"/>
  <c r="O41" i="12"/>
  <c r="N41" i="12"/>
  <c r="O40" i="12"/>
  <c r="N40" i="12"/>
  <c r="O39" i="12"/>
  <c r="N39" i="12"/>
  <c r="O38" i="12"/>
  <c r="N38" i="12"/>
  <c r="O37" i="12"/>
  <c r="N37" i="12"/>
  <c r="O36" i="12"/>
  <c r="N36" i="12"/>
  <c r="O35" i="12"/>
  <c r="N35" i="12"/>
  <c r="O34" i="12"/>
  <c r="N34" i="12"/>
  <c r="O33" i="12"/>
  <c r="N33" i="12"/>
  <c r="O32" i="12"/>
  <c r="N32" i="12"/>
  <c r="O31" i="12"/>
  <c r="N31" i="12"/>
  <c r="O29" i="12"/>
  <c r="N29" i="12"/>
  <c r="O27" i="12"/>
  <c r="N27" i="12"/>
  <c r="O26" i="12"/>
  <c r="N26" i="12"/>
  <c r="P172" i="11"/>
  <c r="A172" i="11"/>
  <c r="P171" i="11"/>
  <c r="A171" i="11"/>
  <c r="P170" i="11"/>
  <c r="A170" i="11"/>
  <c r="P169" i="11"/>
  <c r="A169" i="11"/>
  <c r="P168" i="11"/>
  <c r="A168" i="11"/>
  <c r="P167" i="11"/>
  <c r="A167" i="11"/>
  <c r="P166" i="11"/>
  <c r="A166" i="11"/>
  <c r="P165" i="11"/>
  <c r="A165" i="11"/>
  <c r="P164" i="11"/>
  <c r="A164" i="11"/>
  <c r="P163" i="11"/>
  <c r="A163" i="11"/>
  <c r="A162" i="11"/>
  <c r="A161" i="11"/>
  <c r="A160" i="11"/>
  <c r="P158" i="11"/>
  <c r="A158" i="11"/>
  <c r="P157" i="11"/>
  <c r="A157" i="11"/>
  <c r="P156" i="11"/>
  <c r="P155" i="11"/>
  <c r="P154" i="11"/>
  <c r="A154" i="11"/>
  <c r="P153" i="11"/>
  <c r="A153" i="11"/>
  <c r="P152" i="11"/>
  <c r="A152" i="11"/>
  <c r="P151" i="11"/>
  <c r="A151" i="11"/>
  <c r="P150" i="11"/>
  <c r="A150" i="11"/>
  <c r="P149" i="11"/>
  <c r="A149" i="11"/>
  <c r="P148" i="11"/>
  <c r="A148" i="11"/>
  <c r="P147" i="11"/>
  <c r="A147" i="11"/>
  <c r="P146" i="11"/>
  <c r="A146" i="11"/>
  <c r="P145" i="11"/>
  <c r="A145" i="11"/>
  <c r="P144" i="11"/>
  <c r="A144" i="11"/>
  <c r="P143" i="11"/>
  <c r="A143" i="11"/>
  <c r="P142" i="11"/>
  <c r="A142" i="11"/>
  <c r="P141" i="11"/>
  <c r="A141" i="11"/>
  <c r="P140" i="11"/>
  <c r="A140" i="11"/>
  <c r="P139" i="11"/>
  <c r="A139" i="11"/>
  <c r="A138" i="11"/>
  <c r="P137" i="11"/>
  <c r="A137" i="11"/>
  <c r="P136" i="11"/>
  <c r="A136" i="11"/>
  <c r="P135" i="11"/>
  <c r="A135" i="11"/>
  <c r="P134" i="11"/>
  <c r="A134" i="11"/>
  <c r="P133" i="11"/>
  <c r="A133" i="11"/>
  <c r="P132" i="11"/>
  <c r="A132" i="11"/>
  <c r="P131" i="11"/>
  <c r="A131" i="11"/>
  <c r="P130" i="11"/>
  <c r="A130" i="11"/>
  <c r="P129" i="11"/>
  <c r="A129" i="11"/>
  <c r="P128" i="11"/>
  <c r="A128" i="11"/>
  <c r="P127" i="11"/>
  <c r="A127" i="11"/>
  <c r="P126" i="11"/>
  <c r="A126" i="11"/>
  <c r="P125" i="11"/>
  <c r="A125" i="11"/>
  <c r="P124" i="11"/>
  <c r="A124" i="11"/>
  <c r="P123" i="11"/>
  <c r="A123" i="11"/>
  <c r="P122" i="11"/>
  <c r="A122" i="11"/>
  <c r="P121" i="11"/>
  <c r="A121" i="11"/>
  <c r="P120" i="11"/>
  <c r="A120" i="11"/>
  <c r="P119" i="11"/>
  <c r="A119" i="11"/>
  <c r="P118" i="11"/>
  <c r="A118" i="11"/>
  <c r="P117" i="11"/>
  <c r="A117" i="11"/>
  <c r="P116" i="11"/>
  <c r="A116" i="11"/>
  <c r="P114" i="11"/>
  <c r="A114" i="11"/>
  <c r="A113" i="11"/>
  <c r="A112" i="11"/>
  <c r="A111" i="11"/>
  <c r="P110" i="11"/>
  <c r="A110" i="11"/>
  <c r="P109" i="11"/>
  <c r="A109" i="11"/>
  <c r="P107" i="11"/>
  <c r="A107" i="11"/>
  <c r="P106" i="11"/>
  <c r="A106" i="11"/>
  <c r="P105" i="11"/>
  <c r="A105" i="11"/>
  <c r="P104" i="11"/>
  <c r="A104" i="11"/>
  <c r="P103" i="11"/>
  <c r="A103" i="11"/>
  <c r="P101" i="11"/>
  <c r="A101" i="11"/>
  <c r="P100" i="11"/>
  <c r="A100" i="11"/>
  <c r="P97" i="11"/>
  <c r="A97" i="11"/>
  <c r="P96" i="11"/>
  <c r="A96" i="11"/>
  <c r="P95" i="11"/>
  <c r="A95" i="11"/>
  <c r="A94" i="11"/>
  <c r="A93" i="11"/>
  <c r="P92" i="11"/>
  <c r="P91" i="11"/>
  <c r="A91" i="11"/>
  <c r="P90" i="11"/>
  <c r="A90" i="11"/>
  <c r="P89" i="11"/>
  <c r="A89" i="11"/>
  <c r="P88" i="11"/>
  <c r="A88" i="11"/>
  <c r="P87" i="11"/>
  <c r="P86" i="11"/>
  <c r="A86" i="11"/>
  <c r="P85" i="11"/>
  <c r="A85" i="11"/>
  <c r="P84" i="11"/>
  <c r="A84" i="11"/>
  <c r="P82" i="11"/>
  <c r="P81" i="11"/>
  <c r="A81" i="11"/>
  <c r="P80" i="11"/>
  <c r="A80" i="11"/>
  <c r="P79" i="11"/>
  <c r="A79" i="11"/>
  <c r="P78" i="11"/>
  <c r="A78" i="11"/>
  <c r="P77" i="11"/>
  <c r="P76" i="11"/>
  <c r="A76" i="11"/>
  <c r="P75" i="11"/>
  <c r="A75" i="11"/>
  <c r="P74" i="11"/>
  <c r="A74" i="11"/>
  <c r="P73" i="11"/>
  <c r="A73" i="11"/>
  <c r="P72" i="11"/>
  <c r="A72" i="11"/>
  <c r="P71" i="11"/>
  <c r="A71" i="11"/>
  <c r="P70" i="11"/>
  <c r="A70" i="11"/>
  <c r="P69" i="11"/>
  <c r="A69" i="11"/>
  <c r="P68" i="11"/>
  <c r="A68" i="11"/>
  <c r="P67" i="11"/>
  <c r="A67" i="11"/>
  <c r="P66" i="11"/>
  <c r="A66" i="11"/>
  <c r="P65" i="11"/>
  <c r="A65" i="11"/>
  <c r="P64" i="11"/>
  <c r="A64" i="11"/>
  <c r="P63" i="11"/>
  <c r="A63" i="11"/>
  <c r="P62" i="11"/>
  <c r="A62" i="11"/>
  <c r="P61" i="11"/>
  <c r="A61" i="11"/>
  <c r="P60" i="11"/>
  <c r="A60" i="11"/>
  <c r="A59" i="11"/>
  <c r="A58" i="11"/>
  <c r="A57" i="11"/>
  <c r="A56" i="11"/>
  <c r="P55" i="11"/>
  <c r="A55" i="11"/>
  <c r="P54" i="11"/>
  <c r="A54" i="11"/>
  <c r="A53" i="11"/>
  <c r="A52" i="11"/>
  <c r="P51" i="11"/>
  <c r="A51" i="11"/>
  <c r="P50" i="11"/>
  <c r="A50" i="11"/>
  <c r="P49" i="11"/>
  <c r="A49" i="11"/>
  <c r="P48" i="11"/>
  <c r="A48" i="11"/>
  <c r="P47" i="11"/>
  <c r="A47" i="11"/>
  <c r="P46" i="11"/>
  <c r="A46" i="11"/>
  <c r="P45" i="11"/>
  <c r="A45" i="11"/>
  <c r="P44" i="11"/>
  <c r="A44" i="11"/>
  <c r="P43" i="11"/>
  <c r="A43" i="11"/>
  <c r="P41" i="11"/>
  <c r="A41" i="11"/>
  <c r="P40" i="11"/>
  <c r="A40" i="11"/>
  <c r="P39" i="11"/>
  <c r="A39" i="11"/>
  <c r="P38" i="11"/>
  <c r="A38" i="11"/>
  <c r="P37" i="11"/>
  <c r="A37" i="11"/>
  <c r="P36" i="11"/>
  <c r="A36" i="11"/>
  <c r="P34" i="11"/>
  <c r="A34" i="11"/>
  <c r="P33" i="11"/>
  <c r="A33" i="11"/>
  <c r="P32" i="11"/>
  <c r="A32" i="11"/>
  <c r="P31" i="11"/>
  <c r="A31" i="11"/>
  <c r="P30" i="11"/>
  <c r="A30" i="11"/>
  <c r="P29" i="11"/>
  <c r="A29" i="11"/>
  <c r="P28" i="11"/>
  <c r="A28" i="11"/>
  <c r="P27" i="11"/>
  <c r="A27" i="11"/>
  <c r="P26" i="11"/>
  <c r="A26" i="11"/>
  <c r="P25" i="11"/>
  <c r="A25" i="11"/>
  <c r="P24" i="11"/>
  <c r="A24" i="11"/>
  <c r="P23" i="11"/>
  <c r="A23" i="11"/>
  <c r="P22" i="11"/>
  <c r="A22" i="11"/>
  <c r="P21" i="11"/>
  <c r="A21" i="11"/>
  <c r="A20" i="11"/>
  <c r="A19" i="11"/>
  <c r="A18" i="11"/>
  <c r="P17" i="11"/>
  <c r="A17" i="11"/>
  <c r="A16" i="11"/>
  <c r="A15" i="11"/>
  <c r="L138" i="10"/>
  <c r="A138" i="10"/>
  <c r="L137" i="10"/>
  <c r="A137" i="10"/>
  <c r="L136" i="10"/>
  <c r="A136" i="10"/>
  <c r="L135" i="10"/>
  <c r="A135" i="10"/>
  <c r="L134" i="10"/>
  <c r="A134" i="10"/>
  <c r="L133" i="10"/>
  <c r="A133" i="10"/>
  <c r="L132" i="10"/>
  <c r="A132" i="10"/>
  <c r="L131" i="10"/>
  <c r="A131" i="10"/>
  <c r="L130" i="10"/>
  <c r="A130" i="10"/>
  <c r="L129" i="10"/>
  <c r="A129" i="10"/>
  <c r="L128" i="10"/>
  <c r="A128" i="10"/>
  <c r="L126" i="10"/>
  <c r="A126" i="10"/>
  <c r="L125" i="10"/>
  <c r="A125" i="10"/>
  <c r="L124" i="10"/>
  <c r="A124" i="10"/>
  <c r="L123" i="10"/>
  <c r="A123" i="10"/>
  <c r="L122" i="10"/>
  <c r="A122" i="10"/>
  <c r="L121" i="10"/>
  <c r="A121" i="10"/>
  <c r="L120" i="10"/>
  <c r="A120" i="10"/>
  <c r="A119" i="10"/>
  <c r="L118" i="10"/>
  <c r="A118" i="10"/>
  <c r="L117" i="10"/>
  <c r="L116" i="10"/>
  <c r="A116" i="10"/>
  <c r="L115" i="10"/>
  <c r="A115" i="10"/>
  <c r="L114" i="10"/>
  <c r="A114" i="10"/>
  <c r="L113" i="10"/>
  <c r="A113" i="10"/>
  <c r="L112" i="10"/>
  <c r="L111" i="10"/>
  <c r="A111" i="10"/>
  <c r="L110" i="10"/>
  <c r="A110" i="10"/>
  <c r="L109" i="10"/>
  <c r="A109" i="10"/>
  <c r="L107" i="10"/>
  <c r="L106" i="10"/>
  <c r="A106" i="10"/>
  <c r="L105" i="10"/>
  <c r="A105" i="10"/>
  <c r="L104" i="10"/>
  <c r="A104" i="10"/>
  <c r="L103" i="10"/>
  <c r="A103" i="10"/>
  <c r="L102" i="10"/>
  <c r="A102" i="10"/>
  <c r="L101" i="10"/>
  <c r="A101" i="10"/>
  <c r="L100" i="10"/>
  <c r="A100" i="10"/>
  <c r="L99" i="10"/>
  <c r="A99" i="10"/>
  <c r="L98" i="10"/>
  <c r="A98" i="10"/>
  <c r="L97" i="10"/>
  <c r="A97" i="10"/>
  <c r="L96" i="10"/>
  <c r="A96" i="10"/>
  <c r="L95" i="10"/>
  <c r="A95" i="10"/>
  <c r="L93" i="10"/>
  <c r="A93" i="10"/>
  <c r="L92" i="10"/>
  <c r="A92" i="10"/>
  <c r="L91" i="10"/>
  <c r="A91" i="10"/>
  <c r="L90" i="10"/>
  <c r="A90" i="10"/>
  <c r="L89" i="10"/>
  <c r="A89" i="10"/>
  <c r="L88" i="10"/>
  <c r="A88" i="10"/>
  <c r="L87" i="10"/>
  <c r="A87" i="10"/>
  <c r="A86" i="10"/>
  <c r="L85" i="10"/>
  <c r="A85" i="10"/>
  <c r="L84" i="10"/>
  <c r="A84" i="10"/>
  <c r="L83" i="10"/>
  <c r="A83" i="10"/>
  <c r="L82" i="10"/>
  <c r="A82" i="10"/>
  <c r="L81" i="10"/>
  <c r="A81" i="10"/>
  <c r="L80" i="10"/>
  <c r="A80" i="10"/>
  <c r="L79" i="10"/>
  <c r="A79" i="10"/>
  <c r="L78" i="10"/>
  <c r="A78" i="10"/>
  <c r="L77" i="10"/>
  <c r="A77" i="10"/>
  <c r="L74" i="10"/>
  <c r="A74" i="10"/>
  <c r="L73" i="10"/>
  <c r="A73" i="10"/>
  <c r="L72" i="10"/>
  <c r="A72" i="10"/>
  <c r="L71" i="10"/>
  <c r="A71" i="10"/>
  <c r="L70" i="10"/>
  <c r="A70" i="10"/>
  <c r="A69" i="10"/>
  <c r="L68" i="10"/>
  <c r="A68" i="10"/>
  <c r="L67" i="10"/>
  <c r="A67" i="10"/>
  <c r="L66" i="10"/>
  <c r="A66" i="10"/>
  <c r="L65" i="10"/>
  <c r="A65" i="10"/>
  <c r="L64" i="10"/>
  <c r="A64" i="10"/>
  <c r="L63" i="10"/>
  <c r="A63" i="10"/>
  <c r="L62" i="10"/>
  <c r="A62" i="10"/>
  <c r="L61" i="10"/>
  <c r="A61" i="10"/>
  <c r="L60" i="10"/>
  <c r="A60" i="10"/>
  <c r="L59" i="10"/>
  <c r="A59" i="10"/>
  <c r="L58" i="10"/>
  <c r="A58" i="10"/>
  <c r="L57" i="10"/>
  <c r="A57" i="10"/>
  <c r="L56" i="10"/>
  <c r="A56" i="10"/>
  <c r="L55" i="10"/>
  <c r="A55" i="10"/>
  <c r="L54" i="10"/>
  <c r="A54" i="10"/>
  <c r="L52" i="10"/>
  <c r="A52" i="10"/>
  <c r="L51" i="10"/>
  <c r="A51" i="10"/>
  <c r="L50" i="10"/>
  <c r="A50" i="10"/>
  <c r="L49" i="10"/>
  <c r="A49" i="10"/>
  <c r="L48" i="10"/>
  <c r="A48" i="10"/>
  <c r="L47" i="10"/>
  <c r="A47" i="10"/>
  <c r="L46" i="10"/>
  <c r="A46" i="10"/>
  <c r="L45" i="10"/>
  <c r="A45" i="10"/>
  <c r="L44" i="10"/>
  <c r="A44" i="10"/>
  <c r="L43" i="10"/>
  <c r="A43" i="10"/>
  <c r="L42" i="10"/>
  <c r="A42" i="10"/>
  <c r="L41" i="10"/>
  <c r="A41" i="10"/>
  <c r="L40" i="10"/>
  <c r="A40" i="10"/>
  <c r="L39" i="10"/>
  <c r="A39" i="10"/>
  <c r="L38" i="10"/>
  <c r="A38" i="10"/>
  <c r="A37" i="10"/>
  <c r="A36" i="10"/>
  <c r="A35" i="10"/>
  <c r="A34" i="10"/>
  <c r="A33" i="10"/>
  <c r="L32" i="10"/>
  <c r="A32" i="10"/>
  <c r="L31" i="10"/>
  <c r="A31" i="10"/>
  <c r="L30" i="10"/>
  <c r="A30" i="10"/>
  <c r="L29" i="10"/>
  <c r="A29" i="10"/>
  <c r="L28" i="10"/>
  <c r="A28" i="10"/>
  <c r="L27" i="10"/>
  <c r="A27" i="10"/>
  <c r="L26" i="10"/>
  <c r="A26" i="10"/>
  <c r="L25" i="10"/>
  <c r="A25" i="10"/>
  <c r="L24" i="10"/>
  <c r="A24" i="10"/>
  <c r="L23" i="10"/>
  <c r="A23" i="10"/>
  <c r="L22" i="10"/>
  <c r="A22" i="10"/>
  <c r="L21" i="10"/>
  <c r="A21" i="10"/>
  <c r="L20" i="10"/>
  <c r="A20" i="10"/>
  <c r="L19" i="10"/>
  <c r="A19" i="10"/>
  <c r="A18" i="10"/>
  <c r="L17" i="10"/>
  <c r="A17" i="10"/>
  <c r="A16" i="10"/>
  <c r="A15" i="10"/>
  <c r="L162" i="9"/>
  <c r="A162" i="9"/>
  <c r="L161" i="9"/>
  <c r="A161" i="9"/>
  <c r="L160" i="9"/>
  <c r="A160" i="9"/>
  <c r="L159" i="9"/>
  <c r="A159" i="9"/>
  <c r="L158" i="9"/>
  <c r="A158" i="9"/>
  <c r="L157" i="9"/>
  <c r="A157" i="9"/>
  <c r="L156" i="9"/>
  <c r="A156" i="9"/>
  <c r="L155" i="9"/>
  <c r="A155" i="9"/>
  <c r="L154" i="9"/>
  <c r="A154" i="9"/>
  <c r="L153" i="9"/>
  <c r="A153" i="9"/>
  <c r="L152" i="9"/>
  <c r="L151" i="9"/>
  <c r="L150" i="9"/>
  <c r="L148" i="9"/>
  <c r="A148" i="9"/>
  <c r="L147" i="9"/>
  <c r="A147" i="9"/>
  <c r="L146" i="9"/>
  <c r="A146" i="9"/>
  <c r="L145" i="9"/>
  <c r="A145" i="9"/>
  <c r="L144" i="9"/>
  <c r="A144" i="9"/>
  <c r="L143" i="9"/>
  <c r="L142" i="9"/>
  <c r="A142" i="9"/>
  <c r="L141" i="9"/>
  <c r="A141" i="9"/>
  <c r="L140" i="9"/>
  <c r="A140" i="9"/>
  <c r="L139" i="9"/>
  <c r="A139" i="9"/>
  <c r="A138" i="9"/>
  <c r="A137" i="9"/>
  <c r="L136" i="9"/>
  <c r="A136" i="9"/>
  <c r="L135" i="9"/>
  <c r="A135" i="9"/>
  <c r="L134" i="9"/>
  <c r="A134" i="9"/>
  <c r="L133" i="9"/>
  <c r="A133" i="9"/>
  <c r="L132" i="9"/>
  <c r="A132" i="9"/>
  <c r="L131" i="9"/>
  <c r="A131" i="9"/>
  <c r="L130" i="9"/>
  <c r="A130" i="9"/>
  <c r="L129" i="9"/>
  <c r="A129" i="9"/>
  <c r="L128" i="9"/>
  <c r="A128" i="9"/>
  <c r="L127" i="9"/>
  <c r="A127" i="9"/>
  <c r="A126" i="9"/>
  <c r="L125" i="9"/>
  <c r="A125" i="9"/>
  <c r="L124" i="9"/>
  <c r="A124" i="9"/>
  <c r="L123" i="9"/>
  <c r="A123" i="9"/>
  <c r="L122" i="9"/>
  <c r="A122" i="9"/>
  <c r="L121" i="9"/>
  <c r="A121" i="9"/>
  <c r="L120" i="9"/>
  <c r="A120" i="9"/>
  <c r="L119" i="9"/>
  <c r="A119" i="9"/>
  <c r="L118" i="9"/>
  <c r="L117" i="9"/>
  <c r="L116" i="9"/>
  <c r="A116" i="9"/>
  <c r="L115" i="9"/>
  <c r="A115" i="9"/>
  <c r="L114" i="9"/>
  <c r="A114" i="9"/>
  <c r="L113" i="9"/>
  <c r="A113" i="9"/>
  <c r="L112" i="9"/>
  <c r="A112" i="9"/>
  <c r="A111" i="9"/>
  <c r="L110" i="9"/>
  <c r="A110" i="9"/>
  <c r="L109" i="9"/>
  <c r="A109" i="9"/>
  <c r="L106" i="9"/>
  <c r="A106" i="9"/>
  <c r="L105" i="9"/>
  <c r="A105" i="9"/>
  <c r="L104" i="9"/>
  <c r="A104" i="9"/>
  <c r="L103" i="9"/>
  <c r="A103" i="9"/>
  <c r="L102" i="9"/>
  <c r="A102" i="9"/>
  <c r="L101" i="9"/>
  <c r="A101" i="9"/>
  <c r="L100" i="9"/>
  <c r="A100" i="9"/>
  <c r="L97" i="9"/>
  <c r="A97" i="9"/>
  <c r="L96" i="9"/>
  <c r="A96" i="9"/>
  <c r="L95" i="9"/>
  <c r="L94" i="9"/>
  <c r="A94" i="9"/>
  <c r="L93" i="9"/>
  <c r="A93" i="9"/>
  <c r="L92" i="9"/>
  <c r="L91" i="9"/>
  <c r="A91" i="9"/>
  <c r="L90" i="9"/>
  <c r="A90" i="9"/>
  <c r="L89" i="9"/>
  <c r="A89" i="9"/>
  <c r="L88" i="9"/>
  <c r="A88" i="9"/>
  <c r="L87" i="9"/>
  <c r="L86" i="9"/>
  <c r="A86" i="9"/>
  <c r="L85" i="9"/>
  <c r="A85" i="9"/>
  <c r="L84" i="9"/>
  <c r="A84" i="9"/>
  <c r="L82" i="9"/>
  <c r="L81" i="9"/>
  <c r="A81" i="9"/>
  <c r="L80" i="9"/>
  <c r="A80" i="9"/>
  <c r="L79" i="9"/>
  <c r="A79" i="9"/>
  <c r="L78" i="9"/>
  <c r="A78" i="9"/>
  <c r="L77" i="9"/>
  <c r="A77" i="9"/>
  <c r="L76" i="9"/>
  <c r="A76" i="9"/>
  <c r="L75" i="9"/>
  <c r="A75" i="9"/>
  <c r="L74" i="9"/>
  <c r="A74" i="9"/>
  <c r="L73" i="9"/>
  <c r="A73" i="9"/>
  <c r="L72" i="9"/>
  <c r="A72" i="9"/>
  <c r="A71" i="9"/>
  <c r="A70" i="9"/>
  <c r="L69" i="9"/>
  <c r="A69" i="9"/>
  <c r="L68" i="9"/>
  <c r="A68" i="9"/>
  <c r="L67" i="9"/>
  <c r="A67" i="9"/>
  <c r="L66" i="9"/>
  <c r="A66" i="9"/>
  <c r="L65" i="9"/>
  <c r="A65" i="9"/>
  <c r="L64" i="9"/>
  <c r="A64" i="9"/>
  <c r="L63" i="9"/>
  <c r="A63" i="9"/>
  <c r="L62" i="9"/>
  <c r="A62" i="9"/>
  <c r="L61" i="9"/>
  <c r="A61" i="9"/>
  <c r="L60" i="9"/>
  <c r="A60" i="9"/>
  <c r="L55" i="9"/>
  <c r="A55" i="9"/>
  <c r="L54" i="9"/>
  <c r="A54" i="9"/>
  <c r="A53" i="9"/>
  <c r="A52" i="9"/>
  <c r="L51" i="9"/>
  <c r="A51" i="9"/>
  <c r="L50" i="9"/>
  <c r="A50" i="9"/>
  <c r="L49" i="9"/>
  <c r="A49" i="9"/>
  <c r="L48" i="9"/>
  <c r="A48" i="9"/>
  <c r="L47" i="9"/>
  <c r="A47" i="9"/>
  <c r="L46" i="9"/>
  <c r="A46" i="9"/>
  <c r="L45" i="9"/>
  <c r="A45" i="9"/>
  <c r="L44" i="9"/>
  <c r="A44" i="9"/>
  <c r="L43" i="9"/>
  <c r="A43" i="9"/>
  <c r="L41" i="9"/>
  <c r="A41" i="9"/>
  <c r="L40" i="9"/>
  <c r="A40" i="9"/>
  <c r="L39" i="9"/>
  <c r="A39" i="9"/>
  <c r="L36" i="9"/>
  <c r="A36" i="9"/>
  <c r="L35" i="9"/>
  <c r="A35" i="9"/>
  <c r="L34" i="9"/>
  <c r="A34" i="9"/>
  <c r="L33" i="9"/>
  <c r="A33" i="9"/>
  <c r="L32" i="9"/>
  <c r="A32" i="9"/>
  <c r="L31" i="9"/>
  <c r="A31" i="9"/>
  <c r="L30" i="9"/>
  <c r="A30" i="9"/>
  <c r="L29" i="9"/>
  <c r="A29" i="9"/>
  <c r="L28" i="9"/>
  <c r="L27" i="9"/>
  <c r="L26" i="9"/>
  <c r="L25" i="9"/>
  <c r="L24" i="9"/>
  <c r="L23" i="9"/>
  <c r="L22" i="9"/>
  <c r="L21" i="9"/>
  <c r="A20" i="9"/>
  <c r="A19" i="9"/>
  <c r="A17" i="9"/>
  <c r="A16" i="9"/>
  <c r="A15" i="9"/>
  <c r="P198" i="8"/>
  <c r="A198" i="8"/>
  <c r="P197" i="8"/>
  <c r="A197" i="8"/>
  <c r="P196" i="8"/>
  <c r="A196" i="8"/>
  <c r="P195" i="8"/>
  <c r="A195" i="8"/>
  <c r="P194" i="8"/>
  <c r="A194" i="8"/>
  <c r="P193" i="8"/>
  <c r="A193" i="8"/>
  <c r="P192" i="8"/>
  <c r="A192" i="8"/>
  <c r="P191" i="8"/>
  <c r="A191" i="8"/>
  <c r="P190" i="8"/>
  <c r="A190" i="8"/>
  <c r="P189" i="8"/>
  <c r="A189" i="8"/>
  <c r="P188" i="8"/>
  <c r="A188" i="8"/>
  <c r="P187" i="8"/>
  <c r="A187" i="8"/>
  <c r="P186" i="8"/>
  <c r="A186" i="8"/>
  <c r="P185" i="8"/>
  <c r="A185" i="8"/>
  <c r="P184" i="8"/>
  <c r="A184" i="8"/>
  <c r="P183" i="8"/>
  <c r="A183" i="8"/>
  <c r="P182" i="8"/>
  <c r="A182" i="8"/>
  <c r="P181" i="8"/>
  <c r="A181" i="8"/>
  <c r="P180" i="8"/>
  <c r="A180" i="8"/>
  <c r="A179" i="8"/>
  <c r="P178" i="8"/>
  <c r="A178" i="8"/>
  <c r="P177" i="8"/>
  <c r="A177" i="8"/>
  <c r="P176" i="8"/>
  <c r="A176" i="8"/>
  <c r="P175" i="8"/>
  <c r="A175" i="8"/>
  <c r="P174" i="8"/>
  <c r="A174" i="8"/>
  <c r="A173" i="8"/>
  <c r="A172" i="8"/>
  <c r="P171" i="8"/>
  <c r="A171" i="8"/>
  <c r="A170" i="8"/>
  <c r="A169" i="8"/>
  <c r="P168" i="8"/>
  <c r="A168" i="8"/>
  <c r="A167" i="8"/>
  <c r="A166" i="8"/>
  <c r="P165" i="8"/>
  <c r="A165" i="8"/>
  <c r="A164" i="8"/>
  <c r="P163" i="8"/>
  <c r="A163" i="8"/>
  <c r="P162" i="8"/>
  <c r="A162" i="8"/>
  <c r="P161" i="8"/>
  <c r="A161" i="8"/>
  <c r="P160" i="8"/>
  <c r="A160" i="8"/>
  <c r="P159" i="8"/>
  <c r="A159" i="8"/>
  <c r="P158" i="8"/>
  <c r="A158" i="8"/>
  <c r="P157" i="8"/>
  <c r="A157" i="8"/>
  <c r="P156" i="8"/>
  <c r="A156" i="8"/>
  <c r="P155" i="8"/>
  <c r="A155" i="8"/>
  <c r="P154" i="8"/>
  <c r="A154" i="8"/>
  <c r="P153" i="8"/>
  <c r="A153" i="8"/>
  <c r="P152" i="8"/>
  <c r="A152" i="8"/>
  <c r="P151" i="8"/>
  <c r="A151" i="8"/>
  <c r="P150" i="8"/>
  <c r="A150" i="8"/>
  <c r="P149" i="8"/>
  <c r="A149" i="8"/>
  <c r="P148" i="8"/>
  <c r="A148" i="8"/>
  <c r="P147" i="8"/>
  <c r="A147" i="8"/>
  <c r="P146" i="8"/>
  <c r="A146" i="8"/>
  <c r="P145" i="8"/>
  <c r="A145" i="8"/>
  <c r="P144" i="8"/>
  <c r="A144" i="8"/>
  <c r="P143" i="8"/>
  <c r="A143" i="8"/>
  <c r="P142" i="8"/>
  <c r="A142" i="8"/>
  <c r="P141" i="8"/>
  <c r="A141" i="8"/>
  <c r="P140" i="8"/>
  <c r="A140" i="8"/>
  <c r="P139" i="8"/>
  <c r="A139" i="8"/>
  <c r="P138" i="8"/>
  <c r="A138" i="8"/>
  <c r="P137" i="8"/>
  <c r="A137" i="8"/>
  <c r="P136" i="8"/>
  <c r="A136" i="8"/>
  <c r="P135" i="8"/>
  <c r="A135" i="8"/>
  <c r="P134" i="8"/>
  <c r="A134" i="8"/>
  <c r="P133" i="8"/>
  <c r="A133" i="8"/>
  <c r="P132" i="8"/>
  <c r="A132" i="8"/>
  <c r="P131" i="8"/>
  <c r="A131" i="8"/>
  <c r="P130" i="8"/>
  <c r="A130" i="8"/>
  <c r="P129" i="8"/>
  <c r="A129" i="8"/>
  <c r="P128" i="8"/>
  <c r="A128" i="8"/>
  <c r="P127" i="8"/>
  <c r="A127" i="8"/>
  <c r="P126" i="8"/>
  <c r="A126" i="8"/>
  <c r="P125" i="8"/>
  <c r="A125" i="8"/>
  <c r="P124" i="8"/>
  <c r="A124" i="8"/>
  <c r="P123" i="8"/>
  <c r="A123" i="8"/>
  <c r="P122" i="8"/>
  <c r="A122" i="8"/>
  <c r="P121" i="8"/>
  <c r="A121" i="8"/>
  <c r="P120" i="8"/>
  <c r="A120" i="8"/>
  <c r="P119" i="8"/>
  <c r="A119" i="8"/>
  <c r="P118" i="8"/>
  <c r="A118" i="8"/>
  <c r="P117" i="8"/>
  <c r="A117" i="8"/>
  <c r="P116" i="8"/>
  <c r="A116" i="8"/>
  <c r="P115" i="8"/>
  <c r="A115" i="8"/>
  <c r="P114" i="8"/>
  <c r="A114" i="8"/>
  <c r="P113" i="8"/>
  <c r="A113" i="8"/>
  <c r="P112" i="8"/>
  <c r="A112" i="8"/>
  <c r="P111" i="8"/>
  <c r="A111" i="8"/>
  <c r="P110" i="8"/>
  <c r="A110" i="8"/>
  <c r="P109" i="8"/>
  <c r="A109" i="8"/>
  <c r="P108" i="8"/>
  <c r="A108" i="8"/>
  <c r="P107" i="8"/>
  <c r="A107" i="8"/>
  <c r="P106" i="8"/>
  <c r="A106" i="8"/>
  <c r="P105" i="8"/>
  <c r="A105" i="8"/>
  <c r="P104" i="8"/>
  <c r="A104" i="8"/>
  <c r="P103" i="8"/>
  <c r="A103" i="8"/>
  <c r="P102" i="8"/>
  <c r="A102" i="8"/>
  <c r="P101" i="8"/>
  <c r="A101" i="8"/>
  <c r="P100" i="8"/>
  <c r="A100" i="8"/>
  <c r="P99" i="8"/>
  <c r="A99" i="8"/>
  <c r="P98" i="8"/>
  <c r="A98" i="8"/>
  <c r="P97" i="8"/>
  <c r="A97" i="8"/>
  <c r="P96" i="8"/>
  <c r="A96" i="8"/>
  <c r="P95" i="8"/>
  <c r="A95" i="8"/>
  <c r="P94" i="8"/>
  <c r="A94" i="8"/>
  <c r="P93" i="8"/>
  <c r="A93" i="8"/>
  <c r="P92" i="8"/>
  <c r="A92" i="8"/>
  <c r="P91" i="8"/>
  <c r="A91" i="8"/>
  <c r="P90" i="8"/>
  <c r="A90" i="8"/>
  <c r="P89" i="8"/>
  <c r="A89" i="8"/>
  <c r="P88" i="8"/>
  <c r="P87" i="8"/>
  <c r="A87" i="8"/>
  <c r="P86" i="8"/>
  <c r="A86" i="8"/>
  <c r="P84" i="8"/>
  <c r="A84" i="8"/>
  <c r="P83" i="8"/>
  <c r="A83" i="8"/>
  <c r="P82" i="8"/>
  <c r="A82" i="8"/>
  <c r="P81" i="8"/>
  <c r="A81" i="8"/>
  <c r="P80" i="8"/>
  <c r="A80" i="8"/>
  <c r="P79" i="8"/>
  <c r="A79" i="8"/>
  <c r="P78" i="8"/>
  <c r="A78" i="8"/>
  <c r="P77" i="8"/>
  <c r="A77" i="8"/>
  <c r="P76" i="8"/>
  <c r="A76" i="8"/>
  <c r="P75" i="8"/>
  <c r="A75" i="8"/>
  <c r="P74" i="8"/>
  <c r="A74" i="8"/>
  <c r="P73" i="8"/>
  <c r="A73" i="8"/>
  <c r="P72" i="8"/>
  <c r="A72" i="8"/>
  <c r="P71" i="8"/>
  <c r="A71" i="8"/>
  <c r="P69" i="8"/>
  <c r="A69" i="8"/>
  <c r="P68" i="8"/>
  <c r="A68" i="8"/>
  <c r="P67" i="8"/>
  <c r="A67" i="8"/>
  <c r="P66" i="8"/>
  <c r="A66" i="8"/>
  <c r="P65" i="8"/>
  <c r="A65" i="8"/>
  <c r="P64" i="8"/>
  <c r="A64" i="8"/>
  <c r="P63" i="8"/>
  <c r="A63" i="8"/>
  <c r="P62" i="8"/>
  <c r="A62" i="8"/>
  <c r="P61" i="8"/>
  <c r="A61" i="8"/>
  <c r="P60" i="8"/>
  <c r="A60" i="8"/>
  <c r="P59" i="8"/>
  <c r="A59" i="8"/>
  <c r="P58" i="8"/>
  <c r="A58" i="8"/>
  <c r="P57" i="8"/>
  <c r="A57" i="8"/>
  <c r="P56" i="8"/>
  <c r="A56" i="8"/>
  <c r="P55" i="8"/>
  <c r="A55" i="8"/>
  <c r="P54" i="8"/>
  <c r="A54" i="8"/>
  <c r="P53" i="8"/>
  <c r="A53" i="8"/>
  <c r="A52" i="8"/>
  <c r="P51" i="8"/>
  <c r="A51" i="8"/>
  <c r="P50" i="8"/>
  <c r="A50" i="8"/>
  <c r="P49" i="8"/>
  <c r="A49" i="8"/>
  <c r="P48" i="8"/>
  <c r="A48" i="8"/>
  <c r="P47" i="8"/>
  <c r="A47" i="8"/>
  <c r="P46" i="8"/>
  <c r="A46" i="8"/>
  <c r="P45" i="8"/>
  <c r="A45" i="8"/>
  <c r="P44" i="8"/>
  <c r="A44" i="8"/>
  <c r="P43" i="8"/>
  <c r="A43" i="8"/>
  <c r="P42" i="8"/>
  <c r="A42" i="8"/>
  <c r="P41" i="8"/>
  <c r="A41" i="8"/>
  <c r="P40" i="8"/>
  <c r="A40" i="8"/>
  <c r="P39" i="8"/>
  <c r="A39" i="8"/>
  <c r="P38" i="8"/>
  <c r="A38" i="8"/>
  <c r="P37" i="8"/>
  <c r="A37" i="8"/>
  <c r="P36" i="8"/>
  <c r="A36" i="8"/>
  <c r="P35" i="8"/>
  <c r="A35" i="8"/>
  <c r="P34" i="8"/>
  <c r="A34" i="8"/>
  <c r="P33" i="8"/>
  <c r="A33" i="8"/>
  <c r="P32" i="8"/>
  <c r="P31" i="8"/>
  <c r="A31" i="8"/>
  <c r="P30" i="8"/>
  <c r="P29" i="8"/>
  <c r="P28" i="8"/>
  <c r="A28" i="8"/>
  <c r="P27" i="8"/>
  <c r="A27" i="8"/>
  <c r="P26" i="8"/>
  <c r="A26" i="8"/>
  <c r="P25" i="8"/>
  <c r="A25" i="8"/>
  <c r="P24" i="8"/>
  <c r="A24" i="8"/>
  <c r="P23" i="8"/>
  <c r="A23" i="8"/>
  <c r="P22" i="8"/>
  <c r="A22" i="8"/>
  <c r="P21" i="8"/>
  <c r="A21" i="8"/>
  <c r="P20" i="8"/>
  <c r="A20" i="8"/>
  <c r="P19" i="8"/>
  <c r="A19" i="8"/>
  <c r="A18" i="8"/>
  <c r="P17" i="8"/>
  <c r="A17" i="8"/>
  <c r="A16" i="8"/>
  <c r="A15" i="8"/>
  <c r="D158" i="7"/>
  <c r="C158" i="7"/>
  <c r="E157" i="7"/>
  <c r="E156" i="7"/>
  <c r="E155" i="7"/>
  <c r="E154" i="7"/>
  <c r="E153" i="7"/>
  <c r="F149" i="7"/>
  <c r="G149" i="7" s="1"/>
  <c r="E149" i="7"/>
  <c r="D149" i="7"/>
  <c r="C149" i="7"/>
  <c r="G148" i="7"/>
  <c r="G147" i="7"/>
  <c r="G146" i="7"/>
  <c r="G145" i="7"/>
  <c r="G144" i="7"/>
  <c r="G143" i="7"/>
  <c r="F138" i="7"/>
  <c r="E138" i="7"/>
  <c r="D138" i="7"/>
  <c r="C138" i="7"/>
  <c r="G137" i="7"/>
  <c r="G136" i="7"/>
  <c r="G135" i="7"/>
  <c r="G134" i="7"/>
  <c r="G133" i="7"/>
  <c r="G132" i="7"/>
  <c r="K123" i="7"/>
  <c r="J123" i="7"/>
  <c r="I123" i="7"/>
  <c r="H123" i="7"/>
  <c r="G123" i="7"/>
  <c r="K120" i="7"/>
  <c r="J120" i="7"/>
  <c r="I120" i="7"/>
  <c r="H120" i="7"/>
  <c r="G120" i="7"/>
  <c r="F120" i="7"/>
  <c r="E120" i="7"/>
  <c r="K117" i="7"/>
  <c r="J117" i="7"/>
  <c r="I117" i="7"/>
  <c r="H117" i="7"/>
  <c r="G117" i="7"/>
  <c r="F117" i="7"/>
  <c r="E117" i="7"/>
  <c r="K114" i="7"/>
  <c r="J114" i="7"/>
  <c r="I114" i="7"/>
  <c r="H114" i="7"/>
  <c r="G114" i="7"/>
  <c r="F114" i="7"/>
  <c r="E114" i="7"/>
  <c r="H107" i="7"/>
  <c r="G107" i="7"/>
  <c r="F107" i="7"/>
  <c r="E107" i="7"/>
  <c r="I104" i="7"/>
  <c r="H104" i="7"/>
  <c r="G104" i="7"/>
  <c r="F104" i="7"/>
  <c r="E104" i="7"/>
  <c r="I101" i="7"/>
  <c r="H101" i="7"/>
  <c r="G101" i="7"/>
  <c r="F101" i="7"/>
  <c r="E101" i="7"/>
  <c r="J98" i="7"/>
  <c r="I98" i="7"/>
  <c r="H98" i="7"/>
  <c r="G98" i="7"/>
  <c r="F98" i="7"/>
  <c r="E98" i="7"/>
  <c r="C25" i="7"/>
  <c r="F16" i="7"/>
  <c r="G16" i="7" s="1"/>
  <c r="E16" i="7"/>
  <c r="D16" i="7"/>
  <c r="C16" i="7"/>
  <c r="G15" i="7"/>
  <c r="G14" i="7"/>
  <c r="G13" i="7"/>
  <c r="G12" i="7"/>
  <c r="G11" i="7"/>
  <c r="G10" i="7"/>
  <c r="F29" i="6"/>
  <c r="E29" i="6"/>
  <c r="D29" i="6"/>
  <c r="C29" i="6"/>
  <c r="G28" i="6"/>
  <c r="G27" i="6"/>
  <c r="D17" i="3"/>
  <c r="D16" i="3"/>
  <c r="D15" i="3"/>
  <c r="D14" i="3"/>
  <c r="D13" i="3"/>
  <c r="D12" i="3"/>
  <c r="D11" i="3"/>
  <c r="I37" i="13" l="1"/>
  <c r="I36" i="13"/>
  <c r="I24" i="13"/>
  <c r="I23" i="13"/>
  <c r="I33" i="13"/>
  <c r="I35" i="13"/>
  <c r="I183" i="14"/>
  <c r="I268" i="14"/>
  <c r="I314" i="14"/>
  <c r="I63" i="14"/>
  <c r="I32" i="14"/>
  <c r="I44" i="14"/>
  <c r="I65" i="14"/>
  <c r="I156" i="14"/>
  <c r="I254" i="14"/>
  <c r="I300" i="14"/>
  <c r="I31" i="14"/>
  <c r="I64" i="14"/>
  <c r="I167" i="14"/>
  <c r="I34" i="14"/>
  <c r="I59" i="14"/>
  <c r="I67" i="14"/>
  <c r="I288" i="14"/>
  <c r="I115" i="14"/>
  <c r="I131" i="14"/>
  <c r="I136" i="14"/>
  <c r="I269" i="14"/>
  <c r="I274" i="14"/>
  <c r="I215" i="14"/>
  <c r="I35" i="14"/>
  <c r="I49" i="14"/>
  <c r="I60" i="14"/>
  <c r="I140" i="14"/>
  <c r="I263" i="14"/>
  <c r="I309" i="14"/>
  <c r="I308" i="14"/>
  <c r="I289" i="14"/>
  <c r="I294" i="14"/>
  <c r="I25" i="14"/>
  <c r="I124" i="14"/>
  <c r="I108" i="14"/>
  <c r="I239" i="14"/>
  <c r="I41" i="14"/>
  <c r="I51" i="14"/>
  <c r="I88" i="14"/>
  <c r="I98" i="14"/>
  <c r="I116" i="14"/>
  <c r="I176" i="14"/>
  <c r="I259" i="14"/>
  <c r="I264" i="14"/>
  <c r="I279" i="14"/>
  <c r="I284" i="14"/>
  <c r="I299" i="14"/>
  <c r="I304" i="14"/>
  <c r="G168" i="14"/>
  <c r="I168" i="14" s="1"/>
  <c r="G255" i="14"/>
  <c r="G258" i="14" s="1"/>
  <c r="I258" i="14" s="1"/>
  <c r="G275" i="14"/>
  <c r="G278" i="14" s="1"/>
  <c r="I278" i="14" s="1"/>
  <c r="G295" i="14"/>
  <c r="I295" i="14" s="1"/>
  <c r="G315" i="14"/>
  <c r="I315" i="14" s="1"/>
  <c r="G141" i="14"/>
  <c r="I141" i="14" s="1"/>
  <c r="I137" i="14"/>
  <c r="I30" i="14"/>
  <c r="I110" i="14"/>
  <c r="G177" i="14"/>
  <c r="I177" i="14" s="1"/>
  <c r="G165" i="14"/>
  <c r="I165" i="14" s="1"/>
  <c r="I16" i="14"/>
  <c r="I33" i="14"/>
  <c r="I130" i="14"/>
  <c r="I155" i="14"/>
  <c r="I36" i="14"/>
  <c r="I40" i="14"/>
  <c r="I50" i="14"/>
  <c r="I69" i="14"/>
  <c r="I127" i="14"/>
  <c r="I143" i="14"/>
  <c r="I152" i="14"/>
  <c r="I318" i="14"/>
  <c r="I52" i="14"/>
  <c r="I84" i="14"/>
  <c r="H109" i="14"/>
  <c r="I109" i="14" s="1"/>
  <c r="I113" i="14"/>
  <c r="H125" i="14"/>
  <c r="I125" i="14" s="1"/>
  <c r="G186" i="14"/>
  <c r="I186" i="14" s="1"/>
  <c r="I19" i="14"/>
  <c r="I24" i="14"/>
  <c r="I17" i="14"/>
  <c r="I39" i="14"/>
  <c r="I58" i="14"/>
  <c r="I66" i="14"/>
  <c r="H89" i="14"/>
  <c r="H90" i="14" s="1"/>
  <c r="H91" i="14" s="1"/>
  <c r="H92" i="14" s="1"/>
  <c r="I92" i="14" s="1"/>
  <c r="I93" i="14"/>
  <c r="I122" i="14"/>
  <c r="I139" i="14"/>
  <c r="G144" i="14"/>
  <c r="I144" i="14" s="1"/>
  <c r="G157" i="14"/>
  <c r="I157" i="14" s="1"/>
  <c r="I119" i="14"/>
  <c r="I42" i="14"/>
  <c r="I55" i="14"/>
  <c r="I61" i="14"/>
  <c r="I244" i="14"/>
  <c r="H117" i="14"/>
  <c r="I117" i="14" s="1"/>
  <c r="I121" i="14"/>
  <c r="I134" i="14"/>
  <c r="I207" i="14"/>
  <c r="I249" i="14"/>
  <c r="I23" i="14"/>
  <c r="I18" i="14"/>
  <c r="I22" i="14"/>
  <c r="I43" i="14"/>
  <c r="I48" i="14"/>
  <c r="I62" i="14"/>
  <c r="I103" i="14"/>
  <c r="H111" i="14"/>
  <c r="I111" i="14" s="1"/>
  <c r="I114" i="14"/>
  <c r="I133" i="14"/>
  <c r="H240" i="14"/>
  <c r="H243" i="14" s="1"/>
  <c r="G245" i="14"/>
  <c r="G248" i="14" s="1"/>
  <c r="I248" i="14" s="1"/>
  <c r="I317" i="14"/>
  <c r="I47" i="14"/>
  <c r="I118" i="14"/>
  <c r="I123" i="14"/>
  <c r="I132" i="14"/>
  <c r="I218" i="14"/>
  <c r="G29" i="6"/>
  <c r="I54" i="14"/>
  <c r="I85" i="14"/>
  <c r="G86" i="14"/>
  <c r="I86" i="14" s="1"/>
  <c r="H97" i="14"/>
  <c r="I97" i="14" s="1"/>
  <c r="I96" i="14"/>
  <c r="H107" i="14"/>
  <c r="I107" i="14" s="1"/>
  <c r="I106" i="14"/>
  <c r="I28" i="14"/>
  <c r="H29" i="14"/>
  <c r="I29" i="14" s="1"/>
  <c r="H41" i="13"/>
  <c r="I41" i="13" s="1"/>
  <c r="I40" i="13"/>
  <c r="I50" i="13"/>
  <c r="G51" i="13"/>
  <c r="I51" i="13" s="1"/>
  <c r="I70" i="14"/>
  <c r="G71" i="14"/>
  <c r="I74" i="14"/>
  <c r="H22" i="13"/>
  <c r="I22" i="13" s="1"/>
  <c r="I21" i="13"/>
  <c r="H21" i="14"/>
  <c r="I21" i="14" s="1"/>
  <c r="I20" i="14"/>
  <c r="I80" i="14"/>
  <c r="G81" i="14"/>
  <c r="E158" i="7"/>
  <c r="H28" i="13"/>
  <c r="I28" i="13" s="1"/>
  <c r="I27" i="13"/>
  <c r="I31" i="13"/>
  <c r="I75" i="14"/>
  <c r="G76" i="14"/>
  <c r="I79" i="14"/>
  <c r="H102" i="14"/>
  <c r="I102" i="14" s="1"/>
  <c r="I101" i="14"/>
  <c r="I260" i="14"/>
  <c r="G283" i="14"/>
  <c r="I283" i="14" s="1"/>
  <c r="G303" i="14"/>
  <c r="I303" i="14" s="1"/>
  <c r="I53" i="14"/>
  <c r="I68" i="14"/>
  <c r="I73" i="14"/>
  <c r="I78" i="14"/>
  <c r="I83" i="14"/>
  <c r="I95" i="14"/>
  <c r="I100" i="14"/>
  <c r="I105" i="14"/>
  <c r="I112" i="14"/>
  <c r="I120" i="14"/>
  <c r="I149" i="14"/>
  <c r="G150" i="14"/>
  <c r="I160" i="14"/>
  <c r="I173" i="14"/>
  <c r="G174" i="14"/>
  <c r="I191" i="14"/>
  <c r="I194" i="14"/>
  <c r="G206" i="14"/>
  <c r="I206" i="14" s="1"/>
  <c r="I203" i="14"/>
  <c r="I223" i="14"/>
  <c r="I226" i="14"/>
  <c r="G238" i="14"/>
  <c r="I238" i="14" s="1"/>
  <c r="I235" i="14"/>
  <c r="I253" i="14"/>
  <c r="I250" i="14"/>
  <c r="G270" i="14"/>
  <c r="G290" i="14"/>
  <c r="G310" i="14"/>
  <c r="G138" i="7"/>
  <c r="I26" i="14"/>
  <c r="I94" i="14"/>
  <c r="I99" i="14"/>
  <c r="I104" i="14"/>
  <c r="I135" i="14"/>
  <c r="I138" i="14"/>
  <c r="I153" i="14"/>
  <c r="G154" i="14"/>
  <c r="I154" i="14" s="1"/>
  <c r="I19" i="13"/>
  <c r="G20" i="13"/>
  <c r="I20" i="13" s="1"/>
  <c r="I25" i="13"/>
  <c r="G26" i="13"/>
  <c r="I26" i="13" s="1"/>
  <c r="I38" i="13"/>
  <c r="G39" i="13"/>
  <c r="I39" i="13" s="1"/>
  <c r="I49" i="13"/>
  <c r="I55" i="13"/>
  <c r="I56" i="14"/>
  <c r="I148" i="14"/>
  <c r="I161" i="14"/>
  <c r="G162" i="14"/>
  <c r="I172" i="14"/>
  <c r="G198" i="14"/>
  <c r="I198" i="14" s="1"/>
  <c r="I195" i="14"/>
  <c r="H202" i="14"/>
  <c r="I199" i="14"/>
  <c r="G230" i="14"/>
  <c r="I230" i="14" s="1"/>
  <c r="I227" i="14"/>
  <c r="H234" i="14"/>
  <c r="I234" i="14" s="1"/>
  <c r="I231" i="14"/>
  <c r="G243" i="14"/>
  <c r="I265" i="14"/>
  <c r="I285" i="14"/>
  <c r="I305" i="14"/>
  <c r="I147" i="14"/>
  <c r="I159" i="14"/>
  <c r="I171" i="14"/>
  <c r="G182" i="14"/>
  <c r="I182" i="14" s="1"/>
  <c r="I179" i="14"/>
  <c r="I202" i="14"/>
  <c r="G214" i="14"/>
  <c r="I214" i="14" s="1"/>
  <c r="I211" i="14"/>
  <c r="I146" i="14"/>
  <c r="I158" i="14"/>
  <c r="I170" i="14"/>
  <c r="G190" i="14"/>
  <c r="I190" i="14" s="1"/>
  <c r="I187" i="14"/>
  <c r="I210" i="14"/>
  <c r="G222" i="14"/>
  <c r="I222" i="14" s="1"/>
  <c r="I219" i="14"/>
  <c r="I240" i="14" l="1"/>
  <c r="I243" i="14"/>
  <c r="G316" i="14"/>
  <c r="I316" i="14" s="1"/>
  <c r="G142" i="14"/>
  <c r="I142" i="14" s="1"/>
  <c r="G166" i="14"/>
  <c r="I166" i="14" s="1"/>
  <c r="I90" i="14"/>
  <c r="G298" i="14"/>
  <c r="I298" i="14" s="1"/>
  <c r="I275" i="14"/>
  <c r="I89" i="14"/>
  <c r="I91" i="14"/>
  <c r="G169" i="14"/>
  <c r="I169" i="14" s="1"/>
  <c r="I255" i="14"/>
  <c r="G145" i="14"/>
  <c r="I145" i="14" s="1"/>
  <c r="G178" i="14"/>
  <c r="I178" i="14" s="1"/>
  <c r="I245" i="14"/>
  <c r="I81" i="14"/>
  <c r="G82" i="14"/>
  <c r="I82" i="14" s="1"/>
  <c r="G313" i="14"/>
  <c r="I313" i="14" s="1"/>
  <c r="I310" i="14"/>
  <c r="I150" i="14"/>
  <c r="G151" i="14"/>
  <c r="I151" i="14" s="1"/>
  <c r="I76" i="14"/>
  <c r="G77" i="14"/>
  <c r="I77" i="14" s="1"/>
  <c r="I162" i="14"/>
  <c r="G163" i="14"/>
  <c r="I163" i="14" s="1"/>
  <c r="G293" i="14"/>
  <c r="I293" i="14" s="1"/>
  <c r="I290" i="14"/>
  <c r="I174" i="14"/>
  <c r="G175" i="14"/>
  <c r="I175" i="14" s="1"/>
  <c r="G273" i="14"/>
  <c r="I273" i="14" s="1"/>
  <c r="I270" i="14"/>
  <c r="I71" i="14"/>
  <c r="G72" i="14"/>
  <c r="I72" i="14" s="1"/>
</calcChain>
</file>

<file path=xl/sharedStrings.xml><?xml version="1.0" encoding="utf-8"?>
<sst xmlns="http://schemas.openxmlformats.org/spreadsheetml/2006/main" count="7620" uniqueCount="1126">
  <si>
    <t>GIAO PHẨM 2.2.1.5: 
Báo cáo hỗ trợ thu thập dữ liệu các nhân tố vỡ nợ và làm sạch dữ liệu cho mô hình bán lẻ</t>
  </si>
  <si>
    <t>Tháng 08, 2020</t>
  </si>
  <si>
    <t>Lưu ý quan trọng</t>
  </si>
  <si>
    <t xml:space="preserve">Báo cáo này được thực hiện theo Hợp đồng cung cấp dịch vụ số 1/2018/STB-PwC-CMC giữa Liên danh giữa Công ty TNHH PwC (Việt Nam) (“PwC Việt Nam”) và Công ty TNHH Tích hợp Hệ thống CMC Sài Gòn (“CMC”) với Ngân hàng TMCP Sài Gòn Thương Tín (“Sacombank”) ngày 17 tháng 9 năm 2018. Báo cáo này dành riêng cho việc sử dụng nội bộ và nhằm phục vụ lợi ích của Sacombank và không được sử dụng bởi hoặc phục vụ cho lợi ích của bất kỳ đối tượng nào khác (“Bên Thứ Ba”). 
Bên Thứ Ba không được phép sử dụng Báo cáo này trừ khi đã ký Cam kết miễn trừ trách nhiệm cho PwC Việt Nam và gửi Cam kết này đến PwC Việt Nam hoặc nhận được một thông báo từ PwC Việt Nam về các trách nhiệm liên quan của công ty đối với Bên Thứ Ba.
Bất kỳ Bên Thứ Ba nào có quyền tiếp cận và đọc báo cáo này trái với các điều khoản nêu trên, thì Bên Thứ Ba đó phải chấp nhận và đồng ý với các điều khoản sau:
1. Công việc được thực hiện bởi PwC Việt Nam theo các yêu cầu của Sacombank mà báo cáo này được gửi đến và được thực hiện chỉ dành riêng cho lợi ích và mục đích sử dụng của chính Sacombank mà báo cáo này được gửi đến.
2. Báo cáo này được thực hiện theo các yêu cầu của Sacombank mà báo cáo này được gửi đến và có thể không bao gồm tất cả những quy trình/ thủ tục có thể được cho là cần thiết cho mục đích của Bên Thứ Ba.
3. PwC Việt Nam, các giám đốc, nhân viên và các bên có liên quan của PwC Việt Nam sẽ không gánh chịu hay chấp nhận bất kỳ nghĩa vụ hay trách nhiệm nào với Bên Thứ Ba, dù là nghĩa vụ theo hợp đồng hay ngoài hợp đồng (bao gồm nhưng không giới hạn bởi sự bất cẩn và vi phạm các nghĩa vụ theo quy định của pháp luật), và sẽ không chịu trách nhiệm đối với bất kỳ tổn thất, thiệt hại hoặc phí tổn dưới bất kỳ hình thức nào phát sinh bởi hoặc liên quan đến Bên Thứ Ba do việc sử dụng báo cáo này, hoặc bất kỳ hậu quả nào khác do việc Bên Thứ Ba sử dụng báo cáo này. Ngoài ra, Bên Thứ Ba chấp nhận rằng báo cáo này không được dùng để tham chiếu hoặc trích dẫn toàn bộ hoặc từng phần, trong bất kỳ bản cáo bạch, bản đăng ký, tài liệu chào bán, tài liệu công bố ra công chúng, các hồ sơ vay, các thỏa thuận hoặc tài liệu khác và không công bố báo cáo này nếu không được sự chấp thuận trước bằng văn bản của PwC Việt Nam.
Các thông tin, báo cáo, số liệu thống kê và các ý kiến (gọi chung là “Thông tin”) bao gồm trong báo cáo này được chuẩn bị bởi PwC từ các nguồn tài liệu có sẵn do Sacombank cung cấp và trên trang web của Sacombank trong khuôn khổ của dự án này, qua các buổi thảo luận được tổ chức với các lãnh đạo Ngân hàng.
PwC lập báo cáo này dựa trên các thông tin nhận được và có được và trên cơ sở rằng các thông tin được cung cấp bởi Ngân hàng là chính xác và hoàn chỉnh. Các thông tin bao gồm trong báo cáo này không nhằm mục đích kiểm toán, không được phép sao chép, mô phỏng, phân phát, sử dụng một phần hoặc toàn bộ báo cáo này cho các mục đích khác ngoài mục đích đã được nêu trong Thỏa thuận giữa hai bên.
</t>
  </si>
  <si>
    <t>Mục lục</t>
  </si>
  <si>
    <t>Bảng số</t>
  </si>
  <si>
    <t>Tên bảng</t>
  </si>
  <si>
    <t>Mô tả</t>
  </si>
  <si>
    <t>Trang</t>
  </si>
  <si>
    <t>Bảng chú thích</t>
  </si>
  <si>
    <t>Giải thích các từ viết tắt được sử dụng trong báo cáo</t>
  </si>
  <si>
    <t>I</t>
  </si>
  <si>
    <t>Tổng quan Dự án</t>
  </si>
  <si>
    <t>- Bối cảnh Dự án
- Mục tiêu của Dự án
- Phạm vi báo cáo</t>
  </si>
  <si>
    <t>II</t>
  </si>
  <si>
    <t>Tóm tắt kết quả báo cáo</t>
  </si>
  <si>
    <t>- Tổng quan báo cáo
- Kết quả tổng quan về đánh giá chất lượng dữ liệu</t>
  </si>
  <si>
    <t>III</t>
  </si>
  <si>
    <t>Hỗ trợ thu thập dữ liệu</t>
  </si>
  <si>
    <t>- Số lượng dữ liệu cần thu thập thủ công.
- Quy trình thu thập và xác thực dữ liệu cho xây dựng mô hình
- Các mức độ kiểm định dữ liệu
- Kế hoạch thu thập dữ liệu</t>
  </si>
  <si>
    <t>IV</t>
  </si>
  <si>
    <t>Đánh giá chất lượng dữ liệu</t>
  </si>
  <si>
    <t>Đánh giá chất lượng dữ liệu theo các quy tắc đối với từng mô hình, phân khúc</t>
  </si>
  <si>
    <t>4.1. Cho vay kinh doanh</t>
  </si>
  <si>
    <t>4.2. Cho vay tiêu dùng và CBNV lương</t>
  </si>
  <si>
    <t>4.3. Cho vay mua nhà</t>
  </si>
  <si>
    <t>4.4. Cho vay tiêu dùng khác</t>
  </si>
  <si>
    <t>4.5. B- card</t>
  </si>
  <si>
    <t>4.6. EAD</t>
  </si>
  <si>
    <t>4.7. LGD</t>
  </si>
  <si>
    <t>V</t>
  </si>
  <si>
    <t>Quy trình thực hiện trên SAS</t>
  </si>
  <si>
    <t>STT</t>
  </si>
  <si>
    <t>Thuật ngữ</t>
  </si>
  <si>
    <t>PD</t>
  </si>
  <si>
    <t>Xác suất vỡ nợ (Probability of Default)</t>
  </si>
  <si>
    <t>IRB</t>
  </si>
  <si>
    <t>Phương pháp đánh giá nội bộ (Internal rating based approach)</t>
  </si>
  <si>
    <t>A-card</t>
  </si>
  <si>
    <t>Bảng chấm điểm đề xuất khoản vay (Application scorecard)</t>
  </si>
  <si>
    <t>B-card</t>
  </si>
  <si>
    <t>Bảng chấm điểm hành vi trả nợ (Behavioral scorecard)</t>
  </si>
  <si>
    <t>LGD</t>
  </si>
  <si>
    <t>Tỉ lệ tổn thất do vỡ nợ (Loss given default)</t>
  </si>
  <si>
    <t>EAD</t>
  </si>
  <si>
    <t>Dư nợ tại thời điểm vỡ nợ (Exposure at default)</t>
  </si>
  <si>
    <t>LOS</t>
  </si>
  <si>
    <t>Hệ thống khởi tạo khoản vay (Loan origination system)</t>
  </si>
  <si>
    <t>I. Tổng quan dự án</t>
  </si>
  <si>
    <t>(*) Đối với các mô hình B-card có số ngày quá hạn trên 30 ngày tỷ lệ vỡ nợ của từng phân khúc sẽ được sử dụng để gán cho PD của tất cả các khách hàng như thống nhất trong Giao phẩm 2.2.1.4 - Báo cáo phân tích phân khúc danh mục bán lẻ và chọn mẫu theo hiện trạng của Sacombank và thông lệ tốt. Tỷ lệ vỡ nợ được tính toán bằng trường DEFAULT_FLAG được tính toán như theo mô tả định nghĩa vỡ nợ sử dụng trong phạm vi dự án, đã được đánh giá chất lượng dữ liệu trong dữ liệu toàn danh mục.</t>
  </si>
  <si>
    <t>II. Tóm tắt kết quả báo cáo</t>
  </si>
  <si>
    <t>2.1. Tổng quan báo cáo</t>
  </si>
  <si>
    <t>Báo cáo này đánh giá chất lượng dữ liệu của các nhân tố vỡ nợ cho danh mục Bán lẻ để sử dụng để xây dựng các mô hình A-card, B-card, EAD và LGD. Báo cáo được đánh giá dựa trên dữ liệu do Sacombank cung cấp từ dữ liệu hệ thống hoặc thu thập thủ công theo mô tả ở trong Giao phẩm 2.2.1.3 - Mẫu thu thập dữ liệu nhân tố vỡ nợ, quy tắc kiểm tra chất lượng dữ liệu và hướng dẫn thu thập dữ liệu cho từng phân khúc danh mục Bán lẻ. Các thông tin này sẽ là các nhân tố được dùng trực tiếp hoặc để tính toán các thông tin phục vụ để xây dựng các mô hình A-card, B-card , EAD và LGD. Chất lượng của dữ liệu sẽ ảnh hưởng trực tiếp đến chất lượng của mô hình cuối cùng, vì vậy công tác kiểm tra chất lượng dữ liệu là rất quan trọng, đảm bảo khả năng đáp ứng của dữ liệu trong việc xây dựng mô hình, để từ đó có các kế hoạch phù hợp triển khai các bước tiếp theo trong quá trình xây dựng mô hình cho danh mục Bán lẻ.</t>
  </si>
  <si>
    <t>Phần này của báo cáo sẽ mô tả về dữ liệu và tóm tắt đánh giá về chất lượng dữ liệu. Đối với các dữ liệu cần thu thập thủ công, cán bộ nhập các thông tin có sẵn trên hồ sơ giấy theo hướng dẫn và biểu mẫu nhập liệu do Đội dự án xây dựng. Tuy nhiên việc tìm lại các hồ sơ giấy để nhập liệu cho các hồ sơ vay trong quá khứ cũng có những hạn chế như Hồ sơ thất lạc trong quá trình chuyển đổi đơn vị, chuyển giao cán bộ; Hồ sơ cần nhập liệu không thuộc phận sự quản lý của đơn vị. Đối với từng trường dữ liệu chúng tôi đã đưa ra các khuyến nghị, cách thức xử lý trong phạm vi dự án để đảm bảo chất lượng dữ liệu cho xây dựng mô hình.</t>
  </si>
  <si>
    <t>Căn cứ trên Biểu mẫu thu thập dữ liệu nhân tố vỡ nợ cho từng phân khúc danh mục Bán lẻ, thiết kế của công cụ thu thập thủ công CM của Ngân hàng chúng tôi thực hiện kiểm tra dữ liệu theo 8 bảng tương ứng với từng sheet trong phần 4 của báo cáo này. Trong đó, 4 bảng của mô hình A-card: Cho vay kinh doanh, CV tiêu dùng CBNV/Lương, CV mua nhà, CV tiêu dùng khác và 1 bảng cho toàn bộ dữ liệu mô hình B-card, EAD, LGD cho 5 phân khúc.</t>
  </si>
  <si>
    <t>Bảng dữ liệu</t>
  </si>
  <si>
    <t>Số lượng trường dữ liệu</t>
  </si>
  <si>
    <t>Số lượng trường dữ liệu thu thập thủ công</t>
  </si>
  <si>
    <t>Cho vay kinh doanh</t>
  </si>
  <si>
    <t>CV tiêu dùng CBNV/Lương</t>
  </si>
  <si>
    <t>CV mua nhà</t>
  </si>
  <si>
    <t>CV tiêu dùng Khác</t>
  </si>
  <si>
    <t>2.2. Kết quả tổng quan về đánh giá chất lượng dữ liệu</t>
  </si>
  <si>
    <t xml:space="preserve">Bằng sự nỗ lực của Đội dự án, sự phối hợp của các phòng ban nghiệp vụ trong Ngân hàng thông qua chỉ đạo của Ban giám đốc dự án, Dự án đã hoàn thành giai đoạn thu thập dữ liệu thủ công trong 5 tháng với kết quả như sau: </t>
  </si>
  <si>
    <t>- Hoàn thành thu thập 97.14% dữ liệu yêu cầu cho mô hình A-card</t>
  </si>
  <si>
    <t>- Hoàn thành 94.7% dữ liệu yêu cầu cho mô hình LGD</t>
  </si>
  <si>
    <t>Mô hình(*)</t>
  </si>
  <si>
    <t>Yêu cầu</t>
  </si>
  <si>
    <t>Thu thập được</t>
  </si>
  <si>
    <t>Tỷ lệ hoàn thành</t>
  </si>
  <si>
    <t>Số lượng hợp đồng vay xấu</t>
  </si>
  <si>
    <t>Số lượng hợp đồng vay tốt</t>
  </si>
  <si>
    <t>Tổng</t>
  </si>
  <si>
    <t>(*) Dữ liệu cho mô hình B-card và EAD là dữ liệu trích xuất trực tiếp toàn bộ từ hệ thống của Ngân hàng, không cần thu thập dữ liệu thủ công.</t>
  </si>
  <si>
    <t>Dữ liệu được đánh giá dựa trên các nguyên tắc đã được thống nhất giữa PwC và Ngân hàng.</t>
  </si>
  <si>
    <t>Tỷ lệ số quy tắc bị vi phạm theo từng mô hình/phân khúc như sau:</t>
  </si>
  <si>
    <t>Dữ liệu sau khi được kiểm tra sẽ được làm sạch nếu có lỗi. Các lỗi dữ liệu có thể được xử lý bằng cách thay thế hoặc loại bỏ quan sát để đảm bảo chất lượng mô hình tốt nhất. Về phương pháp làm sạch dữ liệu, theo thông lệ không có nguyên tắc cụ thể mà dựa trên tính chất và ý nghĩa của trường dữ liệu để đưa ra cách xử lý phù hợp.
- Trong trường hợp không thể đưa ra cách xử lý cụ thể cho lỗi dữ liệu, ta có thể coi các giá trị lỗi là giá trị trống và xử lý các giá trị trống trong quá trình xây dựng mô hình.
- Đối với các trường liên quan đến ngày dữ liệu ví dụ như Ngày nộp đơn của mô hình A-card, đây được coi là thông tin quan trọng, đánh giá thời điểm của các thông tin trên giấy đề xuất vay được thu thập thủ công. Các khoản vay có thông tin quá xa thời điểm quan sát (nhiều hơn 1 năm) hoặc sau thời điểm quan sát cần được loại bỏ
- Trong trường hợp lỗi dữ liệu không ảnh hưởng đến việc xây dựng mô hình thì có thể bỏ qua nhưng vẫn kiểm tra với mục đích theo dõi và cải thiện chất lượng dữ liệu trong tương lai
- Đối với từng trường dữ liệu, nếu dữ liệu có hơn 50% là missing thì cần được loại bỏ</t>
  </si>
  <si>
    <t>Dưới đây là bảng so sánh dữ liệu trước và sau khi được làm sạch. Sau khi loại bỏ các khoản vay vi phạm các lỗi trọng yếu, dữ liệu còn lại được đánh giá là đạt yêu cầu để xây dựng mô hình.</t>
  </si>
  <si>
    <t>Mô hình</t>
  </si>
  <si>
    <t>Phân khúc</t>
  </si>
  <si>
    <t>Dữ liệu trước khi làm sạch</t>
  </si>
  <si>
    <t>Dữ liệu sau khi làm sạch</t>
  </si>
  <si>
    <t>Cho vay tiêu dùng – Khác</t>
  </si>
  <si>
    <t>Cho vay tiêu dùng – CBNV/Lương</t>
  </si>
  <si>
    <t>Cho vay mua nhà</t>
  </si>
  <si>
    <t>Cho vay kinh doanh – Nông nghiệp</t>
  </si>
  <si>
    <t>Cho vay kinh doanh không tuần hoàn</t>
  </si>
  <si>
    <t>Cho vay kinh doanh tuần hoàn</t>
  </si>
  <si>
    <t>NA</t>
  </si>
  <si>
    <t>Cho vay kinh doanh – Khác</t>
  </si>
  <si>
    <t>Lưu ý: Đối với mô hình B-card, dữ liệu thực hiện kiểm tra là tập dữ liệu toàn bộ danh mục với 565,492 khoản vay đươc quan sát liên tục từ năm 2012 đến năm 2017. Trước khi thực hiện xây dựng mô hình sẽ cần phải thực hiện lấy mẫu.</t>
  </si>
  <si>
    <t>III. Hỗ trợ thu thập dữ liệu thủ công</t>
  </si>
  <si>
    <t>1. Số lượng dữ liệu cần thu thập thủ công</t>
  </si>
  <si>
    <t>Theo yêu cầu trong giao phẩm 2.2.1.3 - Mẫu thu thập dữ liệu nhân tố vỡ nợ, quy tắc kiểm tra chất lượng dữ liệu và hướng dẫn thu thập dữ liệu cho từng phân khúc danh mục Bán lẻ, để xây dựng các mô hình A-card và LGD cần tiến hành thu thập dữ liệu thủ công cho một số trường thông tin không được ghi nhận trên hệ thống dữ liệu của Ngân hàng hoặc được nhận định không phù hợp hoặc thiếu đầy đủ. Dựa trên kết quả phân tích chọn mẫu cho danh mục Bán lẻ theo Giao phẩm 2.2.1.4 - Báo cáo phân tích phân khúc danh mục bán lẻ và chọn mẫu theo hiện trạng của Sacombank và thông lệ tốt, dưới đây là bảng tổng hợp số lượng hợp đồng vay cần được thu thập thủ công theo từng mô hình và phân khúc của danh mục Bán lẻ.</t>
  </si>
  <si>
    <t>Mô hình A-card</t>
  </si>
  <si>
    <t>Dữ liệu xây dựng mô hình</t>
  </si>
  <si>
    <t>Dữ liệu ngoại mẫu</t>
  </si>
  <si>
    <t>Số lượng hợp đồng vay tốt được chọn</t>
  </si>
  <si>
    <t>Mô hình LGD</t>
  </si>
  <si>
    <t>Số lượng hợp đồng vay (chỉ bao gồm các hợp đồng vay xấu)</t>
  </si>
  <si>
    <t>Quy tắc sàng lọc và xác thực dữ liệu</t>
  </si>
  <si>
    <t>Một số quy tắc chung</t>
  </si>
  <si>
    <t xml:space="preserve"> + Kiểm tra giá trị thiếu (NULL) trên các trường dữ liệu cần thiết, như: mã khách hàng, mã hợp đồng, mã tài khoản, dư nợ… ngoại trừ trường hợp bị từ chối</t>
  </si>
  <si>
    <t xml:space="preserve"> + Nếu có hơn 30% sự trùng lặp của cùng một giá trị trong một trường số bất kỳ nên rà soát lại và tiến hành điều tra lý do</t>
  </si>
  <si>
    <t xml:space="preserve"> + Tất cả những trường dữ liệu định danh phải là duy nhất (tức là không có sự trùng lặp giá trị), như: mã khách hàng, mã tài khoản…</t>
  </si>
  <si>
    <t xml:space="preserve"> + Dựa trên định dạng dữ liệu của từng trường: kiểu chữ, kiểu số, kiểu ngày</t>
  </si>
  <si>
    <t xml:space="preserve"> + Dựa trên miền giá trị của từng trường: số có giá trị dương, ngày có giá trị không nằm ngoài một khoảng, giá trị chỉ thuộc một danh sách cụ thể…</t>
  </si>
  <si>
    <t xml:space="preserve"> + Dựa trên các ràng buộc giữa các trường dữ liệu: ví dụ các trường dữ liệu cho TSBĐ chỉ thể hiện giá trị (không NULL) khi khoản vay đó là “Bảo đảm”</t>
  </si>
  <si>
    <t>Nâng cao chất lượng dữ liệu</t>
  </si>
  <si>
    <t>Các quy tắc kiểm tra dữ liệu được xác định theo từng trường như mô tả trong biểu mẫu thu thập dữ liệu đối với các thông tin thu thập thủ công sẽ được cài đặt trực tiếp trên công cụ thu thập thủ công. Ví dụ như Tổng tài sản của hộ kinh doanh chỉ nhận giá trị dương, nếu cán bộ nhập liệu sẽ không thể điền vào một giá trị nhỏ hơn 0 hoặc khi có bất kỳ thông tin bắt buộc cần điền nào bị bỏ trống, cán bộ nhập liệu sẽ không thể "Trình duyệt" hồ sơ.
Tuy nhiên, trong quá trình xác thực dữ liệu một số lỗi logic dữ liệu được phát hiện được đánh giá ảnh hưởng đến chất lượng dữ liệu. Các quy tắc này đều được cập nhật bổ sung lên hệ thống nhập liệu CM để hạn chế sai sót, nâng cao chất lượng dữ liệu.</t>
  </si>
  <si>
    <t>4. Kế hoạch thu thập dữ liệu</t>
  </si>
  <si>
    <r>
      <t>Dựa trên các ràng buộc giữa các trường dữ liệu</t>
    </r>
    <r>
      <rPr>
        <sz val="13"/>
        <color rgb="FFFFFFFF"/>
        <rFont val="Arial"/>
        <family val="2"/>
      </rPr>
      <t>: ví dụ các trường dữ liệu cho TSBĐ chỉ thể hiện giá trị (không NULL) khi khoản vay đó là “Bảo đảm”</t>
    </r>
  </si>
  <si>
    <t>5. Kết quả thu thập dữ liệu</t>
  </si>
  <si>
    <t>Trong quá trình thu thập dữ liệu thủ công, PwC và Đội dự án cùng phối hợp thực hiện kiểm tra dữ liệu thu thập thủ công dựa trên các nguyên tắc kiểm tra dữ liệu trong Giao phẩm 2.2.1.3 - Mẫu thu thập dữ liệu nhân tố vỡ nợ, quy tắc kiểm tra chất lượng dữ liệu và hướng dẫn thu thập dữ liệu cho từng phân khúc danh mục Bán lẻ. Dựa vào kết quả kiểm tra này, danh sách các bản ghi vi phạm các lỗi dữ liệu sẽ được hệ thống Từ chối bản ghi và yêu cầu chi nhánh xác thực và nhập lại thông tin dữ liệu.</t>
  </si>
  <si>
    <t>Dưới đây là kết quả kiểm tra dữ liệu tại từng thời điểm đối với từng phân khúc dựa trên dữ liệu thu thập thủ công thành công (bản ghi có trạng thái "Approved"), có thể thấy chất lượng dữ liệu qua từng thời điểm kiểm tra đã được cải thiện đáng kể.</t>
  </si>
  <si>
    <t>Thông tin</t>
  </si>
  <si>
    <t>Ngày kiểm tra</t>
  </si>
  <si>
    <t>Phân khúc cho vay CBNV/Lương</t>
  </si>
  <si>
    <t>Số lượng bản ghi kiểm tra</t>
  </si>
  <si>
    <t>Số lượng bản ghi vi phạm</t>
  </si>
  <si>
    <t>% Số lượng bản ghi vi phạm (*)</t>
  </si>
  <si>
    <t>Phân khúc cho vay mua nhà</t>
  </si>
  <si>
    <t>% Số lượng bản ghi vi phạm</t>
  </si>
  <si>
    <t>Phân khúc cho vay tiêu dùng khác</t>
  </si>
  <si>
    <t>Phân khúc cho vay kinh doanh</t>
  </si>
  <si>
    <t>(*) Bản ghi vi phạm bất kỳ quy tắc nào của bất kỳ trường dữ liệu nào sẽ được tính là vi phạm.</t>
  </si>
  <si>
    <t>Theo kế hoạch của dự án, mô hình A-card phân khúc cho vay CBNV/Lương được chọn làm mô hình thí điểm để xây dựng mô hình đầu tiên, thời điểm cut-off dữ liệu là ngày 22/4/2019. Các phân khúc còn lại của mô hình A-card và mô hình LGD sử dụng dữ liệu thu thập đến thời điểm cut-off là ngày 3/7/2019. Tập dữ liệu sử dụng để thực hiện kiểm tra trong báo cáo này đối với các mô hình yêu cầu thu thập dữ liệu thủ công là tập dữ liệu tại thời điểm cut-off nêu trên.</t>
  </si>
  <si>
    <t>Kết quả thu thập dữ liệu của các mô hình được trình bày trong bảng sau, dữ liệu này sẽ được dùng để thực hiện các bước tiếp theo trong quá trình xây dựng mô hình:</t>
  </si>
  <si>
    <t>Mô hình A-card - Dữ liệu xây dựng mô hình:</t>
  </si>
  <si>
    <t>Mô hình A-card - Dữ liệu ngoại mẫu thời gian:</t>
  </si>
  <si>
    <t xml:space="preserve">Mô hình  </t>
  </si>
  <si>
    <t>Số lượng hợp đồng vay yêu cầu thu thập (chỉ bao gồm các hợp đồng vay xấu)</t>
  </si>
  <si>
    <t>Số lượng hợp đồng vay thu thập được</t>
  </si>
  <si>
    <t>IV. Đánh giá chất lượng dữ liệu</t>
  </si>
  <si>
    <t>Phần này ghi nhận kết quả kiểm tra chất lượng dữ liệu toàn danh mục Bán lẻ dựa trên các nguyên tắc kiểm tra chất lượng dữ liệu đã được xây dựng và thống nhất với Sacombank, từ đó đưa ra các giải pháp để xử lý dữ liệu phục vụ việc xây dựng mô hình cho danh mục Bán lẻ trong phạm vi dự án, cũng như các khuyến nghị để Sacombank làm giàu và làm sạch dữ liệu trong tương lai.</t>
  </si>
  <si>
    <t>Ghi chú:</t>
  </si>
  <si>
    <t>Kết quả của báo cáo dựa trên kết quả của trang tính 'SUMMARY_ALL_BUS' - project 'Bussiness Checking'- file 'Retail_Data checking_ver 2 - SAS Enterpris Guide'</t>
  </si>
  <si>
    <t>Các cột</t>
  </si>
  <si>
    <t>Chú giải các cột</t>
  </si>
  <si>
    <t>Số lượng bản ghi lỗi / %  Số lượng bản ghi lỗi</t>
  </si>
  <si>
    <t>Số lượng bản ghi dữ liệu lỗi / Tỷ lệ số lượng bản ghi lỗi trên tổng số bản ghi thu thập được</t>
  </si>
  <si>
    <t>Nhận định</t>
  </si>
  <si>
    <t>Nhận xét về chất lượng dữ liệu hiện tại của trường dữ liệu</t>
  </si>
  <si>
    <t>Cách xử lý</t>
  </si>
  <si>
    <t>Giải pháp hiện tại đối với các trường dữ liệu chưa đạt yêu cầu phục vụ mục đích xây dựng mô hình trong phạm vi dự án</t>
  </si>
  <si>
    <t>Khuyến nghị</t>
  </si>
  <si>
    <t>Khuyến nghị cho từng trường để Sacombank làm giàu/làm sạch dữ liệu</t>
  </si>
  <si>
    <t>IV.1. Cho vay Kinh doanh</t>
  </si>
  <si>
    <t>Nhóm thông tin</t>
  </si>
  <si>
    <t>Trường dữ liệu</t>
  </si>
  <si>
    <t>Tên trường</t>
  </si>
  <si>
    <t>Phương thức thu thập</t>
  </si>
  <si>
    <t>Quy tắc kiểm tra chất lượng dữ liệu</t>
  </si>
  <si>
    <t>Quy tắc</t>
  </si>
  <si>
    <t>Giao phẩm mẫu nhân tố vỡ nợ</t>
  </si>
  <si>
    <t>Dòng trong BRD</t>
  </si>
  <si>
    <t>STB</t>
  </si>
  <si>
    <t>Excel</t>
  </si>
  <si>
    <t>Số lượng bản ghi lỗi</t>
  </si>
  <si>
    <t>% số lượng bản ghi lỗi</t>
  </si>
  <si>
    <t>Cách xử lý trong phạm vi Dự án</t>
  </si>
  <si>
    <t>1. Thông tin chung</t>
  </si>
  <si>
    <t>Mã khách hàng</t>
  </si>
  <si>
    <t>CUSTOMER_CDE</t>
  </si>
  <si>
    <t>1. Hệ thống</t>
  </si>
  <si>
    <t>* Thông tin duy nhất với mỗi khách hàng</t>
  </si>
  <si>
    <t>R1</t>
  </si>
  <si>
    <t>ok</t>
  </si>
  <si>
    <t>k code</t>
  </si>
  <si>
    <t>Dữ liệu định danh khách hàng, được trích xuất từ hệ thống Ngân hàng nên không có trường hợp vi phạm</t>
  </si>
  <si>
    <t>* Định dạng phù hợp quy định của Ngân hàng về cách đặt mã khách hàng</t>
  </si>
  <si>
    <t>R2</t>
  </si>
  <si>
    <t>* Không được bỏ trống</t>
  </si>
  <si>
    <t>R3</t>
  </si>
  <si>
    <t>Cá nhân/ Hộ kinh doanh</t>
  </si>
  <si>
    <t>OK. Thiếu rule nằm trog phạm vi lựa chọn</t>
  </si>
  <si>
    <t>2 (chung)</t>
  </si>
  <si>
    <t>K hieu comment</t>
  </si>
  <si>
    <t>Trường này được đưa ra trong biểu mẫu nhằm phân biệt nhóm khách hàng cá nhân và hộ kinh doanh. Tuy nhiên trong trường hợp các thông tin của 2 nhóm đối tượng này đã được tách biệt trong các bảng dữ liệu khác nhau nên trường thông tin này là không cần thiết.</t>
  </si>
  <si>
    <t>Tên khách hàng/ Tên hộ kinh doanh</t>
  </si>
  <si>
    <t>FULL_NAME</t>
  </si>
  <si>
    <t>* Thông tin duy nhất với mỗi mã CIF</t>
  </si>
  <si>
    <t>3 (chung)</t>
  </si>
  <si>
    <t>Số dư tiền gửi không kỳ hạn tại STB tại thời điểm vay</t>
  </si>
  <si>
    <t>CURRENT_BAL_LCL</t>
  </si>
  <si>
    <t>K có</t>
  </si>
  <si>
    <t>coded</t>
  </si>
  <si>
    <t>Các khách hàng không có tài khoản tiền gửi tại STB</t>
  </si>
  <si>
    <t>Trong trường hợp có vi phạm nhóm các quan sát này thành một nhóm riêng biệt tại bước binning đại diện cho nhóm KH không có tài khoản tiền gửi tại STB</t>
  </si>
  <si>
    <t>* Không có giá trị âm</t>
  </si>
  <si>
    <t>x</t>
  </si>
  <si>
    <t>Trong trường hợp có vi phạm thay bằng giá trị 0</t>
  </si>
  <si>
    <t>Số dư tiền gửi có kỳ hạn tại STB tại thời điểm vay</t>
  </si>
  <si>
    <t>DEPOSIT_BAL_LCL</t>
  </si>
  <si>
    <t>6 chung. Trường này trong BRD là ACTUAL_BAL_LCL (chung)</t>
  </si>
  <si>
    <t>Số lượng sản phẩm tín dụng mà khách hàng đang sử dụng tại STB tại thời điểm vay</t>
  </si>
  <si>
    <t>7 chung. COUNT(DISTINCT PRODUCT_CDE)</t>
  </si>
  <si>
    <t>Các khách hàng chưa có quan hệ tín dụng với Ngân hàng</t>
  </si>
  <si>
    <t>Trong trường hợp có vi phạm nhóm các quan sát này thành một nhóm riêng biệt tại bước binning đại diện cho nhóm KH chưa có quan hệ tín dụng với Ngân hàng</t>
  </si>
  <si>
    <t>Số lượng sản phẩm phi tín dụng mà khách hàng đang sử dụng tại STB tại thời điểm vay</t>
  </si>
  <si>
    <t>NUM_DD_ACCT</t>
  </si>
  <si>
    <t>8 chung. CATEGORY_CDE</t>
  </si>
  <si>
    <t>Các khách hàng chưa có quan hệ với Ngân hàng</t>
  </si>
  <si>
    <t>Trong trường hợp có vi phạm nhóm các quan sát này thành một nhóm riêng biệt tại bước binning đại diện cho nhóm KH chưa có quan hệ với Ngân hàng</t>
  </si>
  <si>
    <t>Thời điểm bắt đầu kinh doanh</t>
  </si>
  <si>
    <t>C_13</t>
  </si>
  <si>
    <t>3. Thủ công</t>
  </si>
  <si>
    <t>Thông tin bắt buộc nhập trên công cụ nhập liệu</t>
  </si>
  <si>
    <t>thêm</t>
  </si>
  <si>
    <t>Thông tin được nhập liệu theo định dạng mặc định đã cài đặt trên công cụ thu thập</t>
  </si>
  <si>
    <t>* Không được sau ngày nộp đơn</t>
  </si>
  <si>
    <t>Code khong giong quy tac</t>
  </si>
  <si>
    <t>Lấy giá trị nhỏ nhất giữa năm kinh doanh và năm nộp đơn</t>
  </si>
  <si>
    <t>* Không được nhỏ hơn ngày sinh</t>
  </si>
  <si>
    <t>R4</t>
  </si>
  <si>
    <t xml:space="preserve">Lấy giá trị nhỏ nhất giữa ngày sinh nhật 22 tuổi và ngày nộp đơn </t>
  </si>
  <si>
    <t>* Chỉ chấp nhận định dạng theo kiểu năm</t>
  </si>
  <si>
    <t>R5</t>
  </si>
  <si>
    <t xml:space="preserve">Ngành nghề KD chính của khách hàng </t>
  </si>
  <si>
    <t>C_16</t>
  </si>
  <si>
    <t>2. Hệ thống + Thủ công/Cho phép chỉnh sửa</t>
  </si>
  <si>
    <t>* Nằm trong phạm vi các lựa chọn được đưa ra (danh sách chuẩn của Sacombank)</t>
  </si>
  <si>
    <t>Không có khách hàng nào vi phạm lỗi này do hệ thống đã cố định các lựa chọn theo danh sách chuẩn của Ngân hàng</t>
  </si>
  <si>
    <t>Thời điểm quan hệ tín dụng với STB</t>
  </si>
  <si>
    <t>C_9</t>
  </si>
  <si>
    <t>15.personal</t>
  </si>
  <si>
    <t xml:space="preserve">coded </t>
  </si>
  <si>
    <t>Thay bằng thông tin ngày nộp đơn</t>
  </si>
  <si>
    <t>* Thời điểm quan hệ tín dụng không được trước thời điểm bắt đầu quan hệ với STB</t>
  </si>
  <si>
    <t>Bỏ qua do không xác định được thông tin nào là thông tin chính xác</t>
  </si>
  <si>
    <t>Bổ sung thêm quy tắc ràng buộc, cảnh báo người nhập liệu trong trường hợp này trên công cụ thu thập dữ liệu CM</t>
  </si>
  <si>
    <t>* Định dạng ngày</t>
  </si>
  <si>
    <t>Thời điểm quan hệ với STB</t>
  </si>
  <si>
    <t>C_10</t>
  </si>
  <si>
    <t>16.personal</t>
  </si>
  <si>
    <t xml:space="preserve">Lấy ngày nộp đơn </t>
  </si>
  <si>
    <t>* Thời điểm quan hệ với STB không được sau thời điểm bắt đầu quan hệ tín dụng với STB</t>
  </si>
  <si>
    <t>Quyền sở hữu đối với địa điểm kinh doanh</t>
  </si>
  <si>
    <t>C_5</t>
  </si>
  <si>
    <t>* Nằm trong phạm vi các lựa chọn được đưa ra</t>
  </si>
  <si>
    <t>Không có khách hàng nào vi phạm lỗi này do hệ thống đã cố định các lựa chọn theo danh sách được đưa ra</t>
  </si>
  <si>
    <t>Ngày nộp đơn</t>
  </si>
  <si>
    <t>C_2</t>
  </si>
  <si>
    <t>* Chỉ chấp nhận định dạng theo kiểu Ngày</t>
  </si>
  <si>
    <t xml:space="preserve">* Nằm trong thời gian thu thập dữ liệu. </t>
  </si>
  <si>
    <t>Loại bỏ đối với các khoản vay thuộc không tuần hoàn. Đối với các khoản vay tuần hoàn xem xét điều chỉnh lại thời điểm dữ liệu</t>
  </si>
  <si>
    <t>* Không được sau ngày quan sát</t>
  </si>
  <si>
    <t>Loại bỏ các khoản vay này</t>
  </si>
  <si>
    <t>Triển vọng phát triển của khách hàng</t>
  </si>
  <si>
    <t>C_18</t>
  </si>
  <si>
    <t>2. Thông tin cụ thể của khách hàng</t>
  </si>
  <si>
    <t>Số hộ chiếu /CMND</t>
  </si>
  <si>
    <t>19. Trên BRD là C_62</t>
  </si>
  <si>
    <t>Giới tính</t>
  </si>
  <si>
    <t>GENDER_CDE</t>
  </si>
  <si>
    <t>20 chung</t>
  </si>
  <si>
    <t>Thông tin trên hệ thống DWH là thông tin blank</t>
  </si>
  <si>
    <t>Bỏ qua</t>
  </si>
  <si>
    <t>Ngân hàng nên bổ sung thêm quy tắc nhập liệu đối với trường thông tin này, không được bỏ trống hoặc ký tự blank</t>
  </si>
  <si>
    <t>Ngày sinh</t>
  </si>
  <si>
    <t>C_32</t>
  </si>
  <si>
    <t>k code, Doi ten truog nay. Ngay sinh la gi</t>
  </si>
  <si>
    <t>* Không nhỏ hơn 18 tuổi</t>
  </si>
  <si>
    <t>Lấy thông tin ngày sinh từ hệ thống DWH thay thế</t>
  </si>
  <si>
    <t>Trình độ học vấn</t>
  </si>
  <si>
    <t>C_38</t>
  </si>
  <si>
    <t>Tình trạng hôn nhân</t>
  </si>
  <si>
    <t>C_34</t>
  </si>
  <si>
    <t xml:space="preserve">Số tiền thuế thu nhập cá nhân đã đóng trong năm gần nhất </t>
  </si>
  <si>
    <t>C_55</t>
  </si>
  <si>
    <t>* Không được lớn hơn 1 triệu</t>
  </si>
  <si>
    <t>Cán bộ tín dụng nhập liệu sai đơn vị. Nhập theo đơn vị đồng thay vì triệu đồng như hướng dẫn</t>
  </si>
  <si>
    <t>Chia cho 1 triệu</t>
  </si>
  <si>
    <t>bỏ</t>
  </si>
  <si>
    <t>3. Thông tin về người hôn phối</t>
  </si>
  <si>
    <t>Nghề nghiệp/công việc của người hôn phối</t>
  </si>
  <si>
    <t>C_35</t>
  </si>
  <si>
    <t>* Không được bỏ trống nếu trường "Tình trạng hôn nhân" có giá trị "Ổn định"</t>
  </si>
  <si>
    <t>Thông tin bắt buộc nhập trên công cụ nhập liệu khi Tình trạng hôn nhân có giá trị "Ổn định"</t>
  </si>
  <si>
    <t>Ngày sinh của người hôn phối</t>
  </si>
  <si>
    <t>C_63</t>
  </si>
  <si>
    <t>39. Trên BRD là C_32</t>
  </si>
  <si>
    <t xml:space="preserve">* Không được bỏ trống nếu trường "Tình trạng hôn nhân" có giá trị "Ổn định" </t>
  </si>
  <si>
    <t>* Tuổi của người hôn phối không nhỏ hơn 18 tuổi</t>
  </si>
  <si>
    <t>Thay bằng missing</t>
  </si>
  <si>
    <t>Giới tính người hôn phối</t>
  </si>
  <si>
    <t>C_64</t>
  </si>
  <si>
    <t>Xem lai code. Phai la C_34 = 1</t>
  </si>
  <si>
    <t>4. Sản xuất kinh doanh</t>
  </si>
  <si>
    <t>Qui mô cơ sở so với các hộ/cá nhân kinh doanh ở địa phương</t>
  </si>
  <si>
    <t>C_80</t>
  </si>
  <si>
    <t>Khả năng thu hút khách hàng so với các cơ sở khác trong vùng</t>
  </si>
  <si>
    <t>C_81</t>
  </si>
  <si>
    <t>Khả năng quản lý, điều hành SXKD của khách hàng</t>
  </si>
  <si>
    <t>C_82</t>
  </si>
  <si>
    <t>Tính khả mãi của SP/hàng hóa trên thị trường</t>
  </si>
  <si>
    <t>C_83</t>
  </si>
  <si>
    <t>Lợi thế về vị trí địa lý của cơ sở kinh doanh</t>
  </si>
  <si>
    <t>C_84</t>
  </si>
  <si>
    <t>Số lượng nhân công</t>
  </si>
  <si>
    <t>C_85</t>
  </si>
  <si>
    <t>Thu nhập bình quân của nhân công</t>
  </si>
  <si>
    <t>C_86</t>
  </si>
  <si>
    <t>* Chỉ nhận giá trị dương</t>
  </si>
  <si>
    <t>Nhập Thu nhập bình quân của công nhân bằng 0</t>
  </si>
  <si>
    <t>Bỏ qua, khi phân tích đơn biến sẽ lưu ý tách thành 1 nhóm riêng hoặc nhóm vào nhóm có rủi ro tương đồng</t>
  </si>
  <si>
    <t>Bổ thêm quy tắc kiểm tra dữ liệu, không cho phép nhập giá trị bằng 0</t>
  </si>
  <si>
    <t>Mức độ ổn định của thị trường đầu vào</t>
  </si>
  <si>
    <t>C_87</t>
  </si>
  <si>
    <t>Mức độ ổn định của thị trường đầu ra</t>
  </si>
  <si>
    <t>C_91</t>
  </si>
  <si>
    <t>Tổng tài sản</t>
  </si>
  <si>
    <t>C_54</t>
  </si>
  <si>
    <t xml:space="preserve">* Không được bỏ trống </t>
  </si>
  <si>
    <t>Tổng tài sản bằng 0</t>
  </si>
  <si>
    <t>Bỏ qua, chiếm tỷ lệ nhỏ và được coi như một đặc điểm riêng biệt của một nhóm khách hàng</t>
  </si>
  <si>
    <t xml:space="preserve">Tài sản lưu động </t>
  </si>
  <si>
    <t>C_56</t>
  </si>
  <si>
    <t>Quy tắc đã được cài đặt trên hệ thống nhập liệu, không có khoản vay nào vi phạm</t>
  </si>
  <si>
    <t>Trong trường hợp vi phạm thay bằng giá trị 0</t>
  </si>
  <si>
    <t>Thông tin tài chính chi tiết chỉ được kê khai trong tờ trình tín dụng đối với các khoản vay vượt hạn mức của chi nhánh</t>
  </si>
  <si>
    <t>* Không lớn hơn Tổng tài sản của khách hàng</t>
  </si>
  <si>
    <t>Trong trường hợp vi phạm thay bằng giá trị Tổng tài sản của khách hàng</t>
  </si>
  <si>
    <t xml:space="preserve">Tiền </t>
  </si>
  <si>
    <t>C_57</t>
  </si>
  <si>
    <t>* Không lớn hơn Tài sản lưu động của khách hàng</t>
  </si>
  <si>
    <t>Hàng tồn kho của hộ kinh doanh</t>
  </si>
  <si>
    <t>C_58</t>
  </si>
  <si>
    <t xml:space="preserve">Các khoản phải thu </t>
  </si>
  <si>
    <t>C_59</t>
  </si>
  <si>
    <t xml:space="preserve">Tài sản lưu động khác </t>
  </si>
  <si>
    <t>C_60</t>
  </si>
  <si>
    <t>Tài sản cố định</t>
  </si>
  <si>
    <t>C_61</t>
  </si>
  <si>
    <t>Trong trường hợp vi phạm lấy bằng Tổng tài sản của khách hàng</t>
  </si>
  <si>
    <t>Tổng nợ phải trả của hộ kinh doanh</t>
  </si>
  <si>
    <t>C_162</t>
  </si>
  <si>
    <t>Nợ ngắn hạn của hộ kinh doanh</t>
  </si>
  <si>
    <t>C_163</t>
  </si>
  <si>
    <t>* Không lớn hơn Tổng nợ phải trả của khách hàng</t>
  </si>
  <si>
    <t xml:space="preserve">Nợ vay ngắn hạn </t>
  </si>
  <si>
    <t>C_164</t>
  </si>
  <si>
    <t>* Không lớn hơn Nợ ngắn hạn của khách hàng</t>
  </si>
  <si>
    <t xml:space="preserve">Phải trả người bán </t>
  </si>
  <si>
    <t>C_65</t>
  </si>
  <si>
    <t xml:space="preserve">Phải trả ngắn hạn khác </t>
  </si>
  <si>
    <t>C_66</t>
  </si>
  <si>
    <t xml:space="preserve">Nợ vay dài hạn </t>
  </si>
  <si>
    <t>C_67</t>
  </si>
  <si>
    <t xml:space="preserve">Vốn chủ sở hữu </t>
  </si>
  <si>
    <t>C_68</t>
  </si>
  <si>
    <t>Thieu rule k co gia tri am</t>
  </si>
  <si>
    <t>Doanh thu của hộ kinh doanh</t>
  </si>
  <si>
    <t>C_69</t>
  </si>
  <si>
    <t>* Không có giá trị âm</t>
  </si>
  <si>
    <t>* Không nhỏ hơn Lợi nhuận ròng của khách hàng</t>
  </si>
  <si>
    <t>Trong trường hợp có vi phạm thay bằng giá trị Lợi nhuận ròng</t>
  </si>
  <si>
    <t xml:space="preserve">Chi phí của hộ kinh doanh </t>
  </si>
  <si>
    <t>C_70</t>
  </si>
  <si>
    <t>Nên để rule là chỉ nhận giá trị dương</t>
  </si>
  <si>
    <t>* Không lớn hơn giá trị "Doanh thu trừ Lợi nhuận ròng" của khách hàng</t>
  </si>
  <si>
    <t>Trong trường hợp có vi phạm thay bằng giá trị "Doanh thu trừ Lợi nhuận ròng" của khách hàng</t>
  </si>
  <si>
    <t xml:space="preserve">Lợi nhuận ròng của hộ kinh doanh </t>
  </si>
  <si>
    <t>C_71</t>
  </si>
  <si>
    <t xml:space="preserve">Mức thuế bình quân </t>
  </si>
  <si>
    <t>C_72</t>
  </si>
  <si>
    <t>Mục tiêu, kế hoạch kinh doanh của KH trong năm tới</t>
  </si>
  <si>
    <t>C_88</t>
  </si>
  <si>
    <t xml:space="preserve">Tổng vốn vay của phương án kinh doanh </t>
  </si>
  <si>
    <t>C_89</t>
  </si>
  <si>
    <t xml:space="preserve">Quy tắc được </t>
  </si>
  <si>
    <t>Doanh thu của phương án kinh doanh dùng để trả nợ</t>
  </si>
  <si>
    <t>C_90</t>
  </si>
  <si>
    <t>Doanh thu có giá trị bằng 0</t>
  </si>
  <si>
    <t>5. Thông tin về khoản vay</t>
  </si>
  <si>
    <t>Mã số duy nhất của tài khoản (LD)</t>
  </si>
  <si>
    <t>LD_ID</t>
  </si>
  <si>
    <t>* Thông tin duy nhất với mỗi hợp đồng vay</t>
  </si>
  <si>
    <t>5 chung (data toàn dm)</t>
  </si>
  <si>
    <t>Thông tin từ hệ thống, không có trường hợp nào vi phạm</t>
  </si>
  <si>
    <t>* Định dạng theo quy định của Ngân hàng về cách đặt mã Tài khoản vay</t>
  </si>
  <si>
    <t>ok. Thieu rule không áp dụng với thẻ TD</t>
  </si>
  <si>
    <t>Thông tin danh sách LD_ID cần nhập liệu được trích xuất từ hệ thống Ngân hàng, không có khoản vay nào vi phạm</t>
  </si>
  <si>
    <t>Loại sản phẩm vay</t>
  </si>
  <si>
    <t>PRODUCT_CDE</t>
  </si>
  <si>
    <t>35 chung (data toàn dm)</t>
  </si>
  <si>
    <t>Thông tin bắt buộc để xác định phân khúc, được trích xuất từ hệ thống nên không có trường hợp vi phạm</t>
  </si>
  <si>
    <t xml:space="preserve">* Nằm trong phạm vi các lựa chọn được đưa ra (danh sách chuẩn của Sacombank)
</t>
  </si>
  <si>
    <t>Mục đich vay</t>
  </si>
  <si>
    <t>LOAN_PURPOSE_CDE</t>
  </si>
  <si>
    <t>36 chung (data toàn dm)</t>
  </si>
  <si>
    <t>* Chỉ có thể điền nếu trường "Loại sản phẩm vay" được điền</t>
  </si>
  <si>
    <t>Rule thiếu. Chỉ được điền nếu loại sp vay và loại sp vay chi tiết thêm được điền</t>
  </si>
  <si>
    <t>Bảo đảm/ Không bảo đảm</t>
  </si>
  <si>
    <t>39 chung (data toàn dm). LD_SECURED</t>
  </si>
  <si>
    <t>* Phù hợp với loại sản phẩm vay (nếu có thể). Và nếu trường này có giá trị "Có", thì trường dữ liệu về loại TSBĐ và các thông tin TSBĐ khác nên có sẵn trên hệ thống để người dùng nhập. Nếu không, phần thông tin TSBĐ nên được ẩn</t>
  </si>
  <si>
    <t>Sản phẩm tín dụng tuần hoàn</t>
  </si>
  <si>
    <t>LIMIT_TYPE</t>
  </si>
  <si>
    <t>79 chung (data toàn dm). Trường dữ liệu #: case when LIMIT.REFERENCE in (25000,5000) then "No" else "Yes" end</t>
  </si>
  <si>
    <t>Không có khách hàng nào vi phạm do trường này được PwC tính toán dựa trên dữ liệu của Ngân hàng</t>
  </si>
  <si>
    <t>* Chỉ áp dụng với thấu chi, thẻ tín dụng, và khoản vay hạn mức</t>
  </si>
  <si>
    <t>Tỷ lệ bảo đảm (Nếu là khoản vay đảm bảo) (LTV)</t>
  </si>
  <si>
    <t>k có trong BRD</t>
  </si>
  <si>
    <t>* Hiển thị nếu trường "Đảm bảo/Không đảm bảo" có giá trị "Có"</t>
  </si>
  <si>
    <t>* &lt;100%</t>
  </si>
  <si>
    <t>LTV tính toán dựa trên hạn mức khách hàng yêu cầu so với giá trị TSĐB được định giá nên có thể có sự chênh lệch</t>
  </si>
  <si>
    <t>Mã số hợp đồng vay (Commitment ID)</t>
  </si>
  <si>
    <t>COMMITMENT_ID</t>
  </si>
  <si>
    <t>Ngân hàng cần lưu trữ các thông tin ở cấp hợp đồng vay trên hệ thống.</t>
  </si>
  <si>
    <t xml:space="preserve">* Khớp với định dạng của ngân hàng
</t>
  </si>
  <si>
    <t>Hơp đồng vay có kế hoạch giải ngân không?</t>
  </si>
  <si>
    <t>C_180</t>
  </si>
  <si>
    <t>* Không áp dụng với thấu chi, thẻ tín dụng, và khoản vay hạn mức</t>
  </si>
  <si>
    <t xml:space="preserve">Tổng hạn mức tín dụng do khách hàng đề nghị cấp </t>
  </si>
  <si>
    <t>C_181</t>
  </si>
  <si>
    <t>Các trường hợp vi phạm do được nhập giá trị bằng 0, do hệ thống hiện chỉ chặn đối với các giá trị âm</t>
  </si>
  <si>
    <t>Coi là giá trị missing</t>
  </si>
  <si>
    <t xml:space="preserve">Thời hạn vay vốn theo đề nghị của khách hàng </t>
  </si>
  <si>
    <t>C_182</t>
  </si>
  <si>
    <t>* Không được lớn hơn 360</t>
  </si>
  <si>
    <t>coded. K hieu rule nay</t>
  </si>
  <si>
    <t xml:space="preserve">Tham gia bảo hiểm tiền vay </t>
  </si>
  <si>
    <t>C_184</t>
  </si>
  <si>
    <t>9. Thông tin liên quan CIC</t>
  </si>
  <si>
    <t>Tổng dư nợ tại tất cả các tổ chức tín dụng</t>
  </si>
  <si>
    <t>C_19</t>
  </si>
  <si>
    <t>* SỐ TCTD KH đang có quan hệ = 0. Tổng dư nợ =0</t>
  </si>
  <si>
    <t xml:space="preserve">coded. </t>
  </si>
  <si>
    <t>Coi là missing</t>
  </si>
  <si>
    <t>Trong trường hợp vi phạm, thay bằng giá trị 0</t>
  </si>
  <si>
    <t>Tình trạng phân loại nợ trên CIC</t>
  </si>
  <si>
    <t>C_21</t>
  </si>
  <si>
    <t>Xem lai code. Lua chon 6 la lua chon gi</t>
  </si>
  <si>
    <t>Số các TCTD KH vay đang có quan hệ tín dụng</t>
  </si>
  <si>
    <t>C_29</t>
  </si>
  <si>
    <t>* Không được lớn hơn 40</t>
  </si>
  <si>
    <t xml:space="preserve">* Khi tổng dư nợ tại tất cả các TCTD &gt;0 thì nhận giá trị &gt;0.  </t>
  </si>
  <si>
    <t>Kết quả của báo cáo dựa trên kết quả của trang tính 'SUMMARY_HOUSE_PERSONAL' - project 'Personal Checking'- file 'Retail_Data checking_ver 2 - SAS Enterpris Guide'</t>
  </si>
  <si>
    <t>Số lượng bản ghi dữ liệu lỗi / Tỷ lệ số lượng bản ghi lỗi trên tổng số bản ghi được thu thập</t>
  </si>
  <si>
    <t>IV.3. CV mua nhà</t>
  </si>
  <si>
    <t>Giữ nguyên, nhóm các quan sát này thành một nhóm riêng biệt tại bước binning đại diện cho nhóm KH không có tài khoản tiền gửi tại STB</t>
  </si>
  <si>
    <t>Xảy ra trong trường hợp khách hàng chưa có quan hệ với Ngân hàng</t>
  </si>
  <si>
    <t>* Không sau ngày quan sát</t>
  </si>
  <si>
    <t>Nhập thông tin sai thời điểm yêu cầu</t>
  </si>
  <si>
    <t>Loại bỏ các bản ghi này</t>
  </si>
  <si>
    <t>* Nằm trong thời gian thu thập dữ liệu.(Cách ngày quan sát không quá 1 năm và không trước năm 2012)</t>
  </si>
  <si>
    <t>Nhập thông tin quá xa thời điểm quan sát yêu cầu</t>
  </si>
  <si>
    <t>Tình trạng sở hữu nhà ở</t>
  </si>
  <si>
    <t>Thời điểm bắt đầu kinh doanh/làm việc</t>
  </si>
  <si>
    <t>Lấy ngày nộp đơn thay thế</t>
  </si>
  <si>
    <t>Là chủ doanh nghiệp tư nhân</t>
  </si>
  <si>
    <t>C_62</t>
  </si>
  <si>
    <t>* Nằm trong phạm vi các lựa chọn được đưa ra (danh sách chuẩn của STB)</t>
  </si>
  <si>
    <t>Triển vọng phát triển của cơ quan của KH đang công tác</t>
  </si>
  <si>
    <t>C_17</t>
  </si>
  <si>
    <t>Ngân hàng bổ sung thêm quy tắc nhập liệu đối với trường thông tin này, không được bỏ trống hoặc ký tự blank</t>
  </si>
  <si>
    <t>Nhân viên thuộc STB</t>
  </si>
  <si>
    <t>* Không được bỏ trống (trừ khi trường "Loại hình công việc/nghề nghiệp chính" có giá trị  "Tự kinh doanh" thì trường này có thể để ẩn hoặc bỏ trống)</t>
  </si>
  <si>
    <t>Phạm vi dự án không báo gồm các khoản vay cho CBNV của Sacombank</t>
  </si>
  <si>
    <t>Trả lương hoặc chuyển thu nhập qua STB</t>
  </si>
  <si>
    <t>Hệ thống ngân hàng không lưu trữ thông tin lịch sử</t>
  </si>
  <si>
    <t>Không sử dụng để xây dựng mô hình</t>
  </si>
  <si>
    <t>Ngân hàng lưu trữ bổ sung thông tin này với mục đích làm giàu dữ liệu cho Ngân hàng, cân nhắc sử dụng trong xây dựng mô hình</t>
  </si>
  <si>
    <t>* Không được bỏ trống nếu trường "Loại hình công việc/nghề nghiệp chính" có giá trị "Hưởng lương" hoặc "Tự kinh doanh"</t>
  </si>
  <si>
    <t>* Không nhỏ hơn độ tuổi tối thiểu có thể phát sinh nghĩa vụ tín dụng theo quy định của Ngân hàng (18 tuổi)</t>
  </si>
  <si>
    <t>Lấy ngày sinh trên hệ thống thay thế</t>
  </si>
  <si>
    <t>Số người trực tiếp phụ thuộc về kinh tế vào KH vay</t>
  </si>
  <si>
    <t>C_36</t>
  </si>
  <si>
    <t>Vị trí công tác</t>
  </si>
  <si>
    <t>C_39</t>
  </si>
  <si>
    <t>Công việc/ Nghề nghiệp chính</t>
  </si>
  <si>
    <t>C_41</t>
  </si>
  <si>
    <t>Loại hình công việc/ nghề nghiệp chính</t>
  </si>
  <si>
    <t>C_73</t>
  </si>
  <si>
    <t>Tổng thu nhập hàng tháng của những người tham gia trả nợ</t>
  </si>
  <si>
    <t>C_45</t>
  </si>
  <si>
    <t>* Không được nhỏ hơn C_46</t>
  </si>
  <si>
    <t>Thay bằng C_46</t>
  </si>
  <si>
    <t>Thu nhập/ lương hàng tháng</t>
  </si>
  <si>
    <t>C_46</t>
  </si>
  <si>
    <t>* Phải nhỏ hơn 1000</t>
  </si>
  <si>
    <t>Cán bộ tín dụng nhập liệu sai đơn vị. Nhập theo đơn vị ngàn đồng thay vì triệu đồng như hướng dẫn</t>
  </si>
  <si>
    <t>Chia cho 1 ngàn</t>
  </si>
  <si>
    <t>* Không được lớn hơn C_45 Tổng thu nhập hàng tháng của những người tham gia trả nợ</t>
  </si>
  <si>
    <t>Update theo comment đợt 1</t>
  </si>
  <si>
    <t>Thu nhập khác hàng tháng</t>
  </si>
  <si>
    <t>C_47</t>
  </si>
  <si>
    <t>Trong trường hợp có vi phạm chia cho 1000</t>
  </si>
  <si>
    <t>Chi phí bình quân hàng tháng</t>
  </si>
  <si>
    <t>C_49</t>
  </si>
  <si>
    <t>* Không được bỏ trông</t>
  </si>
  <si>
    <t xml:space="preserve">Tổng giá trị tài sản </t>
  </si>
  <si>
    <t>C_50</t>
  </si>
  <si>
    <t>Công cụ thu thập dữ liệu không cho phép nhập giá trị âm</t>
  </si>
  <si>
    <t>Tỷ lệ nợ phải trả trên thu nhập (DBR)</t>
  </si>
  <si>
    <t>C_51</t>
  </si>
  <si>
    <t>* Không được lớn hơn 100</t>
  </si>
  <si>
    <t>Tổng thu nhập hàng tháng của người đồng trả nợ</t>
  </si>
  <si>
    <t>*Phải nhỏ hơn 1 triệu</t>
  </si>
  <si>
    <t>Bỏ qua, được hiểu là không có người đồng trả nợ</t>
  </si>
  <si>
    <t>Thông tin bắt buộc nhập trên công cụ nhập liệu nếu trường Tình trạng hôn nhân có giá trị "Ổn định"</t>
  </si>
  <si>
    <t>* Có định dạng ngày</t>
  </si>
  <si>
    <t>* Tuổi của người hôn phối không dưới 18 tuổi</t>
  </si>
  <si>
    <t>Thông tin trích xuất từ hệ thống, không có trường hợp nào vi phạm</t>
  </si>
  <si>
    <t>SECURED_FLAG</t>
  </si>
  <si>
    <t>Dữ liệu từ hệ thống nguồn của Ngân hàng</t>
  </si>
  <si>
    <t>Limit_type</t>
  </si>
  <si>
    <t>* Chỉ áp dụng với thấu chi và khoản vay hạn mức</t>
  </si>
  <si>
    <t>Do missing thông tin TSĐB</t>
  </si>
  <si>
    <t>Ngân hàng cần lưu trữ đầy đủ thông tin trên hệ thống, bổ sung các nguyên tắc, cảnh báo khi nhập liệu</t>
  </si>
  <si>
    <t>Bỏ qua. Trong phạm vi dự án sử dụng thông tin ở cấp độ LD_ID để xây dựng mô hình</t>
  </si>
  <si>
    <t>* Định dạng theo quy định của Ngân hàng về cách đặt mã hợp đồng vay</t>
  </si>
  <si>
    <t>Thời hạn vay vốn theo đề nghị của khách hàng</t>
  </si>
  <si>
    <t>6. Thông tin cụ thể sản phẩm cho vay hỗ trợ nhà ở</t>
  </si>
  <si>
    <t xml:space="preserve">Loại bất động sản </t>
  </si>
  <si>
    <t>COLLATERAL_TYPE</t>
  </si>
  <si>
    <t>* Chỉ hiện thị nếu trường "Loại sản phẩm vay" có giá trị "Cho vay hỗ trợ nhà ở"</t>
  </si>
  <si>
    <t xml:space="preserve">Vị trí bất động sản </t>
  </si>
  <si>
    <t>C_97</t>
  </si>
  <si>
    <t>* Chỉ hiện thị nếu trường "Loại sản phẩm vay" có giá trị là "Cho vay hỗ trợ nhà ở"</t>
  </si>
  <si>
    <t>Thu thập dữ liệu thủ công riêng theo từng mô hình, Cho vay mua nhà được nhập như một sheet riêng biệt nên không có trường hợp vi phạm</t>
  </si>
  <si>
    <t>Giá trị bất động sản</t>
  </si>
  <si>
    <t>C_98</t>
  </si>
  <si>
    <t>Trong trường họp vi phạm Chia cho 1 triệu</t>
  </si>
  <si>
    <t>Trong trường hợp vi phạm xử lý như missing</t>
  </si>
  <si>
    <t>* Khớp với danh sách chuẩn các loại TSBĐ sẵn có (chỉ hiện thị khi trường "Loại sản phẩm vay", trường "Loại sản phẩm vay chi tiết thêm" và trường "Mục đích vay" được điền)</t>
  </si>
  <si>
    <t>8. Tài sản đảm bảo</t>
  </si>
  <si>
    <t>Loại tài sản bảo đảm</t>
  </si>
  <si>
    <t>* Ẩn khi trường "Đảm bảo/Không đảm bảo" có giá trị "Không"</t>
  </si>
  <si>
    <t>*Chỉ hiện thị khi trường "Loại sản phẩm vay", trường "Mục đích vay" và trường "Loại tài sản bảo đảm" được điền</t>
  </si>
  <si>
    <t>Giá trị của tài sản bảo đảm</t>
  </si>
  <si>
    <t>NOMINAL_VALUE</t>
  </si>
  <si>
    <t>Chủ sở hữu tài sản bảo đảm</t>
  </si>
  <si>
    <t>* Ẩn khi trường"Đảm bảo/Không đảm bảo" có giá trị "Không"</t>
  </si>
  <si>
    <t>Hệ thống không có thông tin này</t>
  </si>
  <si>
    <t>* Đối với TSBĐ là quyền sử dụng đất thì không chọn lựa chọn số 2</t>
  </si>
  <si>
    <t>Tính pháp lý của tài sản bảo đảm</t>
  </si>
  <si>
    <t>C_94</t>
  </si>
  <si>
    <t>* Số TCTD KH đang có quan hệ = 0. Tổng dư nợ =0</t>
  </si>
  <si>
    <t xml:space="preserve">* Không được lớn hơn 1 triệu </t>
  </si>
  <si>
    <t>* Khi tổng dư nợ tại tất cả các TCTD &gt;0 thì nhận giá trị &gt;0.</t>
  </si>
  <si>
    <t>Hệ thống đã cài đặt quy tắc chặn giá trị âm</t>
  </si>
  <si>
    <t>* Phải nhỏ hợn 40</t>
  </si>
  <si>
    <t>Kết quả của báo cáo dựa trên kết quả của trang tính 'SUMMARY_EMP_PERSONAL' - project 'Personal Checking'- file 'Retail_Data checking_ver 2 - SAS Enterpris Guide'</t>
  </si>
  <si>
    <t>Giải pháp hiện tại đối với các trường dữ liệu chưa đạt yêu cầu phục vụ mục đích xây dựng mô hình trong phạm vi dự án cho sản phẩm tương ứng</t>
  </si>
  <si>
    <t xml:space="preserve"> </t>
  </si>
  <si>
    <t>IV.2. Cho vay tiêu dùng và CBNV lương</t>
  </si>
  <si>
    <t>Bỏ qua, sẽ phân tích đánh giá trong bước phân tích phân nhóm, đưa vào nhóm có rủi ro cao nhất</t>
  </si>
  <si>
    <t>Ngân hàng nên lưu trữ bổ sung thông tin này với mục đích làm giàu dữ liệu cho Ngân hàng, cân nhắc sử dụng trong xây dựng mô hình</t>
  </si>
  <si>
    <t>4. Thông tin về khoản vay</t>
  </si>
  <si>
    <t>Dữ liệu thu thập thủ công tại một thời điểm nộp đơn với một khách hàng được lấy mẫu</t>
  </si>
  <si>
    <t>Không vi phạm do thông tin từ hệ thống</t>
  </si>
  <si>
    <t>Bỏ qua. Trong phạm vi dự án sử dụng thông tin ở cấp độ LD_ID để xây dựng mô hình cho các sản phẩm này</t>
  </si>
  <si>
    <t>Thay bằng ngày nộp đơn</t>
  </si>
  <si>
    <t>Lấy ngày sinh trên hệ thống</t>
  </si>
  <si>
    <t>Nhập giá trị bằng 0 do chưa tính khoản vay đang đề xuất vay</t>
  </si>
  <si>
    <t>Xóa bản ghi này</t>
  </si>
  <si>
    <t>Lấy ngày nhỏ giữa ngày sinh nhật tuổi 22 và ngày nộp đơn</t>
  </si>
  <si>
    <t>5. Thông tin liên quan CIC</t>
  </si>
  <si>
    <t>* Phải nhỏ hơn 40</t>
  </si>
  <si>
    <t>* Không được nhỏ hơn C_46 Thu nhập/lương hàng tháng của khách hàng</t>
  </si>
  <si>
    <t>Trong trường hợp vi phạm chia cho 1000</t>
  </si>
  <si>
    <t>Nhập bằng 0 trong trường hợp không có người đồng trả nợ</t>
  </si>
  <si>
    <t>IV.  Đánh giá chất lượng dữ liệu</t>
  </si>
  <si>
    <t>Kết quả của báo cáo dựa trên kết quả của trang tính 'SUMMARY_OTHERS_PERSONAL' - project 'Personal Checking'- file 'Retail_Data checking_ver 2 - SAS Enterpris Guide'</t>
  </si>
  <si>
    <t>IV.4. Cho vay Tiêu dùng khác</t>
  </si>
  <si>
    <t>BRD</t>
  </si>
  <si>
    <t>ok. Thiếu rule nằm trong phạm vi lựa chọn</t>
  </si>
  <si>
    <t>k co</t>
  </si>
  <si>
    <t>coded. Nen chuyen &lt;01jan2012 cho R5 thay vi R2 nhu hien tai &amp; bo sung quy tac nay vao R5</t>
  </si>
  <si>
    <t>updated</t>
  </si>
  <si>
    <t>thêm &amp; thiếu rule không có giá trị âm</t>
  </si>
  <si>
    <t>Các trường hợp sau ngày quan sát mà không vi phạm quy tắc Sau ngày nộp đơn là do ngày nộp đơn sau ngày quan sát, các bản ghi này sẽ được loại bỏ như mô tả ở trường Ngày nộp đơn</t>
  </si>
  <si>
    <t>* Không được sau ngày nộp đơn hoặc  nhỏ hơn ngày sinh</t>
  </si>
  <si>
    <t>Lấy ngày nộp đơn</t>
  </si>
  <si>
    <t>17. Trung voi dong 19</t>
  </si>
  <si>
    <t>đã code, check lại</t>
  </si>
  <si>
    <t>19 data toan dm &amp; 20 Acard</t>
  </si>
  <si>
    <t>Thông tin trên hệ thống Ngân hàng, không có trường hợp vi phạm</t>
  </si>
  <si>
    <t>Lấy ngày sinh từ hệ thống</t>
  </si>
  <si>
    <t>Code khong khop rule</t>
  </si>
  <si>
    <t>Nhập giá trị bằng 0</t>
  </si>
  <si>
    <t>Thay bằng giá trị trường C_46</t>
  </si>
  <si>
    <t xml:space="preserve">thêm </t>
  </si>
  <si>
    <t>Bỏ qua do KH có thể không có thu nhập/lương hàng tháng</t>
  </si>
  <si>
    <t>Nhập giá trị bằng 0 do không tính khoản vay đang đề xuất</t>
  </si>
  <si>
    <t>* Không được bỏ trống</t>
  </si>
  <si>
    <t>added</t>
  </si>
  <si>
    <t>Sao bien nay cung la C_45 (dong 72)</t>
  </si>
  <si>
    <t>Không có khách hàng nào vi phạm</t>
  </si>
  <si>
    <t>Xem lai code</t>
  </si>
  <si>
    <t>kiểm tra khi C_34 = 1 tức là chỉ kiểm tra đối với các khách hàng có tình trạng hôn nhân là "Ổn định"</t>
  </si>
  <si>
    <t>* Không áp dụng với Thẻ tín dụng</t>
  </si>
  <si>
    <t>Trong phạm vi dự án không bao gồm Thẻ tín dụng</t>
  </si>
  <si>
    <t>k code &amp; bổ sung rule: K dc bỏ trống</t>
  </si>
  <si>
    <t>Đã update</t>
  </si>
  <si>
    <t>* Chỉ có thể điền nếu trường "Loại sản phẩm vay" và trường "Loại sản phẩm vay chi tiết thêm" được điền</t>
  </si>
  <si>
    <t xml:space="preserve">Không có khách hàng nào vi phạm  </t>
  </si>
  <si>
    <t>* Không được lớn hơn 360 tháng</t>
  </si>
  <si>
    <t>kỳ hạn không được lớn hơn 30 năm (360 tháng)</t>
  </si>
  <si>
    <t>7. Thông tin cụ thể khoản vay mua xe</t>
  </si>
  <si>
    <t>Sản phẩm vay mua xe</t>
  </si>
  <si>
    <t>Trong thu thập dữ liệu thủ công không tách riêng các khoản cho vay oto, xác định bằng PRODUCT_CDE</t>
  </si>
  <si>
    <t>Giá xe</t>
  </si>
  <si>
    <t>C_3</t>
  </si>
  <si>
    <t>Xem lai code; Phai &lt;=0;</t>
  </si>
  <si>
    <t>Trong trường hợp vi phạm, coi là giá trị missing</t>
  </si>
  <si>
    <t>* Không được nhỏ hơn 50</t>
  </si>
  <si>
    <t>Không hợp lý khi giá trị TSĐB lớn hơn nhiều</t>
  </si>
  <si>
    <t>Sử dụng giá trị TSĐB trên hệ thống</t>
  </si>
  <si>
    <t>* Không thấp hơn tổng hạn mức cho hợp đồng vay</t>
  </si>
  <si>
    <t>updated R4</t>
  </si>
  <si>
    <t>Không có trường hợp nào vi phạm</t>
  </si>
  <si>
    <t>* Chỉ hiện thị nếu trường "Loại sản phẩm vay" có giá trị "Cho vay mua xe"</t>
  </si>
  <si>
    <t>Xem lai code, 60168 la cho vay mua xe motobike ?</t>
  </si>
  <si>
    <t>cho vay tiêu dùng khác bao gồm cả cho vay mua xe máy, đã cập nhật lại phần mô tả cho phù hợp</t>
  </si>
  <si>
    <t>Nhập thiếu thông tin</t>
  </si>
  <si>
    <t xml:space="preserve">Mục đích sử dụng xe </t>
  </si>
  <si>
    <t>Code khong khop rule &amp; bo sung R3 dang code  vao rule</t>
  </si>
  <si>
    <t>* Không được bỏ trống đối với các sản phẩm vay mua xe</t>
  </si>
  <si>
    <t>Bỏ qua do số lượng khoản vay mua xe không nhiều trong phân khúc này</t>
  </si>
  <si>
    <t>Loại xe</t>
  </si>
  <si>
    <t>C_123</t>
  </si>
  <si>
    <t>Xem lai code, 60168 la cho vay mua xe motobike ?. &amp; code khong khop voi rule</t>
  </si>
  <si>
    <t>updated code</t>
  </si>
  <si>
    <t>code khong khop voi rule</t>
  </si>
  <si>
    <t>Hãng xe</t>
  </si>
  <si>
    <t>C_124</t>
  </si>
  <si>
    <t>Nhãn hiệu xe</t>
  </si>
  <si>
    <t>C_125</t>
  </si>
  <si>
    <t>Năm sản xuất</t>
  </si>
  <si>
    <t>C_126</t>
  </si>
  <si>
    <t>* Có định dạng năm</t>
  </si>
  <si>
    <t>* Chỉ hiện thị khi trường "Loại sản phẩm vay", và trường "Mục đích vay" được điền</t>
  </si>
  <si>
    <t>ok. Thiếu rule khớp với ds chuẩn các loại TSBĐ sẵn có</t>
  </si>
  <si>
    <t>Loại tài sản bảo đảm (phân cấp chi tiết thêm)</t>
  </si>
  <si>
    <t>Coi như các khoản vay thế chấp</t>
  </si>
  <si>
    <t>Thông tin không có trên hệ thống</t>
  </si>
  <si>
    <t>Thiếu rule. Đối với TSBĐ là quyền sử dụng đất thì không chọn lựa chọn 2</t>
  </si>
  <si>
    <t>coded. Xem lại rule này</t>
  </si>
  <si>
    <t>rule vẫn hợp lý vì yêu cầu nhập theo đơn vị triệu đồng</t>
  </si>
  <si>
    <t>II. Đánh giá chất lượng dữ liệu</t>
  </si>
  <si>
    <t>Kết quả của báo cáo dựa trên kết quả của trang tính 'SUMMARY_B card_erro' - project 'Bcard Checking'- file 'Retail_Data checking_ver 2 - SAS Enterpris Guide'</t>
  </si>
  <si>
    <t>Số lượng LD bị ảnh hưởng / %  số lượng LD bị ảnh hưởng</t>
  </si>
  <si>
    <t>Số lượng LD dữ liệu lỗi / Tỷ lệ số lượng LD lỗi trên tổng số LD trong giai đoạn dữ liệu từ 2012 đến 2017</t>
  </si>
  <si>
    <t>Giải pháp trong phạm vi dự án</t>
  </si>
  <si>
    <t>III.5. B-CARD</t>
  </si>
  <si>
    <t>STB's comment</t>
  </si>
  <si>
    <t>Số lượng LD lỗi</t>
  </si>
  <si>
    <t>% SL bản ghi lỗi</t>
  </si>
  <si>
    <t>% SL LD lỗi</t>
  </si>
  <si>
    <t>Không có quan sát nào vi phạm lỗi này</t>
  </si>
  <si>
    <t>Mã số duy nhất của hạn mức</t>
  </si>
  <si>
    <t>LIMIT_REFERENCE</t>
  </si>
  <si>
    <t>* Thông tin duy nhất với mỗi hợp hạn mức</t>
  </si>
  <si>
    <t>* Định dạng phù hợp quy định của Ngân hàng về cách đặt mã Hợp đồng vay</t>
  </si>
  <si>
    <t>* Định dạng phù hợp quy định của Ngân hàng về cách đặt mã Tài khoản vay</t>
  </si>
  <si>
    <t>Ngày bắt đầu khoản vay</t>
  </si>
  <si>
    <t>VALUE_DATE_MIN</t>
  </si>
  <si>
    <t>Thêm. Thiếu rule so với giao phẩm mẫu thu thập dữ liệu</t>
  </si>
  <si>
    <t>* Không được sau ngày dữ liệu</t>
  </si>
  <si>
    <t>Ngày hết hạn/đến hạn của khoản vay</t>
  </si>
  <si>
    <t>MATURITY_DT</t>
  </si>
  <si>
    <t>coded. Tại sao bỏ qua lỗi dữ liệu này</t>
  </si>
  <si>
    <t>Ngân hàng bổ sung quy tắc, cảnh báo khi bỏ trống các thông tin này</t>
  </si>
  <si>
    <t xml:space="preserve">Không code. Kiểm tra được bằng cách nào </t>
  </si>
  <si>
    <t>định dạng trên hệ thống là định dạng ngày rồi, quan sát dữ liệu</t>
  </si>
  <si>
    <t>Thông tin trên hệ thống đúng với định dạng quy định</t>
  </si>
  <si>
    <t>* Sau ngày bắt đầu khoản vay</t>
  </si>
  <si>
    <t>Bỏ qua do số lượng rất ít</t>
  </si>
  <si>
    <t>* Khớp với danh sách chuẩn của trường này</t>
  </si>
  <si>
    <t>Mục đích vay</t>
  </si>
  <si>
    <t>*Không được bỏ trống</t>
  </si>
  <si>
    <t>* Chỉ có thể điền nếu trường "Loại sản phẩm vay" và trường  "Loại sản phẩm vay chi tiết thêm" được điền</t>
  </si>
  <si>
    <t>Đảm bảo/ Không đảm bảo</t>
  </si>
  <si>
    <t>LD_SECURED</t>
  </si>
  <si>
    <t xml:space="preserve">* Phù hợp với loại sản phẩm vay (nếu có thể). Và nếu trường này có giá trị "Có", thì trường dữ liệu về loại TSBĐ và các thông tin TSBĐ khác nên có sẵn trên hệ thống để người dùng nhập. </t>
  </si>
  <si>
    <t>Thiếu thông tin về TSĐB</t>
  </si>
  <si>
    <t>Bỏ qua do số lượng ít</t>
  </si>
  <si>
    <t>* Nếu trường Loại tài sản bảo đảm (phân cấp chi tiết thêm) không bỏ trống thì trường dữ liệu Đảm bảo/ Không đảm bảo không bỏ trống</t>
  </si>
  <si>
    <t>* Nếu trường Giá trị của tài sản bảo đảm không bỏ trống thì trường dữ liệu Đảm bảo/ Không đảm bảo không bỏ trống</t>
  </si>
  <si>
    <t>* Nếu 0 (không có TSBĐ), phần thông tin TSBĐ nên được ẩn</t>
  </si>
  <si>
    <t>Tại sao lại sử dụng như khoản vay thế chấp</t>
  </si>
  <si>
    <t>khoản vay có TSĐB trên hệ thống thì là vay thế chấp</t>
  </si>
  <si>
    <t>Sử dụng như các khoản vay thế chấp</t>
  </si>
  <si>
    <t>* Chỉ áp dụng với thấu chi</t>
  </si>
  <si>
    <t>11. Thông tin về hành vi trả nợ</t>
  </si>
  <si>
    <t>Nhóm nợ theo kết quả phân loại nợ của STB</t>
  </si>
  <si>
    <t>DB_GRP_T24</t>
  </si>
  <si>
    <t>* Chỉ có giá trị NHOM 1,  NHOM 2, NHOM 3, NHOM 4, hoặc NHOM 5</t>
  </si>
  <si>
    <t xml:space="preserve">Hạn mức </t>
  </si>
  <si>
    <t>AMT_INTERNAL</t>
  </si>
  <si>
    <t>coded; Cách xử lý đối với dự án</t>
  </si>
  <si>
    <t>Số dư tiền gửi không kỳ hạn tại STB</t>
  </si>
  <si>
    <t>CURRENT</t>
  </si>
  <si>
    <t>Số dư tiền gửi có kỳ hạn tại STB</t>
  </si>
  <si>
    <t>SAVING</t>
  </si>
  <si>
    <t>DB_GRP_CIC</t>
  </si>
  <si>
    <t>Ngày dữ liệu</t>
  </si>
  <si>
    <t>PROCESS_DT</t>
  </si>
  <si>
    <t>* Không được trước ngày bắt đầu hợp đồng vay</t>
  </si>
  <si>
    <t>Số lần quá hạn trong 12 tháng gần nhất</t>
  </si>
  <si>
    <t>CNT_OVERDUE_DAYS_12M</t>
  </si>
  <si>
    <t>Số ngày quá hạn</t>
  </si>
  <si>
    <t>OVERDUE_DAYS</t>
  </si>
  <si>
    <t>* Không âm hoặc lớn hơn giá trị theo quy định của ngân hàng về xóa nợ (Ví dụ: 2 năm)</t>
  </si>
  <si>
    <t>Số tiền quá hạn</t>
  </si>
  <si>
    <t>OS_AMT_OVERDUE</t>
  </si>
  <si>
    <t>Số lần thanh toán trong 1 năm</t>
  </si>
  <si>
    <t>CNT_REPAY_AMT_12M</t>
  </si>
  <si>
    <t>Số tiền khách hàng đã trả nợ trong tháng</t>
  </si>
  <si>
    <t>TOTAL_REPAY_AMT</t>
  </si>
  <si>
    <t>* Không cao hơn so với tổng hạn mức hoặc tổng dư nơ gốc và lãi của khoản vay cộng với phí phạt</t>
  </si>
  <si>
    <t>* Khớp với danh sách chuẩn các loại TSBĐ sẵn có (chỉ hiện thị khi thông tin của trường "Loại sản phẩm vay", trường "Loại sản phẩm vay chi tiết" và trường "Mục đích vay" được điền)</t>
  </si>
  <si>
    <t>* Ẩn nếu trường "Đảm bảo/Không đảm bảo" có giá trị "Không"</t>
  </si>
  <si>
    <t>COLLATERAL_TYPE_DESC</t>
  </si>
  <si>
    <t>* Không trống khi trường" Bảo đảm/Không bảo đảm" nhân giá trị "Có"</t>
  </si>
  <si>
    <t>Nợ gốc</t>
  </si>
  <si>
    <t>OS_AMT_LCL</t>
  </si>
  <si>
    <t>Lãi trên nợ gốc</t>
  </si>
  <si>
    <t>ACCR_AMT</t>
  </si>
  <si>
    <t>Lãi trên dư nợ gốc bị quá hạn (PE)</t>
  </si>
  <si>
    <t>PD_PE</t>
  </si>
  <si>
    <t>Lãi chậm trả (PS)</t>
  </si>
  <si>
    <t>PD_PS</t>
  </si>
  <si>
    <t>Phí phạt / Phí trả chậm /Các loại phí khác</t>
  </si>
  <si>
    <t>ok. Thiếu rule so với báo cáo mẫu thu thập dữ liệu</t>
  </si>
  <si>
    <t>Thiếu trường số tiền giải ngân  so với báo cáo mẫu thu thập dữ liệu</t>
  </si>
  <si>
    <t>Kết quả của báo cáo dựa trên kết quả của trang tính 'SUMMARY_ALL_LGD' và 'SUMMARY_ALL_LGD_SYSTEM' - project 'LGD Checking'- file 'Retail_Data checking_ver 2 - SAS Enterpris Guide'</t>
  </si>
  <si>
    <t>Số lượng bản ghi dữ liệu lỗi / Tỷ lệ số lượng bản ghi lỗi trên tổng số bản ghi trong giai đoạn 5 năm dữ liệu từ 2013 đến 2017</t>
  </si>
  <si>
    <t>Số lượng LD dữ liệu lỗi / Tỷ lệ số lượng LD lỗi trên tổng số LD trong giai đoạn 5 năm dữ liệu từ 2013 đến 2017</t>
  </si>
  <si>
    <t>Quy tắc kiểm tra dữ liệu</t>
  </si>
  <si>
    <t>Mã quy tắc</t>
  </si>
  <si>
    <t>Số lượng quan sát</t>
  </si>
  <si>
    <t>% số lượng quan sát</t>
  </si>
  <si>
    <t>Mã khách hàng (CIF)</t>
  </si>
  <si>
    <t>Mã số duy nhất của hạn mức (Limit ID)</t>
  </si>
  <si>
    <t>LD_LIMIT_REFERENCE</t>
  </si>
  <si>
    <t>Mã số duy nhất của hợp đồng vay</t>
  </si>
  <si>
    <t>X</t>
  </si>
  <si>
    <t>Mã số duy nhất của tài khoản</t>
  </si>
  <si>
    <t>Ngày bắt đầu hợp đồng tín dụng</t>
  </si>
  <si>
    <t>VALUE_DT</t>
  </si>
  <si>
    <t>Một số quan sát thiếu thông tin</t>
  </si>
  <si>
    <t>Giữ nguyên giá trị trống.</t>
  </si>
  <si>
    <t>Do đây là một trường thông tin quan trọng, ngân hàng cần lưu đầy đủ thông tin này.</t>
  </si>
  <si>
    <t>* Không muộn hơn ngày cuối cùng của năm dữ liệu (Ví dụ: Đối với năm 2014, chỉ có các khoản vay bắt đầu tại ngày 31/12/2014 hoặc trước đó)</t>
  </si>
  <si>
    <t>ok &amp; thiếu rule so với báo cáo mẫu thu thập</t>
  </si>
  <si>
    <t>Ngày hết hạn/đến hạn của hợp đồng tín dụng</t>
  </si>
  <si>
    <t>Không có khuyến nghị</t>
  </si>
  <si>
    <t>* Khoảng cách giữa ngày hết hạn và ngày bắt đầu khoản vay trùng với kỳ hạn</t>
  </si>
  <si>
    <t>Có sự chênh lệch do 2 lý do:
- Thiếu ngày bắt đầu hợp đồng vay
- Chênh lệch 1 đơn vị (có thể do làm tròn)</t>
  </si>
  <si>
    <t>Giữ nguyên giá trị hiện tại</t>
  </si>
  <si>
    <t>* Chỉ có giá trị 1, 2, 3, 4, hoặc 5</t>
  </si>
  <si>
    <t>DB_GRP_MF</t>
  </si>
  <si>
    <t>DB_GRP_CARD</t>
  </si>
  <si>
    <t xml:space="preserve">Tổng hạn mức phê duyệt của hợp đồng vay (commitment) </t>
  </si>
  <si>
    <t>Ngân hàng cần lưu trữ dữ liệu lịch sử tối thiểu 5 năm để đảm bảo tuân thủ yêu cầu của Basel II.</t>
  </si>
  <si>
    <t>* Không có giá trị trống</t>
  </si>
  <si>
    <t>Dữ liệu trống tập trung chủ yếu trong năm 2011-2012, có thể do ngân hàng không lưu dữ liệu lịch sử. Hai năm này sẽ không được sử dụng khi xây dựng mô hình.</t>
  </si>
  <si>
    <t>Do đây là trường quan trọng để tính toán các biến mục tiêu cho mô hình EAD nên không sử dụng dữ liệu 2011-2012 khi xây dựng mô hình.</t>
  </si>
  <si>
    <t>Ngày dữ liệu được trích xuất</t>
  </si>
  <si>
    <t>* Sau ngày bắt đầu hợp đồng vay</t>
  </si>
  <si>
    <t>* Trước ngày vỡ nợ của hợp đồng vay</t>
  </si>
  <si>
    <t>Dư nợ gốc</t>
  </si>
  <si>
    <t>Một số trường hợp có dư nợ âm do khách hàng trả nợ thừa</t>
  </si>
  <si>
    <t>Thay bằng giá trị 0</t>
  </si>
  <si>
    <t>Dư nợ lãi</t>
  </si>
  <si>
    <t>OVERDUE_INTEREST_AMT</t>
  </si>
  <si>
    <t>Số tiền giải ngân</t>
  </si>
  <si>
    <t>12. Thông tin vỡ nợ</t>
  </si>
  <si>
    <t>* Phù hợp với quy định của ngân hàng về phí trả chậm theo như đặc điểm khoản vay (nếu có)</t>
  </si>
  <si>
    <t>* Ẩn nếu khoản vay thông thường (không vỡ nợ)</t>
  </si>
  <si>
    <t>Dư nợ gốc quá hạn</t>
  </si>
  <si>
    <t>bổ sung thêm quy tắc theo code R1 đang code</t>
  </si>
  <si>
    <t>Lãi tính trên dư nợ gốc trong hạn</t>
  </si>
  <si>
    <t>Lãi tính trên dư nợ gốc bị quá hạn</t>
  </si>
  <si>
    <t>Lãi tính trên dư nợ lãi chậm trả</t>
  </si>
  <si>
    <t>Kết quả của báo cáo dựa trên kết quả của trang tính 'SUMMARY_ALL_EAD' - project 'EAD Checking'- file 'Retail_Data checking_ver 2 - SAS Enterpris Guide'</t>
  </si>
  <si>
    <t>IV.7. LGD</t>
  </si>
  <si>
    <t>Tổng số LD_ID_GLOBAL</t>
  </si>
  <si>
    <t>Tên khách hàng</t>
  </si>
  <si>
    <t>* Định dạng phù hợp quy định của Ngân hàng về cách đặt mã hợp đồng hạn mức</t>
  </si>
  <si>
    <t>Số tài khoản (Mã số LD)</t>
  </si>
  <si>
    <t>Ngày bắt đầu HĐTD</t>
  </si>
  <si>
    <t>Ngân hàng cần cài đặt quy tắc này lên hệ thống để đảm bảo dữ liệu được cán bộ tín dụng nhập thông tin đầy đủ và chính xác</t>
  </si>
  <si>
    <t>* Không muộn hơn ngày quan sát</t>
  </si>
  <si>
    <t>Dữ liệu nhập lỗi trong quá trình thu thập thủ công</t>
  </si>
  <si>
    <t>Sử dụng dữ liệu trên hệ thống để thay thế do giá trị COMMITMENT_ID theo dữ liệu thu thập thủ công chưa chính xác</t>
  </si>
  <si>
    <t>Ngày hết hạn HĐTD</t>
  </si>
  <si>
    <t>C_6</t>
  </si>
  <si>
    <t>* Khoảng cách giữa ngày hết hạn và ngày vỡ nợ không quá 3 tháng</t>
  </si>
  <si>
    <t>LOAN_PURPOSE</t>
  </si>
  <si>
    <t>Hạn mức</t>
  </si>
  <si>
    <t>Tổng hạn mức phê duyệt của hợp đồng vay (commitment) (Triệu đồng)</t>
  </si>
  <si>
    <t>C_12</t>
  </si>
  <si>
    <t>* Không nhỏ hơn 1 triệu</t>
  </si>
  <si>
    <t>Chia giá trị nhập cho 1 triệu</t>
  </si>
  <si>
    <t>Dư nợ gốc tại STB</t>
  </si>
  <si>
    <t>* Không âm hoặc lớn hơn tổng hạn mức (trừ khi khoản vay là sản phẩm vay thấu chi)</t>
  </si>
  <si>
    <t>Dư nợ lãi tại STB</t>
  </si>
  <si>
    <t>Giá trị tài sản bảo đảm</t>
  </si>
  <si>
    <t>Hơn 50% dữ liệu được đánh dấu "Không đảm bảo" nhưng vẫn có thông tin tài sản bảo đảm</t>
  </si>
  <si>
    <t>Các khoản vay có trường LD_SECURED = 0 nhưng vẫn có giá trị TSBĐ sẽ vẫn được coi là các khoản thế chấp. Trường LD_SECURED của những khoản này sẽ được coi = 1</t>
  </si>
  <si>
    <t>Hệ thống của ngân hàng cần đánh dấu đúng các khoản vay có tài sản thế chấp để đảm bảo tính chính xác và thống nhất của dữ liệu</t>
  </si>
  <si>
    <t>Giá trị tài sản bảo đảm (phân bổ cho LD)</t>
  </si>
  <si>
    <t>Giá trị tài sản bảo đảm được phân bổ cho LD</t>
  </si>
  <si>
    <t>AMT_LD_COL_DIVIDE_LCL</t>
  </si>
  <si>
    <t>Dư nợ vỡ nợ hiện nay đang lấy tại thời điểm cuối tháng vỡ nợ để thay thế. Có thể do khách hàng đã vỡ nợ trong tháng và trả nợ vào cuối tháng</t>
  </si>
  <si>
    <t>Không sử dụng khoản vay này để xây dựng mô hình</t>
  </si>
  <si>
    <t>Ngân hàng nên lưu trữ thông tin của khoản vay tại thời điểm vỡ nợ để đảm bảo tính chính xác</t>
  </si>
  <si>
    <t>14. Thông tin xử lý nợ</t>
  </si>
  <si>
    <t>Phương pháp xử lý nợ</t>
  </si>
  <si>
    <t>Các phương pháp được áp dụng cho hợp đồng vay (có thể chọn nhiều hơn một lựa chọn):
1. Điều chỉnh kỳ hạn trả nợ
2. Gia hạn nợ
3. Bán tài sản bảo đảm
4. Miễn, giảm lãi
5. Nhận TSBĐ để cấn trừ nợ
6. Khởi kiện
7. Mua, bán nợ
8. Phương pháp xử lý nợ khác</t>
  </si>
  <si>
    <t>C_201</t>
  </si>
  <si>
    <t>* Nằm trong phạm vi các lựa chọn được đưa ra (1: Có, 0: Không)</t>
  </si>
  <si>
    <t>C_204</t>
  </si>
  <si>
    <t>C_207</t>
  </si>
  <si>
    <t>C_210</t>
  </si>
  <si>
    <t>C_213</t>
  </si>
  <si>
    <t>C_216</t>
  </si>
  <si>
    <t>C_219</t>
  </si>
  <si>
    <t>C_222</t>
  </si>
  <si>
    <t>Số tiền áp dụng phương pháp xử lý nợ</t>
  </si>
  <si>
    <t>Số tiền áp dụng phương pháp xử lý nợ (điền rõ số tiền áp dụng cho từng phương pháp) (Triệu đồng)</t>
  </si>
  <si>
    <t>C_202</t>
  </si>
  <si>
    <t>* Có giá trị khi áp dụng phương pháp xử lý nợ, và không có giá trị khi không áp dụng</t>
  </si>
  <si>
    <t>Các giá trị này sẽ được coi như lỗi nhập liệu và không được sử dụng</t>
  </si>
  <si>
    <t>Ngân hàng nên cài các rule này để đảm bảo thông tin được cán bộ tín dụng nhập đầy đủ và chính xác.
Ngoài ra, các thông tin trước khi nhập vào cũng cần được kiểm tra và phê duyệt trước khi đưa lên hệ thống.</t>
  </si>
  <si>
    <t>* Giá trị dương</t>
  </si>
  <si>
    <t>* Đơn vị triệu đồng</t>
  </si>
  <si>
    <t>Các giá trị này sẽ được chia 1 triệu để đưa về đúng đơn vị</t>
  </si>
  <si>
    <t>* Thấp hơn hạn mức được phê duyệt</t>
  </si>
  <si>
    <t>Sử dụng trường hạn mức trên hệ thống để thay thế</t>
  </si>
  <si>
    <t>* Không âm hoặc giá trị không lớn hơn so với dư nợ hiện tại hoặc dư nợ quá hạn. Nếu giá trị quá khác biệt thì nên có ghi chú nhận xét</t>
  </si>
  <si>
    <t>Số tiền áp dụng được nhập lớn hơn dư nợ vỡ nợ của giấy nhận nợ</t>
  </si>
  <si>
    <t>Loại bỏ dữ liệu lỗi trước khi xây dựng mô hình</t>
  </si>
  <si>
    <t>C_205</t>
  </si>
  <si>
    <t>C_208</t>
  </si>
  <si>
    <t>C_211</t>
  </si>
  <si>
    <t>C_214</t>
  </si>
  <si>
    <t>C_217</t>
  </si>
  <si>
    <t>C_220</t>
  </si>
  <si>
    <t>C_223</t>
  </si>
  <si>
    <t>Ngày thực hiện phương pháp xử lý nợ</t>
  </si>
  <si>
    <t>Ngày thực hiện phương pháp xử lý nợ (điền rõ ngày áp dụng cho từng phương pháp)</t>
  </si>
  <si>
    <t>C_203</t>
  </si>
  <si>
    <t>* Sau ngày quan sát</t>
  </si>
  <si>
    <t>C_206</t>
  </si>
  <si>
    <t>C_209</t>
  </si>
  <si>
    <t>C_212</t>
  </si>
  <si>
    <t>C_215</t>
  </si>
  <si>
    <t>C_218</t>
  </si>
  <si>
    <t>C_221</t>
  </si>
  <si>
    <t>C_224</t>
  </si>
  <si>
    <t>Hạn mức sau khi được cơ cấu lại</t>
  </si>
  <si>
    <t>Hạn mức sau khi được cơ cấu lại (Triệu đồng)</t>
  </si>
  <si>
    <t>* Chỉ điền nếu trường "Phương pháp xử lý nợ" có giá trị "1. Điều chỉnh kỳ hạn trả nợ" hoặc "2. Gia hạn nợ"</t>
  </si>
  <si>
    <t>Ngày hết hạn/đến hạn theo thời hạn trả nợ cơ cấu lại</t>
  </si>
  <si>
    <t>* Không được trước ngày bắt đầu HĐTD</t>
  </si>
  <si>
    <t>13. Thông tin thu hồi</t>
  </si>
  <si>
    <t>Ngày thu hồi</t>
  </si>
  <si>
    <t>Ngày thu hồi (điền rõ đối với từng khoảng thu hồi)</t>
  </si>
  <si>
    <t>* Chỉ áp dụng đối với các khoản vay bị vỡ nợ</t>
  </si>
  <si>
    <t>* Không xảy ra trước ngày vỡ nợ</t>
  </si>
  <si>
    <t>Giá trị các khoản thu hồi</t>
  </si>
  <si>
    <t xml:space="preserve">Lượng tiền thu hồi được trong trường hợp vỡ nợ (điền rõ đối với từng khoảng thu hồi) (Đơn vị: triệu VNĐ).  </t>
  </si>
  <si>
    <t>AMT_LCL</t>
  </si>
  <si>
    <t>* Không âm</t>
  </si>
  <si>
    <t>Loại chi phí thu hồi nợ</t>
  </si>
  <si>
    <t>Loại chi phí liên quan trực tiếp đến quá trình thu hồi nợ. Lựa chọn bao gồm (có thể chọn nhiều hơn một lựa chọn):
1. Chi phí luật sư
2. Chi phí tạm ứng án phí
3. Chi phí thi hành án
4. Chi phí thẩm định xem xét tài sản
5. Chi phí khác</t>
  </si>
  <si>
    <t>C_169</t>
  </si>
  <si>
    <t>* Khớp với danh sách loại chi phí thu hồi nợ phù hợp với hồ sơ của hợp đồng vay</t>
  </si>
  <si>
    <t>* Nên có ý nghĩa kinh doanh và thực tiễn</t>
  </si>
  <si>
    <t>C_303</t>
  </si>
  <si>
    <t>C_306</t>
  </si>
  <si>
    <t>C_309</t>
  </si>
  <si>
    <t>C_312</t>
  </si>
  <si>
    <t>C_315</t>
  </si>
  <si>
    <t>C_318</t>
  </si>
  <si>
    <t>C_321</t>
  </si>
  <si>
    <t>C_324</t>
  </si>
  <si>
    <t>C_327</t>
  </si>
  <si>
    <t>C_330</t>
  </si>
  <si>
    <t>C_333</t>
  </si>
  <si>
    <t>C_336</t>
  </si>
  <si>
    <t>C_339</t>
  </si>
  <si>
    <t>C_342</t>
  </si>
  <si>
    <t>Ngày phát sinh chi phí thu hồi nợ</t>
  </si>
  <si>
    <t>C_167</t>
  </si>
  <si>
    <t>* Không trước thời điểm thu thập và ngày bắt đầu HĐTD</t>
  </si>
  <si>
    <t>* Không bỏ trống khi loại chi phí thu hồi nợ có giá trị</t>
  </si>
  <si>
    <t>* Bỏ trống khi loại chi phí thu hồi nợ không có giá trị</t>
  </si>
  <si>
    <t>* Chỉ áp dụng đối với chi phí trực tiếp</t>
  </si>
  <si>
    <t>C_301</t>
  </si>
  <si>
    <t>C_304</t>
  </si>
  <si>
    <t>C_307</t>
  </si>
  <si>
    <t>C_310</t>
  </si>
  <si>
    <t>C_313</t>
  </si>
  <si>
    <t>C_316</t>
  </si>
  <si>
    <t>C_319</t>
  </si>
  <si>
    <t>C_322</t>
  </si>
  <si>
    <t>C_325</t>
  </si>
  <si>
    <t>C_328</t>
  </si>
  <si>
    <t>C_331</t>
  </si>
  <si>
    <t>C_334</t>
  </si>
  <si>
    <t>C_337</t>
  </si>
  <si>
    <t>C_340</t>
  </si>
  <si>
    <t>Chi phí thu hồi nợ</t>
  </si>
  <si>
    <t xml:space="preserve">Chi phí liên quan trực tiếp đến quá trình thu hồi nợ trong trường hợp vỡ nợ (Đơn vị: triệu VNĐ). </t>
  </si>
  <si>
    <t>C_168</t>
  </si>
  <si>
    <t>C_302</t>
  </si>
  <si>
    <t>Chấp nhận các giá trị này</t>
  </si>
  <si>
    <t>C_305</t>
  </si>
  <si>
    <t>C_308</t>
  </si>
  <si>
    <t>C_311</t>
  </si>
  <si>
    <t>C_314</t>
  </si>
  <si>
    <t>C_317</t>
  </si>
  <si>
    <t>C_320</t>
  </si>
  <si>
    <t>C_323</t>
  </si>
  <si>
    <t>C_326</t>
  </si>
  <si>
    <t>C_329</t>
  </si>
  <si>
    <t>C_332</t>
  </si>
  <si>
    <t>C_335</t>
  </si>
  <si>
    <t>C_338</t>
  </si>
  <si>
    <t>C_341</t>
  </si>
  <si>
    <t>Lãi suất</t>
  </si>
  <si>
    <t>Lãi suất áp dụng cho khoản vay</t>
  </si>
  <si>
    <t>INTEREST_RATE</t>
  </si>
  <si>
    <t>* Phù hợp với quy định của ngân hàng về sản phẩm vay đó và nằm trong khoảng lãi suất cho phép của khoản vay</t>
  </si>
  <si>
    <t>Ngày vỡ nợ</t>
  </si>
  <si>
    <t>* Không xảy ra sau ngày thu hồi</t>
  </si>
  <si>
    <t>Danh mục hình minh họa</t>
  </si>
  <si>
    <t>Hình 1:</t>
  </si>
  <si>
    <t>Hướng dẫn tạo thư viện</t>
  </si>
  <si>
    <t>Hình 2:</t>
  </si>
  <si>
    <t>Tạo projectt Import Data</t>
  </si>
  <si>
    <t xml:space="preserve">Hình 3: </t>
  </si>
  <si>
    <t>Tạo project Personal Checking</t>
  </si>
  <si>
    <t xml:space="preserve">Hình 4: </t>
  </si>
  <si>
    <t>Thực hiện đếm các lỗi vi phạm của từng biến trên SAS-EG</t>
  </si>
  <si>
    <t xml:space="preserve">Hình 5: </t>
  </si>
  <si>
    <t>Tạo project Bussiness Checking</t>
  </si>
  <si>
    <t xml:space="preserve">Hình 6: </t>
  </si>
  <si>
    <t>Tạo project cho B-card Checking nhóm 1,2,3</t>
  </si>
  <si>
    <t xml:space="preserve">Hình 7: </t>
  </si>
  <si>
    <t>Count Saving, Current, Total Deposit by Customer_CDE</t>
  </si>
  <si>
    <t xml:space="preserve">Hình 8: </t>
  </si>
  <si>
    <t>Thực hiện đặt ngày, đặt tên các biến</t>
  </si>
  <si>
    <t xml:space="preserve">Hình 9: </t>
  </si>
  <si>
    <t>Count total monthly recovery</t>
  </si>
  <si>
    <t xml:space="preserve">Hình 10: </t>
  </si>
  <si>
    <t>Tính toán tổng số tiền trả nợ theo LD_ID_GLOBAL của khách hàng</t>
  </si>
  <si>
    <t xml:space="preserve">Hình 11: </t>
  </si>
  <si>
    <t>Tạo project cho B-card Checking nhóm 4. 10</t>
  </si>
  <si>
    <t>Hình 12:</t>
  </si>
  <si>
    <t>Data checking cho B-card</t>
  </si>
  <si>
    <t>Coi như giá trị missing</t>
  </si>
  <si>
    <t xml:space="preserve">* Định dạng ngày </t>
  </si>
  <si>
    <t>* Không được bỏ trống
* Nằm trong phạm vi các lựa chọn được đưa ra</t>
  </si>
  <si>
    <t>Quy tắc được cài đặt trong hệ thống nguồn</t>
  </si>
  <si>
    <t>Bổ sung thêm điều kiện ràng buộc tài dữ liệu nguồn của Ngân hàng</t>
  </si>
  <si>
    <t>Thông tin lấy từ hệ thống của Ngân hàng, các giá trị mặc định là tuân thủ theo nguyên tắc ở hệ thống nguồn</t>
  </si>
  <si>
    <t>Bỏ qua do không xác định được thông tin nào chính xác</t>
  </si>
  <si>
    <t xml:space="preserve">Thông tin bắt buộc nhập trên công cụ nhập liệu </t>
  </si>
  <si>
    <t>Hệ thống nhập liệu không cho phép nhập số âm</t>
  </si>
  <si>
    <t>Quy tắc được xử lý khi chuyển đổi lên FM</t>
  </si>
  <si>
    <t>COLLATERAL_TYPE_CDE</t>
  </si>
  <si>
    <t>FIELD NAME VN</t>
  </si>
  <si>
    <t>RULE</t>
  </si>
  <si>
    <t>FIELD NAME SAMPLE</t>
  </si>
  <si>
    <t>phản hồi nghiệp vụ 02.05.2019</t>
  </si>
  <si>
    <t>phản hồi nghiệp vụ 03.05.2019</t>
  </si>
  <si>
    <t>phản hồi nghiệp vụ 04.05.2019</t>
  </si>
  <si>
    <t>phản hồi nghiệp vụ 06.05.2019</t>
  </si>
  <si>
    <t>Giá trị &lt; 1 triệu</t>
  </si>
  <si>
    <t>Cho vay mua nhà, Cho vay CBNV, CV tiêu dùng khác</t>
  </si>
  <si>
    <t xml:space="preserve">OK </t>
  </si>
  <si>
    <t xml:space="preserve">Sửa báo lỗi thành: Tổng thu nhập hàng tháng của những người tham gia trả nợ không được lớn hơn 1 triệu 
(bổ sung đơn vị tính: triệu đồng ở nhãn của trường thông tin này)
</t>
  </si>
  <si>
    <t>OK</t>
  </si>
  <si>
    <t>Sửa báo lỗi thành: Thu nhập/ lương hàng tháng không được lớn hơn 1 triệu
(bổ sung đơn vị tính: triệu đồng ở nhãn của trường thông tin này)</t>
  </si>
  <si>
    <t>Sửa báo lỗi thành: Thu nhập khác hàng tháng không được lớn hơn 1 triệu
(bổ sung đơn vị tính: triệu đồng ở nhãn của trường thông tin này)</t>
  </si>
  <si>
    <t>Sửa báo lỗi thành: Chi phí bình quân hàng tháng không được lớn hơn 1 triệu
(bổ sung đơn vị tính: triệu đồng ở nhãn của trường thông tin này)</t>
  </si>
  <si>
    <t>Sửa báo lỗi thành: Tổng thu nhập hàng tháng của người đồng trả nợ không được lớn hơn 1 triệu
(bổ sung đơn vị tính: triệu đồng ở nhãn của trường thông tin này)</t>
  </si>
  <si>
    <t xml:space="preserve">Không báo lỗi lúc "trình duyệt" cho trường thông tin  này khi nhập số lớn hơn 1 triệu </t>
  </si>
  <si>
    <t>Sửa báo lỗi thành: Tổng hạn mức tín dụng do khách hàng đề nghị cấp không được lớn hơn 1 triệu
(bổ sung đơn vị tính: triệu đồng ở nhãn của trường thông tin này)</t>
  </si>
  <si>
    <t>Trước ngày quan sát/ ngày thu thập dữ liệu</t>
  </si>
  <si>
    <t>Tất cả các phân khúc A-Card</t>
  </si>
  <si>
    <t>Nếu thời điểm qhe TD với STB &gt; thời điểm thu thập -&gt; Báo lỗi: Thời điểm qhe TD với STB không được sau thời điểm thu thập (Báo lỗi tại trường: Thời điểm qhe TD với STB)</t>
  </si>
  <si>
    <t>Trước hoặc bằng Thời điểm quan hệ tín dụng với STB</t>
  </si>
  <si>
    <t>Commitment ID</t>
  </si>
  <si>
    <t>Đây là trường không bắt buộc nhập. Trong trường hợp đơn vị có nhập yêu cầu đúng format (Có LD và số)</t>
  </si>
  <si>
    <t>Nhập đúng số LD ID như giấy nhận nợ hiện trên hệ thống hoặc nhập giống với số của LD ID từ 3 số trở lên thì hệ thống báo lỗi (Vd: IDLD: LD1500900377 -&gt; Nhập commitment ID: LD150XXXXX…thì hệ thống sẽ báo lỗi)</t>
  </si>
  <si>
    <t>Hệ thống không báo lỗi nếu chỉ nhập LD và không nhập số</t>
  </si>
  <si>
    <t>sau/bằng thời gian quan hệ với STB, trước/bằng thời điểm thu thập</t>
  </si>
  <si>
    <t xml:space="preserve">Câu hiện thị lỗi: Ngày nộp đơn không được lớn hơn ngày thu thập dữ liệu -&gt; vui lòng sửa lại: Ngày nộp đơn không được sau ngày thu thập dữ liệu </t>
  </si>
  <si>
    <t>Sửa báo lỗi thành: Ngày nộp đơn không được trước thời gian quan hệ với STB và sau thời điểm thu thập</t>
  </si>
  <si>
    <t>Thời điểm thu thập hiện đầy đủ ngày tháng năm để đơn vị dễ theo dõi</t>
  </si>
  <si>
    <t>Lớn hơn hoặc bằng 15 tuổi (lấy "ngày nộp đơn" trừ ngày sinh &gt;=15)</t>
  </si>
  <si>
    <t>&lt; 360 tháng</t>
  </si>
  <si>
    <t>Không được để trống nếu tình trạng hôn nhân là "ổn định"</t>
  </si>
  <si>
    <t>nhỏ hơn Tổng thu nhập hàng tháng của những người tham gia trả nợ</t>
  </si>
  <si>
    <t>Sửa báo lỗi thành: Thu nhập/ lương hàng tháng không được lớn hơn Tổng thu nhập hàng tháng của những người tham gia trả nợ</t>
  </si>
  <si>
    <t>Sửa báo lỗi thành: Thu nhập khác hàng tháng không được lớn hơn Tổng thu nhập hàng tháng của những người tham gia trả nợ</t>
  </si>
  <si>
    <t>Chưa có báo lỗi -&gt; Hiển thị báo lỗi: Thu nhập khác hàng tháng không được lớn hơn Tổng thu nhập hàng tháng của những người tham gia trả nợ</t>
  </si>
  <si>
    <t>Sửa báo lỗi thành: Tổng thu nhập hàng tháng của người đồng trả nợ không được lớn hơn Tổng thu nhập hàng tháng của những người tham gia trả nợ</t>
  </si>
  <si>
    <t>nhỏ hơn Tổng thu thập hàng tháng của những người tham gia trả nợ</t>
  </si>
  <si>
    <t>Sửa báo lỗi thành: Chi phí bình quân hàng tháng không được lớn hơn Tổng thu nhập hàng tháng của những người tham gia trả nợ</t>
  </si>
  <si>
    <t xml:space="preserve">lớn hơn "Tổng hạn mức tín dụng do khách hàng đề nghị cấp" </t>
  </si>
  <si>
    <t>CV tiêu dùng khác</t>
  </si>
  <si>
    <t>Sửa báo lỗi thành: giá xe không được nhỏ hơn Tổng thu nhập hàng tháng của những người tham gia trả nợ</t>
  </si>
  <si>
    <t>trước ngày nộp đơn</t>
  </si>
  <si>
    <t>CV Kinh doanh</t>
  </si>
  <si>
    <t>&lt;1 triệu</t>
  </si>
  <si>
    <t>nhập sai hệ thống không báo lỗi</t>
  </si>
  <si>
    <t>Sửa báo lỗi thành "số lượng nhân công không được lớn hơn 1 triệu"
(bổ sung đơn vị tính: triệu đồng ở nhãn của trường thông tin này)</t>
  </si>
  <si>
    <t>Sửa báo lỗi thành: Thu nhập bình quân của nhân công không được lớn hơn 1 triệu
(bổ sung đơn vị tính: triệu đồng ở nhãn của trường thông tin này)</t>
  </si>
  <si>
    <t xml:space="preserve">Nợ ngắn hạn + nợ dài hạn </t>
  </si>
  <si>
    <t>&lt; Tổng dư nợ tại các TCTD</t>
  </si>
  <si>
    <t>C_163 + C67</t>
  </si>
  <si>
    <t>Các trường có đơn vị tính triệu đồng của các phân khúc bán lẻ như Tổng dư nợ tại tất cả các TCTD, Tổng tài sản, Số tiền thuế thu thập cá nhân đã đóng trong năm gần nhất, tài sản lưu động, Tiền, Hàng tồn kho của HKD, các khoản phải thu ,...</t>
  </si>
  <si>
    <t>Gắn đơn vị tính: triệu đồng ở nhãn tất cả các trường</t>
  </si>
  <si>
    <t>Rule</t>
  </si>
  <si>
    <t>RULE ID</t>
  </si>
  <si>
    <t>Phản hồi 12/6</t>
  </si>
  <si>
    <t>Không sau thời điểm thu thập</t>
  </si>
  <si>
    <t>Nhập sai hệ thống báo lỗi :Retail L G D Error C 5 -&gt; Sửa lại cảnh báo lỗi</t>
  </si>
  <si>
    <t>do thời điểm thu thập là thời điểm vỡ nợ của hợp đồng</t>
  </si>
  <si>
    <t>Không trước thời điểm thu thập 4 tháng và không trước ngày bắt đầu HĐTD</t>
  </si>
  <si>
    <t>Nhập trước thời điểm thu thập và ngày bắt đầu HĐTD hệ thống chỉ báo lỗi: Ngày hết hạn/ đến hạn của HĐTD không được nhỏ hơn ngày bắt đầu HĐTD -&gt; sửa lại cảnh báo lỗi</t>
  </si>
  <si>
    <t>Nhập sai hệ thống báo lỗi :Retail L G D Error C 12 -&gt; Sửa lại cảnh báo lỗi</t>
  </si>
  <si>
    <t>&lt; 1 tr, ĐVT: triệu đồng, không âm</t>
  </si>
  <si>
    <t>Nhập sai, hệ thống báo lỗi Retail L G D Error C 80-&gt; Sửa lại cảnh báo lỗi</t>
  </si>
  <si>
    <t>Không được trước ngày bắt đầu HĐTD</t>
  </si>
  <si>
    <t>Không được bỏ trống khi điều chỉnh kỳ hạn trả nợ hoặc gia hạn nợ nhận giá trị có</t>
  </si>
  <si>
    <t>Vẫn được bỏ trống khi khi điều chỉnh kỳ hạn trả nợ hoặc gia hạn nợ nhận giá trị có</t>
  </si>
  <si>
    <t>áp dụng chung cho các loại chi phí</t>
  </si>
  <si>
    <t>Vẫn nhập được ngày phát sinh chi phí thu hồi khi bỏ trống loại chi phí</t>
  </si>
  <si>
    <t>Vẫn nhập được ngày phát sinh chi phí thu hồi khi bỏ trống loại chi phí và báo lỗi sai</t>
  </si>
  <si>
    <t xml:space="preserve">Không trước thời điểm thu thập </t>
  </si>
  <si>
    <t>Báo lỗi sai</t>
  </si>
  <si>
    <t>Vẫn nhập được chi phí thu hồi khi bỏ trống loại chi phí và báo lỗi sai</t>
  </si>
  <si>
    <t>Không âm</t>
  </si>
  <si>
    <t>&lt; 1tr</t>
  </si>
  <si>
    <t xml:space="preserve">Số tiền áp dụng </t>
  </si>
  <si>
    <t>Không bỏ trống khi điều chỉnh kỳ hạn trả nợ/gia hạn nợ/ bán tài sản BĐ/ miễn giảm lãi/nhận TSBĐ để cấn trừ nợ/ khởi kiện/mua, bán nợ/phương pháp xử lý nợ khác nhận giá trị có</t>
  </si>
  <si>
    <t>áp dụng chung cho các biện pháp</t>
  </si>
  <si>
    <t>Không được lớn hơn hạn mức</t>
  </si>
  <si>
    <t xml:space="preserve">Ngày thực hiện </t>
  </si>
  <si>
    <t>Áp dụng chung cho các trường hợp</t>
  </si>
  <si>
    <t>V. Phục lục 1 - Phát triển quy tắc kiểm tra dữ liệu cho A-card</t>
  </si>
  <si>
    <r>
      <t xml:space="preserve">
Sửa nội dung hiển thị lúc báo lỗi: "Thời gian quan hệ tín dụng với STB không được lớn hơn thời gian KD và thời điểm thu thập dữ liệu" thành "Thời gian quan hệ tín dụng với STB không được </t>
    </r>
    <r>
      <rPr>
        <b/>
        <sz val="10"/>
        <rFont val="Arial"/>
        <family val="2"/>
      </rPr>
      <t>sau</t>
    </r>
    <r>
      <rPr>
        <sz val="10"/>
        <rFont val="Arial"/>
        <family val="2"/>
      </rPr>
      <t xml:space="preserve"> thời điểm thu thập dữ liệu"</t>
    </r>
  </si>
  <si>
    <r>
      <t xml:space="preserve"> '- Nếu thời điểm qhe với STB &gt; thời điểm qhe TD với STB &gt; thời điểm thu thập -&gt; </t>
    </r>
    <r>
      <rPr>
        <b/>
        <sz val="10"/>
        <rFont val="Arial"/>
        <family val="2"/>
      </rPr>
      <t>Báo lỗi:</t>
    </r>
    <r>
      <rPr>
        <sz val="10"/>
        <rFont val="Arial"/>
        <family val="2"/>
      </rPr>
      <t xml:space="preserve"> Thời điểm qhe với STB không được sau thời điểm qhe TD với STB ((Báo lỗi tại trường: Thời điểm qhe  với STB)
- Nếu thời điểm qhe với STB &gt; thời điểm thu thập &gt; thời điểm qhe TD với STB -&gt; Báo lỗi: Thời điểm qhe với STB không được sau thời điểm qhe TD với STB và không được sau thời điểm thu thập
(Báo lỗi tại trường: Thời điểm qhe  với STB)
</t>
    </r>
  </si>
  <si>
    <t>Cá nhân</t>
  </si>
  <si>
    <t>Hộ kinh doanh</t>
  </si>
  <si>
    <r>
      <t xml:space="preserve">Sửa: Sửa: Thời điểm quan hệ với STB không được lớn hơn thời điểm quan hệ tín dụng với STB -&gt; Thời điểm quan hệ với STB không được sau thời điểm quan hệ tín dụng với STB
Thời gian quan hệ tín dụng với STB không được sau thời điểm thu thập dữ liệu" -&gt; 
Thời </t>
    </r>
    <r>
      <rPr>
        <b/>
        <sz val="10"/>
        <rFont val="Arial"/>
        <family val="2"/>
      </rPr>
      <t>điểm</t>
    </r>
    <r>
      <rPr>
        <sz val="10"/>
        <rFont val="Arial"/>
        <family val="2"/>
      </rPr>
      <t xml:space="preserve"> quan hệ tín dụng với STB không được sau thời điểm thu thập dữ liệu</t>
    </r>
  </si>
  <si>
    <r>
      <t xml:space="preserve">Nhập thời điểm qhe tín dụng vs STB là 5/9/2016; thời điểm quan hệ TD với STB là 1/9/2016; thời điểm thu thập 6/2015 thì hệ thống báo lỗi : </t>
    </r>
    <r>
      <rPr>
        <b/>
        <sz val="10"/>
        <rFont val="Arial"/>
        <family val="2"/>
      </rPr>
      <t>"Thời điểm quan hệ với STB không được sau thời điểm quan hệ tín dụng với STB"</t>
    </r>
    <r>
      <rPr>
        <sz val="10"/>
        <rFont val="Arial"/>
        <family val="2"/>
      </rPr>
      <t xml:space="preserve"> -&gt; </t>
    </r>
    <r>
      <rPr>
        <b/>
        <sz val="10"/>
        <rFont val="Arial"/>
        <family val="2"/>
      </rPr>
      <t xml:space="preserve">Báo lỗi sai; </t>
    </r>
    <r>
      <rPr>
        <sz val="10"/>
        <rFont val="Arial"/>
        <family val="2"/>
      </rPr>
      <t>Báo lỗi đúng ở đây phải là: Thời điểm quan hệ tín dụng với STB không được sau thời điểm thu thập dữ liệu</t>
    </r>
  </si>
  <si>
    <t>Nhập giống hệt số LD ID của giấy nhận nợ nhưng vẫn báo lỗi: "Số hợp đồng vay không đúng định dạng"</t>
  </si>
  <si>
    <t>Ngoài các nguyên tắc kiểm tra dữ liệu theo Giao phẩm 2.2.1.3: Mẫu thu thập dữ liệu nhân tố vỡ nợ, quy tắc kiểm tra chất lượng dữ liệu và hướng dẫn thu thập dữ liệu cho từng phân khúc danh mục bán lẻ, trong quá trình thu thập dữ liệu thủ công, nhờ việc kiểm tra dữ liệu thường xuyên phát hiện thêm một số trường hợp lỗi phát sinh như nhầm đơn vị nhập liệu hay không đúng định dạng,... Do đó, phía nghiệp vụ có yêu cầu cập nhật các nguyên tắc kiểm tra, nội dung trao đổi với phía CNTT và nghiệp vụ dưới đây:</t>
  </si>
  <si>
    <t>Không trước thời điểm thu thập và ngày bắt đầu HĐTD</t>
  </si>
  <si>
    <t>Note</t>
  </si>
  <si>
    <t>&lt; 1 tr, không âm, không bỏ trống</t>
  </si>
  <si>
    <t>Khổng bỏ trống khi loại chi phí thu hồi nợ có giá trị; bỏ trống khi loại chi phí thu hồi nợ không có giá trị.</t>
  </si>
  <si>
    <t>VI. Phục lục 2 - Phát triển quy tắc kiểm tra dữ liệu cho LGD</t>
  </si>
  <si>
    <t>VII. Phục lục SAS</t>
  </si>
  <si>
    <t>FM</t>
  </si>
  <si>
    <t>Kho dữ liệu trên hệ thống SAS (Foundation Mart)</t>
  </si>
  <si>
    <t xml:space="preserve">Phụ lục 1 </t>
  </si>
  <si>
    <t>VI</t>
  </si>
  <si>
    <t>VII</t>
  </si>
  <si>
    <t xml:space="preserve">Phụ lục 2 </t>
  </si>
  <si>
    <t xml:space="preserve">Phụ lục 3 </t>
  </si>
  <si>
    <t>Phát triển quy tắc kiểm tra dữ liệu cho LGD</t>
  </si>
  <si>
    <t>Phát triển quy tắc kiểm tra dữ liệu cho A-card</t>
  </si>
  <si>
    <t>Dữ liệu định danh khách hàng, được trích xuất từ hệ thống Ngân hàng, không sử dụng cho mục đích xây dựng mô hình</t>
  </si>
  <si>
    <r>
      <rPr>
        <b/>
        <sz val="10"/>
        <color rgb="FF4472C4"/>
        <rFont val="Arial"/>
        <family val="2"/>
      </rPr>
      <t>2. Quy trình thu thập và xác thực dữ liệu cho xây dựng mô hình:</t>
    </r>
    <r>
      <rPr>
        <b/>
        <sz val="10"/>
        <color rgb="FF548135"/>
        <rFont val="Arial"/>
        <family val="2"/>
      </rPr>
      <t xml:space="preserve">
</t>
    </r>
    <r>
      <rPr>
        <b/>
        <sz val="10"/>
        <rFont val="Arial"/>
        <family val="2"/>
      </rPr>
      <t xml:space="preserve">Nhằm chuẩn bị dữ liệu cho bước xây dựng mô hình, ngân hàng thực hiện các bước sau:
Bước 1: Nhập liệu tại đơn vị kinh doanh </t>
    </r>
    <r>
      <rPr>
        <sz val="10"/>
        <rFont val="Arial"/>
        <family val="2"/>
      </rPr>
      <t xml:space="preserve">
Cán bộ quan hệ khách hàng, cán bộ quản lý tín dụng, cán bộ kiểm soát rủi ro tại chi nhánh thực hiện theo các bước sau:
i.        Thu thập thông tin, trực tiếp nhận diện, đánh giá dựa trên hồ sơ của khách hàng; 
ii.        Điền đầy đủ các thông tin của khách hàng vào Công cụ thu thập dữ liệu;
iii.        Bổ sung/ điều chỉnh thông tin khi có ý kiến phản hồi về chất lượng dữ liệu từ cán bộ xác thực dữ liệu/ Ban dự án; 
iv.        Kiểm soát thông tin được nhập trên Công cụ thu thập dữ liệu để đảm bảo tính đầy đủ, chính xác, xác thực và phù hợp của các thông tin cung cấp;
v.        Đính kèm bản scan các tài liệu liên quan trên Công cụ thu thập dữ liệu.</t>
    </r>
    <r>
      <rPr>
        <b/>
        <sz val="10"/>
        <rFont val="Arial"/>
        <family val="2"/>
      </rPr>
      <t xml:space="preserve">
Bước 2: Xác thực dữ liệu (vòng 1) tại đơn vị kinh doanh </t>
    </r>
    <r>
      <rPr>
        <sz val="10"/>
        <rFont val="Arial"/>
        <family val="2"/>
      </rPr>
      <t xml:space="preserve">
Trưởng/ Phó phòng giao dịch, Trưởng/ Phó phòng phụ trách kinh doanh của chi nhánh thực hiện theo các bước sau:
i.        Kiểm tra tính chính xác, đầy đủ, phù hợp của các thông tin được thu thập từ Bước 1 dựa trên hồ sơ khách hàng được cán bộ nhập liệu đính kèm trên Công cụ thu thập dữ liệu; 
ii.        Nếu có điểm cần làm rõ, trao đổi trực tiếp với cán bộ nhập liệu;
iii.        Nếu thông tin nhập liệu không chính xác, đầy đủ, trả lại bản ghi trên Công cụ thu thập dữ liệu để cán bộ nhập liệu chỉnh sửa/ bổ sung;
iv.        Nếu thông tin nhập liệu chính xác, đầy đủ, duyệt bản ghi trên Công cụ thu thập dữ liệu
</t>
    </r>
    <r>
      <rPr>
        <b/>
        <sz val="10"/>
        <rFont val="Arial"/>
        <family val="2"/>
      </rPr>
      <t xml:space="preserve">Bước 3: Xác thực dữ liệu (vòng 2) tại Ban dự án tại Hội sở </t>
    </r>
    <r>
      <rPr>
        <sz val="10"/>
        <rFont val="Arial"/>
        <family val="2"/>
      </rPr>
      <t xml:space="preserve">
i.        PwC và đội ngũ dự án thực hiện chọn mẫu kiểm tra, đối chiếu các thông tin được nhập trên Công cụ thu thập dữ liệu và hồ sơ khách hàng được cán bộ nhập liệu đính kèm trên Công cụ thu thập dữ liệu;
ii.        Trong trường hợp thông tin cần được xác nhận lại, Ban dự án tại Hội sở sẽ tổng hợp và gửi đến từng đơn vị kinh doanh yêu cầu xác thực/thu thập thêm thông tin.
Ngoài ra, Lãnh đạo chi nhánh (Giám đốc chi nhánh hoặc Người được ủy quyền) có trách nhiệm sau:
- Điều phối nhân lực, hỗ trợ phân công cán bộ thực hiện nhập liệu, xác thực dữ liệu và các hỗ trợ khác trong quá trình thu thập dữ liệu thủ công tại chi nhánh;
- Ch</t>
    </r>
    <r>
      <rPr>
        <sz val="10"/>
        <color rgb="FF000000"/>
        <rFont val="Arial"/>
        <family val="2"/>
      </rPr>
      <t xml:space="preserve">ịu trách nhiệm về tiến độ và sự đầy </t>
    </r>
    <r>
      <rPr>
        <sz val="10"/>
        <rFont val="Arial"/>
        <family val="2"/>
      </rPr>
      <t xml:space="preserve">đủ, chính xác của dữ liệu tại chi nhánh.
</t>
    </r>
    <r>
      <rPr>
        <b/>
        <sz val="10"/>
        <color rgb="FF0070C0"/>
        <rFont val="Arial"/>
        <family val="2"/>
      </rPr>
      <t>3. Các mức độ kiểm định dữ liệu:</t>
    </r>
    <r>
      <rPr>
        <sz val="10"/>
        <rFont val="Arial"/>
        <family val="2"/>
      </rPr>
      <t xml:space="preserve">
Lý tưởng nhất, Tất cả dữ liệu nhân tố vỡ nợ nên được lưu trữ trong kho dữ liệu của các ngân hàng một cách liên tục như vậy các dữ liệu lịch sử cần thiết sẽ luôn có sẵn. Điều này sẽ đảm bảo rằng các yêu cầu của FIRB cho việc kiểm tra hồi tố/ kiểm định mô hình hàng năm mà không cần hiệu chỉnh dữ liệu thủ công. 
Tuy nhiên, trong hầu hết các ngân hàng khi lần đầu phát triển hệ thống xếp hạng tín dụng nội bộ theo Basel II, hệ thống lưu trữ dữ liệu này đã được đầy đủ. Vì vậy, cần phải thu thập dữ liệu thủ công để đảm bảo sự đầy đủ dữ liệu cho phát triển mô hình. Điều này bao gồm việc phải kiểm tra từng hồ sơ khách hàng để chiết xuất và tập hợp thông tin liên quan. Tất cả nhân tố vỡ nợ phải được kết hợp như một phần của Hồ sơ đề nghị vay vốn.
Có nhiều mức xác thực dữ liệu để duy trì trung thực, sự hoàn chỉnh, độ chính xác và tính nhất quán của dữ liệu ví dụ: tránh “dữ liệu đầu vào rác – kết quả đầu ra cũng là rác” (GIGO). 
Các Điều Kiện dữ liệu
+ Trung thực: Thông tin nên chính xác và có ý nghĩa
+ Hoàn thiện: Dữ liệu nên đại diện, phản ánh danh mục, sản phẩm và đặc điểm chính sách cũng như kinh doanh môi trường bên ngoài của ngân hàng
+ Độ chính xác: Dữ liệu cần chính xác và đáng tin cậy
+ Tính nhất quán: Tiêu chí thu thập dữ liệu cần thống nhất với việc sử dụng bên ngoài để xác nhận nếu có thể.</t>
    </r>
  </si>
  <si>
    <t>NUM_CRE_PRODUCT</t>
  </si>
  <si>
    <t>UPDATED</t>
  </si>
  <si>
    <t>LTV</t>
  </si>
  <si>
    <t xml:space="preserve">Dữ liệu trống tập trung chủ yếu trong năm 2011-2012, có thể do ngân hàng không lưu dữ liệu lịch sử. </t>
  </si>
  <si>
    <t>Ngày sinh của khách hàng vay</t>
  </si>
  <si>
    <t>Lấy thông tin loại sản phẩm cập nhật nhất để sử dụng làm tiêu chí phân khúc</t>
  </si>
  <si>
    <t>Dữ liệu trống tại thời điểm quan sát</t>
  </si>
  <si>
    <t>Bỏ qua, xử lý như giá trị ngoại lai trong xây dựng mô hình</t>
  </si>
  <si>
    <t>Quy tắc được bổ sung thêm sau trên hệ thống nhập liệu</t>
  </si>
  <si>
    <t>IV.6. EAD - Cho vay kinh doanh tuần hoàn</t>
  </si>
  <si>
    <t>Dữ liệu định danh khách hàng, có trên hệ thống Ngân hàng nên không cần thu thập thủ công, không sử dụng cho mục đích xây dựng mô hình</t>
  </si>
  <si>
    <t>Bỏ qua, đánh giá nhóm khách hàng này trong phần binning để đưa vào nhóm rủi ro tương đồng</t>
  </si>
  <si>
    <t>Ngân hàng bổ sung thêm thông tin hiển thị CMND của khách hàng trên màn hình nhập liệu</t>
  </si>
  <si>
    <t>Coi là giá trị missing, đánh giá nhóm khách hàng này trong phần binning để đưa vào nhóm rủi ro tương đồng</t>
  </si>
  <si>
    <t>* Không sau ngày nộp đơn</t>
  </si>
  <si>
    <t xml:space="preserve">* Không được sau ngày sinh </t>
  </si>
  <si>
    <t>Bỏ qua, do trong dự án đang sử dụng proxy xây dựng mô hình ỏ cấp LD_ID hoặc cấp Limit</t>
  </si>
  <si>
    <t>Do thông tin của khách hàng được nhập liệu theo từng hợp đồng vay, lỗi nhập liệu.
Ảnh hưởng đến 10 hợp đồng vay với 5 trường hợp khách hàng sai thông tin</t>
  </si>
  <si>
    <t>Bỏ qua, do đối với mô hình Bán lẻ sử dụng phương pháp phân nhóm thay vì sử dụng giá trị chính xác nên sẽ không ảnh hưởng nhiều đến kết quả</t>
  </si>
  <si>
    <t>Do thông tin của khách hàng được nhập liệu theo từng hợp đồng vay, lỗi nhập liệu.
Ảnh hưởng đến 2 hợp đồng vay với 1 trường hợp khách hàng sai thông tin</t>
  </si>
  <si>
    <t>Do thông tin yêu cầu nhập liệu theo cấp LD_ID, các LD_ID này có cùng hợp đồng vay commitment_id</t>
  </si>
  <si>
    <t>Do thông tin của khách hàng được nhập liệu theo từng hợp đồng vay, lỗi nhập liệu.
Ảnh hưởng đến 42 hợp đồng vay với 20 trường hợp khách hàng sai thông tin</t>
  </si>
  <si>
    <t>Chương trình nhập liệu đã có điều kiện ràng buộc khi nhập dữ liệu</t>
  </si>
  <si>
    <t>Bỏ qua, do số lượng bản ghi vi phạm không nhiều, khó có thể đảm bảo các nguyên tắc BCTC cho đối tượng khách hàng là hộ kinh doanh</t>
  </si>
  <si>
    <t>Bỏ qua, sẽ được xử lý trong bước phân tích phân nhóm, sẽ được đánh giá vào các nhóm có rủi ro tương đồng</t>
  </si>
  <si>
    <t>Bỏ qua, không sử dụng thông tin này</t>
  </si>
  <si>
    <t>Bỏ qua, xử lý tại bước phân tích phân nhóm, đánh giá đưa vào nhóm rủi ro tương đồng hoặc riêng biệt</t>
  </si>
  <si>
    <t>Bỏ qua, trong bước phân tích phân nhóm tiếp theo sẽ được đánh giá vào các nhóm rủi ro riêng biệt hoặc tương đồng</t>
  </si>
  <si>
    <t>Không có giá trị trong trường hợp khách hàng không có tài sản</t>
  </si>
  <si>
    <t>Đối với những khoản vay không có cờ bảo đảm nhưng vẫn có thông tin TSDDB thì sử dụng như các khoản vay thế chấp</t>
  </si>
  <si>
    <t>Dữ liệu định danh khách hàng, được trích xuất từ hệ thống Ngân hàng, phải đảm bảo tính duy nhất của các trường ID nên không có trường hợp vi phạm</t>
  </si>
  <si>
    <t>Tương đương với thiếu thông tin, do không được nhập, có giá trị mặc định của hệ thống 1/1/1900</t>
  </si>
  <si>
    <t>Bỏ qua do số lượng ít, xử lý như nhóm missing thông tin TSĐB trong các bước phân tích đơn biến</t>
  </si>
  <si>
    <r>
      <rPr>
        <b/>
        <sz val="10"/>
        <color rgb="FF0070C0"/>
        <rFont val="Arial"/>
        <family val="2"/>
      </rPr>
      <t>1. Bối cảnh dự án:</t>
    </r>
    <r>
      <rPr>
        <b/>
        <sz val="10"/>
        <color rgb="FF548135"/>
        <rFont val="Arial"/>
        <family val="2"/>
      </rPr>
      <t xml:space="preserve">
</t>
    </r>
    <r>
      <rPr>
        <sz val="10"/>
        <rFont val="Arial"/>
        <family val="2"/>
      </rPr>
      <t xml:space="preserve">Với tầm nhìn trở thành Ngân hàng bán lẻ hàng đầu tại Việt Nam và thúc đẩy chiến lược kinh doanh bền vững của mình, Sacombank đã và đang nâng cao các tiêu chuẩn quản lý rủi ro cho phù hợp với hướng dẫn Basel II và các thông lệ ngân hàng quốc tế, đặc biệt là các tiêu chuẩn liên quan đến quản lý rủi ro tín dụng.
Trên cơ sở này, “Dự án Mô hình lượng hóa rủi ro tín dụng” được thiết lập nhằm xây dựng giải pháp xếp hạng tín dụng toàn diện bao gồm phương pháp luận mô hình lượng hóa rủi ro tín dụng và việc triển khai phương pháp luận đó trên phần mềm Xếp hạng tín dụng SAS với mục đích đáp ứng yêu cầu theo phương pháp Xếp hạng tín dụng nội bộ ("IRB"). 
</t>
    </r>
    <r>
      <rPr>
        <b/>
        <sz val="10"/>
        <color rgb="FF0070C0"/>
        <rFont val="Arial"/>
        <family val="2"/>
      </rPr>
      <t xml:space="preserve">
2. Mục tiêu dự án:</t>
    </r>
    <r>
      <rPr>
        <b/>
        <sz val="10"/>
        <color rgb="FF548135"/>
        <rFont val="Arial"/>
        <family val="2"/>
      </rPr>
      <t xml:space="preserve">
</t>
    </r>
    <r>
      <rPr>
        <sz val="10"/>
        <rFont val="Arial"/>
        <family val="2"/>
      </rPr>
      <t xml:space="preserve">Dự án mong muốn đạt được những mục tiêu sau:
• Cải thiện năng lực xếp hạng tín dụng đối với khách hàng Doanh nghiệp và khách hàng Cá nhân. 
• Định lượng được xác suất vỡ nợ của từng khách hàng, khoản vay.
• Định lượng được tổn thất dự kiến.
• Xây dựng nền tảng phát triển chiến lược tín dụng dựa trên cơ sở rủi ro.
• Xây dựng nền tảng để hoàn thành tiêu chuẩn IRB trong hoạt động rủi ro tín dụng.
• Kết nối được với các hệ thống khác nhằm hoàn thiện quy trình tín dụng.
• Xây dựng đội ngũ nhân sự có chuyên môn tốt về định lượng rủi ro tín dụng cho Sacombank thông qua việc đào tạo và chuyển giao kiến thức trong suốt quá trình triển khai Dự án.
</t>
    </r>
    <r>
      <rPr>
        <b/>
        <sz val="10"/>
        <color rgb="FF0070C0"/>
        <rFont val="Arial"/>
        <family val="2"/>
      </rPr>
      <t xml:space="preserve">
3. Phạm vi báo cáo:</t>
    </r>
    <r>
      <rPr>
        <b/>
        <sz val="10"/>
        <color rgb="FF548135"/>
        <rFont val="Arial"/>
        <family val="2"/>
      </rPr>
      <t xml:space="preserve">
</t>
    </r>
    <r>
      <rPr>
        <sz val="10"/>
        <rFont val="Arial"/>
        <family val="2"/>
      </rPr>
      <t>Tính sẵn có và chất lượng của dữ liệu là một phần quan trọng trong việc phát triển mô hình A-Card, B-Card, EAD, LGD cho danh mục Bán lẻ theo phương pháp xếp hạng nội bộ (IRB). Trong quá trình xây dựng mô hình này, dữ liệu được chia thành hai phần: dữ liệu danh mục tổng thể và dữ liệu nhân tố vỡ nợ. Dữ liệu danh mục tổng thể được sử dụng để xác định trạng thái vỡ nợ, phân khúc khách hàng, và chọn mẫu, trong khi các trường dữ liệu nhân tố vỡ nợ thì được cho là có khả năng dự báo các tham số rủi ro của khách hàng. Tất cả dữ liệu được sử dụng trong phạm vi báo cáo này bao gồm các bảng được Ngân hàng cung cấp, cho phép truy xuất trên hệ thống Oracle với các bảng dữ liệu trên hệ thống là: CM_RETAIL_CREDIT_BY_MTH, CM_CUS_RETAIL, CM_RETAIL_FINANCIAL, CM_RETAIL_COLLATERAL_BY_MTH và các bảng dữ liệu thu thập thủ công: STG_CM_RETAIL_LOAN_BUSINESS, STG_CM_RETAIL_LOAN_PERSONAL, STG_CM_RETAIL_LGD.
Căn cứ trên các thông lệ tốt và các tài liệu/ dữ liệu/ thông tin được cung cấp và thảo luận với Sacombank, báo cáo này sẽ trình bày kết quả đánh giá dữ liệu dựa trên quy tắc kiểm tra chất lượng dữ liệu cho từng phân khúc danh mục bán lẻ,  tương ứng trong Giao phẩm 2.2.1.3 - Mẫu thu thập dữ liệu nhân tố vỡ nợ, quy tắc kiểm tra chất lượng dữ liệu và hướng dẫn thu thập dữ liệu cho từng phân khúc danh mục Bán lẻ. Báo cáo gồm các phần sau:
- Kết quả kiểm tra dữ liệu A-card cho nhóm phân khúc Cho vay kinh doanh bao gồm Cho vay kinh doanh Nông nghiệp, Cho vay kinh doanh Khác - Tuần hoàn, Cho vay kinh doanh Khác - Không tuần hoàn
- Kết quả kiểm tra dữ liệu A-card cho phân khúc Cho vay tiêu dùng CBNV/ Lương
- Kết quả kiểm tra dữ liệu A-card cho phân khúc Cho vay mua nhà
- Kết quả kiểm tra dữ liệu A-card cho phân khúc Cho vay tiêu dùng khác
- Kết quả kiểm tra dữ liệu B-card cho các phân khúc B-card (*) có số ngày quá hạn dưới 30 ngày bao gồm: Cho vay tiêu dùng CBNV/Lương, Cho vay tiêu dùng Khác, Cho vay mua nhà, Cho vay kinh doanh
- Kết quả kiểm tra dữ liệu mô hình EAD cho các khoản cho vay kinh doanh tuần hoàn
- Kết quả kiểm tra dữ liệu mô hình LGD cho 5 phân khúc: Cho vay tiêu dùng CBNV/Lương, Cho vay tiêu dùng Khác, Cho vay mua nhà, Cho vay kinh doanh Nông nghiệp, Cho vay kinh doanh Khác
Đối với các mô hình A-card và LGD sẽ chỉ thực hiện kiểm tra trên tập dữ liệu mẫu sau khi thu thập thủ công, đối với mô hình B-card và EAD dữ liệu toàn hàng sẽ được sử dụng trong phạm vi báo cáo này.</t>
    </r>
  </si>
  <si>
    <t>Không có dữ liệu</t>
  </si>
  <si>
    <t>Không có trường dữ liệu</t>
  </si>
  <si>
    <t>Hai thông tin Loại sản phẩm vay và Mục đích vay là thông tin bắt buộc phải có trên hệ thống</t>
  </si>
  <si>
    <t>Không có trường thông tin</t>
  </si>
  <si>
    <t>Dữ liệu để xây dựng mô hình EAD đảm bảo phải là các khoản vay tuần hoàn</t>
  </si>
  <si>
    <t>Không có thông tin này</t>
  </si>
  <si>
    <t>* Không được nhỏ hơn 3 triệu (theo quy định tín dụng của Ngân hàng)</t>
  </si>
  <si>
    <t>R6</t>
  </si>
  <si>
    <t>Bỏ qua, sẽ được xử lý như giá trị ngoại lai tại bước phân tích đơn biến</t>
  </si>
  <si>
    <t>* Không được lớn hơn 60%</t>
  </si>
  <si>
    <t>* Không trước thời điểm khách hàng được 18 tuổi</t>
  </si>
  <si>
    <t>Bỏ qua do số lượng vi phạm ít</t>
  </si>
  <si>
    <t>Bỏ qua, sẽ xử lý trong bước phân tích đơn biến như các giá trị ngoại lai</t>
  </si>
  <si>
    <t>* Không được nhỏ hơn 3 triệu (theo chính sách tín dụng của Ngân hàng)</t>
  </si>
  <si>
    <t>Bỏ qua do lỗi dữ liệu ít</t>
  </si>
  <si>
    <t>Bỏ qua do không xác định được thông tin nào đúng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</si>
</sst>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_(* #,##0_);_(* \(#,##0\);_(* &quot;-&quot;_);@_)"/>
    <numFmt numFmtId="165" formatCode="m\-d"/>
    <numFmt numFmtId="166" formatCode="_-* #,##0_-;\-* #,##0_-;_-* &quot;-&quot;??_-;_-@"/>
    <numFmt numFmtId="167" formatCode="[$-101042A]d\ mmm\ yy"/>
    <numFmt numFmtId="168" formatCode="0.0%"/>
    <numFmt numFmtId="169" formatCode="_(* #,##0_);_(* \(#,##0\);_(* &quot;-&quot;??_);_(@_)"/>
  </numFmts>
  <fonts count="72" x14ac:knownFonts="1">
    <font>
      <sz val="11"/>
      <color theme="1"/>
      <name val="Arial"/>
    </font>
    <font>
      <sz val="11"/>
      <color theme="1"/>
      <name val="Calibri"/>
      <family val="2"/>
      <scheme val="minor"/>
    </font>
    <font>
      <sz val="9"/>
      <color theme="1"/>
      <name val="Arial"/>
      <family val="2"/>
    </font>
    <font>
      <b/>
      <sz val="18"/>
      <color rgb="FF0070C0"/>
      <name val="Arial"/>
      <family val="2"/>
    </font>
    <font>
      <b/>
      <sz val="22"/>
      <color rgb="FF548135"/>
      <name val="Arial"/>
      <family val="2"/>
    </font>
    <font>
      <sz val="10"/>
      <color theme="1"/>
      <name val="Arial"/>
      <family val="2"/>
    </font>
    <font>
      <sz val="10"/>
      <color rgb="FF548135"/>
      <name val="Arial"/>
      <family val="2"/>
    </font>
    <font>
      <b/>
      <sz val="10"/>
      <color rgb="FF548135"/>
      <name val="Arial"/>
      <family val="2"/>
    </font>
    <font>
      <sz val="9"/>
      <color rgb="FF548135"/>
      <name val="Arial"/>
      <family val="2"/>
    </font>
    <font>
      <b/>
      <sz val="16"/>
      <color rgb="FF548135"/>
      <name val="Arial"/>
      <family val="2"/>
    </font>
    <font>
      <sz val="16"/>
      <color rgb="FF548135"/>
      <name val="Arial"/>
      <family val="2"/>
    </font>
    <font>
      <sz val="10"/>
      <color theme="4"/>
      <name val="Arial"/>
      <family val="2"/>
    </font>
    <font>
      <b/>
      <sz val="16"/>
      <color rgb="FF0070C0"/>
      <name val="Arial"/>
      <family val="2"/>
    </font>
    <font>
      <sz val="9"/>
      <color theme="4"/>
      <name val="Arial"/>
      <family val="2"/>
    </font>
    <font>
      <b/>
      <sz val="11"/>
      <color theme="1"/>
      <name val="Arial"/>
      <family val="2"/>
    </font>
    <font>
      <b/>
      <sz val="10"/>
      <color theme="4"/>
      <name val="Arial"/>
      <family val="2"/>
    </font>
    <font>
      <b/>
      <sz val="14"/>
      <color rgb="FF0070C0"/>
      <name val="Arial"/>
      <family val="2"/>
    </font>
    <font>
      <b/>
      <sz val="10"/>
      <color theme="1"/>
      <name val="Arial"/>
      <family val="2"/>
    </font>
    <font>
      <b/>
      <i/>
      <sz val="10"/>
      <color theme="4"/>
      <name val="Arial"/>
      <family val="2"/>
    </font>
    <font>
      <sz val="14"/>
      <color theme="1"/>
      <name val="Arial"/>
      <family val="2"/>
    </font>
    <font>
      <b/>
      <sz val="20"/>
      <color rgb="FF0070C0"/>
      <name val="Arial"/>
      <family val="2"/>
    </font>
    <font>
      <sz val="11"/>
      <color theme="1"/>
      <name val="Georgia"/>
      <family val="1"/>
    </font>
    <font>
      <b/>
      <sz val="20"/>
      <color rgb="FF548135"/>
      <name val="Arial"/>
      <family val="2"/>
    </font>
    <font>
      <b/>
      <sz val="10"/>
      <color theme="0"/>
      <name val="Arial"/>
      <family val="2"/>
    </font>
    <font>
      <b/>
      <sz val="10"/>
      <color rgb="FF000000"/>
      <name val="Arial"/>
      <family val="2"/>
    </font>
    <font>
      <sz val="10"/>
      <color rgb="FF000000"/>
      <name val="Arial"/>
      <family val="2"/>
    </font>
    <font>
      <u/>
      <sz val="10"/>
      <color rgb="FF1155CC"/>
      <name val="Arial"/>
      <family val="2"/>
    </font>
    <font>
      <sz val="11"/>
      <color theme="1"/>
      <name val="Calibri"/>
      <family val="2"/>
    </font>
    <font>
      <b/>
      <sz val="9"/>
      <color rgb="FFFFFFFF"/>
      <name val="Arial"/>
      <family val="2"/>
    </font>
    <font>
      <sz val="9"/>
      <color rgb="FF000000"/>
      <name val="Arial"/>
      <family val="2"/>
    </font>
    <font>
      <sz val="10"/>
      <color rgb="FF44546A"/>
      <name val="Arial"/>
      <family val="2"/>
    </font>
    <font>
      <b/>
      <sz val="20"/>
      <color rgb="FFDC6900"/>
      <name val="Arial"/>
      <family val="2"/>
    </font>
    <font>
      <sz val="10"/>
      <color rgb="FF3F3F3F"/>
      <name val="Arial"/>
      <family val="2"/>
    </font>
    <font>
      <b/>
      <sz val="10"/>
      <color rgb="FF4472C4"/>
      <name val="Arial"/>
      <family val="2"/>
    </font>
    <font>
      <b/>
      <sz val="10"/>
      <color rgb="FFFFFFFF"/>
      <name val="Arial"/>
      <family val="2"/>
    </font>
    <font>
      <sz val="11"/>
      <name val="Arial"/>
      <family val="2"/>
    </font>
    <font>
      <b/>
      <sz val="9"/>
      <color rgb="FF242852"/>
      <name val="Arial"/>
      <family val="2"/>
    </font>
    <font>
      <sz val="10"/>
      <color theme="1"/>
      <name val="Calibri"/>
      <family val="2"/>
    </font>
    <font>
      <sz val="11"/>
      <color rgb="FF000000"/>
      <name val="Arial"/>
      <family val="2"/>
    </font>
    <font>
      <b/>
      <sz val="10"/>
      <color rgb="FF0070C0"/>
      <name val="Arial"/>
      <family val="2"/>
    </font>
    <font>
      <b/>
      <sz val="9"/>
      <color rgb="FF000000"/>
      <name val="Arial"/>
      <family val="2"/>
    </font>
    <font>
      <b/>
      <sz val="10"/>
      <color rgb="FF44546A"/>
      <name val="Arial"/>
      <family val="2"/>
    </font>
    <font>
      <b/>
      <sz val="13"/>
      <color rgb="FFFFFFFF"/>
      <name val="Arial"/>
      <family val="2"/>
    </font>
    <font>
      <b/>
      <sz val="10"/>
      <color rgb="FF242852"/>
      <name val="Arial"/>
      <family val="2"/>
    </font>
    <font>
      <b/>
      <i/>
      <sz val="10"/>
      <color rgb="FF000000"/>
      <name val="Arial"/>
      <family val="2"/>
    </font>
    <font>
      <sz val="10"/>
      <color theme="0"/>
      <name val="Arial"/>
      <family val="2"/>
    </font>
    <font>
      <b/>
      <i/>
      <sz val="10"/>
      <color rgb="FF548135"/>
      <name val="Arial"/>
      <family val="2"/>
    </font>
    <font>
      <b/>
      <i/>
      <sz val="10"/>
      <color theme="6"/>
      <name val="Arial"/>
      <family val="2"/>
    </font>
    <font>
      <sz val="10"/>
      <color theme="6"/>
      <name val="Arial"/>
      <family val="2"/>
    </font>
    <font>
      <sz val="11"/>
      <color theme="0"/>
      <name val="Arial"/>
      <family val="2"/>
    </font>
    <font>
      <sz val="10"/>
      <color rgb="FFFF0000"/>
      <name val="Arial"/>
      <family val="2"/>
    </font>
    <font>
      <sz val="11"/>
      <color rgb="FFFF0000"/>
      <name val="Arial"/>
      <family val="2"/>
    </font>
    <font>
      <sz val="11"/>
      <color theme="0"/>
      <name val="Calibri"/>
      <family val="2"/>
    </font>
    <font>
      <sz val="10"/>
      <color rgb="FFFFFFFF"/>
      <name val="Arial"/>
      <family val="2"/>
    </font>
    <font>
      <b/>
      <sz val="15"/>
      <color theme="1"/>
      <name val="Arial"/>
      <family val="2"/>
    </font>
    <font>
      <sz val="11"/>
      <color rgb="FF44546A"/>
      <name val="Arial"/>
      <family val="2"/>
    </font>
    <font>
      <b/>
      <sz val="11"/>
      <color rgb="FF0070C0"/>
      <name val="Arial"/>
      <family val="2"/>
    </font>
    <font>
      <b/>
      <i/>
      <sz val="11"/>
      <color rgb="FF548135"/>
      <name val="Arial"/>
      <family val="2"/>
    </font>
    <font>
      <b/>
      <i/>
      <sz val="11"/>
      <color theme="6"/>
      <name val="Arial"/>
      <family val="2"/>
    </font>
    <font>
      <sz val="11"/>
      <color theme="6"/>
      <name val="Arial"/>
      <family val="2"/>
    </font>
    <font>
      <b/>
      <sz val="11"/>
      <color theme="0"/>
      <name val="Arial"/>
      <family val="2"/>
    </font>
    <font>
      <sz val="10"/>
      <color theme="1"/>
      <name val="Georgia"/>
      <family val="1"/>
    </font>
    <font>
      <sz val="11"/>
      <color rgb="FF000000"/>
      <name val="Roboto"/>
    </font>
    <font>
      <b/>
      <sz val="11"/>
      <color rgb="FF0070C0"/>
      <name val="Roboto"/>
    </font>
    <font>
      <b/>
      <i/>
      <sz val="11"/>
      <color rgb="FF242852"/>
      <name val="Arial"/>
      <family val="2"/>
    </font>
    <font>
      <sz val="11"/>
      <color rgb="FF000000"/>
      <name val="Roboto"/>
    </font>
    <font>
      <sz val="10"/>
      <name val="Arial"/>
      <family val="2"/>
    </font>
    <font>
      <b/>
      <sz val="10"/>
      <name val="Arial"/>
      <family val="2"/>
    </font>
    <font>
      <sz val="13"/>
      <color rgb="FFFFFFFF"/>
      <name val="Arial"/>
      <family val="2"/>
    </font>
    <font>
      <sz val="8"/>
      <name val="Arial"/>
      <family val="2"/>
    </font>
    <font>
      <sz val="11"/>
      <color theme="1"/>
      <name val="Arial"/>
      <family val="2"/>
    </font>
    <font>
      <sz val="8"/>
      <name val="Arial"/>
      <family val="2"/>
    </font>
  </fonts>
  <fills count="9">
    <fill>
      <patternFill patternType="none"/>
    </fill>
    <fill>
      <patternFill patternType="gray125"/>
    </fill>
    <fill>
      <patternFill patternType="solid">
        <fgColor rgb="FF0070C0"/>
        <bgColor rgb="FF0070C0"/>
      </patternFill>
    </fill>
    <fill>
      <patternFill patternType="solid">
        <fgColor rgb="FFFFFFFF"/>
        <bgColor rgb="FFFFFFFF"/>
      </patternFill>
    </fill>
    <fill>
      <patternFill patternType="solid">
        <fgColor theme="0"/>
        <bgColor theme="0"/>
      </patternFill>
    </fill>
    <fill>
      <patternFill patternType="solid">
        <fgColor rgb="FFFFD965"/>
        <bgColor rgb="FFFFD965"/>
      </patternFill>
    </fill>
    <fill>
      <patternFill patternType="solid">
        <fgColor theme="7"/>
        <bgColor theme="7"/>
      </patternFill>
    </fill>
    <fill>
      <patternFill patternType="solid">
        <fgColor rgb="FFFFFF00"/>
        <bgColor rgb="FFFFFF00"/>
      </patternFill>
    </fill>
    <fill>
      <patternFill patternType="solid">
        <fgColor rgb="FFFFC000"/>
        <bgColor rgb="FFFFC000"/>
      </patternFill>
    </fill>
  </fills>
  <borders count="62">
    <border>
      <left/>
      <right/>
      <top/>
      <bottom/>
      <diagonal/>
    </border>
    <border>
      <left style="medium">
        <color rgb="FF0070C0"/>
      </left>
      <right style="dotted">
        <color rgb="FF0070C0"/>
      </right>
      <top style="medium">
        <color rgb="FF0070C0"/>
      </top>
      <bottom style="dotted">
        <color rgb="FF0070C0"/>
      </bottom>
      <diagonal/>
    </border>
    <border>
      <left style="dotted">
        <color rgb="FF0070C0"/>
      </left>
      <right style="dotted">
        <color rgb="FF0070C0"/>
      </right>
      <top style="medium">
        <color rgb="FF0070C0"/>
      </top>
      <bottom style="dotted">
        <color rgb="FF0070C0"/>
      </bottom>
      <diagonal/>
    </border>
    <border>
      <left style="dotted">
        <color rgb="FF0070C0"/>
      </left>
      <right style="medium">
        <color rgb="FF0070C0"/>
      </right>
      <top style="medium">
        <color rgb="FF0070C0"/>
      </top>
      <bottom style="dotted">
        <color rgb="FF0070C0"/>
      </bottom>
      <diagonal/>
    </border>
    <border>
      <left style="medium">
        <color rgb="FF0070C0"/>
      </left>
      <right style="dotted">
        <color rgb="FF0070C0"/>
      </right>
      <top style="dotted">
        <color rgb="FF0070C0"/>
      </top>
      <bottom style="dotted">
        <color rgb="FF0070C0"/>
      </bottom>
      <diagonal/>
    </border>
    <border>
      <left style="dotted">
        <color rgb="FF0070C0"/>
      </left>
      <right style="dotted">
        <color rgb="FF0070C0"/>
      </right>
      <top style="dotted">
        <color rgb="FF0070C0"/>
      </top>
      <bottom style="dotted">
        <color rgb="FF0070C0"/>
      </bottom>
      <diagonal/>
    </border>
    <border>
      <left style="dotted">
        <color rgb="FF0070C0"/>
      </left>
      <right style="medium">
        <color rgb="FF0070C0"/>
      </right>
      <top style="dotted">
        <color rgb="FF0070C0"/>
      </top>
      <bottom style="dotted">
        <color rgb="FF0070C0"/>
      </bottom>
      <diagonal/>
    </border>
    <border>
      <left style="thin">
        <color rgb="FF0070C0"/>
      </left>
      <right style="thin">
        <color rgb="FF0070C0"/>
      </right>
      <top style="thin">
        <color rgb="FF0070C0"/>
      </top>
      <bottom style="thin">
        <color rgb="FF0070C0"/>
      </bottom>
      <diagonal/>
    </border>
    <border>
      <left style="thin">
        <color rgb="FF0070C0"/>
      </left>
      <right style="thin">
        <color rgb="FF0070C0"/>
      </right>
      <top style="thin">
        <color rgb="FF0070C0"/>
      </top>
      <bottom/>
      <diagonal/>
    </border>
    <border>
      <left style="thin">
        <color rgb="FF0070C0"/>
      </left>
      <right/>
      <top style="thin">
        <color rgb="FF0070C0"/>
      </top>
      <bottom style="thin">
        <color rgb="FF0070C0"/>
      </bottom>
      <diagonal/>
    </border>
    <border>
      <left/>
      <right style="thin">
        <color rgb="FF0070C0"/>
      </right>
      <top style="thin">
        <color rgb="FF0070C0"/>
      </top>
      <bottom style="thin">
        <color rgb="FF0070C0"/>
      </bottom>
      <diagonal/>
    </border>
    <border>
      <left style="thin">
        <color rgb="FF0070C0"/>
      </left>
      <right style="thin">
        <color rgb="FF0070C0"/>
      </right>
      <top/>
      <bottom style="thin">
        <color rgb="FF0070C0"/>
      </bottom>
      <diagonal/>
    </border>
    <border>
      <left style="thin">
        <color rgb="FF0070C0"/>
      </left>
      <right style="thin">
        <color rgb="FF0070C0"/>
      </right>
      <top/>
      <bottom/>
      <diagonal/>
    </border>
    <border>
      <left/>
      <right/>
      <top/>
      <bottom/>
      <diagonal/>
    </border>
    <border>
      <left/>
      <right/>
      <top/>
      <bottom/>
      <diagonal/>
    </border>
    <border>
      <left/>
      <right/>
      <top/>
      <bottom/>
      <diagonal/>
    </border>
    <border>
      <left/>
      <right/>
      <top/>
      <bottom/>
      <diagonal/>
    </border>
    <border>
      <left style="thin">
        <color rgb="FF0070C0"/>
      </left>
      <right/>
      <top style="thin">
        <color rgb="FF0070C0"/>
      </top>
      <bottom style="thin">
        <color rgb="FF0070C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style="thin">
        <color rgb="FF0070C0"/>
      </top>
      <bottom style="thin">
        <color rgb="FF0070C0"/>
      </bottom>
      <diagonal/>
    </border>
    <border>
      <left style="thin">
        <color theme="8"/>
      </left>
      <right style="thin">
        <color theme="8"/>
      </right>
      <top style="dotted">
        <color theme="8"/>
      </top>
      <bottom style="thin">
        <color theme="8"/>
      </bottom>
      <diagonal/>
    </border>
    <border>
      <left style="thin">
        <color rgb="FFE7E6E6"/>
      </left>
      <right/>
      <top style="thin">
        <color rgb="FFE7E6E6"/>
      </top>
      <bottom/>
      <diagonal/>
    </border>
    <border>
      <left/>
      <right/>
      <top style="thin">
        <color rgb="FFE7E6E6"/>
      </top>
      <bottom/>
      <diagonal/>
    </border>
    <border>
      <left/>
      <right style="thin">
        <color rgb="FFE7E6E6"/>
      </right>
      <top style="thin">
        <color rgb="FFE7E6E6"/>
      </top>
      <bottom/>
      <diagonal/>
    </border>
    <border>
      <left/>
      <right style="thin">
        <color rgb="FFE7E6E6"/>
      </right>
      <top style="thin">
        <color rgb="FFE7E6E6"/>
      </top>
      <bottom/>
      <diagonal/>
    </border>
    <border>
      <left style="thin">
        <color rgb="FFE7E6E6"/>
      </left>
      <right/>
      <top/>
      <bottom/>
      <diagonal/>
    </border>
    <border>
      <left/>
      <right style="thin">
        <color rgb="FFE7E6E6"/>
      </right>
      <top/>
      <bottom/>
      <diagonal/>
    </border>
    <border>
      <left style="thin">
        <color rgb="FFE7E6E6"/>
      </left>
      <right/>
      <top/>
      <bottom style="thin">
        <color rgb="FFE7E6E6"/>
      </bottom>
      <diagonal/>
    </border>
    <border>
      <left/>
      <right/>
      <top/>
      <bottom style="thin">
        <color rgb="FFE7E6E6"/>
      </bottom>
      <diagonal/>
    </border>
    <border>
      <left/>
      <right style="thin">
        <color rgb="FFE7E6E6"/>
      </right>
      <top/>
      <bottom style="thin">
        <color rgb="FFE7E6E6"/>
      </bottom>
      <diagonal/>
    </border>
    <border>
      <left style="thin">
        <color theme="8"/>
      </left>
      <right style="thin">
        <color theme="8"/>
      </right>
      <top style="thin">
        <color theme="8"/>
      </top>
      <bottom style="thin">
        <color theme="8"/>
      </bottom>
      <diagonal/>
    </border>
    <border>
      <left style="thin">
        <color rgb="FFE7E6E6"/>
      </left>
      <right/>
      <top style="thin">
        <color rgb="FFE7E6E6"/>
      </top>
      <bottom/>
      <diagonal/>
    </border>
    <border>
      <left/>
      <right/>
      <top style="thin">
        <color rgb="FFE7E6E6"/>
      </top>
      <bottom/>
      <diagonal/>
    </border>
    <border>
      <left style="thin">
        <color rgb="FFE7E6E6"/>
      </left>
      <right/>
      <top/>
      <bottom/>
      <diagonal/>
    </border>
    <border>
      <left/>
      <right style="thin">
        <color rgb="FFE7E6E6"/>
      </right>
      <top/>
      <bottom/>
      <diagonal/>
    </border>
    <border>
      <left style="thin">
        <color rgb="FFE7E6E6"/>
      </left>
      <right/>
      <top/>
      <bottom style="thin">
        <color rgb="FFE7E6E6"/>
      </bottom>
      <diagonal/>
    </border>
    <border>
      <left/>
      <right/>
      <top/>
      <bottom style="thin">
        <color rgb="FFE7E6E6"/>
      </bottom>
      <diagonal/>
    </border>
    <border>
      <left style="thin">
        <color rgb="FF4472C4"/>
      </left>
      <right style="thin">
        <color rgb="FF4472C4"/>
      </right>
      <top style="thin">
        <color rgb="FF4472C4"/>
      </top>
      <bottom style="thin">
        <color rgb="FF4472C4"/>
      </bottom>
      <diagonal/>
    </border>
    <border>
      <left/>
      <right style="thin">
        <color rgb="FFE7E6E6"/>
      </right>
      <top/>
      <bottom/>
      <diagonal/>
    </border>
    <border>
      <left/>
      <right style="thin">
        <color rgb="FF000000"/>
      </right>
      <top/>
      <bottom/>
      <diagonal/>
    </border>
    <border>
      <left style="thin">
        <color rgb="FF000000"/>
      </left>
      <right style="thin">
        <color rgb="FF0070C0"/>
      </right>
      <top style="thin">
        <color rgb="FF0070C0"/>
      </top>
      <bottom/>
      <diagonal/>
    </border>
    <border>
      <left style="thin">
        <color rgb="FF000000"/>
      </left>
      <right style="thin">
        <color rgb="FF0070C0"/>
      </right>
      <top/>
      <bottom/>
      <diagonal/>
    </border>
    <border>
      <left style="thin">
        <color rgb="FF000000"/>
      </left>
      <right style="thin">
        <color rgb="FF0070C0"/>
      </right>
      <top/>
      <bottom style="thin">
        <color rgb="FF0070C0"/>
      </bottom>
      <diagonal/>
    </border>
    <border>
      <left/>
      <right style="thin">
        <color rgb="FF0070C0"/>
      </right>
      <top/>
      <bottom/>
      <diagonal/>
    </border>
    <border>
      <left/>
      <right/>
      <top/>
      <bottom style="thin">
        <color rgb="FFE7E6E6"/>
      </bottom>
      <diagonal/>
    </border>
    <border>
      <left/>
      <right/>
      <top/>
      <bottom style="thin">
        <color rgb="FFE7E6E6"/>
      </bottom>
      <diagonal/>
    </border>
    <border>
      <left/>
      <right style="thin">
        <color rgb="FFE7E6E6"/>
      </right>
      <top/>
      <bottom style="thin">
        <color rgb="FFE7E6E6"/>
      </bottom>
      <diagonal/>
    </border>
    <border>
      <left style="thin">
        <color rgb="FF4472C4"/>
      </left>
      <right style="thin">
        <color rgb="FF4472C4"/>
      </right>
      <top style="thin">
        <color rgb="FF4472C4"/>
      </top>
      <bottom/>
      <diagonal/>
    </border>
    <border>
      <left style="thin">
        <color rgb="FF4472C4"/>
      </left>
      <right style="thin">
        <color rgb="FF4472C4"/>
      </right>
      <top/>
      <bottom/>
      <diagonal/>
    </border>
    <border>
      <left style="thin">
        <color rgb="FF4472C4"/>
      </left>
      <right style="thin">
        <color rgb="FF4472C4"/>
      </right>
      <top/>
      <bottom style="thin">
        <color rgb="FF4472C4"/>
      </bottom>
      <diagonal/>
    </border>
    <border>
      <left/>
      <right style="thin">
        <color rgb="FF4472C4"/>
      </right>
      <top style="thin">
        <color rgb="FF4472C4"/>
      </top>
      <bottom style="thin">
        <color rgb="FF4472C4"/>
      </bottom>
      <diagonal/>
    </border>
    <border>
      <left style="thin">
        <color rgb="FF0070C0"/>
      </left>
      <right style="thin">
        <color rgb="FF4472C4"/>
      </right>
      <top style="thin">
        <color rgb="FF4472C4"/>
      </top>
      <bottom style="thin">
        <color rgb="FF4472C4"/>
      </bottom>
      <diagonal/>
    </border>
    <border>
      <left/>
      <right/>
      <top/>
      <bottom style="thin">
        <color rgb="FF4472C4"/>
      </bottom>
      <diagonal/>
    </border>
    <border>
      <left/>
      <right/>
      <top/>
      <bottom style="thin">
        <color rgb="FFE7E6E6"/>
      </bottom>
      <diagonal/>
    </border>
    <border>
      <left style="thin">
        <color theme="4"/>
      </left>
      <right style="thin">
        <color theme="4"/>
      </right>
      <top style="thin">
        <color theme="4"/>
      </top>
      <bottom style="thin">
        <color theme="4"/>
      </bottom>
      <diagonal/>
    </border>
  </borders>
  <cellStyleXfs count="2">
    <xf numFmtId="0" fontId="0" fillId="0" borderId="0"/>
    <xf numFmtId="0" fontId="1" fillId="0" borderId="25"/>
  </cellStyleXfs>
  <cellXfs count="584">
    <xf numFmtId="0" fontId="0" fillId="0" borderId="0" xfId="0" applyFont="1" applyAlignment="1"/>
    <xf numFmtId="164" fontId="2" fillId="0" borderId="0" xfId="0" applyNumberFormat="1" applyFont="1"/>
    <xf numFmtId="164" fontId="4" fillId="0" borderId="0" xfId="0" applyNumberFormat="1" applyFont="1" applyAlignment="1">
      <alignment vertical="center" wrapText="1"/>
    </xf>
    <xf numFmtId="164" fontId="0" fillId="0" borderId="0" xfId="0" applyNumberFormat="1" applyFont="1"/>
    <xf numFmtId="164" fontId="5" fillId="0" borderId="0" xfId="0" applyNumberFormat="1" applyFont="1"/>
    <xf numFmtId="164" fontId="6" fillId="0" borderId="0" xfId="0" applyNumberFormat="1" applyFont="1"/>
    <xf numFmtId="164" fontId="8" fillId="0" borderId="0" xfId="0" applyNumberFormat="1" applyFont="1"/>
    <xf numFmtId="164" fontId="10" fillId="0" borderId="0" xfId="0" applyNumberFormat="1" applyFont="1"/>
    <xf numFmtId="164" fontId="9" fillId="0" borderId="0" xfId="0" applyNumberFormat="1" applyFont="1" applyAlignment="1">
      <alignment wrapText="1"/>
    </xf>
    <xf numFmtId="164" fontId="11" fillId="0" borderId="0" xfId="0" applyNumberFormat="1" applyFont="1"/>
    <xf numFmtId="164" fontId="13" fillId="0" borderId="0" xfId="0" applyNumberFormat="1" applyFont="1"/>
    <xf numFmtId="0" fontId="14" fillId="0" borderId="0" xfId="0" applyFont="1"/>
    <xf numFmtId="0" fontId="0" fillId="0" borderId="0" xfId="0" applyFont="1"/>
    <xf numFmtId="164" fontId="15" fillId="0" borderId="0" xfId="0" applyNumberFormat="1" applyFont="1" applyAlignment="1">
      <alignment vertical="top"/>
    </xf>
    <xf numFmtId="0" fontId="5" fillId="0" borderId="0" xfId="0" applyFont="1"/>
    <xf numFmtId="164" fontId="5" fillId="0" borderId="0" xfId="0" applyNumberFormat="1" applyFont="1" applyAlignment="1">
      <alignment vertical="top"/>
    </xf>
    <xf numFmtId="0" fontId="17" fillId="0" borderId="0" xfId="0" applyFont="1"/>
    <xf numFmtId="164" fontId="15" fillId="0" borderId="0" xfId="0" applyNumberFormat="1" applyFont="1"/>
    <xf numFmtId="14" fontId="17" fillId="0" borderId="0" xfId="0" applyNumberFormat="1" applyFont="1"/>
    <xf numFmtId="164" fontId="18" fillId="0" borderId="0" xfId="0" applyNumberFormat="1" applyFont="1"/>
    <xf numFmtId="0" fontId="5" fillId="0" borderId="0" xfId="0" applyFont="1" applyAlignment="1">
      <alignment horizontal="center" vertical="center"/>
    </xf>
    <xf numFmtId="0" fontId="5" fillId="0" borderId="0" xfId="0" applyFont="1" applyAlignment="1">
      <alignment horizontal="left" vertical="center"/>
    </xf>
    <xf numFmtId="0" fontId="5" fillId="0" borderId="0" xfId="0" applyFont="1" applyAlignment="1">
      <alignment vertical="center"/>
    </xf>
    <xf numFmtId="0" fontId="19" fillId="0" borderId="0" xfId="0" applyFont="1" applyAlignment="1">
      <alignment horizontal="center" vertical="center"/>
    </xf>
    <xf numFmtId="0" fontId="19" fillId="0" borderId="0" xfId="0" applyFont="1"/>
    <xf numFmtId="0" fontId="19" fillId="0" borderId="0" xfId="0" applyFont="1" applyAlignment="1">
      <alignment vertical="center"/>
    </xf>
    <xf numFmtId="0" fontId="20" fillId="0" borderId="0" xfId="0" applyFont="1" applyAlignment="1">
      <alignment vertical="center"/>
    </xf>
    <xf numFmtId="0" fontId="5" fillId="0" borderId="0" xfId="0" applyFont="1" applyAlignment="1">
      <alignment vertical="top" wrapText="1"/>
    </xf>
    <xf numFmtId="0" fontId="21" fillId="0" borderId="0" xfId="0" applyFont="1"/>
    <xf numFmtId="164" fontId="20" fillId="0" borderId="0" xfId="0" applyNumberFormat="1" applyFont="1"/>
    <xf numFmtId="164" fontId="22" fillId="0" borderId="0" xfId="0" applyNumberFormat="1" applyFont="1"/>
    <xf numFmtId="0" fontId="23" fillId="2" borderId="1" xfId="0" applyFont="1" applyFill="1" applyBorder="1" applyAlignment="1">
      <alignment horizontal="center" vertical="center" wrapText="1"/>
    </xf>
    <xf numFmtId="0" fontId="23" fillId="2" borderId="2" xfId="0" applyFont="1" applyFill="1" applyBorder="1" applyAlignment="1">
      <alignment horizontal="center" vertical="center"/>
    </xf>
    <xf numFmtId="0" fontId="23" fillId="2" borderId="2" xfId="0" applyFont="1" applyFill="1" applyBorder="1" applyAlignment="1">
      <alignment horizontal="center" vertical="center" wrapText="1"/>
    </xf>
    <xf numFmtId="0" fontId="23" fillId="2" borderId="3" xfId="0" applyFont="1" applyFill="1" applyBorder="1" applyAlignment="1">
      <alignment horizontal="center" vertical="center" wrapText="1"/>
    </xf>
    <xf numFmtId="164" fontId="17" fillId="0" borderId="4" xfId="0" applyNumberFormat="1" applyFont="1" applyBorder="1" applyAlignment="1">
      <alignment horizontal="center" vertical="center"/>
    </xf>
    <xf numFmtId="164" fontId="24" fillId="0" borderId="5" xfId="0" applyNumberFormat="1" applyFont="1" applyBorder="1" applyAlignment="1">
      <alignment vertical="center"/>
    </xf>
    <xf numFmtId="164" fontId="5" fillId="0" borderId="5" xfId="0" applyNumberFormat="1" applyFont="1" applyBorder="1" applyAlignment="1">
      <alignment vertical="center"/>
    </xf>
    <xf numFmtId="0" fontId="5" fillId="0" borderId="6" xfId="0" applyFont="1" applyBorder="1" applyAlignment="1">
      <alignment horizontal="center" vertical="center"/>
    </xf>
    <xf numFmtId="164" fontId="17" fillId="0" borderId="4" xfId="0" quotePrefix="1" applyNumberFormat="1" applyFont="1" applyBorder="1" applyAlignment="1">
      <alignment horizontal="center" vertical="center"/>
    </xf>
    <xf numFmtId="164" fontId="17" fillId="0" borderId="5" xfId="0" applyNumberFormat="1" applyFont="1" applyBorder="1" applyAlignment="1">
      <alignment vertical="center"/>
    </xf>
    <xf numFmtId="0" fontId="25" fillId="0" borderId="5" xfId="0" quotePrefix="1" applyFont="1" applyBorder="1" applyAlignment="1">
      <alignment vertical="center" wrapText="1"/>
    </xf>
    <xf numFmtId="164" fontId="25" fillId="0" borderId="5" xfId="0" applyNumberFormat="1" applyFont="1" applyBorder="1" applyAlignment="1">
      <alignment vertical="center" wrapText="1"/>
    </xf>
    <xf numFmtId="0" fontId="25" fillId="0" borderId="6" xfId="0" applyFont="1" applyBorder="1" applyAlignment="1">
      <alignment horizontal="center" vertical="center"/>
    </xf>
    <xf numFmtId="164" fontId="5" fillId="0" borderId="5" xfId="0" quotePrefix="1" applyNumberFormat="1" applyFont="1" applyBorder="1" applyAlignment="1">
      <alignment vertical="center" wrapText="1"/>
    </xf>
    <xf numFmtId="165" fontId="25" fillId="0" borderId="6" xfId="0" applyNumberFormat="1" applyFont="1" applyBorder="1" applyAlignment="1">
      <alignment horizontal="center" vertical="center"/>
    </xf>
    <xf numFmtId="164" fontId="26" fillId="0" borderId="5" xfId="0" applyNumberFormat="1" applyFont="1" applyBorder="1" applyAlignment="1">
      <alignment vertical="center" wrapText="1"/>
    </xf>
    <xf numFmtId="164" fontId="5" fillId="0" borderId="5" xfId="0" applyNumberFormat="1" applyFont="1" applyBorder="1" applyAlignment="1">
      <alignment vertical="center" wrapText="1"/>
    </xf>
    <xf numFmtId="0" fontId="27" fillId="0" borderId="0" xfId="0" applyFont="1"/>
    <xf numFmtId="0" fontId="28" fillId="2" borderId="7" xfId="0" applyFont="1" applyFill="1" applyBorder="1" applyAlignment="1">
      <alignment horizontal="center"/>
    </xf>
    <xf numFmtId="0" fontId="29" fillId="0" borderId="7" xfId="0" applyFont="1" applyBorder="1" applyAlignment="1">
      <alignment horizontal="center"/>
    </xf>
    <xf numFmtId="0" fontId="29" fillId="0" borderId="7" xfId="0" applyFont="1" applyBorder="1"/>
    <xf numFmtId="0" fontId="27" fillId="0" borderId="0" xfId="0" applyFont="1" applyAlignment="1">
      <alignment horizontal="left"/>
    </xf>
    <xf numFmtId="0" fontId="30" fillId="0" borderId="0" xfId="0" applyFont="1" applyAlignment="1">
      <alignment vertical="center"/>
    </xf>
    <xf numFmtId="0" fontId="31" fillId="0" borderId="0" xfId="0" applyFont="1" applyAlignment="1">
      <alignment vertical="center"/>
    </xf>
    <xf numFmtId="0" fontId="30" fillId="0" borderId="0" xfId="0" applyFont="1" applyAlignment="1">
      <alignment vertical="center" wrapText="1"/>
    </xf>
    <xf numFmtId="0" fontId="33" fillId="0" borderId="0" xfId="0" applyFont="1" applyAlignment="1">
      <alignment vertical="center"/>
    </xf>
    <xf numFmtId="0" fontId="5" fillId="0" borderId="0" xfId="0" applyFont="1" applyAlignment="1">
      <alignment horizontal="left" vertical="center" wrapText="1"/>
    </xf>
    <xf numFmtId="0" fontId="5" fillId="0" borderId="0" xfId="0" applyFont="1" applyAlignment="1">
      <alignment wrapText="1"/>
    </xf>
    <xf numFmtId="0" fontId="5" fillId="0" borderId="0" xfId="0" applyFont="1" applyAlignment="1">
      <alignment horizontal="left" wrapText="1"/>
    </xf>
    <xf numFmtId="0" fontId="34" fillId="2" borderId="7" xfId="0" applyFont="1" applyFill="1" applyBorder="1" applyAlignment="1">
      <alignment vertical="center" wrapText="1"/>
    </xf>
    <xf numFmtId="0" fontId="5" fillId="0" borderId="7" xfId="0" applyFont="1" applyBorder="1" applyAlignment="1">
      <alignment vertical="center" wrapText="1"/>
    </xf>
    <xf numFmtId="0" fontId="5" fillId="0" borderId="7" xfId="0" applyFont="1" applyBorder="1" applyAlignment="1">
      <alignment vertical="center"/>
    </xf>
    <xf numFmtId="0" fontId="33" fillId="0" borderId="0" xfId="0" applyFont="1"/>
    <xf numFmtId="0" fontId="5" fillId="0" borderId="0" xfId="0" quotePrefix="1" applyFont="1"/>
    <xf numFmtId="0" fontId="36" fillId="3" borderId="7" xfId="0" applyFont="1" applyFill="1" applyBorder="1" applyAlignment="1">
      <alignment horizontal="center" vertical="center" wrapText="1"/>
    </xf>
    <xf numFmtId="0" fontId="29" fillId="3" borderId="7" xfId="0" applyFont="1" applyFill="1" applyBorder="1" applyAlignment="1">
      <alignment vertical="center" wrapText="1"/>
    </xf>
    <xf numFmtId="3" fontId="29" fillId="3" borderId="7" xfId="0" applyNumberFormat="1" applyFont="1" applyFill="1" applyBorder="1" applyAlignment="1">
      <alignment horizontal="right" vertical="center" wrapText="1"/>
    </xf>
    <xf numFmtId="10" fontId="17" fillId="0" borderId="7" xfId="0" applyNumberFormat="1" applyFont="1" applyBorder="1"/>
    <xf numFmtId="0" fontId="25" fillId="0" borderId="7" xfId="0" applyFont="1" applyBorder="1"/>
    <xf numFmtId="3" fontId="5" fillId="0" borderId="7" xfId="0" applyNumberFormat="1" applyFont="1" applyBorder="1"/>
    <xf numFmtId="0" fontId="25" fillId="0" borderId="0" xfId="0" applyFont="1" applyAlignment="1">
      <alignment horizontal="left"/>
    </xf>
    <xf numFmtId="0" fontId="37" fillId="0" borderId="0" xfId="0" applyFont="1"/>
    <xf numFmtId="0" fontId="25" fillId="0" borderId="0" xfId="0" applyFont="1" applyAlignment="1">
      <alignment horizontal="left" vertical="center" wrapText="1"/>
    </xf>
    <xf numFmtId="0" fontId="25" fillId="0" borderId="0" xfId="0" applyFont="1"/>
    <xf numFmtId="0" fontId="24" fillId="0" borderId="7" xfId="0" applyFont="1" applyBorder="1" applyAlignment="1">
      <alignment wrapText="1"/>
    </xf>
    <xf numFmtId="0" fontId="25" fillId="3" borderId="7" xfId="0" applyFont="1" applyFill="1" applyBorder="1" applyAlignment="1">
      <alignment vertical="center" wrapText="1"/>
    </xf>
    <xf numFmtId="3" fontId="25" fillId="3" borderId="7" xfId="0" applyNumberFormat="1" applyFont="1" applyFill="1" applyBorder="1" applyAlignment="1">
      <alignment horizontal="right" vertical="center" wrapText="1"/>
    </xf>
    <xf numFmtId="0" fontId="24" fillId="0" borderId="7" xfId="0" applyFont="1" applyBorder="1" applyAlignment="1">
      <alignment vertical="center"/>
    </xf>
    <xf numFmtId="0" fontId="5" fillId="0" borderId="7" xfId="0" applyFont="1" applyBorder="1" applyAlignment="1">
      <alignment wrapText="1"/>
    </xf>
    <xf numFmtId="0" fontId="38" fillId="3" borderId="13" xfId="0" applyFont="1" applyFill="1" applyBorder="1" applyAlignment="1">
      <alignment horizontal="left"/>
    </xf>
    <xf numFmtId="0" fontId="30" fillId="4" borderId="13" xfId="0" applyFont="1" applyFill="1" applyBorder="1" applyAlignment="1">
      <alignment vertical="center"/>
    </xf>
    <xf numFmtId="0" fontId="30" fillId="4" borderId="13" xfId="0" applyFont="1" applyFill="1" applyBorder="1" applyAlignment="1">
      <alignment vertical="center" wrapText="1"/>
    </xf>
    <xf numFmtId="0" fontId="20" fillId="4" borderId="13" xfId="0" applyFont="1" applyFill="1" applyBorder="1" applyAlignment="1">
      <alignment vertical="center"/>
    </xf>
    <xf numFmtId="0" fontId="39" fillId="4" borderId="13" xfId="0" applyFont="1" applyFill="1" applyBorder="1" applyAlignment="1">
      <alignment vertical="center"/>
    </xf>
    <xf numFmtId="0" fontId="17" fillId="4" borderId="13" xfId="0" applyFont="1" applyFill="1" applyBorder="1" applyAlignment="1">
      <alignment vertical="center" wrapText="1"/>
    </xf>
    <xf numFmtId="0" fontId="5" fillId="4" borderId="13" xfId="0" applyFont="1" applyFill="1" applyBorder="1" applyAlignment="1">
      <alignment vertical="center" wrapText="1"/>
    </xf>
    <xf numFmtId="166" fontId="29" fillId="3" borderId="7" xfId="0" applyNumberFormat="1" applyFont="1" applyFill="1" applyBorder="1" applyAlignment="1">
      <alignment horizontal="right" vertical="center" wrapText="1"/>
    </xf>
    <xf numFmtId="0" fontId="29" fillId="3" borderId="13" xfId="0" applyFont="1" applyFill="1" applyBorder="1" applyAlignment="1">
      <alignment vertical="center" wrapText="1"/>
    </xf>
    <xf numFmtId="9" fontId="29" fillId="3" borderId="13" xfId="0" applyNumberFormat="1" applyFont="1" applyFill="1" applyBorder="1" applyAlignment="1">
      <alignment horizontal="right" vertical="center" wrapText="1"/>
    </xf>
    <xf numFmtId="0" fontId="29" fillId="3" borderId="13" xfId="0" applyFont="1" applyFill="1" applyBorder="1" applyAlignment="1">
      <alignment horizontal="right" vertical="center" wrapText="1"/>
    </xf>
    <xf numFmtId="3" fontId="29" fillId="3" borderId="13" xfId="0" applyNumberFormat="1" applyFont="1" applyFill="1" applyBorder="1" applyAlignment="1">
      <alignment horizontal="right" vertical="center" wrapText="1"/>
    </xf>
    <xf numFmtId="0" fontId="40" fillId="3" borderId="13" xfId="0" applyFont="1" applyFill="1" applyBorder="1" applyAlignment="1">
      <alignment vertical="center" wrapText="1"/>
    </xf>
    <xf numFmtId="0" fontId="23" fillId="2" borderId="17" xfId="0" applyFont="1" applyFill="1" applyBorder="1" applyAlignment="1">
      <alignment horizontal="center" vertical="center" wrapText="1"/>
    </xf>
    <xf numFmtId="0" fontId="29" fillId="3" borderId="7" xfId="0" applyFont="1" applyFill="1" applyBorder="1" applyAlignment="1">
      <alignment horizontal="right" vertical="center" wrapText="1"/>
    </xf>
    <xf numFmtId="0" fontId="17" fillId="4" borderId="13" xfId="0" applyFont="1" applyFill="1" applyBorder="1" applyAlignment="1">
      <alignment vertical="center"/>
    </xf>
    <xf numFmtId="0" fontId="5" fillId="4" borderId="13" xfId="0" quotePrefix="1" applyFont="1" applyFill="1" applyBorder="1" applyAlignment="1">
      <alignment vertical="center"/>
    </xf>
    <xf numFmtId="0" fontId="5" fillId="4" borderId="13" xfId="0" applyFont="1" applyFill="1" applyBorder="1" applyAlignment="1">
      <alignment vertical="center"/>
    </xf>
    <xf numFmtId="0" fontId="17" fillId="4" borderId="13" xfId="0" quotePrefix="1" applyFont="1" applyFill="1" applyBorder="1" applyAlignment="1">
      <alignment vertical="center"/>
    </xf>
    <xf numFmtId="0" fontId="5" fillId="4" borderId="13" xfId="0" applyFont="1" applyFill="1" applyBorder="1" applyAlignment="1">
      <alignment horizontal="left" vertical="center" wrapText="1"/>
    </xf>
    <xf numFmtId="0" fontId="33" fillId="4" borderId="13" xfId="0" applyFont="1" applyFill="1" applyBorder="1" applyAlignment="1">
      <alignment vertical="center"/>
    </xf>
    <xf numFmtId="0" fontId="41" fillId="4" borderId="13" xfId="0" applyFont="1" applyFill="1" applyBorder="1" applyAlignment="1">
      <alignment vertical="center"/>
    </xf>
    <xf numFmtId="0" fontId="42" fillId="0" borderId="0" xfId="0" applyFont="1" applyAlignment="1">
      <alignment horizontal="left" vertical="center" readingOrder="1"/>
    </xf>
    <xf numFmtId="0" fontId="15" fillId="4" borderId="13" xfId="0" applyFont="1" applyFill="1" applyBorder="1" applyAlignment="1">
      <alignment vertical="center"/>
    </xf>
    <xf numFmtId="0" fontId="23" fillId="0" borderId="0" xfId="0" applyFont="1" applyAlignment="1">
      <alignment vertical="center"/>
    </xf>
    <xf numFmtId="167" fontId="17" fillId="0" borderId="7" xfId="0" applyNumberFormat="1" applyFont="1" applyBorder="1" applyAlignment="1">
      <alignment horizontal="center" vertical="center"/>
    </xf>
    <xf numFmtId="167" fontId="17" fillId="0" borderId="0" xfId="0" applyNumberFormat="1" applyFont="1" applyAlignment="1">
      <alignment horizontal="center" vertical="center"/>
    </xf>
    <xf numFmtId="0" fontId="5" fillId="0" borderId="8" xfId="0" applyFont="1" applyBorder="1" applyAlignment="1">
      <alignment horizontal="left" vertical="center" wrapText="1"/>
    </xf>
    <xf numFmtId="3" fontId="5" fillId="0" borderId="7" xfId="0" applyNumberFormat="1" applyFont="1" applyBorder="1" applyAlignment="1">
      <alignment vertical="center"/>
    </xf>
    <xf numFmtId="3" fontId="5" fillId="0" borderId="0" xfId="0" applyNumberFormat="1" applyFont="1" applyAlignment="1">
      <alignment vertical="center"/>
    </xf>
    <xf numFmtId="0" fontId="25" fillId="0" borderId="7" xfId="0" applyFont="1" applyBorder="1" applyAlignment="1">
      <alignment vertical="center" wrapText="1"/>
    </xf>
    <xf numFmtId="9" fontId="5" fillId="0" borderId="27" xfId="0" applyNumberFormat="1" applyFont="1" applyBorder="1" applyAlignment="1">
      <alignment vertical="center"/>
    </xf>
    <xf numFmtId="9" fontId="5" fillId="0" borderId="0" xfId="0" applyNumberFormat="1" applyFont="1" applyAlignment="1">
      <alignment vertical="center"/>
    </xf>
    <xf numFmtId="9" fontId="5" fillId="0" borderId="7" xfId="0" applyNumberFormat="1" applyFont="1" applyBorder="1" applyAlignment="1">
      <alignment vertical="center"/>
    </xf>
    <xf numFmtId="0" fontId="43" fillId="3" borderId="7" xfId="0" applyFont="1" applyFill="1" applyBorder="1" applyAlignment="1">
      <alignment horizontal="center" vertical="center" wrapText="1"/>
    </xf>
    <xf numFmtId="0" fontId="36" fillId="3" borderId="13" xfId="0" applyFont="1" applyFill="1" applyBorder="1" applyAlignment="1">
      <alignment horizontal="center" vertical="center" wrapText="1"/>
    </xf>
    <xf numFmtId="166" fontId="25" fillId="3" borderId="7" xfId="0" applyNumberFormat="1" applyFont="1" applyFill="1" applyBorder="1" applyAlignment="1">
      <alignment horizontal="right" vertical="center" wrapText="1"/>
    </xf>
    <xf numFmtId="10" fontId="25" fillId="3" borderId="7" xfId="0" applyNumberFormat="1" applyFont="1" applyFill="1" applyBorder="1" applyAlignment="1">
      <alignment horizontal="right" vertical="center" wrapText="1"/>
    </xf>
    <xf numFmtId="10" fontId="29" fillId="3" borderId="13" xfId="0" applyNumberFormat="1" applyFont="1" applyFill="1" applyBorder="1" applyAlignment="1">
      <alignment horizontal="right" vertical="center" wrapText="1"/>
    </xf>
    <xf numFmtId="166" fontId="30" fillId="4" borderId="13" xfId="0" applyNumberFormat="1" applyFont="1" applyFill="1" applyBorder="1" applyAlignment="1">
      <alignment vertical="center"/>
    </xf>
    <xf numFmtId="0" fontId="44" fillId="3" borderId="7" xfId="0" applyFont="1" applyFill="1" applyBorder="1" applyAlignment="1">
      <alignment vertical="center" wrapText="1"/>
    </xf>
    <xf numFmtId="166" fontId="44" fillId="3" borderId="7" xfId="0" applyNumberFormat="1" applyFont="1" applyFill="1" applyBorder="1" applyAlignment="1">
      <alignment horizontal="right" vertical="center" wrapText="1"/>
    </xf>
    <xf numFmtId="10" fontId="44" fillId="3" borderId="7" xfId="0" applyNumberFormat="1" applyFont="1" applyFill="1" applyBorder="1" applyAlignment="1">
      <alignment horizontal="right" vertical="center" wrapText="1"/>
    </xf>
    <xf numFmtId="0" fontId="24" fillId="3" borderId="7" xfId="0" applyFont="1" applyFill="1" applyBorder="1" applyAlignment="1">
      <alignment vertical="center" wrapText="1"/>
    </xf>
    <xf numFmtId="0" fontId="25" fillId="3" borderId="7" xfId="0" applyFont="1" applyFill="1" applyBorder="1" applyAlignment="1">
      <alignment horizontal="right" vertical="center" wrapText="1"/>
    </xf>
    <xf numFmtId="168" fontId="25" fillId="3" borderId="7" xfId="0" applyNumberFormat="1" applyFont="1" applyFill="1" applyBorder="1" applyAlignment="1">
      <alignment horizontal="right" vertical="center" wrapText="1"/>
    </xf>
    <xf numFmtId="3" fontId="44" fillId="3" borderId="7" xfId="0" applyNumberFormat="1" applyFont="1" applyFill="1" applyBorder="1" applyAlignment="1">
      <alignment horizontal="right" vertical="center" wrapText="1"/>
    </xf>
    <xf numFmtId="168" fontId="44" fillId="3" borderId="7" xfId="0" applyNumberFormat="1" applyFont="1" applyFill="1" applyBorder="1" applyAlignment="1">
      <alignment horizontal="right" vertical="center" wrapText="1"/>
    </xf>
    <xf numFmtId="0" fontId="45" fillId="0" borderId="0" xfId="0" applyFont="1" applyAlignment="1">
      <alignment vertical="center" wrapText="1"/>
    </xf>
    <xf numFmtId="0" fontId="30" fillId="0" borderId="0" xfId="0" applyFont="1" applyAlignment="1">
      <alignment horizontal="left" vertical="center"/>
    </xf>
    <xf numFmtId="10" fontId="30" fillId="0" borderId="0" xfId="0" applyNumberFormat="1" applyFont="1" applyAlignment="1">
      <alignment horizontal="left" vertical="center"/>
    </xf>
    <xf numFmtId="0" fontId="30" fillId="0" borderId="0" xfId="0" applyFont="1" applyAlignment="1">
      <alignment horizontal="left" vertical="center" wrapText="1"/>
    </xf>
    <xf numFmtId="0" fontId="20" fillId="0" borderId="0" xfId="0" applyFont="1" applyAlignment="1">
      <alignment horizontal="left" vertical="center"/>
    </xf>
    <xf numFmtId="0" fontId="45" fillId="4" borderId="13" xfId="0" applyFont="1" applyFill="1" applyBorder="1" applyAlignment="1">
      <alignment wrapText="1"/>
    </xf>
    <xf numFmtId="0" fontId="5" fillId="4" borderId="13" xfId="0" applyFont="1" applyFill="1" applyBorder="1" applyAlignment="1">
      <alignment horizontal="left" wrapText="1"/>
    </xf>
    <xf numFmtId="0" fontId="0" fillId="4" borderId="13" xfId="0" applyFont="1" applyFill="1" applyBorder="1" applyAlignment="1">
      <alignment horizontal="left"/>
    </xf>
    <xf numFmtId="0" fontId="0" fillId="4" borderId="13" xfId="0" applyFont="1" applyFill="1" applyBorder="1"/>
    <xf numFmtId="169" fontId="5" fillId="4" borderId="13" xfId="0" applyNumberFormat="1" applyFont="1" applyFill="1" applyBorder="1" applyAlignment="1">
      <alignment horizontal="left" vertical="center"/>
    </xf>
    <xf numFmtId="10" fontId="5" fillId="4" borderId="13" xfId="0" applyNumberFormat="1" applyFont="1" applyFill="1" applyBorder="1" applyAlignment="1">
      <alignment horizontal="left" vertical="center"/>
    </xf>
    <xf numFmtId="0" fontId="0" fillId="4" borderId="13" xfId="0" applyFont="1" applyFill="1" applyBorder="1" applyAlignment="1">
      <alignment horizontal="left" vertical="center" wrapText="1"/>
    </xf>
    <xf numFmtId="0" fontId="46" fillId="0" borderId="28" xfId="0" applyFont="1" applyBorder="1" applyAlignment="1">
      <alignment horizontal="left" vertical="center"/>
    </xf>
    <xf numFmtId="0" fontId="47" fillId="0" borderId="29" xfId="0" applyFont="1" applyBorder="1" applyAlignment="1">
      <alignment vertical="center"/>
    </xf>
    <xf numFmtId="0" fontId="0" fillId="0" borderId="0" xfId="0" applyFont="1" applyAlignment="1">
      <alignment horizontal="left"/>
    </xf>
    <xf numFmtId="0" fontId="0" fillId="0" borderId="0" xfId="0" applyFont="1" applyAlignment="1">
      <alignment wrapText="1"/>
    </xf>
    <xf numFmtId="0" fontId="0" fillId="4" borderId="31" xfId="0" applyFont="1" applyFill="1" applyBorder="1" applyAlignment="1">
      <alignment horizontal="left" vertical="center" wrapText="1"/>
    </xf>
    <xf numFmtId="0" fontId="46" fillId="0" borderId="32" xfId="0" applyFont="1" applyBorder="1" applyAlignment="1">
      <alignment horizontal="left" vertical="center"/>
    </xf>
    <xf numFmtId="0" fontId="48" fillId="0" borderId="0" xfId="0" applyFont="1" applyAlignment="1">
      <alignment vertical="center"/>
    </xf>
    <xf numFmtId="0" fontId="0" fillId="4" borderId="33" xfId="0" applyFont="1" applyFill="1" applyBorder="1" applyAlignment="1">
      <alignment horizontal="left" vertical="center" wrapText="1"/>
    </xf>
    <xf numFmtId="164" fontId="5" fillId="0" borderId="32" xfId="0" applyNumberFormat="1" applyFont="1" applyBorder="1" applyAlignment="1">
      <alignment horizontal="left" vertical="center"/>
    </xf>
    <xf numFmtId="164" fontId="5" fillId="0" borderId="0" xfId="0" applyNumberFormat="1" applyFont="1" applyAlignment="1">
      <alignment vertical="center" wrapText="1"/>
    </xf>
    <xf numFmtId="164" fontId="5" fillId="0" borderId="0" xfId="0" applyNumberFormat="1" applyFont="1" applyAlignment="1">
      <alignment horizontal="left" vertical="center"/>
    </xf>
    <xf numFmtId="0" fontId="5" fillId="4" borderId="13" xfId="0" applyFont="1" applyFill="1" applyBorder="1" applyAlignment="1">
      <alignment horizontal="left" vertical="center"/>
    </xf>
    <xf numFmtId="169" fontId="0" fillId="4" borderId="33" xfId="0" applyNumberFormat="1" applyFont="1" applyFill="1" applyBorder="1" applyAlignment="1">
      <alignment horizontal="left" vertical="center" wrapText="1"/>
    </xf>
    <xf numFmtId="169" fontId="0" fillId="4" borderId="13" xfId="0" applyNumberFormat="1" applyFont="1" applyFill="1" applyBorder="1" applyAlignment="1">
      <alignment horizontal="left" vertical="center" wrapText="1"/>
    </xf>
    <xf numFmtId="1" fontId="5" fillId="0" borderId="0" xfId="0" applyNumberFormat="1" applyFont="1" applyAlignment="1">
      <alignment horizontal="left" vertical="center"/>
    </xf>
    <xf numFmtId="10" fontId="5" fillId="0" borderId="0" xfId="0" applyNumberFormat="1" applyFont="1" applyAlignment="1">
      <alignment horizontal="left" vertical="center"/>
    </xf>
    <xf numFmtId="164" fontId="25" fillId="0" borderId="0" xfId="0" applyNumberFormat="1" applyFont="1" applyAlignment="1">
      <alignment vertical="center" wrapText="1"/>
    </xf>
    <xf numFmtId="164" fontId="5" fillId="0" borderId="34" xfId="0" applyNumberFormat="1" applyFont="1" applyBorder="1" applyAlignment="1">
      <alignment horizontal="left" vertical="center"/>
    </xf>
    <xf numFmtId="164" fontId="5" fillId="0" borderId="35" xfId="0" applyNumberFormat="1" applyFont="1" applyBorder="1" applyAlignment="1">
      <alignment vertical="center" wrapText="1"/>
    </xf>
    <xf numFmtId="164" fontId="5" fillId="0" borderId="35" xfId="0" applyNumberFormat="1" applyFont="1" applyBorder="1" applyAlignment="1">
      <alignment horizontal="left" vertical="center"/>
    </xf>
    <xf numFmtId="1" fontId="5" fillId="0" borderId="35" xfId="0" applyNumberFormat="1" applyFont="1" applyBorder="1" applyAlignment="1">
      <alignment horizontal="left" vertical="center"/>
    </xf>
    <xf numFmtId="10" fontId="5" fillId="0" borderId="35" xfId="0" applyNumberFormat="1" applyFont="1" applyBorder="1" applyAlignment="1">
      <alignment horizontal="left" vertical="center"/>
    </xf>
    <xf numFmtId="169" fontId="0" fillId="4" borderId="36" xfId="0" applyNumberFormat="1" applyFont="1" applyFill="1" applyBorder="1" applyAlignment="1">
      <alignment horizontal="left" vertical="center" wrapText="1"/>
    </xf>
    <xf numFmtId="0" fontId="45" fillId="0" borderId="0" xfId="0" applyFont="1" applyAlignment="1">
      <alignment wrapText="1"/>
    </xf>
    <xf numFmtId="0" fontId="3" fillId="0" borderId="0" xfId="0" applyFont="1" applyAlignment="1">
      <alignment horizontal="left" vertical="center"/>
    </xf>
    <xf numFmtId="0" fontId="3" fillId="0" borderId="0" xfId="0" applyFont="1" applyAlignment="1">
      <alignment vertical="center"/>
    </xf>
    <xf numFmtId="0" fontId="49" fillId="0" borderId="0" xfId="0" applyFont="1"/>
    <xf numFmtId="0" fontId="0" fillId="0" borderId="0" xfId="0" applyFont="1" applyAlignment="1">
      <alignment horizontal="left" vertical="center" wrapText="1"/>
    </xf>
    <xf numFmtId="0" fontId="14" fillId="0" borderId="0" xfId="0" applyFont="1" applyAlignment="1">
      <alignment horizontal="left"/>
    </xf>
    <xf numFmtId="0" fontId="23" fillId="2" borderId="7" xfId="0" applyFont="1" applyFill="1" applyBorder="1" applyAlignment="1">
      <alignment horizontal="left" vertical="center" wrapText="1"/>
    </xf>
    <xf numFmtId="0" fontId="23" fillId="2" borderId="7" xfId="0" applyFont="1" applyFill="1" applyBorder="1" applyAlignment="1">
      <alignment horizontal="center" vertical="center" wrapText="1"/>
    </xf>
    <xf numFmtId="0" fontId="23" fillId="2" borderId="7" xfId="0" applyFont="1" applyFill="1" applyBorder="1" applyAlignment="1">
      <alignment horizontal="center" vertical="center"/>
    </xf>
    <xf numFmtId="0" fontId="23" fillId="2" borderId="7" xfId="0" applyFont="1" applyFill="1" applyBorder="1" applyAlignment="1">
      <alignment horizontal="left" vertical="center"/>
    </xf>
    <xf numFmtId="0" fontId="23" fillId="5" borderId="7" xfId="0" applyFont="1" applyFill="1" applyBorder="1" applyAlignment="1">
      <alignment horizontal="center" vertical="center" wrapText="1"/>
    </xf>
    <xf numFmtId="0" fontId="23" fillId="6" borderId="7" xfId="0" applyFont="1" applyFill="1" applyBorder="1" applyAlignment="1">
      <alignment horizontal="left" vertical="center" wrapText="1"/>
    </xf>
    <xf numFmtId="169" fontId="23" fillId="2" borderId="7" xfId="0" applyNumberFormat="1" applyFont="1" applyFill="1" applyBorder="1" applyAlignment="1">
      <alignment horizontal="left" vertical="center" wrapText="1"/>
    </xf>
    <xf numFmtId="10" fontId="23" fillId="2" borderId="7" xfId="0" applyNumberFormat="1" applyFont="1" applyFill="1" applyBorder="1" applyAlignment="1">
      <alignment horizontal="center" vertical="center" wrapText="1"/>
    </xf>
    <xf numFmtId="0" fontId="34" fillId="2" borderId="7" xfId="0" applyFont="1" applyFill="1" applyBorder="1" applyAlignment="1">
      <alignment horizontal="center" vertical="center" wrapText="1"/>
    </xf>
    <xf numFmtId="0" fontId="5" fillId="0" borderId="7" xfId="0" applyFont="1" applyBorder="1" applyAlignment="1">
      <alignment horizontal="center" vertical="center" wrapText="1"/>
    </xf>
    <xf numFmtId="0" fontId="5" fillId="0" borderId="0" xfId="0" applyFont="1" applyAlignment="1">
      <alignment vertical="center" wrapText="1"/>
    </xf>
    <xf numFmtId="10" fontId="5" fillId="0" borderId="37" xfId="0" applyNumberFormat="1" applyFont="1" applyBorder="1" applyAlignment="1">
      <alignment horizontal="left" vertical="center"/>
    </xf>
    <xf numFmtId="0" fontId="5" fillId="0" borderId="7" xfId="0" applyFont="1" applyBorder="1" applyAlignment="1">
      <alignment horizontal="left" vertical="center"/>
    </xf>
    <xf numFmtId="10" fontId="5" fillId="0" borderId="7" xfId="0" applyNumberFormat="1" applyFont="1" applyBorder="1" applyAlignment="1">
      <alignment horizontal="left" vertical="center"/>
    </xf>
    <xf numFmtId="0" fontId="25" fillId="0" borderId="7" xfId="0" applyFont="1" applyBorder="1" applyAlignment="1">
      <alignment horizontal="left" vertical="center" wrapText="1"/>
    </xf>
    <xf numFmtId="0" fontId="5" fillId="0" borderId="7" xfId="0" applyFont="1" applyBorder="1" applyAlignment="1">
      <alignment horizontal="left" wrapText="1"/>
    </xf>
    <xf numFmtId="0" fontId="5" fillId="0" borderId="7" xfId="0" applyFont="1" applyBorder="1" applyAlignment="1">
      <alignment horizontal="left" vertical="center" wrapText="1"/>
    </xf>
    <xf numFmtId="0" fontId="50" fillId="0" borderId="7" xfId="0" applyFont="1" applyBorder="1" applyAlignment="1">
      <alignment horizontal="center" vertical="center" wrapText="1"/>
    </xf>
    <xf numFmtId="0" fontId="50" fillId="0" borderId="7" xfId="0" applyFont="1" applyBorder="1" applyAlignment="1">
      <alignment vertical="center" wrapText="1"/>
    </xf>
    <xf numFmtId="0" fontId="50" fillId="0" borderId="7" xfId="0" applyFont="1" applyBorder="1" applyAlignment="1">
      <alignment vertical="center" wrapText="1"/>
    </xf>
    <xf numFmtId="0" fontId="50" fillId="0" borderId="7" xfId="0" applyFont="1" applyBorder="1" applyAlignment="1">
      <alignment horizontal="left" wrapText="1"/>
    </xf>
    <xf numFmtId="0" fontId="50" fillId="0" borderId="7" xfId="0" applyFont="1" applyBorder="1" applyAlignment="1">
      <alignment horizontal="left" vertical="center" wrapText="1"/>
    </xf>
    <xf numFmtId="0" fontId="51" fillId="0" borderId="0" xfId="0" applyFont="1"/>
    <xf numFmtId="0" fontId="25" fillId="0" borderId="7" xfId="0" applyFont="1" applyBorder="1" applyAlignment="1">
      <alignment horizontal="left" vertical="center"/>
    </xf>
    <xf numFmtId="0" fontId="5" fillId="4" borderId="7" xfId="0" applyFont="1" applyFill="1" applyBorder="1" applyAlignment="1">
      <alignment wrapText="1"/>
    </xf>
    <xf numFmtId="0" fontId="25" fillId="0" borderId="7" xfId="0" applyFont="1" applyBorder="1" applyAlignment="1">
      <alignment wrapText="1"/>
    </xf>
    <xf numFmtId="0" fontId="5" fillId="0" borderId="7" xfId="0" applyFont="1" applyBorder="1" applyAlignment="1">
      <alignment horizontal="left" vertical="center" wrapText="1"/>
    </xf>
    <xf numFmtId="0" fontId="25" fillId="0" borderId="7" xfId="0" applyFont="1" applyBorder="1" applyAlignment="1">
      <alignment horizontal="left" wrapText="1"/>
    </xf>
    <xf numFmtId="0" fontId="25" fillId="4" borderId="7" xfId="0" applyFont="1" applyFill="1" applyBorder="1" applyAlignment="1">
      <alignment wrapText="1"/>
    </xf>
    <xf numFmtId="0" fontId="25" fillId="4" borderId="7" xfId="0" applyFont="1" applyFill="1" applyBorder="1" applyAlignment="1">
      <alignment vertical="center" wrapText="1"/>
    </xf>
    <xf numFmtId="0" fontId="5" fillId="4" borderId="7" xfId="0" applyFont="1" applyFill="1" applyBorder="1" applyAlignment="1">
      <alignment vertical="center" wrapText="1"/>
    </xf>
    <xf numFmtId="0" fontId="5" fillId="0" borderId="7" xfId="0" applyFont="1" applyBorder="1" applyAlignment="1">
      <alignment vertical="center" wrapText="1"/>
    </xf>
    <xf numFmtId="0" fontId="25" fillId="0" borderId="7" xfId="0" applyFont="1" applyBorder="1" applyAlignment="1">
      <alignment horizontal="left" vertical="center" wrapText="1"/>
    </xf>
    <xf numFmtId="0" fontId="5" fillId="0" borderId="7" xfId="0" applyFont="1" applyBorder="1" applyAlignment="1">
      <alignment horizontal="left" wrapText="1"/>
    </xf>
    <xf numFmtId="0" fontId="5" fillId="7" borderId="7" xfId="0" applyFont="1" applyFill="1" applyBorder="1" applyAlignment="1">
      <alignment vertical="center" wrapText="1"/>
    </xf>
    <xf numFmtId="0" fontId="25" fillId="0" borderId="7" xfId="0" applyFont="1" applyBorder="1" applyAlignment="1">
      <alignment vertical="center" wrapText="1"/>
    </xf>
    <xf numFmtId="0" fontId="25" fillId="3" borderId="7" xfId="0" applyFont="1" applyFill="1" applyBorder="1" applyAlignment="1">
      <alignment vertical="center" wrapText="1"/>
    </xf>
    <xf numFmtId="0" fontId="25" fillId="4" borderId="7" xfId="0" applyFont="1" applyFill="1" applyBorder="1" applyAlignment="1">
      <alignment horizontal="left" vertical="center" wrapText="1"/>
    </xf>
    <xf numFmtId="0" fontId="5" fillId="4" borderId="7" xfId="0" applyFont="1" applyFill="1" applyBorder="1" applyAlignment="1">
      <alignment horizontal="left" vertical="center" wrapText="1"/>
    </xf>
    <xf numFmtId="0" fontId="5" fillId="4" borderId="7" xfId="0" applyFont="1" applyFill="1" applyBorder="1" applyAlignment="1">
      <alignment horizontal="left" vertical="center" wrapText="1"/>
    </xf>
    <xf numFmtId="0" fontId="25" fillId="3" borderId="7" xfId="0" applyFont="1" applyFill="1" applyBorder="1" applyAlignment="1">
      <alignment horizontal="left" vertical="center" wrapText="1"/>
    </xf>
    <xf numFmtId="0" fontId="5" fillId="0" borderId="8" xfId="0" applyFont="1" applyBorder="1" applyAlignment="1">
      <alignment wrapText="1"/>
    </xf>
    <xf numFmtId="0" fontId="5" fillId="0" borderId="7" xfId="0" applyFont="1" applyBorder="1" applyAlignment="1">
      <alignment horizontal="left" vertical="center"/>
    </xf>
    <xf numFmtId="0" fontId="17" fillId="0" borderId="0" xfId="0" applyFont="1" applyAlignment="1">
      <alignment vertical="center" wrapText="1"/>
    </xf>
    <xf numFmtId="0" fontId="17" fillId="0" borderId="0" xfId="0" applyFont="1" applyAlignment="1">
      <alignment horizontal="left" vertical="center"/>
    </xf>
    <xf numFmtId="0" fontId="45" fillId="4" borderId="13" xfId="0" applyFont="1" applyFill="1" applyBorder="1" applyAlignment="1">
      <alignment vertical="center"/>
    </xf>
    <xf numFmtId="0" fontId="30" fillId="4" borderId="13" xfId="0" applyFont="1" applyFill="1" applyBorder="1" applyAlignment="1">
      <alignment horizontal="left" vertical="center"/>
    </xf>
    <xf numFmtId="0" fontId="20" fillId="4" borderId="13" xfId="0" applyFont="1" applyFill="1" applyBorder="1" applyAlignment="1">
      <alignment horizontal="left" vertical="center"/>
    </xf>
    <xf numFmtId="0" fontId="49" fillId="4" borderId="13" xfId="0" applyFont="1" applyFill="1" applyBorder="1"/>
    <xf numFmtId="0" fontId="0" fillId="4" borderId="13" xfId="0" applyFont="1" applyFill="1" applyBorder="1" applyAlignment="1">
      <alignment horizontal="center"/>
    </xf>
    <xf numFmtId="169" fontId="0" fillId="4" borderId="13" xfId="0" applyNumberFormat="1" applyFont="1" applyFill="1" applyBorder="1" applyAlignment="1">
      <alignment horizontal="left" vertical="center"/>
    </xf>
    <xf numFmtId="0" fontId="0" fillId="4" borderId="13" xfId="0" applyFont="1" applyFill="1" applyBorder="1" applyAlignment="1">
      <alignment vertical="center" wrapText="1"/>
    </xf>
    <xf numFmtId="0" fontId="46" fillId="4" borderId="38" xfId="0" applyFont="1" applyFill="1" applyBorder="1" applyAlignment="1">
      <alignment horizontal="left" vertical="center"/>
    </xf>
    <xf numFmtId="0" fontId="47" fillId="4" borderId="39" xfId="0" applyFont="1" applyFill="1" applyBorder="1" applyAlignment="1">
      <alignment horizontal="left" vertical="center"/>
    </xf>
    <xf numFmtId="1" fontId="5" fillId="4" borderId="39" xfId="0" applyNumberFormat="1" applyFont="1" applyFill="1" applyBorder="1" applyAlignment="1">
      <alignment vertical="center"/>
    </xf>
    <xf numFmtId="1" fontId="5" fillId="4" borderId="39" xfId="0" applyNumberFormat="1" applyFont="1" applyFill="1" applyBorder="1" applyAlignment="1">
      <alignment horizontal="left" vertical="center"/>
    </xf>
    <xf numFmtId="0" fontId="46" fillId="4" borderId="40" xfId="0" applyFont="1" applyFill="1" applyBorder="1" applyAlignment="1">
      <alignment horizontal="left" vertical="center"/>
    </xf>
    <xf numFmtId="0" fontId="48" fillId="4" borderId="13" xfId="0" applyFont="1" applyFill="1" applyBorder="1" applyAlignment="1">
      <alignment horizontal="left" vertical="center"/>
    </xf>
    <xf numFmtId="1" fontId="5" fillId="4" borderId="13" xfId="0" applyNumberFormat="1" applyFont="1" applyFill="1" applyBorder="1" applyAlignment="1">
      <alignment vertical="center"/>
    </xf>
    <xf numFmtId="1" fontId="5" fillId="4" borderId="13" xfId="0" applyNumberFormat="1" applyFont="1" applyFill="1" applyBorder="1" applyAlignment="1">
      <alignment horizontal="left" vertical="center"/>
    </xf>
    <xf numFmtId="0" fontId="48" fillId="4" borderId="13" xfId="0" applyFont="1" applyFill="1" applyBorder="1" applyAlignment="1">
      <alignment vertical="center"/>
    </xf>
    <xf numFmtId="0" fontId="0" fillId="4" borderId="33" xfId="0" applyFont="1" applyFill="1" applyBorder="1" applyAlignment="1">
      <alignment vertical="center" wrapText="1"/>
    </xf>
    <xf numFmtId="164" fontId="5" fillId="4" borderId="40" xfId="0" applyNumberFormat="1" applyFont="1" applyFill="1" applyBorder="1" applyAlignment="1">
      <alignment horizontal="left" vertical="center"/>
    </xf>
    <xf numFmtId="164" fontId="5" fillId="4" borderId="13" xfId="0" applyNumberFormat="1" applyFont="1" applyFill="1" applyBorder="1" applyAlignment="1">
      <alignment horizontal="left" vertical="center" wrapText="1"/>
    </xf>
    <xf numFmtId="169" fontId="0" fillId="4" borderId="33" xfId="0" applyNumberFormat="1" applyFont="1" applyFill="1" applyBorder="1" applyAlignment="1">
      <alignment vertical="center"/>
    </xf>
    <xf numFmtId="164" fontId="5" fillId="4" borderId="13" xfId="0" applyNumberFormat="1" applyFont="1" applyFill="1" applyBorder="1" applyAlignment="1">
      <alignment horizontal="left" vertical="center"/>
    </xf>
    <xf numFmtId="164" fontId="5" fillId="4" borderId="42" xfId="0" applyNumberFormat="1" applyFont="1" applyFill="1" applyBorder="1" applyAlignment="1">
      <alignment horizontal="left" vertical="center"/>
    </xf>
    <xf numFmtId="164" fontId="5" fillId="4" borderId="43" xfId="0" applyNumberFormat="1" applyFont="1" applyFill="1" applyBorder="1" applyAlignment="1">
      <alignment horizontal="left" vertical="center" wrapText="1"/>
    </xf>
    <xf numFmtId="0" fontId="0" fillId="4" borderId="43" xfId="0" applyFont="1" applyFill="1" applyBorder="1" applyAlignment="1">
      <alignment horizontal="left"/>
    </xf>
    <xf numFmtId="164" fontId="5" fillId="4" borderId="43" xfId="0" applyNumberFormat="1" applyFont="1" applyFill="1" applyBorder="1" applyAlignment="1">
      <alignment horizontal="left" vertical="center"/>
    </xf>
    <xf numFmtId="1" fontId="5" fillId="4" borderId="43" xfId="0" applyNumberFormat="1" applyFont="1" applyFill="1" applyBorder="1" applyAlignment="1">
      <alignment horizontal="left" vertical="center"/>
    </xf>
    <xf numFmtId="169" fontId="0" fillId="4" borderId="36" xfId="0" applyNumberFormat="1" applyFont="1" applyFill="1" applyBorder="1" applyAlignment="1">
      <alignment vertical="center"/>
    </xf>
    <xf numFmtId="0" fontId="3" fillId="4" borderId="13" xfId="0" applyFont="1" applyFill="1" applyBorder="1" applyAlignment="1">
      <alignment horizontal="left" vertical="center"/>
    </xf>
    <xf numFmtId="0" fontId="3" fillId="4" borderId="13" xfId="0" applyFont="1" applyFill="1" applyBorder="1" applyAlignment="1">
      <alignment vertical="center"/>
    </xf>
    <xf numFmtId="0" fontId="0" fillId="4" borderId="13" xfId="0" applyFont="1" applyFill="1" applyBorder="1" applyAlignment="1">
      <alignment horizontal="left" vertical="center"/>
    </xf>
    <xf numFmtId="0" fontId="0" fillId="4" borderId="13" xfId="0" applyFont="1" applyFill="1" applyBorder="1" applyAlignment="1">
      <alignment vertical="center"/>
    </xf>
    <xf numFmtId="0" fontId="14" fillId="0" borderId="0" xfId="0" applyFont="1" applyAlignment="1">
      <alignment vertical="center"/>
    </xf>
    <xf numFmtId="0" fontId="5" fillId="0" borderId="11" xfId="0" applyFont="1" applyBorder="1" applyAlignment="1">
      <alignment horizontal="left" vertical="center" wrapText="1"/>
    </xf>
    <xf numFmtId="0" fontId="25" fillId="0" borderId="7" xfId="0" applyFont="1" applyBorder="1" applyAlignment="1">
      <alignment horizontal="left" vertical="center"/>
    </xf>
    <xf numFmtId="0" fontId="52" fillId="0" borderId="0" xfId="0" applyFont="1"/>
    <xf numFmtId="0" fontId="37" fillId="0" borderId="7" xfId="0" applyFont="1" applyBorder="1" applyAlignment="1">
      <alignment wrapText="1"/>
    </xf>
    <xf numFmtId="0" fontId="25" fillId="0" borderId="44" xfId="0" applyFont="1" applyBorder="1" applyAlignment="1">
      <alignment vertical="center" wrapText="1"/>
    </xf>
    <xf numFmtId="0" fontId="25" fillId="0" borderId="44" xfId="0" applyFont="1" applyBorder="1" applyAlignment="1">
      <alignment vertical="center" wrapText="1"/>
    </xf>
    <xf numFmtId="0" fontId="5" fillId="0" borderId="7" xfId="0" applyFont="1" applyBorder="1" applyAlignment="1">
      <alignment vertical="top"/>
    </xf>
    <xf numFmtId="0" fontId="5" fillId="0" borderId="12" xfId="0" applyFont="1" applyBorder="1" applyAlignment="1">
      <alignment horizontal="left" vertical="center" wrapText="1"/>
    </xf>
    <xf numFmtId="0" fontId="5" fillId="4" borderId="7" xfId="0" applyFont="1" applyFill="1" applyBorder="1" applyAlignment="1">
      <alignment vertical="center" wrapText="1"/>
    </xf>
    <xf numFmtId="0" fontId="14" fillId="4" borderId="13" xfId="0" applyFont="1" applyFill="1" applyBorder="1"/>
    <xf numFmtId="0" fontId="45" fillId="0" borderId="0" xfId="0" applyFont="1" applyAlignment="1">
      <alignment vertical="center"/>
    </xf>
    <xf numFmtId="0" fontId="30" fillId="0" borderId="0" xfId="0" applyFont="1" applyAlignment="1">
      <alignment horizontal="center" vertical="center"/>
    </xf>
    <xf numFmtId="0" fontId="30" fillId="0" borderId="45" xfId="0" applyFont="1" applyBorder="1" applyAlignment="1">
      <alignment vertical="center" wrapText="1"/>
    </xf>
    <xf numFmtId="0" fontId="5" fillId="4" borderId="13" xfId="0" applyFont="1" applyFill="1" applyBorder="1" applyAlignment="1">
      <alignment wrapText="1"/>
    </xf>
    <xf numFmtId="0" fontId="45" fillId="0" borderId="0" xfId="0" applyFont="1" applyAlignment="1">
      <alignment horizontal="left" vertical="center"/>
    </xf>
    <xf numFmtId="0" fontId="5" fillId="4" borderId="33" xfId="0" applyFont="1" applyFill="1" applyBorder="1" applyAlignment="1">
      <alignment wrapText="1"/>
    </xf>
    <xf numFmtId="0" fontId="0" fillId="4" borderId="13" xfId="0" applyFont="1" applyFill="1" applyBorder="1" applyAlignment="1">
      <alignment horizontal="center" vertical="center"/>
    </xf>
    <xf numFmtId="0" fontId="46" fillId="0" borderId="28" xfId="0" applyFont="1" applyBorder="1" applyAlignment="1">
      <alignment horizontal="center" vertical="center"/>
    </xf>
    <xf numFmtId="0" fontId="47" fillId="0" borderId="29" xfId="0" applyFont="1" applyBorder="1" applyAlignment="1">
      <alignment horizontal="left" vertical="center"/>
    </xf>
    <xf numFmtId="1" fontId="5" fillId="0" borderId="29" xfId="0" applyNumberFormat="1" applyFont="1" applyBorder="1" applyAlignment="1">
      <alignment horizontal="left" vertical="center"/>
    </xf>
    <xf numFmtId="1" fontId="5" fillId="0" borderId="29" xfId="0" applyNumberFormat="1" applyFont="1" applyBorder="1" applyAlignment="1">
      <alignment vertical="center"/>
    </xf>
    <xf numFmtId="0" fontId="46" fillId="0" borderId="32" xfId="0" applyFont="1" applyBorder="1" applyAlignment="1">
      <alignment horizontal="center" vertical="center"/>
    </xf>
    <xf numFmtId="0" fontId="48" fillId="0" borderId="0" xfId="0" applyFont="1" applyAlignment="1">
      <alignment horizontal="left" vertical="center"/>
    </xf>
    <xf numFmtId="1" fontId="5" fillId="0" borderId="0" xfId="0" applyNumberFormat="1" applyFont="1" applyAlignment="1">
      <alignment vertical="center"/>
    </xf>
    <xf numFmtId="164" fontId="5" fillId="0" borderId="32" xfId="0" applyNumberFormat="1" applyFont="1" applyBorder="1" applyAlignment="1">
      <alignment horizontal="center" vertical="center"/>
    </xf>
    <xf numFmtId="164" fontId="5" fillId="0" borderId="0" xfId="0" applyNumberFormat="1" applyFont="1" applyAlignment="1">
      <alignment horizontal="left" vertical="center" wrapText="1"/>
    </xf>
    <xf numFmtId="169" fontId="5" fillId="4" borderId="33" xfId="0" applyNumberFormat="1" applyFont="1" applyFill="1" applyBorder="1" applyAlignment="1">
      <alignment wrapText="1"/>
    </xf>
    <xf numFmtId="164" fontId="5" fillId="0" borderId="34" xfId="0" applyNumberFormat="1" applyFont="1" applyBorder="1" applyAlignment="1">
      <alignment horizontal="center" vertical="center"/>
    </xf>
    <xf numFmtId="164" fontId="5" fillId="0" borderId="35" xfId="0" applyNumberFormat="1" applyFont="1" applyBorder="1" applyAlignment="1">
      <alignment horizontal="left" vertical="center" wrapText="1"/>
    </xf>
    <xf numFmtId="0" fontId="0" fillId="4" borderId="43" xfId="0" applyFont="1" applyFill="1" applyBorder="1"/>
    <xf numFmtId="169" fontId="5" fillId="4" borderId="36" xfId="0" applyNumberFormat="1" applyFont="1" applyFill="1" applyBorder="1" applyAlignment="1">
      <alignment wrapText="1"/>
    </xf>
    <xf numFmtId="0" fontId="49" fillId="0" borderId="0" xfId="0" applyFont="1" applyAlignment="1">
      <alignment horizontal="left"/>
    </xf>
    <xf numFmtId="0" fontId="3" fillId="0" borderId="0" xfId="0" applyFont="1" applyAlignment="1">
      <alignment horizontal="center" vertical="center"/>
    </xf>
    <xf numFmtId="0" fontId="14" fillId="0" borderId="0" xfId="0" applyFont="1" applyAlignment="1">
      <alignment horizontal="right" vertical="center"/>
    </xf>
    <xf numFmtId="0" fontId="17" fillId="0" borderId="0" xfId="0" applyFont="1" applyAlignment="1">
      <alignment vertical="center"/>
    </xf>
    <xf numFmtId="0" fontId="23" fillId="2" borderId="7" xfId="0" applyFont="1" applyFill="1" applyBorder="1" applyAlignment="1">
      <alignment vertical="center"/>
    </xf>
    <xf numFmtId="0" fontId="52" fillId="0" borderId="46" xfId="0" applyFont="1" applyBorder="1"/>
    <xf numFmtId="0" fontId="5" fillId="0" borderId="47" xfId="0" applyFont="1" applyBorder="1" applyAlignment="1">
      <alignment horizontal="center" vertical="center" wrapText="1"/>
    </xf>
    <xf numFmtId="0" fontId="5" fillId="0" borderId="8" xfId="0" applyFont="1" applyBorder="1" applyAlignment="1">
      <alignment horizontal="center" vertical="center" wrapText="1"/>
    </xf>
    <xf numFmtId="0" fontId="5" fillId="0" borderId="48" xfId="0" applyFont="1" applyBorder="1" applyAlignment="1">
      <alignment horizontal="center" vertical="center" wrapText="1"/>
    </xf>
    <xf numFmtId="0" fontId="5" fillId="0" borderId="12" xfId="0" applyFont="1" applyBorder="1" applyAlignment="1">
      <alignment horizontal="center" vertical="center" wrapText="1"/>
    </xf>
    <xf numFmtId="0" fontId="5" fillId="0" borderId="49" xfId="0" applyFont="1" applyBorder="1" applyAlignment="1">
      <alignment horizontal="center" vertical="center" wrapText="1"/>
    </xf>
    <xf numFmtId="0" fontId="5" fillId="0" borderId="11" xfId="0" applyFont="1" applyBorder="1" applyAlignment="1">
      <alignment horizontal="center" vertical="center" wrapText="1"/>
    </xf>
    <xf numFmtId="0" fontId="25" fillId="4" borderId="7" xfId="0" applyFont="1" applyFill="1" applyBorder="1" applyAlignment="1">
      <alignment wrapText="1"/>
    </xf>
    <xf numFmtId="0" fontId="53" fillId="0" borderId="50" xfId="0" applyFont="1" applyBorder="1" applyAlignment="1"/>
    <xf numFmtId="0" fontId="5" fillId="0" borderId="10" xfId="0" applyFont="1" applyBorder="1"/>
    <xf numFmtId="0" fontId="5" fillId="0" borderId="10" xfId="0" applyFont="1" applyBorder="1" applyAlignment="1">
      <alignment wrapText="1"/>
    </xf>
    <xf numFmtId="0" fontId="25" fillId="3" borderId="10" xfId="0" applyFont="1" applyFill="1" applyBorder="1" applyAlignment="1">
      <alignment wrapText="1"/>
    </xf>
    <xf numFmtId="0" fontId="5" fillId="0" borderId="0" xfId="0" applyFont="1" applyAlignment="1"/>
    <xf numFmtId="0" fontId="27" fillId="0" borderId="0" xfId="0" applyFont="1" applyAlignment="1">
      <alignment horizontal="center" vertical="center"/>
    </xf>
    <xf numFmtId="0" fontId="54" fillId="4" borderId="13" xfId="0" applyFont="1" applyFill="1" applyBorder="1" applyAlignment="1">
      <alignment vertical="center" wrapText="1"/>
    </xf>
    <xf numFmtId="0" fontId="5" fillId="4" borderId="13" xfId="0" applyFont="1" applyFill="1" applyBorder="1"/>
    <xf numFmtId="0" fontId="45" fillId="4" borderId="13" xfId="0" applyFont="1" applyFill="1" applyBorder="1"/>
    <xf numFmtId="0" fontId="5" fillId="4" borderId="13" xfId="0" applyFont="1" applyFill="1" applyBorder="1" applyAlignment="1">
      <alignment horizontal="left"/>
    </xf>
    <xf numFmtId="169" fontId="5" fillId="4" borderId="13" xfId="0" applyNumberFormat="1" applyFont="1" applyFill="1" applyBorder="1"/>
    <xf numFmtId="0" fontId="0" fillId="4" borderId="13" xfId="0" applyFont="1" applyFill="1" applyBorder="1" applyAlignment="1">
      <alignment wrapText="1"/>
    </xf>
    <xf numFmtId="0" fontId="46" fillId="4" borderId="13" xfId="0" applyFont="1" applyFill="1" applyBorder="1" applyAlignment="1">
      <alignment horizontal="left" vertical="center"/>
    </xf>
    <xf numFmtId="0" fontId="0" fillId="4" borderId="33" xfId="0" applyFont="1" applyFill="1" applyBorder="1" applyAlignment="1">
      <alignment wrapText="1"/>
    </xf>
    <xf numFmtId="9" fontId="5" fillId="4" borderId="39" xfId="0" applyNumberFormat="1" applyFont="1" applyFill="1" applyBorder="1" applyAlignment="1">
      <alignment vertical="center"/>
    </xf>
    <xf numFmtId="9" fontId="5" fillId="4" borderId="39" xfId="0" applyNumberFormat="1" applyFont="1" applyFill="1" applyBorder="1" applyAlignment="1">
      <alignment horizontal="left" vertical="center"/>
    </xf>
    <xf numFmtId="169" fontId="5" fillId="4" borderId="39" xfId="0" applyNumberFormat="1" applyFont="1" applyFill="1" applyBorder="1" applyAlignment="1">
      <alignment horizontal="left" vertical="center"/>
    </xf>
    <xf numFmtId="0" fontId="0" fillId="4" borderId="39" xfId="0" applyFont="1" applyFill="1" applyBorder="1" applyAlignment="1">
      <alignment wrapText="1"/>
    </xf>
    <xf numFmtId="0" fontId="23" fillId="2" borderId="44" xfId="0" applyFont="1" applyFill="1" applyBorder="1" applyAlignment="1">
      <alignment horizontal="left" vertical="center" wrapText="1"/>
    </xf>
    <xf numFmtId="0" fontId="23" fillId="2" borderId="44" xfId="0" applyFont="1" applyFill="1" applyBorder="1" applyAlignment="1">
      <alignment horizontal="center" vertical="center" wrapText="1"/>
    </xf>
    <xf numFmtId="0" fontId="23" fillId="2" borderId="44" xfId="0" applyFont="1" applyFill="1" applyBorder="1" applyAlignment="1">
      <alignment horizontal="center" vertical="center"/>
    </xf>
    <xf numFmtId="0" fontId="23" fillId="5" borderId="44" xfId="0" applyFont="1" applyFill="1" applyBorder="1" applyAlignment="1">
      <alignment horizontal="center" vertical="center" wrapText="1"/>
    </xf>
    <xf numFmtId="0" fontId="23" fillId="5" borderId="44" xfId="0" applyFont="1" applyFill="1" applyBorder="1" applyAlignment="1">
      <alignment horizontal="left" vertical="center" wrapText="1"/>
    </xf>
    <xf numFmtId="169" fontId="23" fillId="2" borderId="44" xfId="0" applyNumberFormat="1" applyFont="1" applyFill="1" applyBorder="1" applyAlignment="1">
      <alignment horizontal="left" vertical="center" wrapText="1"/>
    </xf>
    <xf numFmtId="169" fontId="23" fillId="2" borderId="44" xfId="0" applyNumberFormat="1" applyFont="1" applyFill="1" applyBorder="1" applyAlignment="1">
      <alignment horizontal="center" vertical="center" wrapText="1"/>
    </xf>
    <xf numFmtId="0" fontId="25" fillId="0" borderId="54" xfId="0" applyFont="1" applyBorder="1" applyAlignment="1">
      <alignment horizontal="left" vertical="center" wrapText="1"/>
    </xf>
    <xf numFmtId="0" fontId="25" fillId="0" borderId="44" xfId="0" applyFont="1" applyBorder="1" applyAlignment="1">
      <alignment horizontal="left" vertical="center" wrapText="1"/>
    </xf>
    <xf numFmtId="0" fontId="5" fillId="0" borderId="44" xfId="0" applyFont="1" applyBorder="1" applyAlignment="1">
      <alignment horizontal="left" vertical="center"/>
    </xf>
    <xf numFmtId="10" fontId="5" fillId="0" borderId="44" xfId="0" applyNumberFormat="1" applyFont="1" applyBorder="1" applyAlignment="1">
      <alignment vertical="center"/>
    </xf>
    <xf numFmtId="0" fontId="5" fillId="4" borderId="44" xfId="0" applyFont="1" applyFill="1" applyBorder="1"/>
    <xf numFmtId="0" fontId="25" fillId="0" borderId="55" xfId="0" applyFont="1" applyBorder="1" applyAlignment="1">
      <alignment horizontal="left" vertical="center" wrapText="1"/>
    </xf>
    <xf numFmtId="0" fontId="25" fillId="0" borderId="56" xfId="0" applyFont="1" applyBorder="1" applyAlignment="1">
      <alignment horizontal="left" vertical="center" wrapText="1"/>
    </xf>
    <xf numFmtId="0" fontId="5" fillId="0" borderId="44" xfId="0" applyFont="1" applyBorder="1" applyAlignment="1">
      <alignment vertical="center" wrapText="1"/>
    </xf>
    <xf numFmtId="0" fontId="5" fillId="4" borderId="44" xfId="0" applyFont="1" applyFill="1" applyBorder="1" applyAlignment="1">
      <alignment wrapText="1"/>
    </xf>
    <xf numFmtId="0" fontId="5" fillId="0" borderId="44" xfId="0" applyFont="1" applyBorder="1" applyAlignment="1">
      <alignment wrapText="1"/>
    </xf>
    <xf numFmtId="0" fontId="5" fillId="0" borderId="44" xfId="0" applyFont="1" applyBorder="1" applyAlignment="1">
      <alignment horizontal="left" vertical="center" wrapText="1"/>
    </xf>
    <xf numFmtId="0" fontId="25" fillId="0" borderId="44" xfId="0" applyFont="1" applyBorder="1" applyAlignment="1">
      <alignment horizontal="left" vertical="center"/>
    </xf>
    <xf numFmtId="0" fontId="25" fillId="0" borderId="44" xfId="0" applyFont="1" applyBorder="1" applyAlignment="1">
      <alignment wrapText="1"/>
    </xf>
    <xf numFmtId="0" fontId="5" fillId="4" borderId="44" xfId="0" applyFont="1" applyFill="1" applyBorder="1" applyAlignment="1">
      <alignment vertical="center" wrapText="1"/>
    </xf>
    <xf numFmtId="0" fontId="5" fillId="0" borderId="44" xfId="0" applyFont="1" applyBorder="1" applyAlignment="1">
      <alignment horizontal="left" wrapText="1"/>
    </xf>
    <xf numFmtId="0" fontId="5" fillId="0" borderId="44" xfId="0" applyFont="1" applyBorder="1" applyAlignment="1">
      <alignment vertical="center" wrapText="1"/>
    </xf>
    <xf numFmtId="0" fontId="25" fillId="0" borderId="0" xfId="0" applyFont="1" applyAlignment="1">
      <alignment vertical="center" wrapText="1"/>
    </xf>
    <xf numFmtId="0" fontId="25" fillId="4" borderId="44" xfId="0" applyFont="1" applyFill="1" applyBorder="1"/>
    <xf numFmtId="0" fontId="5" fillId="0" borderId="44" xfId="0" applyFont="1" applyBorder="1" applyAlignment="1">
      <alignment vertical="center"/>
    </xf>
    <xf numFmtId="0" fontId="5" fillId="4" borderId="44" xfId="0" applyFont="1" applyFill="1" applyBorder="1" applyAlignment="1">
      <alignment vertical="center"/>
    </xf>
    <xf numFmtId="0" fontId="25" fillId="4" borderId="44" xfId="0" applyFont="1" applyFill="1" applyBorder="1" applyAlignment="1">
      <alignment vertical="center" wrapText="1"/>
    </xf>
    <xf numFmtId="0" fontId="25" fillId="4" borderId="44" xfId="0" applyFont="1" applyFill="1" applyBorder="1" applyAlignment="1">
      <alignment horizontal="left" vertical="center" wrapText="1"/>
    </xf>
    <xf numFmtId="0" fontId="25" fillId="0" borderId="57" xfId="0" applyFont="1" applyBorder="1" applyAlignment="1">
      <alignment horizontal="left" vertical="center" wrapText="1"/>
    </xf>
    <xf numFmtId="0" fontId="25" fillId="0" borderId="44" xfId="0" applyFont="1" applyBorder="1" applyAlignment="1">
      <alignment vertical="top" wrapText="1"/>
    </xf>
    <xf numFmtId="0" fontId="25" fillId="0" borderId="58" xfId="0" applyFont="1" applyBorder="1" applyAlignment="1">
      <alignment horizontal="left" vertical="center" wrapText="1"/>
    </xf>
    <xf numFmtId="0" fontId="5" fillId="0" borderId="44" xfId="0" applyFont="1" applyBorder="1" applyAlignment="1">
      <alignment vertical="top"/>
    </xf>
    <xf numFmtId="0" fontId="5" fillId="4" borderId="44" xfId="0" applyFont="1" applyFill="1" applyBorder="1" applyAlignment="1">
      <alignment horizontal="left" vertical="center" wrapText="1"/>
    </xf>
    <xf numFmtId="0" fontId="5" fillId="0" borderId="44" xfId="0" applyFont="1" applyBorder="1" applyAlignment="1">
      <alignment horizontal="left" vertical="top" wrapText="1"/>
    </xf>
    <xf numFmtId="0" fontId="25" fillId="4" borderId="44" xfId="0" applyFont="1" applyFill="1" applyBorder="1" applyAlignment="1">
      <alignment vertical="center" wrapText="1"/>
    </xf>
    <xf numFmtId="0" fontId="45" fillId="4" borderId="59" xfId="0" applyFont="1" applyFill="1" applyBorder="1"/>
    <xf numFmtId="0" fontId="0" fillId="4" borderId="59" xfId="0" applyFont="1" applyFill="1" applyBorder="1"/>
    <xf numFmtId="0" fontId="17" fillId="4" borderId="13" xfId="0" applyFont="1" applyFill="1" applyBorder="1"/>
    <xf numFmtId="0" fontId="17" fillId="4" borderId="13" xfId="0" applyFont="1" applyFill="1" applyBorder="1" applyAlignment="1">
      <alignment horizontal="left"/>
    </xf>
    <xf numFmtId="0" fontId="17" fillId="4" borderId="13" xfId="0" applyFont="1" applyFill="1" applyBorder="1" applyAlignment="1">
      <alignment horizontal="left" vertical="center"/>
    </xf>
    <xf numFmtId="0" fontId="55" fillId="4" borderId="13" xfId="0" applyFont="1" applyFill="1" applyBorder="1" applyAlignment="1">
      <alignment vertical="center"/>
    </xf>
    <xf numFmtId="0" fontId="55" fillId="0" borderId="0" xfId="0" applyFont="1" applyAlignment="1">
      <alignment horizontal="left" vertical="center"/>
    </xf>
    <xf numFmtId="0" fontId="55" fillId="0" borderId="0" xfId="0" applyFont="1" applyAlignment="1">
      <alignment vertical="center"/>
    </xf>
    <xf numFmtId="0" fontId="55" fillId="0" borderId="0" xfId="0" applyFont="1" applyAlignment="1">
      <alignment vertical="center" wrapText="1"/>
    </xf>
    <xf numFmtId="0" fontId="55" fillId="0" borderId="0" xfId="0" applyFont="1" applyAlignment="1">
      <alignment horizontal="left" vertical="center" wrapText="1"/>
    </xf>
    <xf numFmtId="0" fontId="55" fillId="0" borderId="0" xfId="0" applyFont="1" applyAlignment="1">
      <alignment horizontal="right" vertical="center"/>
    </xf>
    <xf numFmtId="0" fontId="56" fillId="0" borderId="0" xfId="0" applyFont="1" applyAlignment="1">
      <alignment vertical="center"/>
    </xf>
    <xf numFmtId="169" fontId="0" fillId="4" borderId="13" xfId="0" applyNumberFormat="1" applyFont="1" applyFill="1" applyBorder="1" applyAlignment="1">
      <alignment horizontal="right" vertical="center"/>
    </xf>
    <xf numFmtId="0" fontId="0" fillId="4" borderId="13" xfId="0" applyFont="1" applyFill="1" applyBorder="1" applyAlignment="1">
      <alignment horizontal="right" vertical="center"/>
    </xf>
    <xf numFmtId="0" fontId="57" fillId="0" borderId="28" xfId="0" applyFont="1" applyBorder="1" applyAlignment="1">
      <alignment horizontal="left" vertical="center"/>
    </xf>
    <xf numFmtId="0" fontId="58" fillId="0" borderId="29" xfId="0" applyFont="1" applyBorder="1" applyAlignment="1">
      <alignment horizontal="left" vertical="center"/>
    </xf>
    <xf numFmtId="164" fontId="0" fillId="0" borderId="29" xfId="0" applyNumberFormat="1" applyFont="1" applyBorder="1" applyAlignment="1">
      <alignment horizontal="left" vertical="center"/>
    </xf>
    <xf numFmtId="0" fontId="0" fillId="4" borderId="39" xfId="0" applyFont="1" applyFill="1" applyBorder="1" applyAlignment="1">
      <alignment horizontal="right" vertical="center"/>
    </xf>
    <xf numFmtId="0" fontId="0" fillId="4" borderId="31" xfId="0" applyFont="1" applyFill="1" applyBorder="1" applyAlignment="1">
      <alignment wrapText="1"/>
    </xf>
    <xf numFmtId="0" fontId="57" fillId="0" borderId="32" xfId="0" applyFont="1" applyBorder="1" applyAlignment="1">
      <alignment horizontal="left" vertical="center"/>
    </xf>
    <xf numFmtId="0" fontId="59" fillId="0" borderId="0" xfId="0" applyFont="1" applyAlignment="1">
      <alignment vertical="center"/>
    </xf>
    <xf numFmtId="0" fontId="59" fillId="0" borderId="0" xfId="0" applyFont="1" applyAlignment="1">
      <alignment vertical="center" wrapText="1"/>
    </xf>
    <xf numFmtId="0" fontId="59" fillId="0" borderId="0" xfId="0" applyFont="1" applyAlignment="1">
      <alignment horizontal="left" vertical="center" wrapText="1"/>
    </xf>
    <xf numFmtId="0" fontId="0" fillId="4" borderId="14" xfId="0" applyFont="1" applyFill="1" applyBorder="1" applyAlignment="1">
      <alignment horizontal="right" wrapText="1"/>
    </xf>
    <xf numFmtId="0" fontId="0" fillId="4" borderId="33" xfId="0" applyFont="1" applyFill="1" applyBorder="1" applyAlignment="1">
      <alignment horizontal="right" wrapText="1"/>
    </xf>
    <xf numFmtId="0" fontId="0" fillId="0" borderId="0" xfId="0" applyFont="1" applyAlignment="1">
      <alignment horizontal="right" vertical="center"/>
    </xf>
    <xf numFmtId="164" fontId="0" fillId="0" borderId="32" xfId="0" applyNumberFormat="1" applyFont="1" applyBorder="1" applyAlignment="1">
      <alignment horizontal="left" vertical="center"/>
    </xf>
    <xf numFmtId="164" fontId="5" fillId="4" borderId="0" xfId="0" applyNumberFormat="1" applyFont="1" applyFill="1" applyAlignment="1">
      <alignment horizontal="right" vertical="center" wrapText="1"/>
    </xf>
    <xf numFmtId="164" fontId="5" fillId="4" borderId="33" xfId="0" applyNumberFormat="1" applyFont="1" applyFill="1" applyBorder="1" applyAlignment="1">
      <alignment horizontal="right" vertical="center" wrapText="1"/>
    </xf>
    <xf numFmtId="169" fontId="0" fillId="4" borderId="13" xfId="0" applyNumberFormat="1" applyFont="1" applyFill="1" applyBorder="1"/>
    <xf numFmtId="169" fontId="0" fillId="4" borderId="0" xfId="0" applyNumberFormat="1" applyFont="1" applyFill="1" applyAlignment="1">
      <alignment horizontal="right"/>
    </xf>
    <xf numFmtId="169" fontId="0" fillId="4" borderId="33" xfId="0" applyNumberFormat="1" applyFont="1" applyFill="1" applyBorder="1" applyAlignment="1">
      <alignment horizontal="right"/>
    </xf>
    <xf numFmtId="164" fontId="0" fillId="0" borderId="34" xfId="0" applyNumberFormat="1" applyFont="1" applyBorder="1" applyAlignment="1">
      <alignment horizontal="left" vertical="center"/>
    </xf>
    <xf numFmtId="0" fontId="0" fillId="0" borderId="35" xfId="0" applyFont="1" applyBorder="1"/>
    <xf numFmtId="169" fontId="0" fillId="4" borderId="35" xfId="0" applyNumberFormat="1" applyFont="1" applyFill="1" applyBorder="1" applyAlignment="1">
      <alignment horizontal="right"/>
    </xf>
    <xf numFmtId="169" fontId="0" fillId="4" borderId="36" xfId="0" applyNumberFormat="1" applyFont="1" applyFill="1" applyBorder="1" applyAlignment="1">
      <alignment horizontal="right"/>
    </xf>
    <xf numFmtId="0" fontId="56" fillId="0" borderId="0" xfId="0" applyFont="1" applyAlignment="1">
      <alignment horizontal="left" vertical="center"/>
    </xf>
    <xf numFmtId="0" fontId="23" fillId="8" borderId="7" xfId="0" applyFont="1" applyFill="1" applyBorder="1" applyAlignment="1">
      <alignment horizontal="center" vertical="center" wrapText="1"/>
    </xf>
    <xf numFmtId="169" fontId="23" fillId="2" borderId="7" xfId="0" applyNumberFormat="1" applyFont="1" applyFill="1" applyBorder="1" applyAlignment="1">
      <alignment horizontal="center" vertical="center" wrapText="1"/>
    </xf>
    <xf numFmtId="0" fontId="25" fillId="0" borderId="8" xfId="0" applyFont="1" applyBorder="1" applyAlignment="1">
      <alignment vertical="center" wrapText="1"/>
    </xf>
    <xf numFmtId="0" fontId="5" fillId="0" borderId="7" xfId="0" applyFont="1" applyBorder="1" applyAlignment="1">
      <alignment horizontal="right" vertical="center"/>
    </xf>
    <xf numFmtId="10" fontId="5" fillId="0" borderId="7" xfId="0" applyNumberFormat="1" applyFont="1" applyBorder="1" applyAlignment="1">
      <alignment vertical="center"/>
    </xf>
    <xf numFmtId="0" fontId="5" fillId="0" borderId="7" xfId="0" applyFont="1" applyBorder="1"/>
    <xf numFmtId="0" fontId="25" fillId="4" borderId="7" xfId="0" applyFont="1" applyFill="1" applyBorder="1" applyAlignment="1">
      <alignment vertical="center" wrapText="1"/>
    </xf>
    <xf numFmtId="0" fontId="25" fillId="4" borderId="7" xfId="0" applyFont="1" applyFill="1" applyBorder="1" applyAlignment="1">
      <alignment horizontal="left" vertical="center" wrapText="1"/>
    </xf>
    <xf numFmtId="0" fontId="25" fillId="0" borderId="7" xfId="0" applyFont="1" applyBorder="1" applyAlignment="1">
      <alignment horizontal="right" vertical="center"/>
    </xf>
    <xf numFmtId="0" fontId="25" fillId="0" borderId="7" xfId="0" applyFont="1" applyBorder="1" applyAlignment="1">
      <alignment horizontal="right" vertical="center"/>
    </xf>
    <xf numFmtId="0" fontId="5" fillId="4" borderId="7" xfId="0" applyFont="1" applyFill="1" applyBorder="1" applyAlignment="1">
      <alignment horizontal="left" vertical="center"/>
    </xf>
    <xf numFmtId="0" fontId="25" fillId="0" borderId="8" xfId="0" applyFont="1" applyBorder="1" applyAlignment="1">
      <alignment horizontal="left" vertical="center" wrapText="1"/>
    </xf>
    <xf numFmtId="0" fontId="30" fillId="4" borderId="13" xfId="0" applyFont="1" applyFill="1" applyBorder="1" applyAlignment="1">
      <alignment horizontal="center" vertical="center"/>
    </xf>
    <xf numFmtId="0" fontId="55" fillId="4" borderId="13" xfId="0" applyFont="1" applyFill="1" applyBorder="1" applyAlignment="1">
      <alignment horizontal="left" vertical="center"/>
    </xf>
    <xf numFmtId="0" fontId="46" fillId="4" borderId="38" xfId="0" applyFont="1" applyFill="1" applyBorder="1" applyAlignment="1">
      <alignment horizontal="center" vertical="center"/>
    </xf>
    <xf numFmtId="0" fontId="47" fillId="4" borderId="39" xfId="0" applyFont="1" applyFill="1" applyBorder="1" applyAlignment="1">
      <alignment vertical="center"/>
    </xf>
    <xf numFmtId="0" fontId="46" fillId="4" borderId="40" xfId="0" applyFont="1" applyFill="1" applyBorder="1" applyAlignment="1">
      <alignment horizontal="center" vertical="center"/>
    </xf>
    <xf numFmtId="164" fontId="5" fillId="4" borderId="40" xfId="0" applyNumberFormat="1" applyFont="1" applyFill="1" applyBorder="1" applyAlignment="1">
      <alignment horizontal="center" vertical="center"/>
    </xf>
    <xf numFmtId="164" fontId="5" fillId="4" borderId="13" xfId="0" applyNumberFormat="1" applyFont="1" applyFill="1" applyBorder="1" applyAlignment="1">
      <alignment vertical="center" wrapText="1"/>
    </xf>
    <xf numFmtId="164" fontId="5" fillId="4" borderId="33" xfId="0" applyNumberFormat="1" applyFont="1" applyFill="1" applyBorder="1" applyAlignment="1">
      <alignment horizontal="left" vertical="center" wrapText="1"/>
    </xf>
    <xf numFmtId="164" fontId="5" fillId="4" borderId="42" xfId="0" applyNumberFormat="1" applyFont="1" applyFill="1" applyBorder="1" applyAlignment="1">
      <alignment horizontal="center" vertical="center"/>
    </xf>
    <xf numFmtId="164" fontId="5" fillId="4" borderId="43" xfId="0" applyNumberFormat="1" applyFont="1" applyFill="1" applyBorder="1" applyAlignment="1">
      <alignment vertical="center" wrapText="1"/>
    </xf>
    <xf numFmtId="164" fontId="5" fillId="4" borderId="36" xfId="0" applyNumberFormat="1" applyFont="1" applyFill="1" applyBorder="1" applyAlignment="1">
      <alignment horizontal="left" vertical="center" wrapText="1"/>
    </xf>
    <xf numFmtId="169" fontId="0" fillId="4" borderId="39" xfId="0" applyNumberFormat="1" applyFont="1" applyFill="1" applyBorder="1" applyAlignment="1">
      <alignment horizontal="left" vertical="center"/>
    </xf>
    <xf numFmtId="0" fontId="27" fillId="0" borderId="0" xfId="0" applyFont="1" applyAlignment="1">
      <alignment horizontal="center"/>
    </xf>
    <xf numFmtId="9" fontId="27" fillId="0" borderId="0" xfId="0" applyNumberFormat="1" applyFont="1"/>
    <xf numFmtId="0" fontId="34" fillId="5" borderId="7" xfId="0" applyFont="1" applyFill="1" applyBorder="1" applyAlignment="1">
      <alignment horizontal="center" vertical="center" wrapText="1"/>
    </xf>
    <xf numFmtId="169" fontId="60" fillId="2" borderId="7" xfId="0" applyNumberFormat="1" applyFont="1" applyFill="1" applyBorder="1" applyAlignment="1">
      <alignment horizontal="center" vertical="center" wrapText="1"/>
    </xf>
    <xf numFmtId="0" fontId="60" fillId="2" borderId="7" xfId="0" applyFont="1" applyFill="1" applyBorder="1" applyAlignment="1">
      <alignment horizontal="center" vertical="center" wrapText="1"/>
    </xf>
    <xf numFmtId="10" fontId="25" fillId="0" borderId="7" xfId="0" applyNumberFormat="1" applyFont="1" applyBorder="1" applyAlignment="1">
      <alignment vertical="center" wrapText="1"/>
    </xf>
    <xf numFmtId="0" fontId="25" fillId="0" borderId="8" xfId="0" applyFont="1" applyBorder="1" applyAlignment="1">
      <alignment horizontal="center" vertical="center" wrapText="1"/>
    </xf>
    <xf numFmtId="0" fontId="25" fillId="0" borderId="12" xfId="0" applyFont="1" applyBorder="1" applyAlignment="1">
      <alignment horizontal="center" vertical="center" wrapText="1"/>
    </xf>
    <xf numFmtId="0" fontId="25" fillId="0" borderId="11" xfId="0" applyFont="1" applyBorder="1" applyAlignment="1">
      <alignment horizontal="center" vertical="center" wrapText="1"/>
    </xf>
    <xf numFmtId="0" fontId="61" fillId="0" borderId="0" xfId="0" applyFont="1" applyAlignment="1">
      <alignment vertical="center"/>
    </xf>
    <xf numFmtId="0" fontId="49" fillId="4" borderId="13" xfId="0" applyFont="1" applyFill="1" applyBorder="1" applyAlignment="1">
      <alignment horizontal="left"/>
    </xf>
    <xf numFmtId="0" fontId="34" fillId="2" borderId="7" xfId="0" applyFont="1" applyFill="1" applyBorder="1" applyAlignment="1">
      <alignment horizontal="left" vertical="center" wrapText="1"/>
    </xf>
    <xf numFmtId="9" fontId="34" fillId="2" borderId="7" xfId="0" applyNumberFormat="1" applyFont="1" applyFill="1" applyBorder="1" applyAlignment="1">
      <alignment horizontal="center" vertical="center" wrapText="1"/>
    </xf>
    <xf numFmtId="9" fontId="25" fillId="0" borderId="7" xfId="0" applyNumberFormat="1" applyFont="1" applyBorder="1" applyAlignment="1">
      <alignment vertical="center" wrapText="1"/>
    </xf>
    <xf numFmtId="0" fontId="25" fillId="0" borderId="11" xfId="0" applyFont="1" applyBorder="1" applyAlignment="1">
      <alignment horizontal="left" vertical="center" wrapText="1"/>
    </xf>
    <xf numFmtId="0" fontId="27" fillId="0" borderId="0" xfId="0" applyFont="1" applyAlignment="1"/>
    <xf numFmtId="0" fontId="27" fillId="0" borderId="24" xfId="0" applyFont="1" applyBorder="1" applyAlignment="1"/>
    <xf numFmtId="0" fontId="27" fillId="0" borderId="22" xfId="0" applyFont="1" applyBorder="1" applyAlignment="1"/>
    <xf numFmtId="0" fontId="20" fillId="3" borderId="25" xfId="0" applyFont="1" applyFill="1" applyBorder="1" applyAlignment="1"/>
    <xf numFmtId="0" fontId="62" fillId="3" borderId="0" xfId="0" applyFont="1" applyFill="1" applyAlignment="1"/>
    <xf numFmtId="0" fontId="63" fillId="3" borderId="0" xfId="0" applyFont="1" applyFill="1" applyAlignment="1"/>
    <xf numFmtId="0" fontId="64" fillId="0" borderId="0" xfId="0" applyFont="1" applyAlignment="1"/>
    <xf numFmtId="0" fontId="64" fillId="0" borderId="22" xfId="0" applyFont="1" applyBorder="1" applyAlignment="1"/>
    <xf numFmtId="0" fontId="38" fillId="0" borderId="0" xfId="0" applyFont="1" applyAlignment="1"/>
    <xf numFmtId="0" fontId="65" fillId="3" borderId="0" xfId="0" applyFont="1" applyFill="1" applyAlignment="1"/>
    <xf numFmtId="0" fontId="40" fillId="3" borderId="7" xfId="0" applyFont="1" applyFill="1" applyBorder="1" applyAlignment="1">
      <alignment vertical="center" wrapText="1"/>
    </xf>
    <xf numFmtId="169" fontId="0" fillId="4" borderId="13" xfId="0" applyNumberFormat="1" applyFont="1" applyFill="1" applyBorder="1" applyAlignment="1">
      <alignment wrapText="1"/>
    </xf>
    <xf numFmtId="0" fontId="0" fillId="0" borderId="0" xfId="0" applyFont="1" applyAlignment="1"/>
    <xf numFmtId="0" fontId="0" fillId="0" borderId="0" xfId="0" applyFont="1" applyAlignment="1"/>
    <xf numFmtId="0" fontId="49" fillId="4" borderId="25" xfId="0" applyFont="1" applyFill="1" applyBorder="1"/>
    <xf numFmtId="0" fontId="0" fillId="4" borderId="25" xfId="0" applyFont="1" applyFill="1" applyBorder="1"/>
    <xf numFmtId="0" fontId="70" fillId="4" borderId="13" xfId="0" applyFont="1" applyFill="1" applyBorder="1"/>
    <xf numFmtId="0" fontId="0" fillId="0" borderId="0" xfId="0" applyFont="1" applyAlignment="1"/>
    <xf numFmtId="0" fontId="0" fillId="0" borderId="0" xfId="0" applyFont="1" applyAlignment="1">
      <alignment horizontal="left" wrapText="1"/>
    </xf>
    <xf numFmtId="0" fontId="5" fillId="4" borderId="7" xfId="0" applyFont="1" applyFill="1" applyBorder="1" applyAlignment="1">
      <alignment horizontal="left" wrapText="1"/>
    </xf>
    <xf numFmtId="0" fontId="25" fillId="4" borderId="7" xfId="0" applyFont="1" applyFill="1" applyBorder="1" applyAlignment="1">
      <alignment horizontal="left" wrapText="1"/>
    </xf>
    <xf numFmtId="0" fontId="0" fillId="0" borderId="0" xfId="0" applyFont="1" applyAlignment="1"/>
    <xf numFmtId="10" fontId="5" fillId="4" borderId="25" xfId="0" applyNumberFormat="1" applyFont="1" applyFill="1" applyBorder="1" applyAlignment="1">
      <alignment horizontal="left" vertical="center"/>
    </xf>
    <xf numFmtId="10" fontId="5" fillId="0" borderId="60" xfId="0" applyNumberFormat="1" applyFont="1" applyBorder="1" applyAlignment="1">
      <alignment horizontal="left" vertical="center"/>
    </xf>
    <xf numFmtId="0" fontId="30" fillId="4" borderId="25" xfId="0" applyFont="1" applyFill="1" applyBorder="1" applyAlignment="1">
      <alignment vertical="center"/>
    </xf>
    <xf numFmtId="0" fontId="48" fillId="4" borderId="25" xfId="0" applyFont="1" applyFill="1" applyBorder="1" applyAlignment="1">
      <alignment vertical="center"/>
    </xf>
    <xf numFmtId="164" fontId="5" fillId="4" borderId="25" xfId="0" applyNumberFormat="1" applyFont="1" applyFill="1" applyBorder="1" applyAlignment="1">
      <alignment horizontal="left" vertical="center"/>
    </xf>
    <xf numFmtId="164" fontId="5" fillId="4" borderId="60" xfId="0" applyNumberFormat="1" applyFont="1" applyFill="1" applyBorder="1" applyAlignment="1">
      <alignment horizontal="left" vertical="center"/>
    </xf>
    <xf numFmtId="0" fontId="14" fillId="4" borderId="25" xfId="0" applyFont="1" applyFill="1" applyBorder="1"/>
    <xf numFmtId="0" fontId="0" fillId="0" borderId="0" xfId="0" applyFont="1" applyAlignment="1"/>
    <xf numFmtId="0" fontId="0" fillId="0" borderId="0" xfId="0" applyFont="1" applyAlignment="1"/>
    <xf numFmtId="164" fontId="5" fillId="0" borderId="60" xfId="0" applyNumberFormat="1" applyFont="1" applyBorder="1" applyAlignment="1">
      <alignment horizontal="left" vertical="center"/>
    </xf>
    <xf numFmtId="0" fontId="54" fillId="4" borderId="25" xfId="0" applyFont="1" applyFill="1" applyBorder="1" applyAlignment="1">
      <alignment vertical="center" wrapText="1"/>
    </xf>
    <xf numFmtId="0" fontId="45" fillId="4" borderId="25" xfId="0" applyFont="1" applyFill="1" applyBorder="1"/>
    <xf numFmtId="0" fontId="0" fillId="0" borderId="0" xfId="0" applyFont="1" applyAlignment="1"/>
    <xf numFmtId="0" fontId="5" fillId="4" borderId="25" xfId="0" applyFont="1" applyFill="1" applyBorder="1"/>
    <xf numFmtId="0" fontId="17" fillId="4" borderId="25" xfId="0" applyFont="1" applyFill="1" applyBorder="1"/>
    <xf numFmtId="0" fontId="25" fillId="0" borderId="44" xfId="0" applyFont="1" applyFill="1" applyBorder="1" applyAlignment="1">
      <alignment vertical="center" wrapText="1"/>
    </xf>
    <xf numFmtId="0" fontId="39" fillId="3" borderId="25" xfId="0" applyFont="1" applyFill="1" applyBorder="1" applyAlignment="1"/>
    <xf numFmtId="0" fontId="5" fillId="0" borderId="22" xfId="0" applyFont="1" applyBorder="1" applyAlignment="1"/>
    <xf numFmtId="0" fontId="5" fillId="0" borderId="25" xfId="0" applyFont="1" applyBorder="1" applyAlignment="1"/>
    <xf numFmtId="0" fontId="5" fillId="0" borderId="25" xfId="1" applyFont="1" applyAlignment="1">
      <alignment wrapText="1"/>
    </xf>
    <xf numFmtId="0" fontId="67" fillId="0" borderId="25" xfId="1" applyFont="1"/>
    <xf numFmtId="0" fontId="17" fillId="0" borderId="25" xfId="1" applyFont="1"/>
    <xf numFmtId="0" fontId="5" fillId="0" borderId="25" xfId="1" applyFont="1"/>
    <xf numFmtId="0" fontId="66" fillId="0" borderId="25" xfId="1" applyFont="1" applyAlignment="1">
      <alignment wrapText="1"/>
    </xf>
    <xf numFmtId="0" fontId="66" fillId="0" borderId="25" xfId="1" applyFont="1"/>
    <xf numFmtId="0" fontId="34" fillId="2" borderId="8" xfId="0" applyFont="1" applyFill="1" applyBorder="1" applyAlignment="1">
      <alignment horizontal="left" vertical="center" wrapText="1"/>
    </xf>
    <xf numFmtId="0" fontId="5" fillId="0" borderId="61" xfId="1" applyFont="1" applyBorder="1" applyAlignment="1">
      <alignment wrapText="1"/>
    </xf>
    <xf numFmtId="0" fontId="66" fillId="0" borderId="61" xfId="1" applyFont="1" applyBorder="1"/>
    <xf numFmtId="0" fontId="5" fillId="0" borderId="61" xfId="1" applyFont="1" applyBorder="1" applyAlignment="1">
      <alignment vertical="top" wrapText="1"/>
    </xf>
    <xf numFmtId="0" fontId="5" fillId="0" borderId="61" xfId="1" quotePrefix="1" applyFont="1" applyBorder="1" applyAlignment="1">
      <alignment vertical="top" wrapText="1"/>
    </xf>
    <xf numFmtId="0" fontId="66" fillId="0" borderId="61" xfId="1" applyFont="1" applyBorder="1" applyAlignment="1">
      <alignment wrapText="1"/>
    </xf>
    <xf numFmtId="0" fontId="5" fillId="0" borderId="61" xfId="1" applyFont="1" applyBorder="1"/>
    <xf numFmtId="0" fontId="66" fillId="0" borderId="61" xfId="1" applyFont="1" applyBorder="1" applyAlignment="1">
      <alignment vertical="top" wrapText="1"/>
    </xf>
    <xf numFmtId="0" fontId="50" fillId="0" borderId="61" xfId="1" applyFont="1" applyBorder="1"/>
    <xf numFmtId="0" fontId="66" fillId="0" borderId="61" xfId="1" applyFont="1" applyBorder="1" applyAlignment="1">
      <alignment vertical="top"/>
    </xf>
    <xf numFmtId="0" fontId="50" fillId="0" borderId="61" xfId="1" applyFont="1" applyBorder="1" applyAlignment="1">
      <alignment vertical="top" wrapText="1"/>
    </xf>
    <xf numFmtId="0" fontId="50" fillId="0" borderId="61" xfId="1" applyFont="1" applyBorder="1" applyAlignment="1">
      <alignment vertical="top"/>
    </xf>
    <xf numFmtId="0" fontId="5" fillId="0" borderId="25" xfId="0" applyFont="1" applyBorder="1" applyAlignment="1">
      <alignment horizontal="left" wrapText="1"/>
    </xf>
    <xf numFmtId="0" fontId="5" fillId="0" borderId="25" xfId="0" applyFont="1" applyBorder="1" applyAlignment="1">
      <alignment wrapText="1"/>
    </xf>
    <xf numFmtId="0" fontId="5" fillId="0" borderId="7" xfId="1" applyFont="1" applyBorder="1"/>
    <xf numFmtId="0" fontId="5" fillId="0" borderId="7" xfId="1" applyFont="1" applyBorder="1" applyAlignment="1">
      <alignment wrapText="1"/>
    </xf>
    <xf numFmtId="0" fontId="66" fillId="0" borderId="7" xfId="1" applyFont="1" applyBorder="1" applyAlignment="1">
      <alignment wrapText="1"/>
    </xf>
    <xf numFmtId="0" fontId="5" fillId="0" borderId="7" xfId="1" applyFont="1" applyBorder="1" applyAlignment="1">
      <alignment horizontal="left" wrapText="1"/>
    </xf>
    <xf numFmtId="3" fontId="25" fillId="3" borderId="12" xfId="0" applyNumberFormat="1" applyFont="1" applyFill="1" applyBorder="1" applyAlignment="1">
      <alignment horizontal="right" vertical="center" wrapText="1"/>
    </xf>
    <xf numFmtId="0" fontId="30" fillId="0" borderId="0" xfId="0" applyFont="1" applyAlignment="1">
      <alignment horizontal="right" vertical="center"/>
    </xf>
    <xf numFmtId="10" fontId="30" fillId="0" borderId="0" xfId="0" applyNumberFormat="1" applyFont="1" applyAlignment="1">
      <alignment horizontal="right" vertical="center"/>
    </xf>
    <xf numFmtId="169" fontId="5" fillId="4" borderId="13" xfId="0" applyNumberFormat="1" applyFont="1" applyFill="1" applyBorder="1" applyAlignment="1">
      <alignment horizontal="right" vertical="center"/>
    </xf>
    <xf numFmtId="10" fontId="5" fillId="4" borderId="13" xfId="0" applyNumberFormat="1" applyFont="1" applyFill="1" applyBorder="1" applyAlignment="1">
      <alignment horizontal="right" vertical="center"/>
    </xf>
    <xf numFmtId="0" fontId="5" fillId="4" borderId="13" xfId="0" applyFont="1" applyFill="1" applyBorder="1" applyAlignment="1">
      <alignment horizontal="right" vertical="center"/>
    </xf>
    <xf numFmtId="1" fontId="5" fillId="0" borderId="0" xfId="0" applyNumberFormat="1" applyFont="1" applyAlignment="1">
      <alignment horizontal="right" vertical="center"/>
    </xf>
    <xf numFmtId="10" fontId="5" fillId="0" borderId="0" xfId="0" applyNumberFormat="1" applyFont="1" applyAlignment="1">
      <alignment horizontal="right" vertical="center"/>
    </xf>
    <xf numFmtId="1" fontId="5" fillId="0" borderId="35" xfId="0" applyNumberFormat="1" applyFont="1" applyBorder="1" applyAlignment="1">
      <alignment horizontal="right" vertical="center"/>
    </xf>
    <xf numFmtId="10" fontId="5" fillId="0" borderId="35" xfId="0" applyNumberFormat="1" applyFont="1" applyBorder="1" applyAlignment="1">
      <alignment horizontal="right" vertical="center"/>
    </xf>
    <xf numFmtId="0" fontId="5" fillId="0" borderId="0" xfId="0" applyFont="1" applyAlignment="1">
      <alignment horizontal="right" vertical="center"/>
    </xf>
    <xf numFmtId="0" fontId="17" fillId="0" borderId="0" xfId="0" applyFont="1" applyAlignment="1">
      <alignment horizontal="right" vertical="center"/>
    </xf>
    <xf numFmtId="2" fontId="5" fillId="0" borderId="0" xfId="0" applyNumberFormat="1" applyFont="1" applyAlignment="1">
      <alignment horizontal="right" vertical="center"/>
    </xf>
    <xf numFmtId="169" fontId="23" fillId="2" borderId="7" xfId="0" applyNumberFormat="1" applyFont="1" applyFill="1" applyBorder="1" applyAlignment="1">
      <alignment horizontal="right" vertical="center" wrapText="1"/>
    </xf>
    <xf numFmtId="10" fontId="23" fillId="2" borderId="7" xfId="0" applyNumberFormat="1" applyFont="1" applyFill="1" applyBorder="1" applyAlignment="1">
      <alignment horizontal="right" vertical="center" wrapText="1"/>
    </xf>
    <xf numFmtId="10" fontId="5" fillId="0" borderId="7" xfId="0" applyNumberFormat="1" applyFont="1" applyBorder="1" applyAlignment="1">
      <alignment horizontal="right" vertical="center" wrapText="1"/>
    </xf>
    <xf numFmtId="0" fontId="0" fillId="0" borderId="0" xfId="0" applyFont="1" applyAlignment="1">
      <alignment horizontal="right"/>
    </xf>
    <xf numFmtId="0" fontId="49" fillId="0" borderId="0" xfId="0" applyFont="1" applyAlignment="1">
      <alignment horizontal="left" vertical="center" wrapText="1"/>
    </xf>
    <xf numFmtId="0" fontId="66" fillId="0" borderId="7" xfId="0" applyFont="1" applyBorder="1" applyAlignment="1">
      <alignment horizontal="center" vertical="center" wrapText="1"/>
    </xf>
    <xf numFmtId="0" fontId="66" fillId="0" borderId="7" xfId="0" applyFont="1" applyBorder="1" applyAlignment="1">
      <alignment vertical="center" wrapText="1"/>
    </xf>
    <xf numFmtId="0" fontId="66" fillId="0" borderId="7" xfId="0" applyFont="1" applyBorder="1" applyAlignment="1">
      <alignment horizontal="left"/>
    </xf>
    <xf numFmtId="0" fontId="66" fillId="0" borderId="0" xfId="0" applyFont="1" applyAlignment="1">
      <alignment vertical="center" wrapText="1"/>
    </xf>
    <xf numFmtId="0" fontId="66" fillId="0" borderId="0" xfId="0" applyFont="1" applyAlignment="1">
      <alignment horizontal="left" vertical="center" wrapText="1"/>
    </xf>
    <xf numFmtId="10" fontId="66" fillId="0" borderId="37" xfId="0" applyNumberFormat="1" applyFont="1" applyBorder="1" applyAlignment="1">
      <alignment horizontal="left" vertical="center"/>
    </xf>
    <xf numFmtId="10" fontId="66" fillId="0" borderId="0" xfId="0" applyNumberFormat="1" applyFont="1" applyAlignment="1">
      <alignment horizontal="left" vertical="center"/>
    </xf>
    <xf numFmtId="0" fontId="66" fillId="0" borderId="7" xfId="0" applyFont="1" applyBorder="1" applyAlignment="1">
      <alignment horizontal="left" vertical="center" wrapText="1"/>
    </xf>
    <xf numFmtId="0" fontId="5" fillId="0" borderId="7" xfId="0" applyFont="1" applyFill="1" applyBorder="1" applyAlignment="1">
      <alignment vertical="center" wrapText="1"/>
    </xf>
    <xf numFmtId="0" fontId="0" fillId="0" borderId="0" xfId="0" applyFont="1" applyAlignment="1"/>
    <xf numFmtId="164" fontId="16" fillId="0" borderId="0" xfId="0" applyNumberFormat="1" applyFont="1" applyAlignment="1">
      <alignment horizontal="left" vertical="center" wrapText="1"/>
    </xf>
    <xf numFmtId="0" fontId="0" fillId="0" borderId="0" xfId="0" applyFont="1" applyAlignment="1"/>
    <xf numFmtId="164" fontId="3" fillId="0" borderId="0" xfId="0" applyNumberFormat="1" applyFont="1" applyAlignment="1">
      <alignment horizontal="center" vertical="center" wrapText="1"/>
    </xf>
    <xf numFmtId="164" fontId="7" fillId="0" borderId="0" xfId="0" applyNumberFormat="1" applyFont="1" applyAlignment="1">
      <alignment horizontal="left" vertical="center" wrapText="1"/>
    </xf>
    <xf numFmtId="164" fontId="9" fillId="0" borderId="0" xfId="0" applyNumberFormat="1" applyFont="1" applyAlignment="1">
      <alignment horizontal="left" vertical="center" wrapText="1"/>
    </xf>
    <xf numFmtId="164" fontId="9" fillId="0" borderId="0" xfId="0" applyNumberFormat="1" applyFont="1" applyAlignment="1">
      <alignment horizontal="left" wrapText="1"/>
    </xf>
    <xf numFmtId="164" fontId="12" fillId="0" borderId="0" xfId="0" applyNumberFormat="1" applyFont="1" applyAlignment="1">
      <alignment horizontal="left" vertical="center" wrapText="1"/>
    </xf>
    <xf numFmtId="0" fontId="5" fillId="0" borderId="0" xfId="0" applyFont="1" applyAlignment="1">
      <alignment horizontal="left" vertical="top" wrapText="1"/>
    </xf>
    <xf numFmtId="0" fontId="20" fillId="0" borderId="0" xfId="0" applyFont="1"/>
    <xf numFmtId="0" fontId="32" fillId="0" borderId="0" xfId="0" applyFont="1" applyAlignment="1">
      <alignment horizontal="left" vertical="top" wrapText="1"/>
    </xf>
    <xf numFmtId="0" fontId="30" fillId="0" borderId="0" xfId="0" applyFont="1" applyAlignment="1">
      <alignment vertical="center" wrapText="1"/>
    </xf>
    <xf numFmtId="0" fontId="5" fillId="0" borderId="0" xfId="0" applyFont="1" applyAlignment="1">
      <alignment horizontal="left" vertical="center" wrapText="1"/>
    </xf>
    <xf numFmtId="0" fontId="5" fillId="0" borderId="0" xfId="0" applyFont="1" applyAlignment="1">
      <alignment horizontal="left" wrapText="1"/>
    </xf>
    <xf numFmtId="0" fontId="25" fillId="0" borderId="0" xfId="0" applyFont="1" applyAlignment="1">
      <alignment horizontal="left" wrapText="1"/>
    </xf>
    <xf numFmtId="0" fontId="23" fillId="2" borderId="8" xfId="0" applyFont="1" applyFill="1" applyBorder="1" applyAlignment="1">
      <alignment horizontal="center" vertical="center"/>
    </xf>
    <xf numFmtId="0" fontId="35" fillId="0" borderId="11" xfId="0" applyFont="1" applyBorder="1"/>
    <xf numFmtId="0" fontId="23" fillId="2" borderId="9" xfId="0" applyFont="1" applyFill="1" applyBorder="1" applyAlignment="1">
      <alignment horizontal="center" vertical="center"/>
    </xf>
    <xf numFmtId="0" fontId="35" fillId="0" borderId="10" xfId="0" applyFont="1" applyBorder="1"/>
    <xf numFmtId="0" fontId="17" fillId="0" borderId="8" xfId="0" applyFont="1" applyBorder="1" applyAlignment="1">
      <alignment vertical="center"/>
    </xf>
    <xf numFmtId="0" fontId="35" fillId="0" borderId="12" xfId="0" applyFont="1" applyBorder="1"/>
    <xf numFmtId="0" fontId="25" fillId="0" borderId="0" xfId="0" applyFont="1" applyAlignment="1">
      <alignment wrapText="1"/>
    </xf>
    <xf numFmtId="0" fontId="25" fillId="0" borderId="0" xfId="0" applyFont="1" applyAlignment="1">
      <alignment horizontal="left" vertical="center" wrapText="1"/>
    </xf>
    <xf numFmtId="0" fontId="24" fillId="3" borderId="8" xfId="0" applyFont="1" applyFill="1" applyBorder="1" applyAlignment="1">
      <alignment vertical="center" wrapText="1"/>
    </xf>
    <xf numFmtId="0" fontId="5" fillId="4" borderId="14" xfId="0" applyFont="1" applyFill="1" applyBorder="1" applyAlignment="1">
      <alignment vertical="center" wrapText="1"/>
    </xf>
    <xf numFmtId="0" fontId="35" fillId="0" borderId="15" xfId="0" applyFont="1" applyBorder="1"/>
    <xf numFmtId="0" fontId="35" fillId="0" borderId="16" xfId="0" applyFont="1" applyBorder="1"/>
    <xf numFmtId="0" fontId="32" fillId="4" borderId="18" xfId="0" applyFont="1" applyFill="1" applyBorder="1" applyAlignment="1">
      <alignment horizontal="left" vertical="top" wrapText="1"/>
    </xf>
    <xf numFmtId="0" fontId="35" fillId="0" borderId="19" xfId="0" applyFont="1" applyBorder="1"/>
    <xf numFmtId="0" fontId="35" fillId="0" borderId="20" xfId="0" applyFont="1" applyBorder="1"/>
    <xf numFmtId="0" fontId="35" fillId="0" borderId="21" xfId="0" applyFont="1" applyBorder="1"/>
    <xf numFmtId="0" fontId="35" fillId="0" borderId="22" xfId="0" applyFont="1" applyBorder="1"/>
    <xf numFmtId="0" fontId="35" fillId="0" borderId="23" xfId="0" applyFont="1" applyBorder="1"/>
    <xf numFmtId="0" fontId="35" fillId="0" borderId="24" xfId="0" applyFont="1" applyBorder="1"/>
    <xf numFmtId="0" fontId="35" fillId="0" borderId="25" xfId="0" applyFont="1" applyBorder="1"/>
    <xf numFmtId="0" fontId="5" fillId="4" borderId="18" xfId="0" quotePrefix="1" applyFont="1" applyFill="1" applyBorder="1" applyAlignment="1">
      <alignment horizontal="left" vertical="center" wrapText="1"/>
    </xf>
    <xf numFmtId="0" fontId="5" fillId="4" borderId="14" xfId="0" applyFont="1" applyFill="1" applyBorder="1" applyAlignment="1">
      <alignment horizontal="left" vertical="center" wrapText="1"/>
    </xf>
    <xf numFmtId="0" fontId="23" fillId="2" borderId="8" xfId="0" applyFont="1" applyFill="1" applyBorder="1" applyAlignment="1">
      <alignment horizontal="center" vertical="center" wrapText="1"/>
    </xf>
    <xf numFmtId="0" fontId="35" fillId="0" borderId="26" xfId="0" applyFont="1" applyBorder="1"/>
    <xf numFmtId="0" fontId="5" fillId="0" borderId="8" xfId="0" applyFont="1" applyBorder="1" applyAlignment="1">
      <alignment horizontal="left" vertical="center" wrapText="1"/>
    </xf>
    <xf numFmtId="0" fontId="25" fillId="4" borderId="14" xfId="0" applyFont="1" applyFill="1" applyBorder="1" applyAlignment="1">
      <alignment horizontal="left" vertical="center" wrapText="1"/>
    </xf>
    <xf numFmtId="0" fontId="25" fillId="0" borderId="29" xfId="0" applyFont="1" applyBorder="1" applyAlignment="1">
      <alignment vertical="center" wrapText="1"/>
    </xf>
    <xf numFmtId="0" fontId="35" fillId="0" borderId="29" xfId="0" applyFont="1" applyBorder="1"/>
    <xf numFmtId="0" fontId="35" fillId="0" borderId="39" xfId="0" applyFont="1" applyBorder="1"/>
    <xf numFmtId="0" fontId="35" fillId="0" borderId="30" xfId="0" applyFont="1" applyBorder="1"/>
    <xf numFmtId="0" fontId="25" fillId="0" borderId="39" xfId="0" applyFont="1" applyBorder="1" applyAlignment="1">
      <alignment vertical="center" wrapText="1"/>
    </xf>
    <xf numFmtId="164" fontId="5" fillId="4" borderId="14" xfId="0" applyNumberFormat="1" applyFont="1" applyFill="1" applyBorder="1" applyAlignment="1">
      <alignment horizontal="left" vertical="center" wrapText="1"/>
    </xf>
    <xf numFmtId="164" fontId="5" fillId="4" borderId="25" xfId="0" applyNumberFormat="1" applyFont="1" applyFill="1" applyBorder="1" applyAlignment="1">
      <alignment horizontal="left" vertical="center" wrapText="1"/>
    </xf>
    <xf numFmtId="0" fontId="35" fillId="0" borderId="41" xfId="0" applyFont="1" applyBorder="1"/>
    <xf numFmtId="164" fontId="5" fillId="0" borderId="0" xfId="0" applyNumberFormat="1" applyFont="1" applyAlignment="1">
      <alignment horizontal="left" vertical="center" wrapText="1"/>
    </xf>
    <xf numFmtId="0" fontId="35" fillId="0" borderId="45" xfId="0" applyFont="1" applyBorder="1"/>
    <xf numFmtId="164" fontId="5" fillId="4" borderId="51" xfId="0" applyNumberFormat="1" applyFont="1" applyFill="1" applyBorder="1" applyAlignment="1">
      <alignment horizontal="left" vertical="center" wrapText="1"/>
    </xf>
    <xf numFmtId="0" fontId="35" fillId="0" borderId="52" xfId="0" applyFont="1" applyBorder="1"/>
    <xf numFmtId="0" fontId="35" fillId="0" borderId="60" xfId="0" applyFont="1" applyBorder="1"/>
    <xf numFmtId="0" fontId="35" fillId="0" borderId="53" xfId="0" applyFont="1" applyBorder="1"/>
    <xf numFmtId="0" fontId="5" fillId="0" borderId="8" xfId="0" applyFont="1" applyBorder="1" applyAlignment="1">
      <alignment vertical="center" wrapText="1"/>
    </xf>
    <xf numFmtId="0" fontId="25" fillId="0" borderId="8" xfId="0" applyFont="1" applyBorder="1" applyAlignment="1">
      <alignment vertical="center" wrapText="1"/>
    </xf>
    <xf numFmtId="0" fontId="5" fillId="4" borderId="8" xfId="0" applyFont="1" applyFill="1" applyBorder="1" applyAlignment="1">
      <alignment vertical="center" wrapText="1"/>
    </xf>
    <xf numFmtId="0" fontId="5" fillId="4" borderId="8" xfId="0" applyFont="1" applyFill="1" applyBorder="1" applyAlignment="1">
      <alignment horizontal="left" vertical="center"/>
    </xf>
    <xf numFmtId="0" fontId="5" fillId="4" borderId="8" xfId="0" applyFont="1" applyFill="1" applyBorder="1" applyAlignment="1">
      <alignment horizontal="left" vertical="center" wrapText="1"/>
    </xf>
    <xf numFmtId="0" fontId="25" fillId="4" borderId="8" xfId="0" applyFont="1" applyFill="1" applyBorder="1" applyAlignment="1">
      <alignment vertical="center" wrapText="1"/>
    </xf>
    <xf numFmtId="0" fontId="25" fillId="4" borderId="8" xfId="0" applyFont="1" applyFill="1" applyBorder="1" applyAlignment="1">
      <alignment horizontal="left" vertical="center" wrapText="1"/>
    </xf>
    <xf numFmtId="0" fontId="25" fillId="0" borderId="8" xfId="0" applyFont="1" applyBorder="1" applyAlignment="1">
      <alignment horizontal="left" vertical="center" wrapText="1"/>
    </xf>
    <xf numFmtId="164" fontId="5" fillId="0" borderId="35" xfId="0" applyNumberFormat="1" applyFont="1" applyBorder="1" applyAlignment="1">
      <alignment horizontal="left" vertical="center" wrapText="1"/>
    </xf>
    <xf numFmtId="0" fontId="35" fillId="0" borderId="35" xfId="0" applyFont="1" applyBorder="1"/>
    <xf numFmtId="0" fontId="25" fillId="0" borderId="8" xfId="0" applyFont="1" applyBorder="1" applyAlignment="1">
      <alignment vertical="center"/>
    </xf>
    <xf numFmtId="0" fontId="5" fillId="0" borderId="25" xfId="0" applyFont="1" applyBorder="1" applyAlignment="1">
      <alignment horizontal="left" wrapText="1"/>
    </xf>
    <xf numFmtId="0" fontId="25" fillId="0" borderId="25" xfId="0" applyFont="1" applyBorder="1" applyAlignment="1">
      <alignment wrapText="1"/>
    </xf>
    <xf numFmtId="0" fontId="5" fillId="0" borderId="25" xfId="0" applyFont="1" applyBorder="1" applyAlignment="1">
      <alignment horizontal="center" vertical="center" wrapText="1"/>
    </xf>
    <xf numFmtId="0" fontId="5" fillId="0" borderId="25" xfId="0" applyFont="1" applyBorder="1" applyAlignment="1">
      <alignment horizontal="left" vertical="center" wrapText="1"/>
    </xf>
    <xf numFmtId="0" fontId="25" fillId="0" borderId="25" xfId="0" applyFont="1" applyBorder="1" applyAlignment="1">
      <alignment vertical="center" wrapText="1"/>
    </xf>
    <xf numFmtId="0" fontId="25" fillId="0" borderId="25" xfId="0" applyFont="1" applyBorder="1" applyAlignment="1">
      <alignment horizontal="left" vertical="center" wrapText="1"/>
    </xf>
  </cellXfs>
  <cellStyles count="2">
    <cellStyle name="Normal" xfId="0" builtinId="0"/>
    <cellStyle name="Normal 2" xfId="1" xr:uid="{6DAFA423-65EC-4648-A3E9-39B415715BE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g"/><Relationship Id="rId1" Type="http://schemas.openxmlformats.org/officeDocument/2006/relationships/image" Target="../media/image1.jp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7" Type="http://schemas.openxmlformats.org/officeDocument/2006/relationships/image" Target="../media/image11.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oneCellAnchor>
    <xdr:from>
      <xdr:col>0</xdr:col>
      <xdr:colOff>238125</xdr:colOff>
      <xdr:row>2</xdr:row>
      <xdr:rowOff>66675</xdr:rowOff>
    </xdr:from>
    <xdr:ext cx="12144375" cy="1362075"/>
    <xdr:sp macro="" textlink="">
      <xdr:nvSpPr>
        <xdr:cNvPr id="3" name="Shape 3">
          <a:extLst>
            <a:ext uri="{FF2B5EF4-FFF2-40B4-BE49-F238E27FC236}">
              <a16:creationId xmlns:a16="http://schemas.microsoft.com/office/drawing/2014/main" id="{00000000-0008-0000-0000-000003000000}"/>
            </a:ext>
          </a:extLst>
        </xdr:cNvPr>
        <xdr:cNvSpPr/>
      </xdr:nvSpPr>
      <xdr:spPr>
        <a:xfrm>
          <a:off x="0" y="3108488"/>
          <a:ext cx="10692000" cy="1343025"/>
        </a:xfrm>
        <a:prstGeom prst="roundRect">
          <a:avLst>
            <a:gd name="adj" fmla="val 16667"/>
          </a:avLst>
        </a:prstGeom>
        <a:noFill/>
        <a:ln w="19050" cap="flat" cmpd="sng">
          <a:solidFill>
            <a:srgbClr val="2543A3"/>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xdr:col>
      <xdr:colOff>161925</xdr:colOff>
      <xdr:row>2</xdr:row>
      <xdr:rowOff>0</xdr:rowOff>
    </xdr:from>
    <xdr:ext cx="7943850" cy="704850"/>
    <xdr:sp macro="" textlink="">
      <xdr:nvSpPr>
        <xdr:cNvPr id="4" name="Shape 4">
          <a:extLst>
            <a:ext uri="{FF2B5EF4-FFF2-40B4-BE49-F238E27FC236}">
              <a16:creationId xmlns:a16="http://schemas.microsoft.com/office/drawing/2014/main" id="{00000000-0008-0000-0000-000004000000}"/>
            </a:ext>
          </a:extLst>
        </xdr:cNvPr>
        <xdr:cNvSpPr txBox="1"/>
      </xdr:nvSpPr>
      <xdr:spPr>
        <a:xfrm>
          <a:off x="1378838" y="3432338"/>
          <a:ext cx="7934325" cy="695325"/>
        </a:xfrm>
        <a:prstGeom prst="rect">
          <a:avLst/>
        </a:prstGeom>
        <a:noFill/>
        <a:ln>
          <a:noFill/>
        </a:ln>
      </xdr:spPr>
      <xdr:txBody>
        <a:bodyPr spcFirstLastPara="1" wrap="square" lIns="108000" tIns="108000" rIns="108000" bIns="108000" anchor="ctr" anchorCtr="0">
          <a:noAutofit/>
        </a:bodyPr>
        <a:lstStyle/>
        <a:p>
          <a:pPr marL="0" lvl="0" indent="0" algn="ctr" rtl="0">
            <a:spcBef>
              <a:spcPts val="0"/>
            </a:spcBef>
            <a:spcAft>
              <a:spcPts val="0"/>
            </a:spcAft>
            <a:buClr>
              <a:srgbClr val="1E3684"/>
            </a:buClr>
            <a:buSzPts val="2400"/>
            <a:buFont typeface="Arial"/>
            <a:buNone/>
          </a:pPr>
          <a:r>
            <a:rPr lang="en-US" sz="2400" b="1" u="none">
              <a:solidFill>
                <a:srgbClr val="1E3684"/>
              </a:solidFill>
              <a:latin typeface="Arial"/>
              <a:ea typeface="Arial"/>
              <a:cs typeface="Arial"/>
              <a:sym typeface="Arial"/>
            </a:rPr>
            <a:t>DỰ ÁN MÔ HÌNH LƯỢNG HÓA RỦI RO TÍN DỤNG</a:t>
          </a:r>
          <a:endParaRPr sz="1400"/>
        </a:p>
      </xdr:txBody>
    </xdr:sp>
    <xdr:clientData fLocksWithSheet="0"/>
  </xdr:oneCellAnchor>
  <xdr:oneCellAnchor>
    <xdr:from>
      <xdr:col>1</xdr:col>
      <xdr:colOff>180975</xdr:colOff>
      <xdr:row>6</xdr:row>
      <xdr:rowOff>38100</xdr:rowOff>
    </xdr:from>
    <xdr:ext cx="923925" cy="647700"/>
    <xdr:pic>
      <xdr:nvPicPr>
        <xdr:cNvPr id="2" name="image4.jp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314325</xdr:colOff>
      <xdr:row>7</xdr:row>
      <xdr:rowOff>9525</xdr:rowOff>
    </xdr:from>
    <xdr:ext cx="1952625" cy="561975"/>
    <xdr:pic>
      <xdr:nvPicPr>
        <xdr:cNvPr id="5" name="image1.jp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14</xdr:col>
      <xdr:colOff>419100</xdr:colOff>
      <xdr:row>6</xdr:row>
      <xdr:rowOff>19050</xdr:rowOff>
    </xdr:from>
    <xdr:ext cx="1219200" cy="676275"/>
    <xdr:pic>
      <xdr:nvPicPr>
        <xdr:cNvPr id="6" name="image2.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619125</xdr:colOff>
      <xdr:row>1</xdr:row>
      <xdr:rowOff>76200</xdr:rowOff>
    </xdr:from>
    <xdr:ext cx="10629900" cy="9525"/>
    <xdr:pic>
      <xdr:nvPicPr>
        <xdr:cNvPr id="7" name="image3.png" title="Image">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371475</xdr:colOff>
      <xdr:row>2</xdr:row>
      <xdr:rowOff>0</xdr:rowOff>
    </xdr:from>
    <xdr:ext cx="38100" cy="0"/>
    <xdr:grpSp>
      <xdr:nvGrpSpPr>
        <xdr:cNvPr id="2" name="Shape 2">
          <a:extLst>
            <a:ext uri="{FF2B5EF4-FFF2-40B4-BE49-F238E27FC236}">
              <a16:creationId xmlns:a16="http://schemas.microsoft.com/office/drawing/2014/main" id="{00000000-0008-0000-0100-000002000000}"/>
            </a:ext>
          </a:extLst>
        </xdr:cNvPr>
        <xdr:cNvGrpSpPr/>
      </xdr:nvGrpSpPr>
      <xdr:grpSpPr>
        <a:xfrm>
          <a:off x="234315" y="304800"/>
          <a:ext cx="38100" cy="0"/>
          <a:chOff x="5326950" y="3780000"/>
          <a:chExt cx="5111685" cy="3475200"/>
        </a:xfrm>
      </xdr:grpSpPr>
      <xdr:grpSp>
        <xdr:nvGrpSpPr>
          <xdr:cNvPr id="5" name="Shape 5">
            <a:extLst>
              <a:ext uri="{FF2B5EF4-FFF2-40B4-BE49-F238E27FC236}">
                <a16:creationId xmlns:a16="http://schemas.microsoft.com/office/drawing/2014/main" id="{00000000-0008-0000-0100-000005000000}"/>
              </a:ext>
            </a:extLst>
          </xdr:cNvPr>
          <xdr:cNvGrpSpPr/>
        </xdr:nvGrpSpPr>
        <xdr:grpSpPr>
          <a:xfrm>
            <a:off x="5326950" y="3780000"/>
            <a:ext cx="5111685" cy="3475200"/>
            <a:chOff x="234315" y="304800"/>
            <a:chExt cx="5111685" cy="3475200"/>
          </a:xfrm>
        </xdr:grpSpPr>
        <xdr:sp macro="" textlink="">
          <xdr:nvSpPr>
            <xdr:cNvPr id="6" name="Shape 6">
              <a:extLst>
                <a:ext uri="{FF2B5EF4-FFF2-40B4-BE49-F238E27FC236}">
                  <a16:creationId xmlns:a16="http://schemas.microsoft.com/office/drawing/2014/main" id="{00000000-0008-0000-0100-000006000000}"/>
                </a:ext>
              </a:extLst>
            </xdr:cNvPr>
            <xdr:cNvSpPr/>
          </xdr:nvSpPr>
          <xdr:spPr>
            <a:xfrm>
              <a:off x="234315" y="304800"/>
              <a:ext cx="38100" cy="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xnSp macro="">
          <xdr:nvCxnSpPr>
            <xdr:cNvPr id="7" name="Shape 7">
              <a:extLst>
                <a:ext uri="{FF2B5EF4-FFF2-40B4-BE49-F238E27FC236}">
                  <a16:creationId xmlns:a16="http://schemas.microsoft.com/office/drawing/2014/main" id="{00000000-0008-0000-0100-000007000000}"/>
                </a:ext>
              </a:extLst>
            </xdr:cNvPr>
            <xdr:cNvCxnSpPr/>
          </xdr:nvCxnSpPr>
          <xdr:spPr>
            <a:xfrm>
              <a:off x="5346000" y="3780000"/>
              <a:ext cx="0" cy="0"/>
            </a:xfrm>
            <a:prstGeom prst="straightConnector1">
              <a:avLst/>
            </a:prstGeom>
            <a:noFill/>
            <a:ln w="9525" cap="flat" cmpd="sng">
              <a:solidFill>
                <a:srgbClr val="DC6900"/>
              </a:solidFill>
              <a:prstDash val="solid"/>
              <a:miter lim="800000"/>
              <a:headEnd type="none" w="sm" len="sm"/>
              <a:tailEnd type="none" w="sm" len="sm"/>
            </a:ln>
          </xdr:spPr>
        </xdr:cxnSp>
      </xdr:grpSp>
    </xdr:grpSp>
    <xdr:clientData fLocksWithSheet="0"/>
  </xdr:oneCellAnchor>
</xdr:wsDr>
</file>

<file path=xl/drawings/drawing3.xml><?xml version="1.0" encoding="utf-8"?>
<xdr:wsDr xmlns:xdr="http://schemas.openxmlformats.org/drawingml/2006/spreadsheetDrawing" xmlns:a="http://schemas.openxmlformats.org/drawingml/2006/main">
  <xdr:oneCellAnchor>
    <xdr:from>
      <xdr:col>1</xdr:col>
      <xdr:colOff>0</xdr:colOff>
      <xdr:row>34</xdr:row>
      <xdr:rowOff>0</xdr:rowOff>
    </xdr:from>
    <xdr:ext cx="4752975" cy="2628900"/>
    <xdr:pic>
      <xdr:nvPicPr>
        <xdr:cNvPr id="2" name="image9.png">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1085850</xdr:colOff>
      <xdr:row>35</xdr:row>
      <xdr:rowOff>-161925</xdr:rowOff>
    </xdr:from>
    <xdr:ext cx="4686300" cy="2628900"/>
    <xdr:pic>
      <xdr:nvPicPr>
        <xdr:cNvPr id="3" name="image5.png" title="Image">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51</xdr:row>
      <xdr:rowOff>0</xdr:rowOff>
    </xdr:from>
    <xdr:ext cx="4752975" cy="2628900"/>
    <xdr:pic>
      <xdr:nvPicPr>
        <xdr:cNvPr id="4" name="image11.png">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1085850</xdr:colOff>
      <xdr:row>50</xdr:row>
      <xdr:rowOff>161925</xdr:rowOff>
    </xdr:from>
    <xdr:ext cx="4686300" cy="2628900"/>
    <xdr:pic>
      <xdr:nvPicPr>
        <xdr:cNvPr id="5" name="image6.png" title="Image">
          <a:extLst>
            <a:ext uri="{FF2B5EF4-FFF2-40B4-BE49-F238E27FC236}">
              <a16:creationId xmlns:a16="http://schemas.microsoft.com/office/drawing/2014/main" id="{00000000-0008-0000-05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590550</xdr:colOff>
      <xdr:row>69</xdr:row>
      <xdr:rowOff>0</xdr:rowOff>
    </xdr:from>
    <xdr:ext cx="4733925" cy="2628900"/>
    <xdr:pic>
      <xdr:nvPicPr>
        <xdr:cNvPr id="6" name="image8.png">
          <a:extLst>
            <a:ext uri="{FF2B5EF4-FFF2-40B4-BE49-F238E27FC236}">
              <a16:creationId xmlns:a16="http://schemas.microsoft.com/office/drawing/2014/main" id="{00000000-0008-0000-05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4</xdr:col>
      <xdr:colOff>1085850</xdr:colOff>
      <xdr:row>68</xdr:row>
      <xdr:rowOff>161925</xdr:rowOff>
    </xdr:from>
    <xdr:ext cx="4686300" cy="2628900"/>
    <xdr:pic>
      <xdr:nvPicPr>
        <xdr:cNvPr id="7" name="image7.png" title="Image">
          <a:extLst>
            <a:ext uri="{FF2B5EF4-FFF2-40B4-BE49-F238E27FC236}">
              <a16:creationId xmlns:a16="http://schemas.microsoft.com/office/drawing/2014/main" id="{00000000-0008-0000-05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0</xdr:colOff>
      <xdr:row>87</xdr:row>
      <xdr:rowOff>0</xdr:rowOff>
    </xdr:from>
    <xdr:ext cx="4752975" cy="2628900"/>
    <xdr:pic>
      <xdr:nvPicPr>
        <xdr:cNvPr id="8" name="image10.png">
          <a:extLst>
            <a:ext uri="{FF2B5EF4-FFF2-40B4-BE49-F238E27FC236}">
              <a16:creationId xmlns:a16="http://schemas.microsoft.com/office/drawing/2014/main" id="{00000000-0008-0000-05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xdr:col>
      <xdr:colOff>38100</xdr:colOff>
      <xdr:row>75</xdr:row>
      <xdr:rowOff>142875</xdr:rowOff>
    </xdr:from>
    <xdr:ext cx="4867275" cy="2076450"/>
    <xdr:pic>
      <xdr:nvPicPr>
        <xdr:cNvPr id="2" name="image12.png">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1000"/>
  <sheetViews>
    <sheetView showGridLines="0" workbookViewId="0"/>
  </sheetViews>
  <sheetFormatPr defaultColWidth="12.59765625" defaultRowHeight="15" customHeight="1" x14ac:dyDescent="0.25"/>
  <cols>
    <col min="1" max="1" width="11.59765625" customWidth="1"/>
    <col min="2" max="2" width="10.5" customWidth="1"/>
    <col min="3" max="9" width="6.69921875" customWidth="1"/>
    <col min="10" max="10" width="10.8984375" customWidth="1"/>
    <col min="11" max="11" width="9.69921875" customWidth="1"/>
    <col min="12" max="12" width="13" customWidth="1"/>
    <col min="13" max="13" width="14" customWidth="1"/>
    <col min="14" max="14" width="18.59765625" hidden="1" customWidth="1"/>
    <col min="15" max="15" width="6.69921875" hidden="1" customWidth="1"/>
    <col min="16" max="16" width="22.8984375" customWidth="1"/>
    <col min="17" max="17" width="7.5" customWidth="1"/>
    <col min="18" max="34" width="6.3984375" customWidth="1"/>
  </cols>
  <sheetData>
    <row r="1" spans="1:34" ht="11.25" customHeight="1" x14ac:dyDescent="0.25">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11.25" customHeight="1" x14ac:dyDescent="0.25">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row>
    <row r="3" spans="1:34" ht="11.25" customHeight="1" x14ac:dyDescent="0.25">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row>
    <row r="4" spans="1:34" ht="11.25" customHeight="1" x14ac:dyDescent="0.25">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row>
    <row r="5" spans="1:34" ht="11.25" customHeight="1" x14ac:dyDescent="0.25">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row>
    <row r="6" spans="1:34" ht="11.25" customHeight="1" x14ac:dyDescent="0.25">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row>
    <row r="7" spans="1:34" ht="11.25" customHeight="1" x14ac:dyDescent="0.25">
      <c r="A7" s="1"/>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row>
    <row r="8" spans="1:34" ht="11.25" customHeight="1" x14ac:dyDescent="0.25">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row>
    <row r="9" spans="1:34" ht="11.25" customHeight="1" x14ac:dyDescent="0.25">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row>
    <row r="10" spans="1:34" ht="11.25" customHeight="1" x14ac:dyDescent="0.25">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row>
    <row r="11" spans="1:34" ht="11.25" customHeight="1" x14ac:dyDescent="0.25">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row>
    <row r="12" spans="1:34" ht="11.25" customHeight="1" x14ac:dyDescent="0.25">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row>
    <row r="13" spans="1:34" ht="11.25" customHeight="1" x14ac:dyDescent="0.25">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row>
    <row r="14" spans="1:34" ht="88.5" customHeight="1" x14ac:dyDescent="0.25">
      <c r="A14" s="1"/>
      <c r="B14" s="515" t="s">
        <v>0</v>
      </c>
      <c r="C14" s="514"/>
      <c r="D14" s="514"/>
      <c r="E14" s="514"/>
      <c r="F14" s="514"/>
      <c r="G14" s="514"/>
      <c r="H14" s="514"/>
      <c r="I14" s="514"/>
      <c r="J14" s="514"/>
      <c r="K14" s="514"/>
      <c r="L14" s="514"/>
      <c r="M14" s="514"/>
      <c r="N14" s="514"/>
      <c r="O14" s="514"/>
      <c r="P14" s="514"/>
      <c r="Q14" s="2"/>
      <c r="R14" s="2"/>
      <c r="S14" s="2"/>
      <c r="T14" s="1"/>
      <c r="U14" s="1"/>
      <c r="V14" s="1"/>
      <c r="W14" s="1"/>
      <c r="X14" s="3"/>
      <c r="Y14" s="3"/>
      <c r="Z14" s="3"/>
      <c r="AA14" s="3"/>
      <c r="AB14" s="3"/>
      <c r="AC14" s="3"/>
      <c r="AD14" s="3"/>
      <c r="AE14" s="3"/>
      <c r="AF14" s="3"/>
      <c r="AG14" s="3"/>
      <c r="AH14" s="3"/>
    </row>
    <row r="15" spans="1:34" ht="11.25" customHeight="1" x14ac:dyDescent="0.25">
      <c r="A15" s="4"/>
      <c r="B15" s="5"/>
      <c r="C15" s="516"/>
      <c r="D15" s="514"/>
      <c r="E15" s="514"/>
      <c r="F15" s="514"/>
      <c r="G15" s="514"/>
      <c r="H15" s="514"/>
      <c r="I15" s="514"/>
      <c r="J15" s="514"/>
      <c r="K15" s="514"/>
      <c r="L15" s="514"/>
      <c r="M15" s="514"/>
      <c r="N15" s="514"/>
      <c r="O15" s="5"/>
      <c r="P15" s="4"/>
      <c r="Q15" s="4"/>
      <c r="R15" s="4"/>
      <c r="S15" s="4"/>
      <c r="T15" s="4"/>
      <c r="U15" s="4"/>
      <c r="V15" s="4"/>
      <c r="W15" s="4"/>
      <c r="X15" s="4"/>
      <c r="Y15" s="4"/>
      <c r="Z15" s="4"/>
      <c r="AA15" s="4"/>
      <c r="AB15" s="4"/>
      <c r="AC15" s="4"/>
      <c r="AD15" s="4"/>
      <c r="AE15" s="4"/>
      <c r="AF15" s="4"/>
      <c r="AG15" s="4"/>
      <c r="AH15" s="4"/>
    </row>
    <row r="16" spans="1:34" ht="11.25" customHeight="1" x14ac:dyDescent="0.35">
      <c r="A16" s="1"/>
      <c r="B16" s="6"/>
      <c r="C16" s="517"/>
      <c r="D16" s="514"/>
      <c r="E16" s="514"/>
      <c r="F16" s="514"/>
      <c r="G16" s="514"/>
      <c r="H16" s="514"/>
      <c r="I16" s="514"/>
      <c r="J16" s="514"/>
      <c r="K16" s="514"/>
      <c r="L16" s="514"/>
      <c r="M16" s="514"/>
      <c r="N16" s="514"/>
      <c r="O16" s="7"/>
      <c r="P16" s="1"/>
      <c r="Q16" s="1"/>
      <c r="R16" s="1"/>
      <c r="S16" s="1"/>
      <c r="T16" s="1"/>
      <c r="U16" s="1"/>
      <c r="V16" s="1"/>
      <c r="W16" s="1"/>
      <c r="X16" s="1"/>
      <c r="Y16" s="1"/>
      <c r="Z16" s="1"/>
      <c r="AA16" s="1"/>
      <c r="AB16" s="1"/>
      <c r="AC16" s="1"/>
      <c r="AD16" s="1"/>
      <c r="AE16" s="1"/>
      <c r="AF16" s="1"/>
      <c r="AG16" s="1"/>
      <c r="AH16" s="1"/>
    </row>
    <row r="17" spans="1:34" ht="15.75" customHeight="1" x14ac:dyDescent="0.4">
      <c r="A17" s="4"/>
      <c r="B17" s="5"/>
      <c r="C17" s="7"/>
      <c r="D17" s="7"/>
      <c r="E17" s="8"/>
      <c r="F17" s="8"/>
      <c r="G17" s="8"/>
      <c r="H17" s="8"/>
      <c r="I17" s="8"/>
      <c r="J17" s="8"/>
      <c r="K17" s="518"/>
      <c r="L17" s="514"/>
      <c r="M17" s="514"/>
      <c r="N17" s="514"/>
      <c r="O17" s="514"/>
      <c r="P17" s="9"/>
      <c r="Q17" s="4"/>
      <c r="R17" s="4"/>
      <c r="S17" s="4"/>
      <c r="T17" s="4"/>
      <c r="U17" s="4"/>
      <c r="V17" s="4"/>
      <c r="W17" s="4"/>
      <c r="X17" s="4"/>
      <c r="Y17" s="4"/>
      <c r="Z17" s="4"/>
      <c r="AA17" s="4"/>
      <c r="AB17" s="4"/>
      <c r="AC17" s="4"/>
      <c r="AD17" s="4"/>
      <c r="AE17" s="4"/>
      <c r="AF17" s="4"/>
      <c r="AG17" s="4"/>
      <c r="AH17" s="4"/>
    </row>
    <row r="18" spans="1:34" ht="11.25" customHeight="1" x14ac:dyDescent="0.35">
      <c r="A18" s="1"/>
      <c r="B18" s="6"/>
      <c r="C18" s="519"/>
      <c r="D18" s="514"/>
      <c r="E18" s="514"/>
      <c r="F18" s="514"/>
      <c r="G18" s="514"/>
      <c r="H18" s="514"/>
      <c r="I18" s="514"/>
      <c r="J18" s="514"/>
      <c r="K18" s="514"/>
      <c r="L18" s="514"/>
      <c r="M18" s="514"/>
      <c r="N18" s="514"/>
      <c r="O18" s="7"/>
      <c r="P18" s="10"/>
      <c r="Q18" s="1"/>
      <c r="R18" s="1"/>
      <c r="S18" s="1"/>
      <c r="T18" s="1"/>
      <c r="U18" s="1"/>
      <c r="V18" s="1"/>
      <c r="W18" s="1"/>
      <c r="X18" s="11"/>
      <c r="Y18" s="12"/>
      <c r="Z18" s="11"/>
      <c r="AA18" s="3"/>
      <c r="AB18" s="12"/>
      <c r="AC18" s="12"/>
      <c r="AD18" s="12"/>
      <c r="AE18" s="12"/>
      <c r="AF18" s="11"/>
      <c r="AG18" s="12"/>
      <c r="AH18" s="12"/>
    </row>
    <row r="19" spans="1:34" ht="11.25" customHeight="1" x14ac:dyDescent="0.25">
      <c r="A19" s="4"/>
      <c r="B19" s="4"/>
      <c r="C19" s="4"/>
      <c r="D19" s="4"/>
      <c r="E19" s="4"/>
      <c r="F19" s="4"/>
      <c r="G19" s="4"/>
      <c r="H19" s="4"/>
      <c r="I19" s="4"/>
      <c r="J19" s="4"/>
      <c r="K19" s="13"/>
      <c r="L19" s="4"/>
      <c r="M19" s="9"/>
      <c r="N19" s="9"/>
      <c r="O19" s="9"/>
      <c r="P19" s="513" t="s">
        <v>1</v>
      </c>
      <c r="Q19" s="514"/>
      <c r="R19" s="514"/>
      <c r="S19" s="514"/>
      <c r="T19" s="514"/>
      <c r="U19" s="514"/>
      <c r="V19" s="514"/>
      <c r="W19" s="514"/>
      <c r="X19" s="514"/>
      <c r="Y19" s="514"/>
      <c r="Z19" s="514"/>
      <c r="AA19" s="514"/>
      <c r="AB19" s="14"/>
      <c r="AC19" s="14"/>
      <c r="AD19" s="14"/>
      <c r="AE19" s="14"/>
      <c r="AF19" s="14"/>
      <c r="AG19" s="14"/>
      <c r="AH19" s="14"/>
    </row>
    <row r="20" spans="1:34" ht="11.25" customHeight="1" x14ac:dyDescent="0.25">
      <c r="A20" s="4"/>
      <c r="B20" s="4"/>
      <c r="C20" s="4"/>
      <c r="D20" s="4"/>
      <c r="E20" s="4"/>
      <c r="F20" s="4"/>
      <c r="G20" s="4"/>
      <c r="H20" s="4"/>
      <c r="I20" s="4"/>
      <c r="J20" s="4"/>
      <c r="K20" s="15"/>
      <c r="L20" s="9"/>
      <c r="M20" s="9"/>
      <c r="N20" s="9"/>
      <c r="O20" s="9"/>
      <c r="P20" s="9"/>
      <c r="Q20" s="4"/>
      <c r="R20" s="4"/>
      <c r="S20" s="4"/>
      <c r="T20" s="4"/>
      <c r="U20" s="4"/>
      <c r="V20" s="4"/>
      <c r="W20" s="4"/>
      <c r="X20" s="16"/>
      <c r="Y20" s="16"/>
      <c r="Z20" s="16"/>
      <c r="AA20" s="16"/>
      <c r="AB20" s="16"/>
      <c r="AC20" s="16"/>
      <c r="AD20" s="16"/>
      <c r="AE20" s="16"/>
      <c r="AF20" s="16"/>
      <c r="AG20" s="16"/>
      <c r="AH20" s="16"/>
    </row>
    <row r="21" spans="1:34" ht="11.25" customHeight="1" x14ac:dyDescent="0.25">
      <c r="A21" s="4"/>
      <c r="B21" s="4"/>
      <c r="C21" s="4"/>
      <c r="D21" s="4"/>
      <c r="E21" s="4"/>
      <c r="F21" s="4"/>
      <c r="G21" s="4"/>
      <c r="H21" s="4"/>
      <c r="I21" s="4"/>
      <c r="J21" s="4"/>
      <c r="K21" s="13"/>
      <c r="L21" s="17"/>
      <c r="M21" s="9"/>
      <c r="N21" s="9"/>
      <c r="O21" s="9"/>
      <c r="P21" s="9"/>
      <c r="Q21" s="4"/>
      <c r="R21" s="4"/>
      <c r="S21" s="4"/>
      <c r="T21" s="4"/>
      <c r="U21" s="4"/>
      <c r="V21" s="4"/>
      <c r="W21" s="4"/>
      <c r="X21" s="16"/>
      <c r="Y21" s="16"/>
      <c r="Z21" s="16"/>
      <c r="AA21" s="16"/>
      <c r="AB21" s="16"/>
      <c r="AC21" s="16"/>
      <c r="AD21" s="16"/>
      <c r="AE21" s="16"/>
      <c r="AF21" s="16"/>
      <c r="AG21" s="18"/>
      <c r="AH21" s="16"/>
    </row>
    <row r="22" spans="1:34" ht="11.25" customHeight="1" x14ac:dyDescent="0.25">
      <c r="A22" s="4"/>
      <c r="B22" s="4"/>
      <c r="C22" s="4"/>
      <c r="D22" s="4"/>
      <c r="E22" s="4"/>
      <c r="F22" s="4"/>
      <c r="G22" s="4"/>
      <c r="H22" s="4"/>
      <c r="I22" s="4"/>
      <c r="J22" s="4"/>
      <c r="K22" s="4"/>
      <c r="L22" s="17"/>
      <c r="M22" s="9"/>
      <c r="N22" s="9"/>
      <c r="O22" s="9"/>
      <c r="P22" s="9"/>
      <c r="Q22" s="4"/>
      <c r="R22" s="4"/>
      <c r="S22" s="4"/>
      <c r="T22" s="4"/>
      <c r="U22" s="4"/>
      <c r="V22" s="4"/>
      <c r="W22" s="4"/>
      <c r="X22" s="16"/>
      <c r="Y22" s="16"/>
      <c r="Z22" s="16"/>
      <c r="AA22" s="16"/>
      <c r="AB22" s="16"/>
      <c r="AC22" s="16"/>
      <c r="AD22" s="16"/>
      <c r="AE22" s="16"/>
      <c r="AF22" s="16"/>
      <c r="AG22" s="16"/>
      <c r="AH22" s="16"/>
    </row>
    <row r="23" spans="1:34" ht="11.25" customHeight="1" x14ac:dyDescent="0.25">
      <c r="A23" s="4"/>
      <c r="B23" s="4"/>
      <c r="C23" s="4"/>
      <c r="D23" s="4"/>
      <c r="E23" s="4"/>
      <c r="F23" s="4"/>
      <c r="G23" s="4"/>
      <c r="H23" s="4"/>
      <c r="I23" s="4"/>
      <c r="J23" s="4"/>
      <c r="K23" s="4"/>
      <c r="L23" s="17"/>
      <c r="M23" s="9"/>
      <c r="N23" s="9"/>
      <c r="O23" s="9"/>
      <c r="P23" s="9"/>
      <c r="Q23" s="4"/>
      <c r="R23" s="4"/>
      <c r="S23" s="4"/>
      <c r="T23" s="4"/>
      <c r="U23" s="4"/>
      <c r="V23" s="4"/>
      <c r="W23" s="4"/>
      <c r="X23" s="16"/>
      <c r="Y23" s="16"/>
      <c r="Z23" s="16"/>
      <c r="AA23" s="16"/>
      <c r="AB23" s="16"/>
      <c r="AC23" s="16"/>
      <c r="AD23" s="16"/>
      <c r="AE23" s="16"/>
      <c r="AF23" s="16"/>
      <c r="AG23" s="16"/>
      <c r="AH23" s="16"/>
    </row>
    <row r="24" spans="1:34" ht="11.25" customHeight="1" x14ac:dyDescent="0.25">
      <c r="A24" s="4"/>
      <c r="B24" s="4"/>
      <c r="C24" s="4"/>
      <c r="D24" s="4"/>
      <c r="E24" s="4"/>
      <c r="F24" s="4"/>
      <c r="G24" s="4"/>
      <c r="H24" s="4"/>
      <c r="I24" s="4"/>
      <c r="J24" s="4"/>
      <c r="K24" s="4"/>
      <c r="L24" s="17"/>
      <c r="M24" s="9"/>
      <c r="N24" s="9"/>
      <c r="O24" s="9"/>
      <c r="P24" s="9"/>
      <c r="Q24" s="4"/>
      <c r="R24" s="4"/>
      <c r="S24" s="4"/>
      <c r="T24" s="4"/>
      <c r="U24" s="4"/>
      <c r="V24" s="4"/>
      <c r="W24" s="4"/>
      <c r="X24" s="16"/>
      <c r="Y24" s="16"/>
      <c r="Z24" s="16"/>
      <c r="AA24" s="16"/>
      <c r="AB24" s="16"/>
      <c r="AC24" s="16"/>
      <c r="AD24" s="16"/>
      <c r="AE24" s="16"/>
      <c r="AF24" s="16"/>
      <c r="AG24" s="16"/>
      <c r="AH24" s="16"/>
    </row>
    <row r="25" spans="1:34" ht="11.25" customHeight="1" x14ac:dyDescent="0.25">
      <c r="A25" s="4"/>
      <c r="B25" s="4"/>
      <c r="C25" s="4"/>
      <c r="D25" s="4"/>
      <c r="E25" s="4"/>
      <c r="F25" s="4"/>
      <c r="G25" s="4"/>
      <c r="H25" s="4"/>
      <c r="I25" s="4"/>
      <c r="J25" s="4"/>
      <c r="K25" s="4"/>
      <c r="L25" s="9"/>
      <c r="M25" s="9"/>
      <c r="N25" s="19"/>
      <c r="O25" s="9"/>
      <c r="P25" s="9"/>
      <c r="Q25" s="4"/>
      <c r="R25" s="4"/>
      <c r="S25" s="4"/>
      <c r="T25" s="4"/>
      <c r="U25" s="4"/>
      <c r="V25" s="4"/>
      <c r="W25" s="4"/>
      <c r="X25" s="16"/>
      <c r="Y25" s="16"/>
      <c r="Z25" s="16"/>
      <c r="AA25" s="16"/>
      <c r="AB25" s="16"/>
      <c r="AC25" s="16"/>
      <c r="AD25" s="16"/>
      <c r="AE25" s="16"/>
      <c r="AF25" s="16"/>
      <c r="AG25" s="16"/>
      <c r="AH25" s="16"/>
    </row>
    <row r="26" spans="1:34" ht="11.25" customHeight="1" x14ac:dyDescent="0.25">
      <c r="A26" s="4"/>
      <c r="B26" s="4"/>
      <c r="C26" s="4"/>
      <c r="D26" s="4"/>
      <c r="E26" s="4"/>
      <c r="F26" s="4"/>
      <c r="G26" s="4"/>
      <c r="H26" s="4"/>
      <c r="I26" s="4"/>
      <c r="J26" s="4"/>
      <c r="K26" s="4"/>
      <c r="L26" s="9"/>
      <c r="M26" s="9"/>
      <c r="N26" s="9"/>
      <c r="O26" s="9"/>
      <c r="P26" s="9"/>
      <c r="Q26" s="4"/>
      <c r="R26" s="4"/>
      <c r="S26" s="4"/>
      <c r="T26" s="4"/>
      <c r="U26" s="4"/>
      <c r="V26" s="4"/>
      <c r="W26" s="4"/>
      <c r="X26" s="4"/>
      <c r="Y26" s="4"/>
      <c r="Z26" s="4"/>
      <c r="AA26" s="4"/>
      <c r="AB26" s="4"/>
      <c r="AC26" s="4"/>
      <c r="AD26" s="4"/>
      <c r="AE26" s="4"/>
      <c r="AF26" s="4"/>
      <c r="AG26" s="4"/>
      <c r="AH26" s="4"/>
    </row>
    <row r="27" spans="1:34" ht="11.25" customHeight="1" x14ac:dyDescent="0.25">
      <c r="A27" s="4"/>
      <c r="B27" s="4"/>
      <c r="C27" s="4"/>
      <c r="D27" s="4"/>
      <c r="E27" s="4"/>
      <c r="F27" s="4"/>
      <c r="G27" s="4"/>
      <c r="H27" s="4"/>
      <c r="I27" s="4"/>
      <c r="J27" s="4"/>
      <c r="K27" s="4"/>
      <c r="L27" s="9"/>
      <c r="M27" s="9"/>
      <c r="N27" s="9"/>
      <c r="O27" s="9"/>
      <c r="P27" s="9"/>
      <c r="Q27" s="4"/>
      <c r="R27" s="4"/>
      <c r="S27" s="4"/>
      <c r="T27" s="4"/>
      <c r="U27" s="4"/>
      <c r="V27" s="4"/>
      <c r="W27" s="4"/>
      <c r="X27" s="4"/>
      <c r="Y27" s="4"/>
      <c r="Z27" s="4"/>
      <c r="AA27" s="4"/>
      <c r="AB27" s="4"/>
      <c r="AC27" s="4"/>
      <c r="AD27" s="4"/>
      <c r="AE27" s="4"/>
      <c r="AF27" s="4"/>
      <c r="AG27" s="4"/>
      <c r="AH27" s="4"/>
    </row>
    <row r="28" spans="1:34" ht="11.25" customHeight="1" x14ac:dyDescent="0.25">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row>
    <row r="29" spans="1:34" ht="11.25" customHeight="1" x14ac:dyDescent="0.25">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row>
    <row r="30" spans="1:34" ht="11.25" customHeight="1" x14ac:dyDescent="0.25">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row>
    <row r="31" spans="1:34" ht="11.25" customHeight="1" x14ac:dyDescent="0.25">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row>
    <row r="32" spans="1:34" ht="11.25" customHeight="1" x14ac:dyDescent="0.25">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row>
    <row r="33" spans="1:34" ht="11.25" customHeight="1" x14ac:dyDescent="0.25">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row>
    <row r="34" spans="1:34" ht="11.25" customHeight="1" x14ac:dyDescent="0.25">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row>
    <row r="35" spans="1:34" ht="11.25" customHeight="1" x14ac:dyDescent="0.2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row>
    <row r="36" spans="1:34" ht="11.25" customHeight="1" x14ac:dyDescent="0.25">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row>
    <row r="37" spans="1:34" ht="11.25" customHeight="1" x14ac:dyDescent="0.25">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row>
    <row r="38" spans="1:34" ht="71.25" customHeight="1" x14ac:dyDescent="0.25">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row>
    <row r="39" spans="1:34" ht="11.25" customHeight="1" x14ac:dyDescent="0.2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row>
    <row r="40" spans="1:34" ht="11.25" customHeight="1" x14ac:dyDescent="0.2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row>
    <row r="41" spans="1:34" ht="11.25" customHeight="1" x14ac:dyDescent="0.2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row>
    <row r="42" spans="1:34" ht="11.25" customHeight="1" x14ac:dyDescent="0.2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row>
    <row r="43" spans="1:34" ht="11.25" customHeight="1"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row>
    <row r="44" spans="1:34" ht="11.25" customHeight="1" x14ac:dyDescent="0.2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row>
    <row r="45" spans="1:34" ht="11.25" customHeight="1"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row>
    <row r="46" spans="1:34" ht="11.25" customHeight="1"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row>
    <row r="47" spans="1:34" ht="11.25" customHeight="1"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row>
    <row r="48" spans="1:34" ht="11.25" customHeight="1"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row>
    <row r="49" spans="1:34" ht="11.25" customHeight="1"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row>
    <row r="50" spans="1:34" ht="11.25" customHeight="1"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row>
    <row r="51" spans="1:34" ht="11.25" customHeight="1"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row>
    <row r="52" spans="1:34" ht="11.25" customHeight="1"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row>
    <row r="53" spans="1:34" ht="11.25" customHeight="1"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row>
    <row r="54" spans="1:34" ht="11.25" customHeight="1"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row>
    <row r="55" spans="1:34" ht="11.2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row>
    <row r="56" spans="1:34" ht="11.25" customHeight="1"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row>
    <row r="57" spans="1:34" ht="11.25" customHeight="1"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row>
    <row r="58" spans="1:34" ht="11.2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row>
    <row r="59" spans="1:34" ht="11.2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row>
    <row r="60" spans="1:34" ht="11.2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row>
    <row r="61" spans="1:34" ht="11.2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row>
    <row r="62" spans="1:34" ht="11.2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row>
    <row r="63" spans="1:34" ht="11.2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row>
    <row r="64" spans="1:34" ht="11.2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row>
    <row r="65" spans="1:34" ht="11.2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66" spans="1:34" ht="11.2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row>
    <row r="67" spans="1:34" ht="11.2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row>
    <row r="68" spans="1:34" ht="11.2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row>
    <row r="69" spans="1:34" ht="11.2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row>
    <row r="70" spans="1:34" ht="11.2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row>
    <row r="71" spans="1:34" ht="11.2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row>
    <row r="72" spans="1:34" ht="11.2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row>
    <row r="73" spans="1:34" ht="11.2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row>
    <row r="74" spans="1:34" ht="11.2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row>
    <row r="75" spans="1:34" ht="11.2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row>
    <row r="76" spans="1:34" ht="11.2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row>
    <row r="77" spans="1:34" ht="11.2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row>
    <row r="78" spans="1:34" ht="11.2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row>
    <row r="79" spans="1:34" ht="11.2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row>
    <row r="80" spans="1:34" ht="11.2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row>
    <row r="81" spans="1:34" ht="11.2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row>
    <row r="82" spans="1:34" ht="11.2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row>
    <row r="83" spans="1:34" ht="11.2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row>
    <row r="84" spans="1:34" ht="11.2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row>
    <row r="85" spans="1:34" ht="11.2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row>
    <row r="86" spans="1:34" ht="11.2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row>
    <row r="87" spans="1:34" ht="11.2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row>
    <row r="88" spans="1:34" ht="11.2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row>
    <row r="89" spans="1:34" ht="11.2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row>
    <row r="90" spans="1:34" ht="11.2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row>
    <row r="91" spans="1:34" ht="11.2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row>
    <row r="92" spans="1:34" ht="11.2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row>
    <row r="93" spans="1:34" ht="11.2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row>
    <row r="94" spans="1:34" ht="11.2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row>
    <row r="95" spans="1:34" ht="11.2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row>
    <row r="96" spans="1:34" ht="11.2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row>
    <row r="97" spans="1:34" ht="11.2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row>
    <row r="98" spans="1:34" ht="11.2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row>
    <row r="99" spans="1:34" ht="11.2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row>
    <row r="100" spans="1:34" ht="11.2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row>
    <row r="101" spans="1:34" ht="11.2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row>
    <row r="102" spans="1:34" ht="11.2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row>
    <row r="103" spans="1:34" ht="11.2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row>
    <row r="104" spans="1:34" ht="11.2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row>
    <row r="105" spans="1:34" ht="11.2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row>
    <row r="106" spans="1:34" ht="11.2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row>
    <row r="107" spans="1:34" ht="11.2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row>
    <row r="108" spans="1:34" ht="11.2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row>
    <row r="109" spans="1:34" ht="11.2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row>
    <row r="110" spans="1:34" ht="11.2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row>
    <row r="111" spans="1:34" ht="11.2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row>
    <row r="112" spans="1:34" ht="11.2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row>
    <row r="113" spans="1:34" ht="11.2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row>
    <row r="114" spans="1:34" ht="11.2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row>
    <row r="115" spans="1:34" ht="11.2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row>
    <row r="116" spans="1:34" ht="11.2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row>
    <row r="117" spans="1:34" ht="11.2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row>
    <row r="118" spans="1:34" ht="11.2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row>
    <row r="119" spans="1:34" ht="11.2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row>
    <row r="120" spans="1:34" ht="11.2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row>
    <row r="121" spans="1:34" ht="11.2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row>
    <row r="122" spans="1:34" ht="11.2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row>
    <row r="123" spans="1:34" ht="11.2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row>
    <row r="124" spans="1:34" ht="11.2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row>
    <row r="125" spans="1:34" ht="11.2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row>
    <row r="126" spans="1:34" ht="11.2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row>
    <row r="127" spans="1:34" ht="11.2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row>
    <row r="128" spans="1:34" ht="11.2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row>
    <row r="129" spans="1:34" ht="11.2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row>
    <row r="130" spans="1:34" ht="11.2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row>
    <row r="131" spans="1:34" ht="11.2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row>
    <row r="132" spans="1:34" ht="11.2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row>
    <row r="133" spans="1:34" ht="11.2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row>
    <row r="134" spans="1:34" ht="11.2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row>
    <row r="135" spans="1:34" ht="11.2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row>
    <row r="136" spans="1:34" ht="11.2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row>
    <row r="137" spans="1:34" ht="11.2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row>
    <row r="138" spans="1:34" ht="11.2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row>
    <row r="139" spans="1:34" ht="11.2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row>
    <row r="140" spans="1:34" ht="11.2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row>
    <row r="141" spans="1:34" ht="11.2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row>
    <row r="142" spans="1:34" ht="11.2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row>
    <row r="143" spans="1:34" ht="11.2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row>
    <row r="144" spans="1:34" ht="11.2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row>
    <row r="145" spans="1:34" ht="11.2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row>
    <row r="146" spans="1:34" ht="11.2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row>
    <row r="147" spans="1:34" ht="11.2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row>
    <row r="148" spans="1:34" ht="11.2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row>
    <row r="149" spans="1:34" ht="11.2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row>
    <row r="150" spans="1:34" ht="11.2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row>
    <row r="151" spans="1:34" ht="11.2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row>
    <row r="152" spans="1:34" ht="11.2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row>
    <row r="153" spans="1:34" ht="11.2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row>
    <row r="154" spans="1:34" ht="11.2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row>
    <row r="155" spans="1:34" ht="11.2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row>
    <row r="156" spans="1:34" ht="11.2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row>
    <row r="157" spans="1:34" ht="11.2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row>
    <row r="158" spans="1:34" ht="11.2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row>
    <row r="159" spans="1:34" ht="11.2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row>
    <row r="160" spans="1:34" ht="11.2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row>
    <row r="161" spans="1:34" ht="11.2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row>
    <row r="162" spans="1:34" ht="11.2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row>
    <row r="163" spans="1:34" ht="11.2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row>
    <row r="164" spans="1:34" ht="11.2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row>
    <row r="165" spans="1:34" ht="11.2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row>
    <row r="166" spans="1:34" ht="11.2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row>
    <row r="167" spans="1:34" ht="11.2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row>
    <row r="168" spans="1:34" ht="11.2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row>
    <row r="169" spans="1:34" ht="11.2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row>
    <row r="170" spans="1:34" ht="11.2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row>
    <row r="171" spans="1:34" ht="11.2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row>
    <row r="172" spans="1:34" ht="11.2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row>
    <row r="173" spans="1:34" ht="11.2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row>
    <row r="174" spans="1:34" ht="11.2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row>
    <row r="175" spans="1:34" ht="11.2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row>
    <row r="176" spans="1:34" ht="11.2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row>
    <row r="177" spans="1:34" ht="11.2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row>
    <row r="178" spans="1:34" ht="11.2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row>
    <row r="179" spans="1:34" ht="11.2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row>
    <row r="180" spans="1:34" ht="11.2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row>
    <row r="181" spans="1:34" ht="11.2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row>
    <row r="182" spans="1:34" ht="11.2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row>
    <row r="183" spans="1:34" ht="11.2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row>
    <row r="184" spans="1:34" ht="11.2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row>
    <row r="185" spans="1:34" ht="11.2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row>
    <row r="186" spans="1:34" ht="11.2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row>
    <row r="187" spans="1:34" ht="11.2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row>
    <row r="188" spans="1:34" ht="11.2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row>
    <row r="189" spans="1:34" ht="11.2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row>
    <row r="190" spans="1:34" ht="11.2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row>
    <row r="191" spans="1:34" ht="11.2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row>
    <row r="192" spans="1:34" ht="11.2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row>
    <row r="193" spans="1:34" ht="11.2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row>
    <row r="194" spans="1:34" ht="11.2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row>
    <row r="195" spans="1:34" ht="11.2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row>
    <row r="196" spans="1:34" ht="11.2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row>
    <row r="197" spans="1:34" ht="11.2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row>
    <row r="198" spans="1:34" ht="11.2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row>
    <row r="199" spans="1:34" ht="11.2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row>
    <row r="200" spans="1:34" ht="11.2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row>
    <row r="201" spans="1:34" ht="11.2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row>
    <row r="202" spans="1:34" ht="11.2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row>
    <row r="203" spans="1:34" ht="11.2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row>
    <row r="204" spans="1:34" ht="11.2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row>
    <row r="205" spans="1:34" ht="11.2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row>
    <row r="206" spans="1:34" ht="11.2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row>
    <row r="207" spans="1:34" ht="11.2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row>
    <row r="208" spans="1:34" ht="11.2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row>
    <row r="209" spans="1:34" ht="11.2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row>
    <row r="210" spans="1:34" ht="11.2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row>
    <row r="211" spans="1:34" ht="11.2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row>
    <row r="212" spans="1:34" ht="11.2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row>
    <row r="213" spans="1:34" ht="11.2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row>
    <row r="214" spans="1:34" ht="11.2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row>
    <row r="215" spans="1:34" ht="11.2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row>
    <row r="216" spans="1:34" ht="11.2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row>
    <row r="217" spans="1:34" ht="11.2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row>
    <row r="218" spans="1:34" ht="11.2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row>
    <row r="219" spans="1:34" ht="11.2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row>
    <row r="220" spans="1:34" ht="11.2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row>
    <row r="221" spans="1:34" ht="11.2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row>
    <row r="222" spans="1:34" ht="11.2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row>
    <row r="223" spans="1:34" ht="11.2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row>
    <row r="224" spans="1:34" ht="11.2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row>
    <row r="225" spans="1:34" ht="11.2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row>
    <row r="226" spans="1:34" ht="11.2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row>
    <row r="227" spans="1:34" ht="11.2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row>
    <row r="228" spans="1:34" ht="11.2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row>
    <row r="229" spans="1:34" ht="11.2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row>
    <row r="230" spans="1:34" ht="11.2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row>
    <row r="231" spans="1:34" ht="11.2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row>
    <row r="232" spans="1:34" ht="11.2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row>
    <row r="233" spans="1:34" ht="11.2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row>
    <row r="234" spans="1:34" ht="11.2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row>
    <row r="235" spans="1:34" ht="11.2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row>
    <row r="236" spans="1:34" ht="11.2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row>
    <row r="237" spans="1:34" ht="11.2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row>
    <row r="238" spans="1:34" ht="11.2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row>
    <row r="239" spans="1:34" ht="11.2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row>
    <row r="240" spans="1:34" ht="11.2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row>
    <row r="241" spans="1:34" ht="11.2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row>
    <row r="242" spans="1:34" ht="11.2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row>
    <row r="243" spans="1:34" ht="11.2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row>
    <row r="244" spans="1:34" ht="11.2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row>
    <row r="245" spans="1:34" ht="11.2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row>
    <row r="246" spans="1:34" ht="11.2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row>
    <row r="247" spans="1:34" ht="11.2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row>
    <row r="248" spans="1:34" ht="11.2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row>
    <row r="249" spans="1:34" ht="11.2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row>
    <row r="250" spans="1:34" ht="11.2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row>
    <row r="251" spans="1:34" ht="11.2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row>
    <row r="252" spans="1:34" ht="11.2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row>
    <row r="253" spans="1:34" ht="11.2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row>
    <row r="254" spans="1:34" ht="11.2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row>
    <row r="255" spans="1:34" ht="11.2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row>
    <row r="256" spans="1:34" ht="11.2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row>
    <row r="257" spans="1:34" ht="11.2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row>
    <row r="258" spans="1:34" ht="11.2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row>
    <row r="259" spans="1:34" ht="11.2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row>
    <row r="260" spans="1:34" ht="11.2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row>
    <row r="261" spans="1:34" ht="11.2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row>
    <row r="262" spans="1:34" ht="11.2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row>
    <row r="263" spans="1:34" ht="11.2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row>
    <row r="264" spans="1:34" ht="11.2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row>
    <row r="265" spans="1:34" ht="11.2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row>
    <row r="266" spans="1:34" ht="11.2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row>
    <row r="267" spans="1:34" ht="11.2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row>
    <row r="268" spans="1:34" ht="11.2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row>
    <row r="269" spans="1:34" ht="11.2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row>
    <row r="270" spans="1:34" ht="11.2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row>
    <row r="271" spans="1:34" ht="11.2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row>
    <row r="272" spans="1:34" ht="11.2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row>
    <row r="273" spans="1:34" ht="11.2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row>
    <row r="274" spans="1:34" ht="11.2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row>
    <row r="275" spans="1:34" ht="11.2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row>
    <row r="276" spans="1:34" ht="11.2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row>
    <row r="277" spans="1:34" ht="11.2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row>
    <row r="278" spans="1:34" ht="11.2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row>
    <row r="279" spans="1:34" ht="11.2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row>
    <row r="280" spans="1:34" ht="11.2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row>
    <row r="281" spans="1:34" ht="11.2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row>
    <row r="282" spans="1:34" ht="11.2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row>
    <row r="283" spans="1:34" ht="11.2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row>
    <row r="284" spans="1:34" ht="11.2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row>
    <row r="285" spans="1:34" ht="11.2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row>
    <row r="286" spans="1:34" ht="11.2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row>
    <row r="287" spans="1:34" ht="11.2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row>
    <row r="288" spans="1:34" ht="11.2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row>
    <row r="289" spans="1:34" ht="11.2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row>
    <row r="290" spans="1:34" ht="11.2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row>
    <row r="291" spans="1:34" ht="11.2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row>
    <row r="292" spans="1:34" ht="11.2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row>
    <row r="293" spans="1:34" ht="11.2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row>
    <row r="294" spans="1:34" ht="11.2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row>
    <row r="295" spans="1:34" ht="11.2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row>
    <row r="296" spans="1:34" ht="11.2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row>
    <row r="297" spans="1:34" ht="11.2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row>
    <row r="298" spans="1:34" ht="11.2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row>
    <row r="299" spans="1:34" ht="11.2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row>
    <row r="300" spans="1:34" ht="11.2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row>
    <row r="301" spans="1:34" ht="11.2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row>
    <row r="302" spans="1:34" ht="11.2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row>
    <row r="303" spans="1:34" ht="11.2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row>
    <row r="304" spans="1:34" ht="11.2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row>
    <row r="305" spans="1:34" ht="11.2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row>
    <row r="306" spans="1:34" ht="11.2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row>
    <row r="307" spans="1:34" ht="11.2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row>
    <row r="308" spans="1:34" ht="11.2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row>
    <row r="309" spans="1:34" ht="11.2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row>
    <row r="310" spans="1:34" ht="11.2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row>
    <row r="311" spans="1:34" ht="11.2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row>
    <row r="312" spans="1:34" ht="11.2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row>
    <row r="313" spans="1:34" ht="11.2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row>
    <row r="314" spans="1:34" ht="11.2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row>
    <row r="315" spans="1:34" ht="11.2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row>
    <row r="316" spans="1:34" ht="11.2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row>
    <row r="317" spans="1:34" ht="11.2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row>
    <row r="318" spans="1:34" ht="11.2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row>
    <row r="319" spans="1:34" ht="11.2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row>
    <row r="320" spans="1:34" ht="11.2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row>
    <row r="321" spans="1:34" ht="11.2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row>
    <row r="322" spans="1:34" ht="11.2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row>
    <row r="323" spans="1:34" ht="11.2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row>
    <row r="324" spans="1:34" ht="11.2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row>
    <row r="325" spans="1:34" ht="11.2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row>
    <row r="326" spans="1:34" ht="11.2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row>
    <row r="327" spans="1:34" ht="11.2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row>
    <row r="328" spans="1:34" ht="11.2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row>
    <row r="329" spans="1:34" ht="11.2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row>
    <row r="330" spans="1:34" ht="11.2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row>
    <row r="331" spans="1:34" ht="11.2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row>
    <row r="332" spans="1:34" ht="11.2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row>
    <row r="333" spans="1:34" ht="11.2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row>
    <row r="334" spans="1:34" ht="11.2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row>
    <row r="335" spans="1:34" ht="11.2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row>
    <row r="336" spans="1:34" ht="11.2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row>
    <row r="337" spans="1:34" ht="11.2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row>
    <row r="338" spans="1:34" ht="11.2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row>
    <row r="339" spans="1:34" ht="11.2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row>
    <row r="340" spans="1:34" ht="11.2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row>
    <row r="341" spans="1:34" ht="11.2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row>
    <row r="342" spans="1:34" ht="11.2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row>
    <row r="343" spans="1:34" ht="11.2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row>
    <row r="344" spans="1:34" ht="11.2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row>
    <row r="345" spans="1:34" ht="11.2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row>
    <row r="346" spans="1:34" ht="11.2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row>
    <row r="347" spans="1:34" ht="11.2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row>
    <row r="348" spans="1:34" ht="11.2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row>
    <row r="349" spans="1:34" ht="11.2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row>
    <row r="350" spans="1:34" ht="11.2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row>
    <row r="351" spans="1:34" ht="11.2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row>
    <row r="352" spans="1:34" ht="11.2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row>
    <row r="353" spans="1:34" ht="11.2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row>
    <row r="354" spans="1:34" ht="11.2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row>
    <row r="355" spans="1:34" ht="11.2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row>
    <row r="356" spans="1:34" ht="11.2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row>
    <row r="357" spans="1:34" ht="11.2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row>
    <row r="358" spans="1:34" ht="11.2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row>
    <row r="359" spans="1:34" ht="11.2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row>
    <row r="360" spans="1:34" ht="11.2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row>
    <row r="361" spans="1:34" ht="11.2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row>
    <row r="362" spans="1:34" ht="11.2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row>
    <row r="363" spans="1:34" ht="11.2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row>
    <row r="364" spans="1:34" ht="11.2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row>
    <row r="365" spans="1:34" ht="11.2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row>
    <row r="366" spans="1:34" ht="11.2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row>
    <row r="367" spans="1:34" ht="11.2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row>
    <row r="368" spans="1:34" ht="11.2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row>
    <row r="369" spans="1:34" ht="11.2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row>
    <row r="370" spans="1:34" ht="11.2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row>
    <row r="371" spans="1:34" ht="11.2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row>
    <row r="372" spans="1:34" ht="11.2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row>
    <row r="373" spans="1:34" ht="11.2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row>
    <row r="374" spans="1:34" ht="11.2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row>
    <row r="375" spans="1:34" ht="11.2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row>
    <row r="376" spans="1:34" ht="11.2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row>
    <row r="377" spans="1:34" ht="11.2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row>
    <row r="378" spans="1:34" ht="11.2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row>
    <row r="379" spans="1:34" ht="11.2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row>
    <row r="380" spans="1:34" ht="11.2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row>
    <row r="381" spans="1:34" ht="11.2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row>
    <row r="382" spans="1:34" ht="11.2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row>
    <row r="383" spans="1:34" ht="11.2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row>
    <row r="384" spans="1:34" ht="11.2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row>
    <row r="385" spans="1:34" ht="11.2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row>
    <row r="386" spans="1:34" ht="11.2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row>
    <row r="387" spans="1:34" ht="11.2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row>
    <row r="388" spans="1:34" ht="11.2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row>
    <row r="389" spans="1:34" ht="11.2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row>
    <row r="390" spans="1:34" ht="11.2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row>
    <row r="391" spans="1:34" ht="11.2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row>
    <row r="392" spans="1:34" ht="11.2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row>
    <row r="393" spans="1:34" ht="11.2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row>
    <row r="394" spans="1:34" ht="11.2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row>
    <row r="395" spans="1:34" ht="11.2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row>
    <row r="396" spans="1:34" ht="11.2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row>
    <row r="397" spans="1:34" ht="11.2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row>
    <row r="398" spans="1:34" ht="11.2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row>
    <row r="399" spans="1:34" ht="11.2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row>
    <row r="400" spans="1:34" ht="11.2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row>
    <row r="401" spans="1:34" ht="11.2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row>
    <row r="402" spans="1:34" ht="11.2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row>
    <row r="403" spans="1:34" ht="11.2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row>
    <row r="404" spans="1:34" ht="11.2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row>
    <row r="405" spans="1:34" ht="11.2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row>
    <row r="406" spans="1:34" ht="11.2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row>
    <row r="407" spans="1:34" ht="11.2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row>
    <row r="408" spans="1:34" ht="11.2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row>
    <row r="409" spans="1:34" ht="11.2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row>
    <row r="410" spans="1:34" ht="11.2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row>
    <row r="411" spans="1:34" ht="11.2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row>
    <row r="412" spans="1:34" ht="11.2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row>
    <row r="413" spans="1:34" ht="11.2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row>
    <row r="414" spans="1:34" ht="11.2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row>
    <row r="415" spans="1:34" ht="11.2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row>
    <row r="416" spans="1:34" ht="11.2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row>
    <row r="417" spans="1:34" ht="11.2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row>
    <row r="418" spans="1:34" ht="11.2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row>
    <row r="419" spans="1:34" ht="11.2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row>
    <row r="420" spans="1:34" ht="11.2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row>
    <row r="421" spans="1:34" ht="11.2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row>
    <row r="422" spans="1:34" ht="11.2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row>
    <row r="423" spans="1:34" ht="11.2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row>
    <row r="424" spans="1:34" ht="11.2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row>
    <row r="425" spans="1:34" ht="11.2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row>
    <row r="426" spans="1:34" ht="11.2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row>
    <row r="427" spans="1:34" ht="11.2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row>
    <row r="428" spans="1:34" ht="11.2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row>
    <row r="429" spans="1:34" ht="11.2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row>
    <row r="430" spans="1:34" ht="11.2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row>
    <row r="431" spans="1:34" ht="11.2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row>
    <row r="432" spans="1:34" ht="11.2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row>
    <row r="433" spans="1:34" ht="11.2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row>
    <row r="434" spans="1:34" ht="11.2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row>
    <row r="435" spans="1:34" ht="11.2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row>
    <row r="436" spans="1:34" ht="11.2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row>
    <row r="437" spans="1:34" ht="11.2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row>
    <row r="438" spans="1:34" ht="11.2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row>
    <row r="439" spans="1:34" ht="11.2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row>
    <row r="440" spans="1:34" ht="11.2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row>
    <row r="441" spans="1:34" ht="11.2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row>
    <row r="442" spans="1:34" ht="11.2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row>
    <row r="443" spans="1:34" ht="11.2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row>
    <row r="444" spans="1:34" ht="11.2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row>
    <row r="445" spans="1:34" ht="11.2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row>
    <row r="446" spans="1:34" ht="11.2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row>
    <row r="447" spans="1:34" ht="11.2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row>
    <row r="448" spans="1:34" ht="11.2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row>
    <row r="449" spans="1:34" ht="11.2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row>
    <row r="450" spans="1:34" ht="11.2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row>
    <row r="451" spans="1:34" ht="11.2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row>
    <row r="452" spans="1:34" ht="11.2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row>
    <row r="453" spans="1:34" ht="11.2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row>
    <row r="454" spans="1:34" ht="11.2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row>
    <row r="455" spans="1:34" ht="11.2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row>
    <row r="456" spans="1:34" ht="11.2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row>
    <row r="457" spans="1:34" ht="11.2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row>
    <row r="458" spans="1:34" ht="11.2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row>
    <row r="459" spans="1:34" ht="11.2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row>
    <row r="460" spans="1:34" ht="11.2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row>
    <row r="461" spans="1:34" ht="11.2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row>
    <row r="462" spans="1:34" ht="11.2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row>
    <row r="463" spans="1:34" ht="11.2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row>
    <row r="464" spans="1:34" ht="11.2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row>
    <row r="465" spans="1:34" ht="11.2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row>
    <row r="466" spans="1:34" ht="11.2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row>
    <row r="467" spans="1:34" ht="11.2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row>
    <row r="468" spans="1:34" ht="11.2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row>
    <row r="469" spans="1:34" ht="11.2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row>
    <row r="470" spans="1:34" ht="11.2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row>
    <row r="471" spans="1:34" ht="11.2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row>
    <row r="472" spans="1:34" ht="11.2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row>
    <row r="473" spans="1:34" ht="11.2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row>
    <row r="474" spans="1:34" ht="11.2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row>
    <row r="475" spans="1:34" ht="11.2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row>
    <row r="476" spans="1:34" ht="11.2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row>
    <row r="477" spans="1:34" ht="11.2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row>
    <row r="478" spans="1:34" ht="11.2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row>
    <row r="479" spans="1:34" ht="11.2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row>
    <row r="480" spans="1:34" ht="11.2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row>
    <row r="481" spans="1:34" ht="11.2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row>
    <row r="482" spans="1:34" ht="11.2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row>
    <row r="483" spans="1:34" ht="11.2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row>
    <row r="484" spans="1:34" ht="11.2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row>
    <row r="485" spans="1:34" ht="11.2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row>
    <row r="486" spans="1:34" ht="11.2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row>
    <row r="487" spans="1:34" ht="11.2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row>
    <row r="488" spans="1:34" ht="11.2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row>
    <row r="489" spans="1:34" ht="11.2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row>
    <row r="490" spans="1:34" ht="11.2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row>
    <row r="491" spans="1:34" ht="11.2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row>
    <row r="492" spans="1:34" ht="11.2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row>
    <row r="493" spans="1:34" ht="11.2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row>
    <row r="494" spans="1:34" ht="11.2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row>
    <row r="495" spans="1:34" ht="11.2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row>
    <row r="496" spans="1:34" ht="11.2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row>
    <row r="497" spans="1:34" ht="11.2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row>
    <row r="498" spans="1:34" ht="11.2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row>
    <row r="499" spans="1:34" ht="11.2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row>
    <row r="500" spans="1:34" ht="11.2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row>
    <row r="501" spans="1:34" ht="11.2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row>
    <row r="502" spans="1:34" ht="11.2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row>
    <row r="503" spans="1:34" ht="11.2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row>
    <row r="504" spans="1:34" ht="11.2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row>
    <row r="505" spans="1:34" ht="11.2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row>
    <row r="506" spans="1:34" ht="11.2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row>
    <row r="507" spans="1:34" ht="11.2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row>
    <row r="508" spans="1:34" ht="11.2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row>
    <row r="509" spans="1:34" ht="11.2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row>
    <row r="510" spans="1:34" ht="11.2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row>
    <row r="511" spans="1:34" ht="11.2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row>
    <row r="512" spans="1:34" ht="11.2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row>
    <row r="513" spans="1:34" ht="11.2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row>
    <row r="514" spans="1:34" ht="11.2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row>
    <row r="515" spans="1:34" ht="11.2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row>
    <row r="516" spans="1:34" ht="11.2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row>
    <row r="517" spans="1:34" ht="11.2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row>
    <row r="518" spans="1:34" ht="11.2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row>
    <row r="519" spans="1:34" ht="11.2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row>
    <row r="520" spans="1:34" ht="11.2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row>
    <row r="521" spans="1:34" ht="11.2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row>
    <row r="522" spans="1:34" ht="11.2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row>
    <row r="523" spans="1:34" ht="11.2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row>
    <row r="524" spans="1:34" ht="11.2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row>
    <row r="525" spans="1:34" ht="11.2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row>
    <row r="526" spans="1:34" ht="11.2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row>
    <row r="527" spans="1:34" ht="11.2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row>
    <row r="528" spans="1:34" ht="11.2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row>
    <row r="529" spans="1:34" ht="11.2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row>
    <row r="530" spans="1:34" ht="11.2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row>
    <row r="531" spans="1:34" ht="11.2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row>
    <row r="532" spans="1:34" ht="11.2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row>
    <row r="533" spans="1:34" ht="11.2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row>
    <row r="534" spans="1:34" ht="11.2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row>
    <row r="535" spans="1:34" ht="11.2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row>
    <row r="536" spans="1:34" ht="11.2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row>
    <row r="537" spans="1:34" ht="11.2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row>
    <row r="538" spans="1:34" ht="11.2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row>
    <row r="539" spans="1:34" ht="11.2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row>
    <row r="540" spans="1:34" ht="11.2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row>
    <row r="541" spans="1:34" ht="11.2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row>
    <row r="542" spans="1:34" ht="11.2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row>
    <row r="543" spans="1:34" ht="11.2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row>
    <row r="544" spans="1:34" ht="11.2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row>
    <row r="545" spans="1:34" ht="11.2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row>
    <row r="546" spans="1:34" ht="11.2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row>
    <row r="547" spans="1:34" ht="11.2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row>
    <row r="548" spans="1:34" ht="11.2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row>
    <row r="549" spans="1:34" ht="11.2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row>
    <row r="550" spans="1:34" ht="11.2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row>
    <row r="551" spans="1:34" ht="11.2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row>
    <row r="552" spans="1:34" ht="11.2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row>
    <row r="553" spans="1:34" ht="11.2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row>
    <row r="554" spans="1:34" ht="11.2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row>
    <row r="555" spans="1:34" ht="11.2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row>
    <row r="556" spans="1:34" ht="11.2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row>
    <row r="557" spans="1:34" ht="11.2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row>
    <row r="558" spans="1:34" ht="11.2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row>
    <row r="559" spans="1:34" ht="11.2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row>
    <row r="560" spans="1:34" ht="11.2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row>
    <row r="561" spans="1:34" ht="11.2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row>
    <row r="562" spans="1:34" ht="11.2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row>
    <row r="563" spans="1:34" ht="11.2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row>
    <row r="564" spans="1:34" ht="11.2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row>
    <row r="565" spans="1:34" ht="11.2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row>
    <row r="566" spans="1:34" ht="11.2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row>
    <row r="567" spans="1:34" ht="11.2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row>
    <row r="568" spans="1:34" ht="11.2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row>
    <row r="569" spans="1:34" ht="11.2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row>
    <row r="570" spans="1:34" ht="11.2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row>
    <row r="571" spans="1:34" ht="11.2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row>
    <row r="572" spans="1:34" ht="11.2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row>
    <row r="573" spans="1:34" ht="11.2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row>
    <row r="574" spans="1:34" ht="11.2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row>
    <row r="575" spans="1:34" ht="11.2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row>
    <row r="576" spans="1:34" ht="11.2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row>
    <row r="577" spans="1:34" ht="11.2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row>
    <row r="578" spans="1:34" ht="11.2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row>
    <row r="579" spans="1:34" ht="11.2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row>
    <row r="580" spans="1:34" ht="11.2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row>
    <row r="581" spans="1:34" ht="11.2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row>
    <row r="582" spans="1:34" ht="11.2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row>
    <row r="583" spans="1:34" ht="11.2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row>
    <row r="584" spans="1:34" ht="11.2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row>
    <row r="585" spans="1:34" ht="11.2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row>
    <row r="586" spans="1:34" ht="11.2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row>
    <row r="587" spans="1:34" ht="11.2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row>
    <row r="588" spans="1:34" ht="11.2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row>
    <row r="589" spans="1:34" ht="11.2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row>
    <row r="590" spans="1:34" ht="11.2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row>
    <row r="591" spans="1:34" ht="11.2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row>
    <row r="592" spans="1:34" ht="11.2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row>
    <row r="593" spans="1:34" ht="11.2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row>
    <row r="594" spans="1:34" ht="11.2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row>
    <row r="595" spans="1:34" ht="11.2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row>
    <row r="596" spans="1:34" ht="11.2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row>
    <row r="597" spans="1:34" ht="11.2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row>
    <row r="598" spans="1:34" ht="11.2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row>
    <row r="599" spans="1:34" ht="11.2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row>
    <row r="600" spans="1:34" ht="11.2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row>
    <row r="601" spans="1:34" ht="11.2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row>
    <row r="602" spans="1:34" ht="11.2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row>
    <row r="603" spans="1:34" ht="11.2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row>
    <row r="604" spans="1:34" ht="11.2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row>
    <row r="605" spans="1:34" ht="11.2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row>
    <row r="606" spans="1:34" ht="11.2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row>
    <row r="607" spans="1:34" ht="11.2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row>
    <row r="608" spans="1:34" ht="11.2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row>
    <row r="609" spans="1:34" ht="11.2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row>
    <row r="610" spans="1:34" ht="11.2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row>
    <row r="611" spans="1:34" ht="11.2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row>
    <row r="612" spans="1:34" ht="11.2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row>
    <row r="613" spans="1:34" ht="11.2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row>
    <row r="614" spans="1:34" ht="11.2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row>
    <row r="615" spans="1:34" ht="11.2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row>
    <row r="616" spans="1:34" ht="11.2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row>
    <row r="617" spans="1:34" ht="11.2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row>
    <row r="618" spans="1:34" ht="11.2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row>
    <row r="619" spans="1:34" ht="11.2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row>
    <row r="620" spans="1:34" ht="11.2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row>
    <row r="621" spans="1:34" ht="11.2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row>
    <row r="622" spans="1:34" ht="11.2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row>
    <row r="623" spans="1:34" ht="11.2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row>
    <row r="624" spans="1:34" ht="11.2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row>
    <row r="625" spans="1:34" ht="11.2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row>
    <row r="626" spans="1:34" ht="11.2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row>
    <row r="627" spans="1:34" ht="11.2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row>
    <row r="628" spans="1:34" ht="11.2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row>
    <row r="629" spans="1:34" ht="11.2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row>
    <row r="630" spans="1:34" ht="11.2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row>
    <row r="631" spans="1:34" ht="11.2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row>
    <row r="632" spans="1:34" ht="11.2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row>
    <row r="633" spans="1:34" ht="11.2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row>
    <row r="634" spans="1:34" ht="11.2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row>
    <row r="635" spans="1:34" ht="11.2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row>
    <row r="636" spans="1:34" ht="11.2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row>
    <row r="637" spans="1:34" ht="11.2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row>
    <row r="638" spans="1:34" ht="11.2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row>
    <row r="639" spans="1:34" ht="11.2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row>
    <row r="640" spans="1:34" ht="11.2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row>
    <row r="641" spans="1:34" ht="11.2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row>
    <row r="642" spans="1:34" ht="11.2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row>
    <row r="643" spans="1:34" ht="11.2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row>
    <row r="644" spans="1:34" ht="11.2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row>
    <row r="645" spans="1:34" ht="11.2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row>
    <row r="646" spans="1:34" ht="11.2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row>
    <row r="647" spans="1:34" ht="11.2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row>
    <row r="648" spans="1:34" ht="11.2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row>
    <row r="649" spans="1:34" ht="11.2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row>
    <row r="650" spans="1:34" ht="11.2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row>
    <row r="651" spans="1:34" ht="11.2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row>
    <row r="652" spans="1:34" ht="11.2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row>
    <row r="653" spans="1:34" ht="11.2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row>
    <row r="654" spans="1:34" ht="11.2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row>
    <row r="655" spans="1:34" ht="11.2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row>
    <row r="656" spans="1:34" ht="11.2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row>
    <row r="657" spans="1:34" ht="11.2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row>
    <row r="658" spans="1:34" ht="11.2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row>
    <row r="659" spans="1:34" ht="11.2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row>
    <row r="660" spans="1:34" ht="11.2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row>
    <row r="661" spans="1:34" ht="11.2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row>
    <row r="662" spans="1:34" ht="11.2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row>
    <row r="663" spans="1:34" ht="11.2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row>
    <row r="664" spans="1:34" ht="11.2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row>
    <row r="665" spans="1:34" ht="11.2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row>
    <row r="666" spans="1:34" ht="11.2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row>
    <row r="667" spans="1:34" ht="11.2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row>
    <row r="668" spans="1:34" ht="11.2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row>
    <row r="669" spans="1:34" ht="11.2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row>
    <row r="670" spans="1:34" ht="11.2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row>
    <row r="671" spans="1:34" ht="11.2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row>
    <row r="672" spans="1:34" ht="11.2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row>
    <row r="673" spans="1:34" ht="11.2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row>
    <row r="674" spans="1:34" ht="11.2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row>
    <row r="675" spans="1:34" ht="11.2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row>
    <row r="676" spans="1:34" ht="11.2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row>
    <row r="677" spans="1:34" ht="11.2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row>
    <row r="678" spans="1:34" ht="11.2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row>
    <row r="679" spans="1:34" ht="11.2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row>
    <row r="680" spans="1:34" ht="11.2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row>
    <row r="681" spans="1:34" ht="11.2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row>
    <row r="682" spans="1:34" ht="11.2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row>
    <row r="683" spans="1:34" ht="11.2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row>
    <row r="684" spans="1:34" ht="11.2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row>
    <row r="685" spans="1:34" ht="11.2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row>
    <row r="686" spans="1:34" ht="11.2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row>
    <row r="687" spans="1:34" ht="11.2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row>
    <row r="688" spans="1:34" ht="11.2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row>
    <row r="689" spans="1:34" ht="11.2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row>
    <row r="690" spans="1:34" ht="11.2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row>
    <row r="691" spans="1:34" ht="11.2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row>
    <row r="692" spans="1:34" ht="11.2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row>
    <row r="693" spans="1:34" ht="11.2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row>
    <row r="694" spans="1:34" ht="11.2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row>
    <row r="695" spans="1:34" ht="11.2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row>
    <row r="696" spans="1:34" ht="11.2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row>
    <row r="697" spans="1:34" ht="11.2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row>
    <row r="698" spans="1:34" ht="11.2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row>
    <row r="699" spans="1:34" ht="11.2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row>
    <row r="700" spans="1:34" ht="11.2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row>
    <row r="701" spans="1:34" ht="11.2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row>
    <row r="702" spans="1:34" ht="11.2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row>
    <row r="703" spans="1:34" ht="11.2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row>
    <row r="704" spans="1:34" ht="11.2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row>
    <row r="705" spans="1:34" ht="11.2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row>
    <row r="706" spans="1:34" ht="11.2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row>
    <row r="707" spans="1:34" ht="11.2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row>
    <row r="708" spans="1:34" ht="11.2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row>
    <row r="709" spans="1:34" ht="11.2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row>
    <row r="710" spans="1:34" ht="11.2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row>
    <row r="711" spans="1:34" ht="11.2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row>
    <row r="712" spans="1:34" ht="11.2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row>
    <row r="713" spans="1:34" ht="11.2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row>
    <row r="714" spans="1:34" ht="11.2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row>
    <row r="715" spans="1:34" ht="11.2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row>
    <row r="716" spans="1:34" ht="11.2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row>
    <row r="717" spans="1:34" ht="11.2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row>
    <row r="718" spans="1:34" ht="11.2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row>
    <row r="719" spans="1:34" ht="11.2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row>
    <row r="720" spans="1:34" ht="11.2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row>
    <row r="721" spans="1:34" ht="11.2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row>
    <row r="722" spans="1:34" ht="11.2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row>
    <row r="723" spans="1:34" ht="11.2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row>
    <row r="724" spans="1:34" ht="11.2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row>
    <row r="725" spans="1:34" ht="11.2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row>
    <row r="726" spans="1:34" ht="11.2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row>
    <row r="727" spans="1:34" ht="11.2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row>
    <row r="728" spans="1:34" ht="11.2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row>
    <row r="729" spans="1:34" ht="11.2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row>
    <row r="730" spans="1:34" ht="11.2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row>
    <row r="731" spans="1:34" ht="11.2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row>
    <row r="732" spans="1:34" ht="11.2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row>
    <row r="733" spans="1:34" ht="11.2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row>
    <row r="734" spans="1:34" ht="11.2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row>
    <row r="735" spans="1:34" ht="11.2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row>
    <row r="736" spans="1:34" ht="11.2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row>
    <row r="737" spans="1:34" ht="11.2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row>
    <row r="738" spans="1:34" ht="11.2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row>
    <row r="739" spans="1:34" ht="11.2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row>
    <row r="740" spans="1:34" ht="11.2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row>
    <row r="741" spans="1:34" ht="11.2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row>
    <row r="742" spans="1:34" ht="11.2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row>
    <row r="743" spans="1:34" ht="11.2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row>
    <row r="744" spans="1:34" ht="11.2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row>
    <row r="745" spans="1:34" ht="11.2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row>
    <row r="746" spans="1:34" ht="11.2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row>
    <row r="747" spans="1:34" ht="11.2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row>
    <row r="748" spans="1:34" ht="11.2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row>
    <row r="749" spans="1:34" ht="11.2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row>
    <row r="750" spans="1:34" ht="11.2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row>
    <row r="751" spans="1:34" ht="11.2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row>
    <row r="752" spans="1:34" ht="11.2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row>
    <row r="753" spans="1:34" ht="11.2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row>
    <row r="754" spans="1:34" ht="11.2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row>
    <row r="755" spans="1:34" ht="11.2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row>
    <row r="756" spans="1:34" ht="11.2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row>
    <row r="757" spans="1:34" ht="11.2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row>
    <row r="758" spans="1:34" ht="11.2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row>
    <row r="759" spans="1:34" ht="11.2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row>
    <row r="760" spans="1:34" ht="11.2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row>
    <row r="761" spans="1:34" ht="11.2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row>
    <row r="762" spans="1:34" ht="11.2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row>
    <row r="763" spans="1:34" ht="11.2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row>
    <row r="764" spans="1:34" ht="11.2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row>
    <row r="765" spans="1:34" ht="11.2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row>
    <row r="766" spans="1:34" ht="11.2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row>
    <row r="767" spans="1:34" ht="11.2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row>
    <row r="768" spans="1:34" ht="11.2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row>
    <row r="769" spans="1:34" ht="11.2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row>
    <row r="770" spans="1:34" ht="11.2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row>
    <row r="771" spans="1:34" ht="11.2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row>
    <row r="772" spans="1:34" ht="11.2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row>
    <row r="773" spans="1:34" ht="11.2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row>
    <row r="774" spans="1:34" ht="11.2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row>
    <row r="775" spans="1:34" ht="11.2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row>
    <row r="776" spans="1:34" ht="11.2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row>
    <row r="777" spans="1:34" ht="11.2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row>
    <row r="778" spans="1:34" ht="11.2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row>
    <row r="779" spans="1:34" ht="11.2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row>
    <row r="780" spans="1:34" ht="11.2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row>
    <row r="781" spans="1:34" ht="11.2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row>
    <row r="782" spans="1:34" ht="11.2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row>
    <row r="783" spans="1:34" ht="11.2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row>
    <row r="784" spans="1:34" ht="11.2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row>
    <row r="785" spans="1:34" ht="11.2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row>
    <row r="786" spans="1:34" ht="11.2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row>
    <row r="787" spans="1:34" ht="11.2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row>
    <row r="788" spans="1:34" ht="11.2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row>
    <row r="789" spans="1:34" ht="11.2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row>
    <row r="790" spans="1:34" ht="11.2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row>
    <row r="791" spans="1:34" ht="11.2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row>
    <row r="792" spans="1:34" ht="11.2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row>
    <row r="793" spans="1:34" ht="11.2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row>
    <row r="794" spans="1:34" ht="11.2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row>
    <row r="795" spans="1:34" ht="11.2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row>
    <row r="796" spans="1:34" ht="11.2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row>
    <row r="797" spans="1:34" ht="11.2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row>
    <row r="798" spans="1:34" ht="11.2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row>
    <row r="799" spans="1:34" ht="11.2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row>
    <row r="800" spans="1:34" ht="11.2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row>
    <row r="801" spans="1:34" ht="11.2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row>
    <row r="802" spans="1:34" ht="11.2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row>
    <row r="803" spans="1:34" ht="11.2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row>
    <row r="804" spans="1:34" ht="11.2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row>
    <row r="805" spans="1:34" ht="11.2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row>
    <row r="806" spans="1:34" ht="11.2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row>
    <row r="807" spans="1:34" ht="11.2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row>
    <row r="808" spans="1:34" ht="11.2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row>
    <row r="809" spans="1:34" ht="11.2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row>
    <row r="810" spans="1:34" ht="11.2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row>
    <row r="811" spans="1:34" ht="11.2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row>
    <row r="812" spans="1:34" ht="11.2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row>
    <row r="813" spans="1:34" ht="11.2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row>
    <row r="814" spans="1:34" ht="11.2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row>
    <row r="815" spans="1:34" ht="11.2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row>
    <row r="816" spans="1:34" ht="11.2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row>
    <row r="817" spans="1:34" ht="11.2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row>
    <row r="818" spans="1:34" ht="11.2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row>
    <row r="819" spans="1:34" ht="11.2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row>
    <row r="820" spans="1:34" ht="11.2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row>
    <row r="821" spans="1:34" ht="11.2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row>
    <row r="822" spans="1:34" ht="11.2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row>
    <row r="823" spans="1:34" ht="11.2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row>
    <row r="824" spans="1:34" ht="11.2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row>
    <row r="825" spans="1:34" ht="11.2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row>
    <row r="826" spans="1:34" ht="11.2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row>
    <row r="827" spans="1:34" ht="11.2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row>
    <row r="828" spans="1:34" ht="11.2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row>
    <row r="829" spans="1:34" ht="11.2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row>
    <row r="830" spans="1:34" ht="11.2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row>
    <row r="831" spans="1:34" ht="11.2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row>
    <row r="832" spans="1:34" ht="11.2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row>
    <row r="833" spans="1:34" ht="11.2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row>
    <row r="834" spans="1:34" ht="11.2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row>
    <row r="835" spans="1:34" ht="11.2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row>
    <row r="836" spans="1:34" ht="11.2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row>
    <row r="837" spans="1:34" ht="11.2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row>
    <row r="838" spans="1:34" ht="11.2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row>
    <row r="839" spans="1:34" ht="11.2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row>
    <row r="840" spans="1:34" ht="11.2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row>
    <row r="841" spans="1:34" ht="11.2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row>
    <row r="842" spans="1:34" ht="11.2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row>
    <row r="843" spans="1:34" ht="11.2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row>
    <row r="844" spans="1:34" ht="11.2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row>
    <row r="845" spans="1:34" ht="11.2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row>
    <row r="846" spans="1:34" ht="11.2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row>
    <row r="847" spans="1:34" ht="11.2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row>
    <row r="848" spans="1:34" ht="11.2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row>
    <row r="849" spans="1:34" ht="11.2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row>
    <row r="850" spans="1:34" ht="11.2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row>
    <row r="851" spans="1:34" ht="11.2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row>
    <row r="852" spans="1:34" ht="11.2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row>
    <row r="853" spans="1:34" ht="11.2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row>
    <row r="854" spans="1:34" ht="11.2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row>
    <row r="855" spans="1:34" ht="11.2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row>
    <row r="856" spans="1:34" ht="11.2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row>
    <row r="857" spans="1:34" ht="11.2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row>
    <row r="858" spans="1:34" ht="11.2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row>
    <row r="859" spans="1:34" ht="11.2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row>
    <row r="860" spans="1:34" ht="11.2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row>
    <row r="861" spans="1:34" ht="11.2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row>
    <row r="862" spans="1:34" ht="11.2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row>
    <row r="863" spans="1:34" ht="11.2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row>
    <row r="864" spans="1:34" ht="11.2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row>
    <row r="865" spans="1:34" ht="11.2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row>
    <row r="866" spans="1:34" ht="11.2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row>
    <row r="867" spans="1:34" ht="11.2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row>
    <row r="868" spans="1:34" ht="11.2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row>
    <row r="869" spans="1:34" ht="11.2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row>
    <row r="870" spans="1:34" ht="11.2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row>
    <row r="871" spans="1:34" ht="11.2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row>
    <row r="872" spans="1:34" ht="11.2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row>
    <row r="873" spans="1:34" ht="11.2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row>
    <row r="874" spans="1:34" ht="11.2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row>
    <row r="875" spans="1:34" ht="11.2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row>
    <row r="876" spans="1:34" ht="11.2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row>
    <row r="877" spans="1:34" ht="11.2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row>
    <row r="878" spans="1:34" ht="11.2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row>
    <row r="879" spans="1:34" ht="11.2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row>
    <row r="880" spans="1:34" ht="11.2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row>
    <row r="881" spans="1:34" ht="11.2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row>
    <row r="882" spans="1:34" ht="11.2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row>
    <row r="883" spans="1:34" ht="11.2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row>
    <row r="884" spans="1:34" ht="11.2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row>
    <row r="885" spans="1:34" ht="11.2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row>
    <row r="886" spans="1:34" ht="11.2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row>
    <row r="887" spans="1:34" ht="11.2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row>
    <row r="888" spans="1:34" ht="11.2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row>
    <row r="889" spans="1:34" ht="11.2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row>
    <row r="890" spans="1:34" ht="11.2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row>
    <row r="891" spans="1:34" ht="11.2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row>
    <row r="892" spans="1:34" ht="11.2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row>
    <row r="893" spans="1:34" ht="11.2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row>
    <row r="894" spans="1:34" ht="11.2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row>
    <row r="895" spans="1:34" ht="11.2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row>
    <row r="896" spans="1:34" ht="11.2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row>
    <row r="897" spans="1:34" ht="11.2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row>
    <row r="898" spans="1:34" ht="11.2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row>
    <row r="899" spans="1:34" ht="11.2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row>
    <row r="900" spans="1:34" ht="11.2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row>
    <row r="901" spans="1:34" ht="11.2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row>
    <row r="902" spans="1:34" ht="11.2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row>
    <row r="903" spans="1:34" ht="11.2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row>
    <row r="904" spans="1:34" ht="11.2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row>
    <row r="905" spans="1:34" ht="11.2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row>
    <row r="906" spans="1:34" ht="11.2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row>
    <row r="907" spans="1:34" ht="11.2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row>
    <row r="908" spans="1:34" ht="11.2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row>
    <row r="909" spans="1:34" ht="11.2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row>
    <row r="910" spans="1:34" ht="11.2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row>
    <row r="911" spans="1:34" ht="11.2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row>
    <row r="912" spans="1:34" ht="11.2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row>
    <row r="913" spans="1:34" ht="11.2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row>
    <row r="914" spans="1:34" ht="11.2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row>
    <row r="915" spans="1:34" ht="11.2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row>
    <row r="916" spans="1:34" ht="11.2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row>
    <row r="917" spans="1:34" ht="11.2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row>
    <row r="918" spans="1:34" ht="11.2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row>
    <row r="919" spans="1:34" ht="11.2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row>
    <row r="920" spans="1:34" ht="11.2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row>
    <row r="921" spans="1:34" ht="11.2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row>
    <row r="922" spans="1:34" ht="11.2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row>
    <row r="923" spans="1:34" ht="11.2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row>
    <row r="924" spans="1:34" ht="11.2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row>
    <row r="925" spans="1:34" ht="11.2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row>
    <row r="926" spans="1:34" ht="11.2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row>
    <row r="927" spans="1:34" ht="11.2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row>
    <row r="928" spans="1:34" ht="11.2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row>
    <row r="929" spans="1:34" ht="11.2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row>
    <row r="930" spans="1:34" ht="11.2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row>
    <row r="931" spans="1:34" ht="11.2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row>
    <row r="932" spans="1:34" ht="11.2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row>
    <row r="933" spans="1:34" ht="11.2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row>
    <row r="934" spans="1:34" ht="11.2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row>
    <row r="935" spans="1:34" ht="11.2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row>
    <row r="936" spans="1:34" ht="11.2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row>
    <row r="937" spans="1:34" ht="11.2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row>
    <row r="938" spans="1:34" ht="11.2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row>
    <row r="939" spans="1:34" ht="11.2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row>
    <row r="940" spans="1:34" ht="11.2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row>
    <row r="941" spans="1:34" ht="11.2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row>
    <row r="942" spans="1:34" ht="11.2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row>
    <row r="943" spans="1:34" ht="11.2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row>
    <row r="944" spans="1:34" ht="11.2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row>
    <row r="945" spans="1:34" ht="11.2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row>
    <row r="946" spans="1:34" ht="11.2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row>
    <row r="947" spans="1:34" ht="11.2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row>
    <row r="948" spans="1:34" ht="11.2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row>
    <row r="949" spans="1:34" ht="11.2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row>
    <row r="950" spans="1:34" ht="11.2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row>
    <row r="951" spans="1:34" ht="11.2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row>
    <row r="952" spans="1:34" ht="11.2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row>
    <row r="953" spans="1:34" ht="11.2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row>
    <row r="954" spans="1:34" ht="11.2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row>
    <row r="955" spans="1:34" ht="11.2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row>
    <row r="956" spans="1:34" ht="11.2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row>
    <row r="957" spans="1:34" ht="11.2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row>
    <row r="958" spans="1:34" ht="11.2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row>
    <row r="959" spans="1:34" ht="11.2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row>
    <row r="960" spans="1:34" ht="11.2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row>
    <row r="961" spans="1:34" ht="11.2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row>
    <row r="962" spans="1:34" ht="11.2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row>
    <row r="963" spans="1:34" ht="11.2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row>
    <row r="964" spans="1:34" ht="11.2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row>
    <row r="965" spans="1:34" ht="11.2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row>
    <row r="966" spans="1:34" ht="11.2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row>
    <row r="967" spans="1:34" ht="11.2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row>
    <row r="968" spans="1:34" ht="11.2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row>
    <row r="969" spans="1:34" ht="11.2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row>
    <row r="970" spans="1:34" ht="11.2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row>
    <row r="971" spans="1:34" ht="11.2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row>
    <row r="972" spans="1:34" ht="11.2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row>
    <row r="973" spans="1:34" ht="11.2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row>
    <row r="974" spans="1:34" ht="11.2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row>
    <row r="975" spans="1:34" ht="11.2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row>
    <row r="976" spans="1:34" ht="11.2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row>
    <row r="977" spans="1:34" ht="11.2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row>
    <row r="978" spans="1:34" ht="11.2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row>
    <row r="979" spans="1:34" ht="11.2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row>
    <row r="980" spans="1:34" ht="11.2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row>
    <row r="981" spans="1:34" ht="11.2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row>
    <row r="982" spans="1:34" ht="11.2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row>
    <row r="983" spans="1:34" ht="11.2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row>
    <row r="984" spans="1:34" ht="11.2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row>
    <row r="985" spans="1:34" ht="11.2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row>
    <row r="986" spans="1:34" ht="11.2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row>
    <row r="987" spans="1:34" ht="11.2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row>
    <row r="988" spans="1:34" ht="11.2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row>
    <row r="989" spans="1:34" ht="11.2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row>
    <row r="990" spans="1:34" ht="11.2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row>
    <row r="991" spans="1:34" ht="11.2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row>
    <row r="992" spans="1:34" ht="11.2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row>
    <row r="993" spans="1:34" ht="11.2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row>
    <row r="994" spans="1:34" ht="11.2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row>
    <row r="995" spans="1:34" ht="11.2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row>
    <row r="996" spans="1:34" ht="11.2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row>
    <row r="997" spans="1:34" ht="11.2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row>
    <row r="998" spans="1:34" ht="11.2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row>
    <row r="999" spans="1:34" ht="11.2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row>
    <row r="1000" spans="1:34" ht="11.2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row>
  </sheetData>
  <mergeCells count="6">
    <mergeCell ref="P19:AA19"/>
    <mergeCell ref="B14:P14"/>
    <mergeCell ref="C15:N15"/>
    <mergeCell ref="C16:N16"/>
    <mergeCell ref="K17:O17"/>
    <mergeCell ref="C18:N18"/>
  </mergeCells>
  <pageMargins left="0.70866141732283472" right="0.27559055118110237" top="0.70866141732283472" bottom="0.70866141732283472" header="0" footer="0"/>
  <pageSetup paperSize="9" scale="80"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showGridLines="0" topLeftCell="A4" workbookViewId="0"/>
  </sheetViews>
  <sheetFormatPr defaultColWidth="12.59765625" defaultRowHeight="15" customHeight="1" x14ac:dyDescent="0.25"/>
  <cols>
    <col min="1" max="1" width="3.09765625" customWidth="1"/>
    <col min="2" max="2" width="65.59765625" customWidth="1"/>
    <col min="3" max="3" width="52.19921875" customWidth="1"/>
    <col min="4" max="26" width="7.59765625" customWidth="1"/>
  </cols>
  <sheetData>
    <row r="1" spans="1:26" ht="14.25" customHeight="1" x14ac:dyDescent="0.25">
      <c r="A1" s="20"/>
      <c r="B1" s="21"/>
      <c r="C1" s="21"/>
      <c r="D1" s="22"/>
      <c r="E1" s="22"/>
      <c r="F1" s="22"/>
      <c r="G1" s="22"/>
      <c r="H1" s="22"/>
      <c r="I1" s="22"/>
      <c r="J1" s="22"/>
      <c r="K1" s="22"/>
      <c r="L1" s="22"/>
      <c r="M1" s="22"/>
      <c r="N1" s="22"/>
      <c r="O1" s="22"/>
      <c r="P1" s="22"/>
      <c r="Q1" s="22"/>
      <c r="R1" s="22"/>
      <c r="S1" s="22"/>
      <c r="T1" s="22"/>
      <c r="U1" s="22"/>
      <c r="V1" s="22"/>
      <c r="W1" s="22"/>
      <c r="X1" s="22"/>
      <c r="Y1" s="22"/>
      <c r="Z1" s="22"/>
    </row>
    <row r="2" spans="1:26" ht="10.5" customHeight="1" x14ac:dyDescent="0.3">
      <c r="A2" s="23"/>
      <c r="B2" s="24"/>
      <c r="C2" s="25"/>
      <c r="D2" s="24"/>
      <c r="E2" s="24"/>
      <c r="F2" s="24"/>
      <c r="G2" s="24"/>
      <c r="H2" s="24"/>
      <c r="I2" s="24"/>
      <c r="J2" s="24"/>
      <c r="K2" s="24"/>
      <c r="L2" s="24"/>
      <c r="M2" s="24"/>
      <c r="N2" s="24"/>
      <c r="O2" s="24"/>
      <c r="P2" s="24"/>
      <c r="Q2" s="24"/>
      <c r="R2" s="24"/>
      <c r="S2" s="24"/>
      <c r="T2" s="24"/>
      <c r="U2" s="24"/>
      <c r="V2" s="24"/>
      <c r="W2" s="24"/>
      <c r="X2" s="24"/>
      <c r="Y2" s="24"/>
      <c r="Z2" s="24"/>
    </row>
    <row r="3" spans="1:26" ht="30" customHeight="1" x14ac:dyDescent="0.25">
      <c r="B3" s="26" t="s">
        <v>2</v>
      </c>
    </row>
    <row r="4" spans="1:26" ht="6" customHeight="1" x14ac:dyDescent="0.25"/>
    <row r="5" spans="1:26" ht="409.5" customHeight="1" x14ac:dyDescent="0.25">
      <c r="A5" s="27"/>
      <c r="B5" s="520" t="s">
        <v>3</v>
      </c>
      <c r="C5" s="514"/>
    </row>
    <row r="6" spans="1:26" ht="14.25" customHeight="1" x14ac:dyDescent="0.25">
      <c r="B6" s="27"/>
      <c r="C6" s="27"/>
    </row>
    <row r="7" spans="1:26" ht="14.25" customHeight="1" x14ac:dyDescent="0.25">
      <c r="B7" s="27"/>
      <c r="C7" s="27"/>
    </row>
    <row r="8" spans="1:26" ht="14.25" customHeight="1" x14ac:dyDescent="0.25">
      <c r="B8" s="27"/>
      <c r="C8" s="27"/>
    </row>
    <row r="9" spans="1:26" ht="14.25" customHeight="1" x14ac:dyDescent="0.25">
      <c r="B9" s="27"/>
      <c r="C9" s="27"/>
    </row>
    <row r="10" spans="1:26" ht="14.25" customHeight="1" x14ac:dyDescent="0.25">
      <c r="B10" s="27"/>
      <c r="C10" s="27"/>
    </row>
    <row r="11" spans="1:26" ht="14.25" customHeight="1" x14ac:dyDescent="0.25">
      <c r="B11" s="27"/>
      <c r="C11" s="27"/>
    </row>
    <row r="12" spans="1:26" ht="14.25" customHeight="1" x14ac:dyDescent="0.25">
      <c r="B12" s="27"/>
      <c r="C12" s="27"/>
    </row>
    <row r="13" spans="1:26" ht="14.25" customHeight="1" x14ac:dyDescent="0.25">
      <c r="B13" s="27"/>
      <c r="C13" s="27"/>
    </row>
    <row r="14" spans="1:26" ht="14.25" customHeight="1" x14ac:dyDescent="0.25">
      <c r="B14" s="27"/>
      <c r="C14" s="27"/>
    </row>
    <row r="15" spans="1:26" ht="14.25" customHeight="1" x14ac:dyDescent="0.25">
      <c r="B15" s="27"/>
      <c r="C15" s="27"/>
    </row>
    <row r="16" spans="1:26" ht="14.25" customHeight="1" x14ac:dyDescent="0.25">
      <c r="B16" s="27"/>
      <c r="C16" s="27"/>
    </row>
    <row r="17" spans="2:3" ht="14.25" customHeight="1" x14ac:dyDescent="0.25">
      <c r="B17" s="27"/>
      <c r="C17" s="27"/>
    </row>
    <row r="18" spans="2:3" ht="14.25" customHeight="1" x14ac:dyDescent="0.25">
      <c r="B18" s="27"/>
      <c r="C18" s="27"/>
    </row>
    <row r="19" spans="2:3" ht="14.25" customHeight="1" x14ac:dyDescent="0.25">
      <c r="B19" s="27"/>
      <c r="C19" s="27"/>
    </row>
    <row r="20" spans="2:3" ht="14.25" customHeight="1" x14ac:dyDescent="0.25">
      <c r="B20" s="27"/>
      <c r="C20" s="27"/>
    </row>
    <row r="21" spans="2:3" ht="14.25" customHeight="1" x14ac:dyDescent="0.25">
      <c r="B21" s="27"/>
      <c r="C21" s="27"/>
    </row>
    <row r="22" spans="2:3" ht="14.25" customHeight="1" x14ac:dyDescent="0.25">
      <c r="B22" s="27"/>
      <c r="C22" s="27"/>
    </row>
    <row r="23" spans="2:3" ht="14.25" customHeight="1" x14ac:dyDescent="0.25">
      <c r="B23" s="27"/>
      <c r="C23" s="27"/>
    </row>
    <row r="24" spans="2:3" ht="14.25" customHeight="1" x14ac:dyDescent="0.25">
      <c r="B24" s="27"/>
      <c r="C24" s="27"/>
    </row>
    <row r="25" spans="2:3" ht="14.25" customHeight="1" x14ac:dyDescent="0.25">
      <c r="B25" s="27"/>
      <c r="C25" s="27"/>
    </row>
    <row r="26" spans="2:3" ht="14.25" customHeight="1" x14ac:dyDescent="0.25">
      <c r="B26" s="27"/>
      <c r="C26" s="27"/>
    </row>
    <row r="27" spans="2:3" ht="14.25" customHeight="1" x14ac:dyDescent="0.25">
      <c r="B27" s="27"/>
      <c r="C27" s="27"/>
    </row>
    <row r="28" spans="2:3" ht="14.25" customHeight="1" x14ac:dyDescent="0.25">
      <c r="B28" s="27"/>
      <c r="C28" s="27"/>
    </row>
    <row r="29" spans="2:3" ht="14.25" customHeight="1" x14ac:dyDescent="0.25">
      <c r="B29" s="27"/>
      <c r="C29" s="27"/>
    </row>
    <row r="30" spans="2:3" ht="14.25" customHeight="1" x14ac:dyDescent="0.25">
      <c r="B30" s="27"/>
      <c r="C30" s="27"/>
    </row>
    <row r="31" spans="2:3" ht="14.25" customHeight="1" x14ac:dyDescent="0.25">
      <c r="B31" s="27"/>
      <c r="C31" s="27"/>
    </row>
    <row r="32" spans="2:3" ht="14.25" customHeight="1" x14ac:dyDescent="0.25">
      <c r="B32" s="27"/>
      <c r="C32" s="27"/>
    </row>
    <row r="33" spans="2:3" ht="14.25" customHeight="1" x14ac:dyDescent="0.25">
      <c r="B33" s="27"/>
      <c r="C33" s="27"/>
    </row>
    <row r="34" spans="2:3" ht="14.25" customHeight="1" x14ac:dyDescent="0.25">
      <c r="B34" s="27"/>
      <c r="C34" s="27"/>
    </row>
    <row r="35" spans="2:3" ht="14.25" customHeight="1" x14ac:dyDescent="0.25">
      <c r="B35" s="27"/>
      <c r="C35" s="27"/>
    </row>
    <row r="36" spans="2:3" ht="14.25" customHeight="1" x14ac:dyDescent="0.25">
      <c r="B36" s="27"/>
      <c r="C36" s="27"/>
    </row>
    <row r="37" spans="2:3" ht="14.25" customHeight="1" x14ac:dyDescent="0.25">
      <c r="B37" s="27"/>
      <c r="C37" s="27"/>
    </row>
    <row r="38" spans="2:3" ht="14.25" customHeight="1" x14ac:dyDescent="0.25">
      <c r="B38" s="27"/>
      <c r="C38" s="27"/>
    </row>
    <row r="39" spans="2:3" ht="14.25" customHeight="1" x14ac:dyDescent="0.25">
      <c r="B39" s="27"/>
      <c r="C39" s="27"/>
    </row>
    <row r="40" spans="2:3" ht="1.5" customHeight="1" x14ac:dyDescent="0.25">
      <c r="B40" s="27"/>
      <c r="C40" s="27"/>
    </row>
    <row r="41" spans="2:3" ht="12.75" customHeight="1" x14ac:dyDescent="0.25">
      <c r="B41" s="27"/>
      <c r="C41" s="27"/>
    </row>
    <row r="42" spans="2:3" ht="14.25" customHeight="1" x14ac:dyDescent="0.25">
      <c r="B42" s="27"/>
      <c r="C42" s="27"/>
    </row>
    <row r="43" spans="2:3" ht="14.25" customHeight="1" x14ac:dyDescent="0.25"/>
    <row r="44" spans="2:3" ht="14.25" customHeight="1" x14ac:dyDescent="0.25"/>
    <row r="45" spans="2:3" ht="14.25" customHeight="1" x14ac:dyDescent="0.25"/>
    <row r="46" spans="2:3" ht="14.25" customHeight="1" x14ac:dyDescent="0.25"/>
    <row r="47" spans="2:3" ht="14.25" customHeight="1" x14ac:dyDescent="0.25"/>
    <row r="48" spans="2:3"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mergeCells count="1">
    <mergeCell ref="B5:C5"/>
  </mergeCells>
  <pageMargins left="0.70866141732283505" right="0.27559055118110198" top="0.70866141732283505" bottom="0.70866141732283505" header="0" footer="0"/>
  <pageSetup paperSize="9" scale="80" orientation="landscape"/>
  <headerFooter>
    <oddHeader>&amp;LGiao phẩm 2.2.1.3: Mẫu thu thập dữ liệu nhân tố vỡ nợ, quy tắc kiểm tra chất lượng dữ liệu và hướng dẫn thu thập dữ liệu cho từng phân khúc danh mục bán lẻ</oddHeader>
    <oddFooter>&amp;LDự án Mô hình lượng hóa rủi ro tín dụng - CM&amp;RTháng 3 năm 2019 &amp;P</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Z1000"/>
  <sheetViews>
    <sheetView showGridLines="0" topLeftCell="A8" workbookViewId="0">
      <selection activeCell="D22" sqref="D22"/>
    </sheetView>
  </sheetViews>
  <sheetFormatPr defaultColWidth="12.59765625" defaultRowHeight="15" customHeight="1" x14ac:dyDescent="0.25"/>
  <cols>
    <col min="1" max="1" width="7.5" customWidth="1"/>
    <col min="2" max="2" width="9.69921875" customWidth="1"/>
    <col min="3" max="3" width="31.3984375" customWidth="1"/>
    <col min="4" max="4" width="61" customWidth="1"/>
    <col min="5" max="5" width="10.3984375" customWidth="1"/>
    <col min="6" max="26" width="7.5" customWidth="1"/>
  </cols>
  <sheetData>
    <row r="1" spans="1:26" ht="13.5" customHeight="1" x14ac:dyDescent="0.25">
      <c r="A1" s="28"/>
      <c r="B1" s="28"/>
      <c r="C1" s="28"/>
      <c r="D1" s="28"/>
      <c r="E1" s="28"/>
      <c r="F1" s="28"/>
      <c r="G1" s="28"/>
      <c r="H1" s="28"/>
      <c r="I1" s="28"/>
      <c r="J1" s="28"/>
      <c r="K1" s="28"/>
      <c r="L1" s="28"/>
      <c r="M1" s="28"/>
      <c r="N1" s="28"/>
      <c r="O1" s="28"/>
      <c r="P1" s="28"/>
      <c r="Q1" s="28"/>
      <c r="R1" s="28"/>
      <c r="S1" s="28"/>
      <c r="T1" s="28"/>
      <c r="U1" s="28"/>
      <c r="V1" s="28"/>
      <c r="W1" s="28"/>
      <c r="X1" s="28"/>
      <c r="Y1" s="28"/>
      <c r="Z1" s="28"/>
    </row>
    <row r="2" spans="1:26" ht="13.5" customHeight="1" x14ac:dyDescent="0.25">
      <c r="A2" s="28"/>
      <c r="B2" s="28"/>
      <c r="C2" s="28"/>
      <c r="D2" s="28"/>
      <c r="E2" s="28"/>
      <c r="F2" s="28"/>
      <c r="G2" s="28"/>
      <c r="H2" s="28"/>
      <c r="I2" s="28"/>
      <c r="J2" s="28"/>
      <c r="K2" s="28"/>
      <c r="L2" s="28"/>
      <c r="M2" s="28"/>
      <c r="N2" s="28"/>
      <c r="O2" s="28"/>
      <c r="P2" s="28"/>
      <c r="Q2" s="28"/>
      <c r="R2" s="28"/>
      <c r="S2" s="28"/>
      <c r="T2" s="28"/>
      <c r="U2" s="28"/>
      <c r="V2" s="28"/>
      <c r="W2" s="28"/>
      <c r="X2" s="28"/>
      <c r="Y2" s="28"/>
      <c r="Z2" s="28"/>
    </row>
    <row r="3" spans="1:26" ht="25.5" customHeight="1" x14ac:dyDescent="0.4">
      <c r="A3" s="12"/>
      <c r="B3" s="29" t="s">
        <v>4</v>
      </c>
      <c r="C3" s="12"/>
      <c r="D3" s="12"/>
      <c r="E3" s="12"/>
      <c r="F3" s="12"/>
      <c r="G3" s="12"/>
      <c r="H3" s="12"/>
      <c r="I3" s="12"/>
      <c r="J3" s="12"/>
      <c r="K3" s="12"/>
      <c r="L3" s="12"/>
      <c r="M3" s="12"/>
      <c r="N3" s="12"/>
      <c r="O3" s="12"/>
      <c r="P3" s="12"/>
      <c r="Q3" s="12"/>
      <c r="R3" s="12"/>
      <c r="S3" s="12"/>
      <c r="T3" s="12"/>
      <c r="U3" s="12"/>
      <c r="V3" s="12"/>
      <c r="W3" s="12"/>
      <c r="X3" s="12"/>
      <c r="Y3" s="12"/>
      <c r="Z3" s="12"/>
    </row>
    <row r="4" spans="1:26" ht="12" customHeight="1" x14ac:dyDescent="0.4">
      <c r="A4" s="12"/>
      <c r="B4" s="30"/>
      <c r="C4" s="12"/>
      <c r="D4" s="12"/>
      <c r="E4" s="12"/>
      <c r="F4" s="12"/>
      <c r="G4" s="12"/>
      <c r="H4" s="12"/>
      <c r="I4" s="12"/>
      <c r="J4" s="12"/>
      <c r="K4" s="12"/>
      <c r="L4" s="12"/>
      <c r="M4" s="12"/>
      <c r="N4" s="12"/>
      <c r="O4" s="12"/>
      <c r="P4" s="12"/>
      <c r="Q4" s="12"/>
      <c r="R4" s="12"/>
      <c r="S4" s="12"/>
      <c r="T4" s="12"/>
      <c r="U4" s="12"/>
      <c r="V4" s="12"/>
      <c r="W4" s="12"/>
      <c r="X4" s="12"/>
      <c r="Y4" s="12"/>
      <c r="Z4" s="12"/>
    </row>
    <row r="5" spans="1:26" ht="27" customHeight="1" x14ac:dyDescent="0.25">
      <c r="A5" s="14"/>
      <c r="B5" s="31" t="s">
        <v>5</v>
      </c>
      <c r="C5" s="32" t="s">
        <v>6</v>
      </c>
      <c r="D5" s="33" t="s">
        <v>7</v>
      </c>
      <c r="E5" s="34" t="s">
        <v>8</v>
      </c>
      <c r="F5" s="14"/>
      <c r="G5" s="14"/>
      <c r="H5" s="14"/>
      <c r="I5" s="14"/>
      <c r="J5" s="14"/>
      <c r="K5" s="14"/>
      <c r="L5" s="14"/>
      <c r="M5" s="14"/>
      <c r="N5" s="14"/>
      <c r="O5" s="14"/>
      <c r="P5" s="14"/>
      <c r="Q5" s="14"/>
      <c r="R5" s="14"/>
      <c r="S5" s="14"/>
      <c r="T5" s="14"/>
      <c r="U5" s="14"/>
      <c r="V5" s="14"/>
      <c r="W5" s="14"/>
      <c r="X5" s="14"/>
      <c r="Y5" s="14"/>
      <c r="Z5" s="14"/>
    </row>
    <row r="6" spans="1:26" ht="48.75" customHeight="1" x14ac:dyDescent="0.25">
      <c r="A6" s="14"/>
      <c r="B6" s="35"/>
      <c r="C6" s="36" t="s">
        <v>9</v>
      </c>
      <c r="D6" s="37" t="s">
        <v>10</v>
      </c>
      <c r="E6" s="38"/>
      <c r="F6" s="14"/>
      <c r="G6" s="14"/>
      <c r="H6" s="14"/>
      <c r="I6" s="14"/>
      <c r="J6" s="14"/>
      <c r="K6" s="14"/>
      <c r="L6" s="14"/>
      <c r="M6" s="14"/>
      <c r="N6" s="14"/>
      <c r="O6" s="14"/>
      <c r="P6" s="14"/>
      <c r="Q6" s="14"/>
      <c r="R6" s="14"/>
      <c r="S6" s="14"/>
      <c r="T6" s="14"/>
      <c r="U6" s="14"/>
      <c r="V6" s="14"/>
      <c r="W6" s="14"/>
      <c r="X6" s="14"/>
      <c r="Y6" s="14"/>
      <c r="Z6" s="14"/>
    </row>
    <row r="7" spans="1:26" ht="38.25" customHeight="1" x14ac:dyDescent="0.25">
      <c r="A7" s="14"/>
      <c r="B7" s="39" t="s">
        <v>11</v>
      </c>
      <c r="C7" s="40" t="s">
        <v>12</v>
      </c>
      <c r="D7" s="41" t="s">
        <v>13</v>
      </c>
      <c r="E7" s="38"/>
      <c r="F7" s="14"/>
      <c r="G7" s="14"/>
      <c r="H7" s="14"/>
      <c r="I7" s="14"/>
      <c r="J7" s="14"/>
      <c r="K7" s="14"/>
      <c r="L7" s="14"/>
      <c r="M7" s="14"/>
      <c r="N7" s="14"/>
      <c r="O7" s="14"/>
      <c r="P7" s="14"/>
      <c r="Q7" s="14"/>
      <c r="R7" s="14"/>
      <c r="S7" s="14"/>
      <c r="T7" s="14"/>
      <c r="U7" s="14"/>
      <c r="V7" s="14"/>
      <c r="W7" s="14"/>
      <c r="X7" s="14"/>
      <c r="Y7" s="14"/>
      <c r="Z7" s="14"/>
    </row>
    <row r="8" spans="1:26" ht="38.25" customHeight="1" x14ac:dyDescent="0.25">
      <c r="A8" s="14"/>
      <c r="B8" s="39" t="s">
        <v>14</v>
      </c>
      <c r="C8" s="36" t="s">
        <v>15</v>
      </c>
      <c r="D8" s="42" t="s">
        <v>16</v>
      </c>
      <c r="E8" s="38"/>
      <c r="F8" s="14"/>
      <c r="G8" s="14"/>
      <c r="H8" s="14"/>
      <c r="I8" s="14"/>
      <c r="J8" s="14"/>
      <c r="K8" s="14"/>
      <c r="L8" s="14"/>
      <c r="M8" s="14"/>
      <c r="N8" s="14"/>
      <c r="O8" s="14"/>
      <c r="P8" s="14"/>
      <c r="Q8" s="14"/>
      <c r="R8" s="14"/>
      <c r="S8" s="14"/>
      <c r="T8" s="14"/>
      <c r="U8" s="14"/>
      <c r="V8" s="14"/>
      <c r="W8" s="14"/>
      <c r="X8" s="14"/>
      <c r="Y8" s="14"/>
      <c r="Z8" s="14"/>
    </row>
    <row r="9" spans="1:26" ht="64.5" customHeight="1" x14ac:dyDescent="0.25">
      <c r="A9" s="14"/>
      <c r="B9" s="39" t="s">
        <v>17</v>
      </c>
      <c r="C9" s="36" t="s">
        <v>18</v>
      </c>
      <c r="D9" s="42" t="s">
        <v>19</v>
      </c>
      <c r="E9" s="43"/>
      <c r="F9" s="14"/>
      <c r="G9" s="14"/>
      <c r="H9" s="14"/>
      <c r="I9" s="14"/>
      <c r="J9" s="14"/>
      <c r="K9" s="14"/>
      <c r="L9" s="14"/>
      <c r="M9" s="14"/>
      <c r="N9" s="14"/>
      <c r="O9" s="14"/>
      <c r="P9" s="14"/>
      <c r="Q9" s="14"/>
      <c r="R9" s="14"/>
      <c r="S9" s="14"/>
      <c r="T9" s="14"/>
      <c r="U9" s="14"/>
      <c r="V9" s="14"/>
      <c r="W9" s="14"/>
      <c r="X9" s="14"/>
      <c r="Y9" s="14"/>
      <c r="Z9" s="14"/>
    </row>
    <row r="10" spans="1:26" ht="36.75" customHeight="1" x14ac:dyDescent="0.25">
      <c r="A10" s="14"/>
      <c r="B10" s="39" t="s">
        <v>20</v>
      </c>
      <c r="C10" s="40" t="s">
        <v>21</v>
      </c>
      <c r="D10" s="44" t="s">
        <v>22</v>
      </c>
      <c r="E10" s="45"/>
      <c r="F10" s="14"/>
      <c r="G10" s="14"/>
      <c r="H10" s="14"/>
      <c r="I10" s="14"/>
      <c r="J10" s="14"/>
      <c r="K10" s="14"/>
      <c r="L10" s="14"/>
      <c r="M10" s="14"/>
      <c r="N10" s="14"/>
      <c r="O10" s="14"/>
      <c r="P10" s="14"/>
      <c r="Q10" s="14"/>
      <c r="R10" s="14"/>
      <c r="S10" s="14"/>
      <c r="T10" s="14"/>
      <c r="U10" s="14"/>
      <c r="V10" s="14"/>
      <c r="W10" s="14"/>
      <c r="X10" s="14"/>
      <c r="Y10" s="14"/>
      <c r="Z10" s="14"/>
    </row>
    <row r="11" spans="1:26" ht="36.75" customHeight="1" x14ac:dyDescent="0.25">
      <c r="A11" s="14"/>
      <c r="B11" s="35"/>
      <c r="C11" s="42" t="s">
        <v>23</v>
      </c>
      <c r="D11" s="46" t="str">
        <f>HYPERLINK("#gid=1903414094","4.1. Cho vay kinh doanh ")</f>
        <v xml:space="preserve">4.1. Cho vay kinh doanh </v>
      </c>
      <c r="E11" s="38"/>
      <c r="F11" s="14"/>
      <c r="G11" s="14"/>
      <c r="H11" s="14"/>
      <c r="I11" s="14"/>
      <c r="J11" s="14"/>
      <c r="K11" s="14"/>
      <c r="L11" s="14"/>
      <c r="M11" s="14"/>
      <c r="N11" s="14"/>
      <c r="O11" s="14"/>
      <c r="P11" s="14"/>
      <c r="Q11" s="14"/>
      <c r="R11" s="14"/>
      <c r="S11" s="14"/>
      <c r="T11" s="14"/>
      <c r="U11" s="14"/>
      <c r="V11" s="14"/>
      <c r="W11" s="14"/>
      <c r="X11" s="14"/>
      <c r="Y11" s="14"/>
      <c r="Z11" s="14"/>
    </row>
    <row r="12" spans="1:26" ht="33" customHeight="1" x14ac:dyDescent="0.25">
      <c r="A12" s="14"/>
      <c r="B12" s="35"/>
      <c r="C12" s="42" t="s">
        <v>24</v>
      </c>
      <c r="D12" s="46" t="str">
        <f>HYPERLINK("#gid=1874246800","4.2.Cho vay tiêu dùng và CBNV lương ")</f>
        <v xml:space="preserve">4.2.Cho vay tiêu dùng và CBNV lương </v>
      </c>
      <c r="E12" s="38"/>
      <c r="F12" s="14"/>
      <c r="G12" s="14"/>
      <c r="H12" s="14"/>
      <c r="I12" s="14"/>
      <c r="J12" s="14"/>
      <c r="K12" s="14"/>
      <c r="L12" s="14"/>
      <c r="M12" s="14"/>
      <c r="N12" s="14"/>
      <c r="O12" s="14"/>
      <c r="P12" s="14"/>
      <c r="Q12" s="14"/>
      <c r="R12" s="14"/>
      <c r="S12" s="14"/>
      <c r="T12" s="14"/>
      <c r="U12" s="14"/>
      <c r="V12" s="14"/>
      <c r="W12" s="14"/>
      <c r="X12" s="14"/>
      <c r="Y12" s="14"/>
      <c r="Z12" s="14"/>
    </row>
    <row r="13" spans="1:26" ht="33" customHeight="1" x14ac:dyDescent="0.25">
      <c r="A13" s="14"/>
      <c r="B13" s="35"/>
      <c r="C13" s="42" t="s">
        <v>25</v>
      </c>
      <c r="D13" s="46" t="str">
        <f>HYPERLINK("#gid=1758492038","4.3.Cho vay mua nhà ")</f>
        <v xml:space="preserve">4.3.Cho vay mua nhà </v>
      </c>
      <c r="E13" s="38"/>
      <c r="F13" s="14"/>
      <c r="G13" s="14"/>
      <c r="H13" s="14"/>
      <c r="I13" s="14"/>
      <c r="J13" s="14"/>
      <c r="K13" s="14"/>
      <c r="L13" s="14"/>
      <c r="M13" s="14"/>
      <c r="N13" s="14"/>
      <c r="O13" s="14"/>
      <c r="P13" s="14"/>
      <c r="Q13" s="14"/>
      <c r="R13" s="14"/>
      <c r="S13" s="14"/>
      <c r="T13" s="14"/>
      <c r="U13" s="14"/>
      <c r="V13" s="14"/>
      <c r="W13" s="14"/>
      <c r="X13" s="14"/>
      <c r="Y13" s="14"/>
      <c r="Z13" s="14"/>
    </row>
    <row r="14" spans="1:26" ht="33" customHeight="1" x14ac:dyDescent="0.25">
      <c r="A14" s="14"/>
      <c r="B14" s="35"/>
      <c r="C14" s="42" t="s">
        <v>26</v>
      </c>
      <c r="D14" s="46" t="str">
        <f>HYPERLINK("#gid=1376156648","4.4.Cho vay tiêu dùng khác ")</f>
        <v xml:space="preserve">4.4.Cho vay tiêu dùng khác </v>
      </c>
      <c r="E14" s="38"/>
      <c r="F14" s="14"/>
      <c r="G14" s="14"/>
      <c r="H14" s="14"/>
      <c r="I14" s="14"/>
      <c r="J14" s="14"/>
      <c r="K14" s="14"/>
      <c r="L14" s="14"/>
      <c r="M14" s="14"/>
      <c r="N14" s="14"/>
      <c r="O14" s="14"/>
      <c r="P14" s="14"/>
      <c r="Q14" s="14"/>
      <c r="R14" s="14"/>
      <c r="S14" s="14"/>
      <c r="T14" s="14"/>
      <c r="U14" s="14"/>
      <c r="V14" s="14"/>
      <c r="W14" s="14"/>
      <c r="X14" s="14"/>
      <c r="Y14" s="14"/>
      <c r="Z14" s="14"/>
    </row>
    <row r="15" spans="1:26" ht="30.75" customHeight="1" x14ac:dyDescent="0.25">
      <c r="A15" s="14"/>
      <c r="B15" s="35"/>
      <c r="C15" s="42" t="s">
        <v>27</v>
      </c>
      <c r="D15" s="46" t="str">
        <f>HYPERLINK("#gid=1824978848","4.5.B-card ")</f>
        <v xml:space="preserve">4.5.B-card </v>
      </c>
      <c r="E15" s="38"/>
      <c r="F15" s="14"/>
      <c r="G15" s="14"/>
      <c r="H15" s="14"/>
      <c r="I15" s="14"/>
      <c r="J15" s="14"/>
      <c r="K15" s="14"/>
      <c r="L15" s="14"/>
      <c r="M15" s="14"/>
      <c r="N15" s="14"/>
      <c r="O15" s="14"/>
      <c r="P15" s="14"/>
      <c r="Q15" s="14"/>
      <c r="R15" s="14"/>
      <c r="S15" s="14"/>
      <c r="T15" s="14"/>
      <c r="U15" s="14"/>
      <c r="V15" s="14"/>
      <c r="W15" s="14"/>
      <c r="X15" s="14"/>
      <c r="Y15" s="14"/>
      <c r="Z15" s="14"/>
    </row>
    <row r="16" spans="1:26" ht="30.75" customHeight="1" x14ac:dyDescent="0.25">
      <c r="A16" s="14"/>
      <c r="B16" s="35"/>
      <c r="C16" s="42" t="s">
        <v>28</v>
      </c>
      <c r="D16" s="46" t="str">
        <f>HYPERLINK("#gid=72016263","4.6. EAD ")</f>
        <v xml:space="preserve">4.6. EAD </v>
      </c>
      <c r="E16" s="38"/>
      <c r="F16" s="14"/>
      <c r="G16" s="14"/>
      <c r="H16" s="14"/>
      <c r="I16" s="14"/>
      <c r="J16" s="14"/>
      <c r="K16" s="14"/>
      <c r="L16" s="14"/>
      <c r="M16" s="14"/>
      <c r="N16" s="14"/>
      <c r="O16" s="14"/>
      <c r="P16" s="14"/>
      <c r="Q16" s="14"/>
      <c r="R16" s="14"/>
      <c r="S16" s="14"/>
      <c r="T16" s="14"/>
      <c r="U16" s="14"/>
      <c r="V16" s="14"/>
      <c r="W16" s="14"/>
      <c r="X16" s="14"/>
      <c r="Y16" s="14"/>
      <c r="Z16" s="14"/>
    </row>
    <row r="17" spans="1:26" ht="34.5" customHeight="1" x14ac:dyDescent="0.25">
      <c r="A17" s="28"/>
      <c r="B17" s="35"/>
      <c r="C17" s="42" t="s">
        <v>29</v>
      </c>
      <c r="D17" s="46" t="str">
        <f>HYPERLINK("#gid=603412926","4.7.LGD ")</f>
        <v xml:space="preserve">4.7.LGD </v>
      </c>
      <c r="E17" s="38"/>
      <c r="F17" s="28"/>
      <c r="G17" s="28"/>
      <c r="H17" s="28"/>
      <c r="I17" s="28"/>
      <c r="J17" s="28"/>
      <c r="K17" s="28"/>
      <c r="L17" s="28"/>
      <c r="M17" s="28"/>
      <c r="N17" s="28"/>
      <c r="O17" s="28"/>
      <c r="P17" s="28"/>
      <c r="Q17" s="28"/>
      <c r="R17" s="28"/>
      <c r="S17" s="28"/>
      <c r="T17" s="28"/>
      <c r="U17" s="28"/>
      <c r="V17" s="28"/>
      <c r="W17" s="28"/>
      <c r="X17" s="28"/>
      <c r="Y17" s="28"/>
      <c r="Z17" s="28"/>
    </row>
    <row r="18" spans="1:26" ht="34.5" customHeight="1" x14ac:dyDescent="0.25">
      <c r="A18" s="28"/>
      <c r="B18" s="35" t="s">
        <v>30</v>
      </c>
      <c r="C18" s="40" t="s">
        <v>1067</v>
      </c>
      <c r="D18" s="47" t="s">
        <v>1073</v>
      </c>
      <c r="E18" s="45"/>
      <c r="F18" s="28"/>
      <c r="G18" s="28"/>
      <c r="H18" s="28"/>
      <c r="I18" s="28"/>
      <c r="J18" s="28"/>
      <c r="K18" s="28"/>
      <c r="L18" s="28"/>
      <c r="M18" s="28"/>
      <c r="N18" s="28"/>
      <c r="O18" s="28"/>
      <c r="P18" s="28"/>
      <c r="Q18" s="28"/>
      <c r="R18" s="28"/>
      <c r="S18" s="28"/>
      <c r="T18" s="28"/>
      <c r="U18" s="28"/>
      <c r="V18" s="28"/>
      <c r="W18" s="28"/>
      <c r="X18" s="28"/>
      <c r="Y18" s="28"/>
      <c r="Z18" s="28"/>
    </row>
    <row r="19" spans="1:26" ht="13.5" customHeight="1" x14ac:dyDescent="0.25">
      <c r="A19" s="28"/>
      <c r="B19" s="35" t="s">
        <v>1068</v>
      </c>
      <c r="C19" s="40" t="s">
        <v>1070</v>
      </c>
      <c r="D19" s="47" t="s">
        <v>1072</v>
      </c>
      <c r="E19" s="45"/>
      <c r="F19" s="28"/>
      <c r="G19" s="28"/>
      <c r="H19" s="28"/>
      <c r="I19" s="28"/>
      <c r="J19" s="28"/>
      <c r="K19" s="28"/>
      <c r="L19" s="28"/>
      <c r="M19" s="28"/>
      <c r="N19" s="28"/>
      <c r="O19" s="28"/>
      <c r="P19" s="28"/>
      <c r="Q19" s="28"/>
      <c r="R19" s="28"/>
      <c r="S19" s="28"/>
      <c r="T19" s="28"/>
      <c r="U19" s="28"/>
      <c r="V19" s="28"/>
      <c r="W19" s="28"/>
      <c r="X19" s="28"/>
      <c r="Y19" s="28"/>
      <c r="Z19" s="28"/>
    </row>
    <row r="20" spans="1:26" ht="13.5" customHeight="1" x14ac:dyDescent="0.25">
      <c r="A20" s="28"/>
      <c r="B20" s="35" t="s">
        <v>1069</v>
      </c>
      <c r="C20" s="40" t="s">
        <v>1071</v>
      </c>
      <c r="D20" s="47" t="s">
        <v>31</v>
      </c>
      <c r="E20" s="45"/>
      <c r="F20" s="28"/>
      <c r="G20" s="28"/>
      <c r="H20" s="28"/>
      <c r="I20" s="28"/>
      <c r="J20" s="28"/>
      <c r="K20" s="28"/>
      <c r="L20" s="28"/>
      <c r="M20" s="28"/>
      <c r="N20" s="28"/>
      <c r="O20" s="28"/>
      <c r="P20" s="28"/>
      <c r="Q20" s="28"/>
      <c r="R20" s="28"/>
      <c r="S20" s="28"/>
      <c r="T20" s="28"/>
      <c r="U20" s="28"/>
      <c r="V20" s="28"/>
      <c r="W20" s="28"/>
      <c r="X20" s="28"/>
      <c r="Y20" s="28"/>
      <c r="Z20" s="28"/>
    </row>
    <row r="21" spans="1:26" ht="13.5" customHeight="1" x14ac:dyDescent="0.25">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row>
    <row r="22" spans="1:26" ht="13.5" customHeight="1" x14ac:dyDescent="0.25">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row>
    <row r="23" spans="1:26" ht="13.5" customHeight="1" x14ac:dyDescent="0.25">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row>
    <row r="24" spans="1:26" ht="13.5" customHeight="1" x14ac:dyDescent="0.25">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spans="1:26" ht="13.5" customHeight="1" x14ac:dyDescent="0.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spans="1:26" ht="13.5" customHeight="1" x14ac:dyDescent="0.25">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spans="1:26" ht="13.5" customHeight="1" x14ac:dyDescent="0.25">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spans="1:26" ht="13.5" customHeight="1" x14ac:dyDescent="0.25">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spans="1:26" ht="13.5" customHeight="1" x14ac:dyDescent="0.25">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spans="1:26" ht="13.5" customHeight="1" x14ac:dyDescent="0.25">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spans="1:26" ht="13.5" customHeight="1" x14ac:dyDescent="0.25">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spans="1:26" ht="13.5" customHeight="1" x14ac:dyDescent="0.25">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spans="1:26" ht="13.5" customHeight="1" x14ac:dyDescent="0.25">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spans="1:26" ht="13.5" customHeight="1" x14ac:dyDescent="0.25">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spans="1:26" ht="13.5" customHeight="1" x14ac:dyDescent="0.2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spans="1:26" ht="13.5" customHeight="1" x14ac:dyDescent="0.25">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spans="1:26" ht="13.5" customHeight="1" x14ac:dyDescent="0.25">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spans="1:26" ht="13.5" customHeight="1" x14ac:dyDescent="0.25">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spans="1:26" ht="13.5" customHeight="1" x14ac:dyDescent="0.25">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spans="1:26" ht="13.5" customHeight="1" x14ac:dyDescent="0.25">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spans="1:26" ht="13.5" customHeight="1" x14ac:dyDescent="0.25">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spans="1:26" ht="13.5" customHeight="1" x14ac:dyDescent="0.25">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spans="1:26" ht="13.5" customHeight="1" x14ac:dyDescent="0.25">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spans="1:26" ht="13.5" customHeight="1" x14ac:dyDescent="0.25">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spans="1:26" ht="13.5" customHeight="1" x14ac:dyDescent="0.2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spans="1:26" ht="13.5" customHeight="1" x14ac:dyDescent="0.25">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spans="1:26" ht="13.5" customHeight="1" x14ac:dyDescent="0.25">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spans="1:26" ht="13.5" customHeight="1" x14ac:dyDescent="0.25">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spans="1:26" ht="13.5" customHeight="1" x14ac:dyDescent="0.25">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spans="1:26" ht="13.5" customHeight="1" x14ac:dyDescent="0.25">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spans="1:26" ht="13.5" customHeight="1" x14ac:dyDescent="0.25">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spans="1:26" ht="13.5" customHeight="1" x14ac:dyDescent="0.25">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spans="1:26" ht="13.5" customHeight="1" x14ac:dyDescent="0.25">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spans="1:26" ht="13.5" customHeight="1" x14ac:dyDescent="0.25">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spans="1:26" ht="13.5" customHeight="1" x14ac:dyDescent="0.2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spans="1:26" ht="13.5" customHeight="1" x14ac:dyDescent="0.25">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spans="1:26" ht="13.5" customHeight="1" x14ac:dyDescent="0.25">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spans="1:26" ht="13.5" customHeight="1" x14ac:dyDescent="0.25">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spans="1:26" ht="13.5" customHeight="1" x14ac:dyDescent="0.25">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spans="1:26" ht="13.5" customHeight="1" x14ac:dyDescent="0.25">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spans="1:26" ht="13.5" customHeight="1" x14ac:dyDescent="0.25">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spans="1:26" ht="13.5" customHeight="1" x14ac:dyDescent="0.25">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spans="1:26" ht="13.5" customHeight="1" x14ac:dyDescent="0.25">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spans="1:26" ht="13.5" customHeight="1" x14ac:dyDescent="0.25">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spans="1:26" ht="13.5" customHeight="1" x14ac:dyDescent="0.2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spans="1:26" ht="13.5" customHeight="1" x14ac:dyDescent="0.25">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spans="1:26" ht="13.5" customHeight="1" x14ac:dyDescent="0.25">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spans="1:26" ht="13.5" customHeight="1" x14ac:dyDescent="0.25">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spans="1:26" ht="13.5" customHeight="1" x14ac:dyDescent="0.25">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spans="1:26" ht="13.5" customHeight="1" x14ac:dyDescent="0.25">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spans="1:26" ht="13.5" customHeight="1" x14ac:dyDescent="0.25">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spans="1:26" ht="13.5" customHeight="1" x14ac:dyDescent="0.25">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spans="1:26" ht="13.5" customHeight="1" x14ac:dyDescent="0.25">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spans="1:26" ht="13.5" customHeight="1" x14ac:dyDescent="0.25">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spans="1:26" ht="13.5" customHeight="1" x14ac:dyDescent="0.2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spans="1:26" ht="13.5" customHeight="1" x14ac:dyDescent="0.25">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spans="1:26" ht="13.5" customHeight="1" x14ac:dyDescent="0.25">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spans="1:26" ht="13.5" customHeight="1" x14ac:dyDescent="0.25">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spans="1:26" ht="13.5" customHeight="1" x14ac:dyDescent="0.25">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spans="1:26" ht="13.5" customHeight="1" x14ac:dyDescent="0.25">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spans="1:26" ht="13.5" customHeight="1" x14ac:dyDescent="0.25">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spans="1:26" ht="13.5" customHeight="1" x14ac:dyDescent="0.25">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spans="1:26" ht="13.5" customHeight="1" x14ac:dyDescent="0.25">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spans="1:26" ht="13.5" customHeight="1" x14ac:dyDescent="0.25">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spans="1:26" ht="13.5" customHeight="1" x14ac:dyDescent="0.2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spans="1:26" ht="13.5" customHeight="1" x14ac:dyDescent="0.25">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spans="1:26" ht="13.5" customHeight="1" x14ac:dyDescent="0.25">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spans="1:26" ht="13.5" customHeight="1" x14ac:dyDescent="0.25">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spans="1:26" ht="13.5" customHeight="1" x14ac:dyDescent="0.25">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spans="1:26" ht="13.5" customHeight="1" x14ac:dyDescent="0.25">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spans="1:26" ht="13.5" customHeight="1" x14ac:dyDescent="0.25">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spans="1:26" ht="13.5" customHeight="1" x14ac:dyDescent="0.25">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spans="1:26" ht="13.5" customHeight="1" x14ac:dyDescent="0.25">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spans="1:26" ht="13.5" customHeight="1" x14ac:dyDescent="0.25">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spans="1:26" ht="13.5" customHeight="1" x14ac:dyDescent="0.2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spans="1:26" ht="13.5" customHeight="1" x14ac:dyDescent="0.25">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spans="1:26" ht="13.5" customHeight="1" x14ac:dyDescent="0.25">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spans="1:26" ht="13.5" customHeight="1" x14ac:dyDescent="0.25">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spans="1:26" ht="13.5" customHeight="1" x14ac:dyDescent="0.25">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spans="1:26" ht="13.5" customHeight="1" x14ac:dyDescent="0.25">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spans="1:26" ht="13.5" customHeight="1" x14ac:dyDescent="0.25">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spans="1:26" ht="13.5" customHeight="1" x14ac:dyDescent="0.25">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spans="1:26" ht="13.5" customHeight="1" x14ac:dyDescent="0.25">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spans="1:26" ht="13.5" customHeight="1" x14ac:dyDescent="0.25">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spans="1:26" ht="13.5" customHeight="1" x14ac:dyDescent="0.2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spans="1:26" ht="13.5" customHeight="1" x14ac:dyDescent="0.25">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spans="1:26" ht="13.5" customHeight="1" x14ac:dyDescent="0.25">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spans="1:26" ht="13.5" customHeight="1" x14ac:dyDescent="0.25">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spans="1:26" ht="13.5" customHeight="1" x14ac:dyDescent="0.25">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spans="1:26" ht="13.5" customHeight="1" x14ac:dyDescent="0.25">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spans="1:26" ht="13.5" customHeight="1" x14ac:dyDescent="0.25">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spans="1:26" ht="13.5" customHeight="1" x14ac:dyDescent="0.25">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spans="1:26" ht="13.5" customHeight="1" x14ac:dyDescent="0.25">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spans="1:26" ht="13.5" customHeight="1" x14ac:dyDescent="0.25">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spans="1:26" ht="13.5" customHeight="1" x14ac:dyDescent="0.2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spans="1:26" ht="13.5" customHeight="1" x14ac:dyDescent="0.25">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spans="1:26" ht="13.5" customHeight="1" x14ac:dyDescent="0.25">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spans="1:26" ht="13.5" customHeight="1" x14ac:dyDescent="0.25">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spans="1:26" ht="13.5" customHeight="1" x14ac:dyDescent="0.25">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spans="1:26" ht="13.5" customHeight="1" x14ac:dyDescent="0.25">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spans="1:26" ht="13.5" customHeight="1" x14ac:dyDescent="0.25">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spans="1:26" ht="13.5" customHeight="1" x14ac:dyDescent="0.25">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spans="1:26" ht="13.5" customHeight="1" x14ac:dyDescent="0.25">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spans="1:26" ht="13.5" customHeight="1" x14ac:dyDescent="0.25">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spans="1:26" ht="13.5" customHeight="1" x14ac:dyDescent="0.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spans="1:26" ht="13.5" customHeight="1" x14ac:dyDescent="0.25">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spans="1:26" ht="13.5" customHeight="1" x14ac:dyDescent="0.25">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spans="1:26" ht="13.5" customHeight="1" x14ac:dyDescent="0.25">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spans="1:26" ht="13.5" customHeight="1" x14ac:dyDescent="0.25">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spans="1:26" ht="13.5" customHeight="1" x14ac:dyDescent="0.25">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spans="1:26" ht="13.5" customHeight="1" x14ac:dyDescent="0.25">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spans="1:26" ht="13.5" customHeight="1" x14ac:dyDescent="0.25">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spans="1:26" ht="13.5" customHeight="1" x14ac:dyDescent="0.25">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spans="1:26" ht="13.5" customHeight="1" x14ac:dyDescent="0.25">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spans="1:26" ht="13.5" customHeight="1" x14ac:dyDescent="0.2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spans="1:26" ht="13.5" customHeight="1" x14ac:dyDescent="0.25">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spans="1:26" ht="13.5" customHeight="1" x14ac:dyDescent="0.25">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spans="1:26" ht="13.5" customHeight="1" x14ac:dyDescent="0.25">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spans="1:26" ht="13.5" customHeight="1" x14ac:dyDescent="0.25">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spans="1:26" ht="13.5" customHeight="1" x14ac:dyDescent="0.25">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spans="1:26" ht="13.5" customHeight="1" x14ac:dyDescent="0.25">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spans="1:26" ht="13.5" customHeight="1" x14ac:dyDescent="0.25">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spans="1:26" ht="13.5" customHeight="1" x14ac:dyDescent="0.25">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spans="1:26" ht="13.5" customHeight="1" x14ac:dyDescent="0.25">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spans="1:26" ht="13.5" customHeight="1" x14ac:dyDescent="0.2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spans="1:26" ht="13.5" customHeight="1" x14ac:dyDescent="0.25">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spans="1:26" ht="13.5" customHeight="1" x14ac:dyDescent="0.25">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spans="1:26" ht="13.5" customHeight="1" x14ac:dyDescent="0.25">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spans="1:26" ht="13.5" customHeight="1" x14ac:dyDescent="0.25">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spans="1:26" ht="13.5" customHeight="1" x14ac:dyDescent="0.25">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spans="1:26" ht="13.5" customHeight="1" x14ac:dyDescent="0.25">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spans="1:26" ht="13.5" customHeight="1" x14ac:dyDescent="0.25">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spans="1:26" ht="13.5" customHeight="1" x14ac:dyDescent="0.25">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spans="1:26" ht="13.5" customHeight="1" x14ac:dyDescent="0.25">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spans="1:26" ht="13.5" customHeight="1" x14ac:dyDescent="0.2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spans="1:26" ht="13.5" customHeight="1" x14ac:dyDescent="0.25">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spans="1:26" ht="13.5" customHeight="1" x14ac:dyDescent="0.25">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spans="1:26" ht="13.5" customHeight="1" x14ac:dyDescent="0.25">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spans="1:26" ht="13.5" customHeight="1" x14ac:dyDescent="0.25">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spans="1:26" ht="13.5" customHeight="1" x14ac:dyDescent="0.25">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spans="1:26" ht="13.5" customHeight="1" x14ac:dyDescent="0.25">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spans="1:26" ht="13.5" customHeight="1" x14ac:dyDescent="0.25">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spans="1:26" ht="13.5" customHeight="1" x14ac:dyDescent="0.25">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spans="1:26" ht="13.5" customHeight="1" x14ac:dyDescent="0.25">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spans="1:26" ht="13.5" customHeight="1" x14ac:dyDescent="0.2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spans="1:26" ht="13.5" customHeight="1" x14ac:dyDescent="0.25">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spans="1:26" ht="13.5" customHeight="1" x14ac:dyDescent="0.25">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spans="1:26" ht="13.5" customHeight="1" x14ac:dyDescent="0.25">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spans="1:26" ht="13.5" customHeight="1" x14ac:dyDescent="0.25">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spans="1:26" ht="13.5" customHeight="1" x14ac:dyDescent="0.25">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spans="1:26" ht="13.5" customHeight="1" x14ac:dyDescent="0.25">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spans="1:26" ht="13.5" customHeight="1" x14ac:dyDescent="0.25">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spans="1:26" ht="13.5" customHeight="1" x14ac:dyDescent="0.25">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spans="1:26" ht="13.5" customHeight="1" x14ac:dyDescent="0.25">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spans="1:26" ht="13.5" customHeight="1" x14ac:dyDescent="0.2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spans="1:26" ht="13.5" customHeight="1" x14ac:dyDescent="0.25">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spans="1:26" ht="13.5" customHeight="1" x14ac:dyDescent="0.25">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spans="1:26" ht="13.5" customHeight="1" x14ac:dyDescent="0.25">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spans="1:26" ht="13.5" customHeight="1" x14ac:dyDescent="0.25">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spans="1:26" ht="13.5" customHeight="1" x14ac:dyDescent="0.25">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spans="1:26" ht="13.5" customHeight="1" x14ac:dyDescent="0.25">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spans="1:26" ht="13.5" customHeight="1" x14ac:dyDescent="0.25">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spans="1:26" ht="13.5" customHeight="1" x14ac:dyDescent="0.25">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spans="1:26" ht="13.5" customHeight="1" x14ac:dyDescent="0.25">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spans="1:26" ht="13.5" customHeight="1" x14ac:dyDescent="0.2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spans="1:26" ht="13.5" customHeight="1" x14ac:dyDescent="0.25">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spans="1:26" ht="13.5" customHeight="1" x14ac:dyDescent="0.25">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spans="1:26" ht="13.5" customHeight="1" x14ac:dyDescent="0.25">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spans="1:26" ht="13.5" customHeight="1" x14ac:dyDescent="0.25">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spans="1:26" ht="13.5" customHeight="1" x14ac:dyDescent="0.25">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spans="1:26" ht="13.5" customHeight="1" x14ac:dyDescent="0.25">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spans="1:26" ht="13.5" customHeight="1" x14ac:dyDescent="0.25">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spans="1:26" ht="13.5" customHeight="1" x14ac:dyDescent="0.25">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spans="1:26" ht="13.5" customHeight="1" x14ac:dyDescent="0.25">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spans="1:26" ht="13.5" customHeight="1" x14ac:dyDescent="0.2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spans="1:26" ht="13.5" customHeight="1" x14ac:dyDescent="0.25">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spans="1:26" ht="13.5" customHeight="1" x14ac:dyDescent="0.25">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spans="1:26" ht="13.5" customHeight="1" x14ac:dyDescent="0.25">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spans="1:26" ht="13.5" customHeight="1" x14ac:dyDescent="0.25">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spans="1:26" ht="13.5" customHeight="1" x14ac:dyDescent="0.25">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row>
    <row r="201" spans="1:26" ht="13.5" customHeight="1" x14ac:dyDescent="0.25">
      <c r="A201" s="28"/>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row>
    <row r="202" spans="1:26" ht="13.5" customHeight="1" x14ac:dyDescent="0.25">
      <c r="A202" s="28"/>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row>
    <row r="203" spans="1:26" ht="13.5" customHeight="1" x14ac:dyDescent="0.25">
      <c r="A203" s="28"/>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row>
    <row r="204" spans="1:26" ht="13.5" customHeight="1" x14ac:dyDescent="0.25">
      <c r="A204" s="28"/>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row>
    <row r="205" spans="1:26" ht="13.5" customHeight="1" x14ac:dyDescent="0.25">
      <c r="A205" s="28"/>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row>
    <row r="206" spans="1:26" ht="13.5" customHeight="1" x14ac:dyDescent="0.25">
      <c r="A206" s="28"/>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row>
    <row r="207" spans="1:26" ht="13.5" customHeight="1" x14ac:dyDescent="0.25">
      <c r="A207" s="28"/>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row>
    <row r="208" spans="1:26" ht="13.5" customHeight="1" x14ac:dyDescent="0.25">
      <c r="A208" s="28"/>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row>
    <row r="209" spans="1:26" ht="13.5" customHeight="1" x14ac:dyDescent="0.25">
      <c r="A209" s="28"/>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row>
    <row r="210" spans="1:26" ht="13.5" customHeight="1" x14ac:dyDescent="0.25">
      <c r="A210" s="28"/>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row>
    <row r="211" spans="1:26" ht="13.5" customHeight="1" x14ac:dyDescent="0.25">
      <c r="A211" s="28"/>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row>
    <row r="212" spans="1:26" ht="13.5" customHeight="1" x14ac:dyDescent="0.25">
      <c r="A212" s="28"/>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row>
    <row r="213" spans="1:26" ht="13.5" customHeight="1" x14ac:dyDescent="0.25">
      <c r="A213" s="28"/>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row>
    <row r="214" spans="1:26" ht="13.5" customHeight="1" x14ac:dyDescent="0.25">
      <c r="A214" s="28"/>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row>
    <row r="215" spans="1:26" ht="13.5" customHeight="1" x14ac:dyDescent="0.25">
      <c r="A215" s="28"/>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row>
    <row r="216" spans="1:26" ht="13.5" customHeight="1" x14ac:dyDescent="0.25">
      <c r="A216" s="28"/>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row>
    <row r="217" spans="1:26" ht="13.5" customHeight="1" x14ac:dyDescent="0.25">
      <c r="A217" s="28"/>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row>
    <row r="218" spans="1:26" ht="13.5" customHeight="1" x14ac:dyDescent="0.25">
      <c r="A218" s="28"/>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row>
    <row r="219" spans="1:26" ht="13.5" customHeight="1" x14ac:dyDescent="0.25">
      <c r="A219" s="28"/>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row>
    <row r="220" spans="1:26" ht="13.5" customHeight="1" x14ac:dyDescent="0.25">
      <c r="A220" s="28"/>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row>
    <row r="221" spans="1:26" ht="13.5" customHeight="1" x14ac:dyDescent="0.25">
      <c r="A221" s="28"/>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row>
    <row r="222" spans="1:26" ht="13.5" customHeight="1" x14ac:dyDescent="0.25">
      <c r="A222" s="28"/>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row>
    <row r="223" spans="1:26" ht="13.5" customHeight="1" x14ac:dyDescent="0.25">
      <c r="A223" s="28"/>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row>
    <row r="224" spans="1:26" ht="13.5" customHeight="1" x14ac:dyDescent="0.25">
      <c r="A224" s="28"/>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row>
    <row r="225" spans="1:26" ht="13.5" customHeight="1" x14ac:dyDescent="0.25">
      <c r="A225" s="28"/>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row>
    <row r="226" spans="1:26" ht="13.5" customHeight="1" x14ac:dyDescent="0.25">
      <c r="A226" s="28"/>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row>
    <row r="227" spans="1:26" ht="13.5" customHeight="1" x14ac:dyDescent="0.25">
      <c r="A227" s="28"/>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row>
    <row r="228" spans="1:26" ht="13.5" customHeight="1" x14ac:dyDescent="0.25">
      <c r="A228" s="28"/>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row>
    <row r="229" spans="1:26" ht="13.5" customHeight="1" x14ac:dyDescent="0.25">
      <c r="A229" s="28"/>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row>
    <row r="230" spans="1:26" ht="13.5" customHeight="1" x14ac:dyDescent="0.25">
      <c r="A230" s="28"/>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row>
    <row r="231" spans="1:26" ht="13.5" customHeight="1" x14ac:dyDescent="0.25">
      <c r="A231" s="28"/>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row>
    <row r="232" spans="1:26" ht="13.5" customHeight="1" x14ac:dyDescent="0.25">
      <c r="A232" s="28"/>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row>
    <row r="233" spans="1:26" ht="13.5" customHeight="1" x14ac:dyDescent="0.25">
      <c r="A233" s="28"/>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row>
    <row r="234" spans="1:26" ht="13.5" customHeight="1" x14ac:dyDescent="0.25">
      <c r="A234" s="28"/>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row>
    <row r="235" spans="1:26" ht="13.5" customHeight="1" x14ac:dyDescent="0.25">
      <c r="A235" s="28"/>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row>
    <row r="236" spans="1:26" ht="13.5" customHeight="1" x14ac:dyDescent="0.25">
      <c r="A236" s="28"/>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row>
    <row r="237" spans="1:26" ht="13.5" customHeight="1" x14ac:dyDescent="0.25">
      <c r="A237" s="28"/>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row>
    <row r="238" spans="1:26" ht="13.5" customHeight="1" x14ac:dyDescent="0.25">
      <c r="A238" s="28"/>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row>
    <row r="239" spans="1:26" ht="13.5" customHeight="1" x14ac:dyDescent="0.25">
      <c r="A239" s="28"/>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row>
    <row r="240" spans="1:26" ht="13.5" customHeight="1" x14ac:dyDescent="0.25">
      <c r="A240" s="28"/>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row>
    <row r="241" spans="1:26" ht="13.5" customHeight="1" x14ac:dyDescent="0.25">
      <c r="A241" s="28"/>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row>
    <row r="242" spans="1:26" ht="13.5" customHeight="1" x14ac:dyDescent="0.25">
      <c r="A242" s="28"/>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row>
    <row r="243" spans="1:26" ht="13.5" customHeight="1" x14ac:dyDescent="0.25">
      <c r="A243" s="28"/>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row>
    <row r="244" spans="1:26" ht="13.5" customHeight="1" x14ac:dyDescent="0.25">
      <c r="A244" s="28"/>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row>
    <row r="245" spans="1:26" ht="13.5" customHeight="1" x14ac:dyDescent="0.25">
      <c r="A245" s="28"/>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row>
    <row r="246" spans="1:26" ht="13.5" customHeight="1" x14ac:dyDescent="0.25">
      <c r="A246" s="28"/>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row>
    <row r="247" spans="1:26" ht="13.5" customHeight="1" x14ac:dyDescent="0.25">
      <c r="A247" s="28"/>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row>
    <row r="248" spans="1:26" ht="13.5" customHeight="1" x14ac:dyDescent="0.25">
      <c r="A248" s="28"/>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row>
    <row r="249" spans="1:26" ht="13.5" customHeight="1" x14ac:dyDescent="0.25">
      <c r="A249" s="28"/>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row>
    <row r="250" spans="1:26" ht="13.5" customHeight="1" x14ac:dyDescent="0.25">
      <c r="A250" s="28"/>
      <c r="B250" s="28"/>
      <c r="C250" s="28"/>
      <c r="D250" s="28"/>
      <c r="E250" s="28"/>
      <c r="F250" s="28"/>
      <c r="G250" s="28"/>
      <c r="H250" s="28"/>
      <c r="I250" s="28"/>
      <c r="J250" s="28"/>
      <c r="K250" s="28"/>
      <c r="L250" s="28"/>
      <c r="M250" s="28"/>
      <c r="N250" s="28"/>
      <c r="O250" s="28"/>
      <c r="P250" s="28"/>
      <c r="Q250" s="28"/>
      <c r="R250" s="28"/>
      <c r="S250" s="28"/>
      <c r="T250" s="28"/>
      <c r="U250" s="28"/>
      <c r="V250" s="28"/>
      <c r="W250" s="28"/>
      <c r="X250" s="28"/>
      <c r="Y250" s="28"/>
      <c r="Z250" s="28"/>
    </row>
    <row r="251" spans="1:26" ht="13.5" customHeight="1" x14ac:dyDescent="0.25">
      <c r="A251" s="28"/>
      <c r="B251" s="28"/>
      <c r="C251" s="28"/>
      <c r="D251" s="28"/>
      <c r="E251" s="28"/>
      <c r="F251" s="28"/>
      <c r="G251" s="28"/>
      <c r="H251" s="28"/>
      <c r="I251" s="28"/>
      <c r="J251" s="28"/>
      <c r="K251" s="28"/>
      <c r="L251" s="28"/>
      <c r="M251" s="28"/>
      <c r="N251" s="28"/>
      <c r="O251" s="28"/>
      <c r="P251" s="28"/>
      <c r="Q251" s="28"/>
      <c r="R251" s="28"/>
      <c r="S251" s="28"/>
      <c r="T251" s="28"/>
      <c r="U251" s="28"/>
      <c r="V251" s="28"/>
      <c r="W251" s="28"/>
      <c r="X251" s="28"/>
      <c r="Y251" s="28"/>
      <c r="Z251" s="28"/>
    </row>
    <row r="252" spans="1:26" ht="13.5" customHeight="1" x14ac:dyDescent="0.25">
      <c r="A252" s="28"/>
      <c r="B252" s="28"/>
      <c r="C252" s="28"/>
      <c r="D252" s="28"/>
      <c r="E252" s="28"/>
      <c r="F252" s="28"/>
      <c r="G252" s="28"/>
      <c r="H252" s="28"/>
      <c r="I252" s="28"/>
      <c r="J252" s="28"/>
      <c r="K252" s="28"/>
      <c r="L252" s="28"/>
      <c r="M252" s="28"/>
      <c r="N252" s="28"/>
      <c r="O252" s="28"/>
      <c r="P252" s="28"/>
      <c r="Q252" s="28"/>
      <c r="R252" s="28"/>
      <c r="S252" s="28"/>
      <c r="T252" s="28"/>
      <c r="U252" s="28"/>
      <c r="V252" s="28"/>
      <c r="W252" s="28"/>
      <c r="X252" s="28"/>
      <c r="Y252" s="28"/>
      <c r="Z252" s="28"/>
    </row>
    <row r="253" spans="1:26" ht="13.5" customHeight="1" x14ac:dyDescent="0.25">
      <c r="A253" s="28"/>
      <c r="B253" s="28"/>
      <c r="C253" s="28"/>
      <c r="D253" s="28"/>
      <c r="E253" s="28"/>
      <c r="F253" s="28"/>
      <c r="G253" s="28"/>
      <c r="H253" s="28"/>
      <c r="I253" s="28"/>
      <c r="J253" s="28"/>
      <c r="K253" s="28"/>
      <c r="L253" s="28"/>
      <c r="M253" s="28"/>
      <c r="N253" s="28"/>
      <c r="O253" s="28"/>
      <c r="P253" s="28"/>
      <c r="Q253" s="28"/>
      <c r="R253" s="28"/>
      <c r="S253" s="28"/>
      <c r="T253" s="28"/>
      <c r="U253" s="28"/>
      <c r="V253" s="28"/>
      <c r="W253" s="28"/>
      <c r="X253" s="28"/>
      <c r="Y253" s="28"/>
      <c r="Z253" s="28"/>
    </row>
    <row r="254" spans="1:26" ht="13.5" customHeight="1" x14ac:dyDescent="0.25">
      <c r="A254" s="28"/>
      <c r="B254" s="28"/>
      <c r="C254" s="28"/>
      <c r="D254" s="28"/>
      <c r="E254" s="28"/>
      <c r="F254" s="28"/>
      <c r="G254" s="28"/>
      <c r="H254" s="28"/>
      <c r="I254" s="28"/>
      <c r="J254" s="28"/>
      <c r="K254" s="28"/>
      <c r="L254" s="28"/>
      <c r="M254" s="28"/>
      <c r="N254" s="28"/>
      <c r="O254" s="28"/>
      <c r="P254" s="28"/>
      <c r="Q254" s="28"/>
      <c r="R254" s="28"/>
      <c r="S254" s="28"/>
      <c r="T254" s="28"/>
      <c r="U254" s="28"/>
      <c r="V254" s="28"/>
      <c r="W254" s="28"/>
      <c r="X254" s="28"/>
      <c r="Y254" s="28"/>
      <c r="Z254" s="28"/>
    </row>
    <row r="255" spans="1:26" ht="13.5" customHeight="1" x14ac:dyDescent="0.25">
      <c r="A255" s="28"/>
      <c r="B255" s="28"/>
      <c r="C255" s="28"/>
      <c r="D255" s="28"/>
      <c r="E255" s="28"/>
      <c r="F255" s="28"/>
      <c r="G255" s="28"/>
      <c r="H255" s="28"/>
      <c r="I255" s="28"/>
      <c r="J255" s="28"/>
      <c r="K255" s="28"/>
      <c r="L255" s="28"/>
      <c r="M255" s="28"/>
      <c r="N255" s="28"/>
      <c r="O255" s="28"/>
      <c r="P255" s="28"/>
      <c r="Q255" s="28"/>
      <c r="R255" s="28"/>
      <c r="S255" s="28"/>
      <c r="T255" s="28"/>
      <c r="U255" s="28"/>
      <c r="V255" s="28"/>
      <c r="W255" s="28"/>
      <c r="X255" s="28"/>
      <c r="Y255" s="28"/>
      <c r="Z255" s="28"/>
    </row>
    <row r="256" spans="1:26" ht="13.5" customHeight="1" x14ac:dyDescent="0.25">
      <c r="A256" s="28"/>
      <c r="B256" s="28"/>
      <c r="C256" s="28"/>
      <c r="D256" s="28"/>
      <c r="E256" s="28"/>
      <c r="F256" s="28"/>
      <c r="G256" s="28"/>
      <c r="H256" s="28"/>
      <c r="I256" s="28"/>
      <c r="J256" s="28"/>
      <c r="K256" s="28"/>
      <c r="L256" s="28"/>
      <c r="M256" s="28"/>
      <c r="N256" s="28"/>
      <c r="O256" s="28"/>
      <c r="P256" s="28"/>
      <c r="Q256" s="28"/>
      <c r="R256" s="28"/>
      <c r="S256" s="28"/>
      <c r="T256" s="28"/>
      <c r="U256" s="28"/>
      <c r="V256" s="28"/>
      <c r="W256" s="28"/>
      <c r="X256" s="28"/>
      <c r="Y256" s="28"/>
      <c r="Z256" s="28"/>
    </row>
    <row r="257" spans="1:26" ht="13.5" customHeight="1" x14ac:dyDescent="0.25">
      <c r="A257" s="28"/>
      <c r="B257" s="28"/>
      <c r="C257" s="28"/>
      <c r="D257" s="28"/>
      <c r="E257" s="28"/>
      <c r="F257" s="28"/>
      <c r="G257" s="28"/>
      <c r="H257" s="28"/>
      <c r="I257" s="28"/>
      <c r="J257" s="28"/>
      <c r="K257" s="28"/>
      <c r="L257" s="28"/>
      <c r="M257" s="28"/>
      <c r="N257" s="28"/>
      <c r="O257" s="28"/>
      <c r="P257" s="28"/>
      <c r="Q257" s="28"/>
      <c r="R257" s="28"/>
      <c r="S257" s="28"/>
      <c r="T257" s="28"/>
      <c r="U257" s="28"/>
      <c r="V257" s="28"/>
      <c r="W257" s="28"/>
      <c r="X257" s="28"/>
      <c r="Y257" s="28"/>
      <c r="Z257" s="28"/>
    </row>
    <row r="258" spans="1:26" ht="13.5" customHeight="1" x14ac:dyDescent="0.25">
      <c r="A258" s="28"/>
      <c r="B258" s="28"/>
      <c r="C258" s="28"/>
      <c r="D258" s="28"/>
      <c r="E258" s="28"/>
      <c r="F258" s="28"/>
      <c r="G258" s="28"/>
      <c r="H258" s="28"/>
      <c r="I258" s="28"/>
      <c r="J258" s="28"/>
      <c r="K258" s="28"/>
      <c r="L258" s="28"/>
      <c r="M258" s="28"/>
      <c r="N258" s="28"/>
      <c r="O258" s="28"/>
      <c r="P258" s="28"/>
      <c r="Q258" s="28"/>
      <c r="R258" s="28"/>
      <c r="S258" s="28"/>
      <c r="T258" s="28"/>
      <c r="U258" s="28"/>
      <c r="V258" s="28"/>
      <c r="W258" s="28"/>
      <c r="X258" s="28"/>
      <c r="Y258" s="28"/>
      <c r="Z258" s="28"/>
    </row>
    <row r="259" spans="1:26" ht="13.5" customHeight="1" x14ac:dyDescent="0.25">
      <c r="A259" s="28"/>
      <c r="B259" s="28"/>
      <c r="C259" s="28"/>
      <c r="D259" s="28"/>
      <c r="E259" s="28"/>
      <c r="F259" s="28"/>
      <c r="G259" s="28"/>
      <c r="H259" s="28"/>
      <c r="I259" s="28"/>
      <c r="J259" s="28"/>
      <c r="K259" s="28"/>
      <c r="L259" s="28"/>
      <c r="M259" s="28"/>
      <c r="N259" s="28"/>
      <c r="O259" s="28"/>
      <c r="P259" s="28"/>
      <c r="Q259" s="28"/>
      <c r="R259" s="28"/>
      <c r="S259" s="28"/>
      <c r="T259" s="28"/>
      <c r="U259" s="28"/>
      <c r="V259" s="28"/>
      <c r="W259" s="28"/>
      <c r="X259" s="28"/>
      <c r="Y259" s="28"/>
      <c r="Z259" s="28"/>
    </row>
    <row r="260" spans="1:26" ht="13.5" customHeight="1" x14ac:dyDescent="0.25">
      <c r="A260" s="28"/>
      <c r="B260" s="28"/>
      <c r="C260" s="28"/>
      <c r="D260" s="28"/>
      <c r="E260" s="28"/>
      <c r="F260" s="28"/>
      <c r="G260" s="28"/>
      <c r="H260" s="28"/>
      <c r="I260" s="28"/>
      <c r="J260" s="28"/>
      <c r="K260" s="28"/>
      <c r="L260" s="28"/>
      <c r="M260" s="28"/>
      <c r="N260" s="28"/>
      <c r="O260" s="28"/>
      <c r="P260" s="28"/>
      <c r="Q260" s="28"/>
      <c r="R260" s="28"/>
      <c r="S260" s="28"/>
      <c r="T260" s="28"/>
      <c r="U260" s="28"/>
      <c r="V260" s="28"/>
      <c r="W260" s="28"/>
      <c r="X260" s="28"/>
      <c r="Y260" s="28"/>
      <c r="Z260" s="28"/>
    </row>
    <row r="261" spans="1:26" ht="13.5" customHeight="1" x14ac:dyDescent="0.25">
      <c r="A261" s="28"/>
      <c r="B261" s="28"/>
      <c r="C261" s="28"/>
      <c r="D261" s="28"/>
      <c r="E261" s="28"/>
      <c r="F261" s="28"/>
      <c r="G261" s="28"/>
      <c r="H261" s="28"/>
      <c r="I261" s="28"/>
      <c r="J261" s="28"/>
      <c r="K261" s="28"/>
      <c r="L261" s="28"/>
      <c r="M261" s="28"/>
      <c r="N261" s="28"/>
      <c r="O261" s="28"/>
      <c r="P261" s="28"/>
      <c r="Q261" s="28"/>
      <c r="R261" s="28"/>
      <c r="S261" s="28"/>
      <c r="T261" s="28"/>
      <c r="U261" s="28"/>
      <c r="V261" s="28"/>
      <c r="W261" s="28"/>
      <c r="X261" s="28"/>
      <c r="Y261" s="28"/>
      <c r="Z261" s="28"/>
    </row>
    <row r="262" spans="1:26" ht="13.5" customHeight="1" x14ac:dyDescent="0.25">
      <c r="A262" s="28"/>
      <c r="B262" s="28"/>
      <c r="C262" s="28"/>
      <c r="D262" s="28"/>
      <c r="E262" s="28"/>
      <c r="F262" s="28"/>
      <c r="G262" s="28"/>
      <c r="H262" s="28"/>
      <c r="I262" s="28"/>
      <c r="J262" s="28"/>
      <c r="K262" s="28"/>
      <c r="L262" s="28"/>
      <c r="M262" s="28"/>
      <c r="N262" s="28"/>
      <c r="O262" s="28"/>
      <c r="P262" s="28"/>
      <c r="Q262" s="28"/>
      <c r="R262" s="28"/>
      <c r="S262" s="28"/>
      <c r="T262" s="28"/>
      <c r="U262" s="28"/>
      <c r="V262" s="28"/>
      <c r="W262" s="28"/>
      <c r="X262" s="28"/>
      <c r="Y262" s="28"/>
      <c r="Z262" s="28"/>
    </row>
    <row r="263" spans="1:26" ht="13.5" customHeight="1" x14ac:dyDescent="0.25">
      <c r="A263" s="28"/>
      <c r="B263" s="28"/>
      <c r="C263" s="28"/>
      <c r="D263" s="28"/>
      <c r="E263" s="28"/>
      <c r="F263" s="28"/>
      <c r="G263" s="28"/>
      <c r="H263" s="28"/>
      <c r="I263" s="28"/>
      <c r="J263" s="28"/>
      <c r="K263" s="28"/>
      <c r="L263" s="28"/>
      <c r="M263" s="28"/>
      <c r="N263" s="28"/>
      <c r="O263" s="28"/>
      <c r="P263" s="28"/>
      <c r="Q263" s="28"/>
      <c r="R263" s="28"/>
      <c r="S263" s="28"/>
      <c r="T263" s="28"/>
      <c r="U263" s="28"/>
      <c r="V263" s="28"/>
      <c r="W263" s="28"/>
      <c r="X263" s="28"/>
      <c r="Y263" s="28"/>
      <c r="Z263" s="28"/>
    </row>
    <row r="264" spans="1:26" ht="13.5" customHeight="1" x14ac:dyDescent="0.25">
      <c r="A264" s="28"/>
      <c r="B264" s="28"/>
      <c r="C264" s="28"/>
      <c r="D264" s="28"/>
      <c r="E264" s="28"/>
      <c r="F264" s="28"/>
      <c r="G264" s="28"/>
      <c r="H264" s="28"/>
      <c r="I264" s="28"/>
      <c r="J264" s="28"/>
      <c r="K264" s="28"/>
      <c r="L264" s="28"/>
      <c r="M264" s="28"/>
      <c r="N264" s="28"/>
      <c r="O264" s="28"/>
      <c r="P264" s="28"/>
      <c r="Q264" s="28"/>
      <c r="R264" s="28"/>
      <c r="S264" s="28"/>
      <c r="T264" s="28"/>
      <c r="U264" s="28"/>
      <c r="V264" s="28"/>
      <c r="W264" s="28"/>
      <c r="X264" s="28"/>
      <c r="Y264" s="28"/>
      <c r="Z264" s="28"/>
    </row>
    <row r="265" spans="1:26" ht="13.5" customHeight="1" x14ac:dyDescent="0.25">
      <c r="A265" s="28"/>
      <c r="B265" s="28"/>
      <c r="C265" s="28"/>
      <c r="D265" s="28"/>
      <c r="E265" s="28"/>
      <c r="F265" s="28"/>
      <c r="G265" s="28"/>
      <c r="H265" s="28"/>
      <c r="I265" s="28"/>
      <c r="J265" s="28"/>
      <c r="K265" s="28"/>
      <c r="L265" s="28"/>
      <c r="M265" s="28"/>
      <c r="N265" s="28"/>
      <c r="O265" s="28"/>
      <c r="P265" s="28"/>
      <c r="Q265" s="28"/>
      <c r="R265" s="28"/>
      <c r="S265" s="28"/>
      <c r="T265" s="28"/>
      <c r="U265" s="28"/>
      <c r="V265" s="28"/>
      <c r="W265" s="28"/>
      <c r="X265" s="28"/>
      <c r="Y265" s="28"/>
      <c r="Z265" s="28"/>
    </row>
    <row r="266" spans="1:26" ht="13.5" customHeight="1" x14ac:dyDescent="0.25">
      <c r="A266" s="28"/>
      <c r="B266" s="28"/>
      <c r="C266" s="28"/>
      <c r="D266" s="28"/>
      <c r="E266" s="28"/>
      <c r="F266" s="28"/>
      <c r="G266" s="28"/>
      <c r="H266" s="28"/>
      <c r="I266" s="28"/>
      <c r="J266" s="28"/>
      <c r="K266" s="28"/>
      <c r="L266" s="28"/>
      <c r="M266" s="28"/>
      <c r="N266" s="28"/>
      <c r="O266" s="28"/>
      <c r="P266" s="28"/>
      <c r="Q266" s="28"/>
      <c r="R266" s="28"/>
      <c r="S266" s="28"/>
      <c r="T266" s="28"/>
      <c r="U266" s="28"/>
      <c r="V266" s="28"/>
      <c r="W266" s="28"/>
      <c r="X266" s="28"/>
      <c r="Y266" s="28"/>
      <c r="Z266" s="28"/>
    </row>
    <row r="267" spans="1:26" ht="13.5" customHeight="1" x14ac:dyDescent="0.25">
      <c r="A267" s="28"/>
      <c r="B267" s="28"/>
      <c r="C267" s="28"/>
      <c r="D267" s="28"/>
      <c r="E267" s="28"/>
      <c r="F267" s="28"/>
      <c r="G267" s="28"/>
      <c r="H267" s="28"/>
      <c r="I267" s="28"/>
      <c r="J267" s="28"/>
      <c r="K267" s="28"/>
      <c r="L267" s="28"/>
      <c r="M267" s="28"/>
      <c r="N267" s="28"/>
      <c r="O267" s="28"/>
      <c r="P267" s="28"/>
      <c r="Q267" s="28"/>
      <c r="R267" s="28"/>
      <c r="S267" s="28"/>
      <c r="T267" s="28"/>
      <c r="U267" s="28"/>
      <c r="V267" s="28"/>
      <c r="W267" s="28"/>
      <c r="X267" s="28"/>
      <c r="Y267" s="28"/>
      <c r="Z267" s="28"/>
    </row>
    <row r="268" spans="1:26" ht="13.5" customHeight="1" x14ac:dyDescent="0.25">
      <c r="A268" s="28"/>
      <c r="B268" s="28"/>
      <c r="C268" s="28"/>
      <c r="D268" s="28"/>
      <c r="E268" s="28"/>
      <c r="F268" s="28"/>
      <c r="G268" s="28"/>
      <c r="H268" s="28"/>
      <c r="I268" s="28"/>
      <c r="J268" s="28"/>
      <c r="K268" s="28"/>
      <c r="L268" s="28"/>
      <c r="M268" s="28"/>
      <c r="N268" s="28"/>
      <c r="O268" s="28"/>
      <c r="P268" s="28"/>
      <c r="Q268" s="28"/>
      <c r="R268" s="28"/>
      <c r="S268" s="28"/>
      <c r="T268" s="28"/>
      <c r="U268" s="28"/>
      <c r="V268" s="28"/>
      <c r="W268" s="28"/>
      <c r="X268" s="28"/>
      <c r="Y268" s="28"/>
      <c r="Z268" s="28"/>
    </row>
    <row r="269" spans="1:26" ht="13.5" customHeight="1" x14ac:dyDescent="0.25">
      <c r="A269" s="28"/>
      <c r="B269" s="28"/>
      <c r="C269" s="28"/>
      <c r="D269" s="28"/>
      <c r="E269" s="28"/>
      <c r="F269" s="28"/>
      <c r="G269" s="28"/>
      <c r="H269" s="28"/>
      <c r="I269" s="28"/>
      <c r="J269" s="28"/>
      <c r="K269" s="28"/>
      <c r="L269" s="28"/>
      <c r="M269" s="28"/>
      <c r="N269" s="28"/>
      <c r="O269" s="28"/>
      <c r="P269" s="28"/>
      <c r="Q269" s="28"/>
      <c r="R269" s="28"/>
      <c r="S269" s="28"/>
      <c r="T269" s="28"/>
      <c r="U269" s="28"/>
      <c r="V269" s="28"/>
      <c r="W269" s="28"/>
      <c r="X269" s="28"/>
      <c r="Y269" s="28"/>
      <c r="Z269" s="28"/>
    </row>
    <row r="270" spans="1:26" ht="13.5" customHeight="1" x14ac:dyDescent="0.25">
      <c r="A270" s="28"/>
      <c r="B270" s="28"/>
      <c r="C270" s="28"/>
      <c r="D270" s="28"/>
      <c r="E270" s="28"/>
      <c r="F270" s="28"/>
      <c r="G270" s="28"/>
      <c r="H270" s="28"/>
      <c r="I270" s="28"/>
      <c r="J270" s="28"/>
      <c r="K270" s="28"/>
      <c r="L270" s="28"/>
      <c r="M270" s="28"/>
      <c r="N270" s="28"/>
      <c r="O270" s="28"/>
      <c r="P270" s="28"/>
      <c r="Q270" s="28"/>
      <c r="R270" s="28"/>
      <c r="S270" s="28"/>
      <c r="T270" s="28"/>
      <c r="U270" s="28"/>
      <c r="V270" s="28"/>
      <c r="W270" s="28"/>
      <c r="X270" s="28"/>
      <c r="Y270" s="28"/>
      <c r="Z270" s="28"/>
    </row>
    <row r="271" spans="1:26" ht="13.5" customHeight="1" x14ac:dyDescent="0.25">
      <c r="A271" s="28"/>
      <c r="B271" s="28"/>
      <c r="C271" s="28"/>
      <c r="D271" s="28"/>
      <c r="E271" s="28"/>
      <c r="F271" s="28"/>
      <c r="G271" s="28"/>
      <c r="H271" s="28"/>
      <c r="I271" s="28"/>
      <c r="J271" s="28"/>
      <c r="K271" s="28"/>
      <c r="L271" s="28"/>
      <c r="M271" s="28"/>
      <c r="N271" s="28"/>
      <c r="O271" s="28"/>
      <c r="P271" s="28"/>
      <c r="Q271" s="28"/>
      <c r="R271" s="28"/>
      <c r="S271" s="28"/>
      <c r="T271" s="28"/>
      <c r="U271" s="28"/>
      <c r="V271" s="28"/>
      <c r="W271" s="28"/>
      <c r="X271" s="28"/>
      <c r="Y271" s="28"/>
      <c r="Z271" s="28"/>
    </row>
    <row r="272" spans="1:26" ht="13.5" customHeight="1" x14ac:dyDescent="0.25">
      <c r="A272" s="28"/>
      <c r="B272" s="28"/>
      <c r="C272" s="28"/>
      <c r="D272" s="28"/>
      <c r="E272" s="28"/>
      <c r="F272" s="28"/>
      <c r="G272" s="28"/>
      <c r="H272" s="28"/>
      <c r="I272" s="28"/>
      <c r="J272" s="28"/>
      <c r="K272" s="28"/>
      <c r="L272" s="28"/>
      <c r="M272" s="28"/>
      <c r="N272" s="28"/>
      <c r="O272" s="28"/>
      <c r="P272" s="28"/>
      <c r="Q272" s="28"/>
      <c r="R272" s="28"/>
      <c r="S272" s="28"/>
      <c r="T272" s="28"/>
      <c r="U272" s="28"/>
      <c r="V272" s="28"/>
      <c r="W272" s="28"/>
      <c r="X272" s="28"/>
      <c r="Y272" s="28"/>
      <c r="Z272" s="28"/>
    </row>
    <row r="273" spans="1:26" ht="13.5" customHeight="1" x14ac:dyDescent="0.25">
      <c r="A273" s="28"/>
      <c r="B273" s="28"/>
      <c r="C273" s="28"/>
      <c r="D273" s="28"/>
      <c r="E273" s="28"/>
      <c r="F273" s="28"/>
      <c r="G273" s="28"/>
      <c r="H273" s="28"/>
      <c r="I273" s="28"/>
      <c r="J273" s="28"/>
      <c r="K273" s="28"/>
      <c r="L273" s="28"/>
      <c r="M273" s="28"/>
      <c r="N273" s="28"/>
      <c r="O273" s="28"/>
      <c r="P273" s="28"/>
      <c r="Q273" s="28"/>
      <c r="R273" s="28"/>
      <c r="S273" s="28"/>
      <c r="T273" s="28"/>
      <c r="U273" s="28"/>
      <c r="V273" s="28"/>
      <c r="W273" s="28"/>
      <c r="X273" s="28"/>
      <c r="Y273" s="28"/>
      <c r="Z273" s="28"/>
    </row>
    <row r="274" spans="1:26" ht="13.5" customHeight="1" x14ac:dyDescent="0.25">
      <c r="A274" s="28"/>
      <c r="B274" s="28"/>
      <c r="C274" s="28"/>
      <c r="D274" s="28"/>
      <c r="E274" s="28"/>
      <c r="F274" s="28"/>
      <c r="G274" s="28"/>
      <c r="H274" s="28"/>
      <c r="I274" s="28"/>
      <c r="J274" s="28"/>
      <c r="K274" s="28"/>
      <c r="L274" s="28"/>
      <c r="M274" s="28"/>
      <c r="N274" s="28"/>
      <c r="O274" s="28"/>
      <c r="P274" s="28"/>
      <c r="Q274" s="28"/>
      <c r="R274" s="28"/>
      <c r="S274" s="28"/>
      <c r="T274" s="28"/>
      <c r="U274" s="28"/>
      <c r="V274" s="28"/>
      <c r="W274" s="28"/>
      <c r="X274" s="28"/>
      <c r="Y274" s="28"/>
      <c r="Z274" s="28"/>
    </row>
    <row r="275" spans="1:26" ht="13.5" customHeight="1" x14ac:dyDescent="0.25">
      <c r="A275" s="28"/>
      <c r="B275" s="28"/>
      <c r="C275" s="28"/>
      <c r="D275" s="28"/>
      <c r="E275" s="28"/>
      <c r="F275" s="28"/>
      <c r="G275" s="28"/>
      <c r="H275" s="28"/>
      <c r="I275" s="28"/>
      <c r="J275" s="28"/>
      <c r="K275" s="28"/>
      <c r="L275" s="28"/>
      <c r="M275" s="28"/>
      <c r="N275" s="28"/>
      <c r="O275" s="28"/>
      <c r="P275" s="28"/>
      <c r="Q275" s="28"/>
      <c r="R275" s="28"/>
      <c r="S275" s="28"/>
      <c r="T275" s="28"/>
      <c r="U275" s="28"/>
      <c r="V275" s="28"/>
      <c r="W275" s="28"/>
      <c r="X275" s="28"/>
      <c r="Y275" s="28"/>
      <c r="Z275" s="28"/>
    </row>
    <row r="276" spans="1:26" ht="13.5" customHeight="1" x14ac:dyDescent="0.25">
      <c r="A276" s="28"/>
      <c r="B276" s="28"/>
      <c r="C276" s="28"/>
      <c r="D276" s="28"/>
      <c r="E276" s="28"/>
      <c r="F276" s="28"/>
      <c r="G276" s="28"/>
      <c r="H276" s="28"/>
      <c r="I276" s="28"/>
      <c r="J276" s="28"/>
      <c r="K276" s="28"/>
      <c r="L276" s="28"/>
      <c r="M276" s="28"/>
      <c r="N276" s="28"/>
      <c r="O276" s="28"/>
      <c r="P276" s="28"/>
      <c r="Q276" s="28"/>
      <c r="R276" s="28"/>
      <c r="S276" s="28"/>
      <c r="T276" s="28"/>
      <c r="U276" s="28"/>
      <c r="V276" s="28"/>
      <c r="W276" s="28"/>
      <c r="X276" s="28"/>
      <c r="Y276" s="28"/>
      <c r="Z276" s="28"/>
    </row>
    <row r="277" spans="1:26" ht="13.5" customHeight="1" x14ac:dyDescent="0.25">
      <c r="A277" s="28"/>
      <c r="B277" s="28"/>
      <c r="C277" s="28"/>
      <c r="D277" s="28"/>
      <c r="E277" s="28"/>
      <c r="F277" s="28"/>
      <c r="G277" s="28"/>
      <c r="H277" s="28"/>
      <c r="I277" s="28"/>
      <c r="J277" s="28"/>
      <c r="K277" s="28"/>
      <c r="L277" s="28"/>
      <c r="M277" s="28"/>
      <c r="N277" s="28"/>
      <c r="O277" s="28"/>
      <c r="P277" s="28"/>
      <c r="Q277" s="28"/>
      <c r="R277" s="28"/>
      <c r="S277" s="28"/>
      <c r="T277" s="28"/>
      <c r="U277" s="28"/>
      <c r="V277" s="28"/>
      <c r="W277" s="28"/>
      <c r="X277" s="28"/>
      <c r="Y277" s="28"/>
      <c r="Z277" s="28"/>
    </row>
    <row r="278" spans="1:26" ht="13.5" customHeight="1" x14ac:dyDescent="0.25">
      <c r="A278" s="28"/>
      <c r="B278" s="28"/>
      <c r="C278" s="28"/>
      <c r="D278" s="28"/>
      <c r="E278" s="28"/>
      <c r="F278" s="28"/>
      <c r="G278" s="28"/>
      <c r="H278" s="28"/>
      <c r="I278" s="28"/>
      <c r="J278" s="28"/>
      <c r="K278" s="28"/>
      <c r="L278" s="28"/>
      <c r="M278" s="28"/>
      <c r="N278" s="28"/>
      <c r="O278" s="28"/>
      <c r="P278" s="28"/>
      <c r="Q278" s="28"/>
      <c r="R278" s="28"/>
      <c r="S278" s="28"/>
      <c r="T278" s="28"/>
      <c r="U278" s="28"/>
      <c r="V278" s="28"/>
      <c r="W278" s="28"/>
      <c r="X278" s="28"/>
      <c r="Y278" s="28"/>
      <c r="Z278" s="28"/>
    </row>
    <row r="279" spans="1:26" ht="13.5" customHeight="1" x14ac:dyDescent="0.25">
      <c r="A279" s="28"/>
      <c r="B279" s="28"/>
      <c r="C279" s="28"/>
      <c r="D279" s="28"/>
      <c r="E279" s="28"/>
      <c r="F279" s="28"/>
      <c r="G279" s="28"/>
      <c r="H279" s="28"/>
      <c r="I279" s="28"/>
      <c r="J279" s="28"/>
      <c r="K279" s="28"/>
      <c r="L279" s="28"/>
      <c r="M279" s="28"/>
      <c r="N279" s="28"/>
      <c r="O279" s="28"/>
      <c r="P279" s="28"/>
      <c r="Q279" s="28"/>
      <c r="R279" s="28"/>
      <c r="S279" s="28"/>
      <c r="T279" s="28"/>
      <c r="U279" s="28"/>
      <c r="V279" s="28"/>
      <c r="W279" s="28"/>
      <c r="X279" s="28"/>
      <c r="Y279" s="28"/>
      <c r="Z279" s="28"/>
    </row>
    <row r="280" spans="1:26" ht="13.5" customHeight="1" x14ac:dyDescent="0.25">
      <c r="A280" s="28"/>
      <c r="B280" s="28"/>
      <c r="C280" s="28"/>
      <c r="D280" s="28"/>
      <c r="E280" s="28"/>
      <c r="F280" s="28"/>
      <c r="G280" s="28"/>
      <c r="H280" s="28"/>
      <c r="I280" s="28"/>
      <c r="J280" s="28"/>
      <c r="K280" s="28"/>
      <c r="L280" s="28"/>
      <c r="M280" s="28"/>
      <c r="N280" s="28"/>
      <c r="O280" s="28"/>
      <c r="P280" s="28"/>
      <c r="Q280" s="28"/>
      <c r="R280" s="28"/>
      <c r="S280" s="28"/>
      <c r="T280" s="28"/>
      <c r="U280" s="28"/>
      <c r="V280" s="28"/>
      <c r="W280" s="28"/>
      <c r="X280" s="28"/>
      <c r="Y280" s="28"/>
      <c r="Z280" s="28"/>
    </row>
    <row r="281" spans="1:26" ht="13.5" customHeight="1" x14ac:dyDescent="0.25">
      <c r="A281" s="28"/>
      <c r="B281" s="28"/>
      <c r="C281" s="28"/>
      <c r="D281" s="28"/>
      <c r="E281" s="28"/>
      <c r="F281" s="28"/>
      <c r="G281" s="28"/>
      <c r="H281" s="28"/>
      <c r="I281" s="28"/>
      <c r="J281" s="28"/>
      <c r="K281" s="28"/>
      <c r="L281" s="28"/>
      <c r="M281" s="28"/>
      <c r="N281" s="28"/>
      <c r="O281" s="28"/>
      <c r="P281" s="28"/>
      <c r="Q281" s="28"/>
      <c r="R281" s="28"/>
      <c r="S281" s="28"/>
      <c r="T281" s="28"/>
      <c r="U281" s="28"/>
      <c r="V281" s="28"/>
      <c r="W281" s="28"/>
      <c r="X281" s="28"/>
      <c r="Y281" s="28"/>
      <c r="Z281" s="28"/>
    </row>
    <row r="282" spans="1:26" ht="13.5" customHeight="1" x14ac:dyDescent="0.25">
      <c r="A282" s="28"/>
      <c r="B282" s="28"/>
      <c r="C282" s="28"/>
      <c r="D282" s="28"/>
      <c r="E282" s="28"/>
      <c r="F282" s="28"/>
      <c r="G282" s="28"/>
      <c r="H282" s="28"/>
      <c r="I282" s="28"/>
      <c r="J282" s="28"/>
      <c r="K282" s="28"/>
      <c r="L282" s="28"/>
      <c r="M282" s="28"/>
      <c r="N282" s="28"/>
      <c r="O282" s="28"/>
      <c r="P282" s="28"/>
      <c r="Q282" s="28"/>
      <c r="R282" s="28"/>
      <c r="S282" s="28"/>
      <c r="T282" s="28"/>
      <c r="U282" s="28"/>
      <c r="V282" s="28"/>
      <c r="W282" s="28"/>
      <c r="X282" s="28"/>
      <c r="Y282" s="28"/>
      <c r="Z282" s="28"/>
    </row>
    <row r="283" spans="1:26" ht="13.5" customHeight="1" x14ac:dyDescent="0.25">
      <c r="A283" s="28"/>
      <c r="B283" s="28"/>
      <c r="C283" s="28"/>
      <c r="D283" s="28"/>
      <c r="E283" s="28"/>
      <c r="F283" s="28"/>
      <c r="G283" s="28"/>
      <c r="H283" s="28"/>
      <c r="I283" s="28"/>
      <c r="J283" s="28"/>
      <c r="K283" s="28"/>
      <c r="L283" s="28"/>
      <c r="M283" s="28"/>
      <c r="N283" s="28"/>
      <c r="O283" s="28"/>
      <c r="P283" s="28"/>
      <c r="Q283" s="28"/>
      <c r="R283" s="28"/>
      <c r="S283" s="28"/>
      <c r="T283" s="28"/>
      <c r="U283" s="28"/>
      <c r="V283" s="28"/>
      <c r="W283" s="28"/>
      <c r="X283" s="28"/>
      <c r="Y283" s="28"/>
      <c r="Z283" s="28"/>
    </row>
    <row r="284" spans="1:26" ht="13.5" customHeight="1" x14ac:dyDescent="0.25">
      <c r="A284" s="28"/>
      <c r="B284" s="28"/>
      <c r="C284" s="28"/>
      <c r="D284" s="28"/>
      <c r="E284" s="28"/>
      <c r="F284" s="28"/>
      <c r="G284" s="28"/>
      <c r="H284" s="28"/>
      <c r="I284" s="28"/>
      <c r="J284" s="28"/>
      <c r="K284" s="28"/>
      <c r="L284" s="28"/>
      <c r="M284" s="28"/>
      <c r="N284" s="28"/>
      <c r="O284" s="28"/>
      <c r="P284" s="28"/>
      <c r="Q284" s="28"/>
      <c r="R284" s="28"/>
      <c r="S284" s="28"/>
      <c r="T284" s="28"/>
      <c r="U284" s="28"/>
      <c r="V284" s="28"/>
      <c r="W284" s="28"/>
      <c r="X284" s="28"/>
      <c r="Y284" s="28"/>
      <c r="Z284" s="28"/>
    </row>
    <row r="285" spans="1:26" ht="13.5" customHeight="1" x14ac:dyDescent="0.25">
      <c r="A285" s="28"/>
      <c r="B285" s="28"/>
      <c r="C285" s="28"/>
      <c r="D285" s="28"/>
      <c r="E285" s="28"/>
      <c r="F285" s="28"/>
      <c r="G285" s="28"/>
      <c r="H285" s="28"/>
      <c r="I285" s="28"/>
      <c r="J285" s="28"/>
      <c r="K285" s="28"/>
      <c r="L285" s="28"/>
      <c r="M285" s="28"/>
      <c r="N285" s="28"/>
      <c r="O285" s="28"/>
      <c r="P285" s="28"/>
      <c r="Q285" s="28"/>
      <c r="R285" s="28"/>
      <c r="S285" s="28"/>
      <c r="T285" s="28"/>
      <c r="U285" s="28"/>
      <c r="V285" s="28"/>
      <c r="W285" s="28"/>
      <c r="X285" s="28"/>
      <c r="Y285" s="28"/>
      <c r="Z285" s="28"/>
    </row>
    <row r="286" spans="1:26" ht="13.5" customHeight="1" x14ac:dyDescent="0.25">
      <c r="A286" s="28"/>
      <c r="B286" s="28"/>
      <c r="C286" s="28"/>
      <c r="D286" s="28"/>
      <c r="E286" s="28"/>
      <c r="F286" s="28"/>
      <c r="G286" s="28"/>
      <c r="H286" s="28"/>
      <c r="I286" s="28"/>
      <c r="J286" s="28"/>
      <c r="K286" s="28"/>
      <c r="L286" s="28"/>
      <c r="M286" s="28"/>
      <c r="N286" s="28"/>
      <c r="O286" s="28"/>
      <c r="P286" s="28"/>
      <c r="Q286" s="28"/>
      <c r="R286" s="28"/>
      <c r="S286" s="28"/>
      <c r="T286" s="28"/>
      <c r="U286" s="28"/>
      <c r="V286" s="28"/>
      <c r="W286" s="28"/>
      <c r="X286" s="28"/>
      <c r="Y286" s="28"/>
      <c r="Z286" s="28"/>
    </row>
    <row r="287" spans="1:26" ht="13.5" customHeight="1" x14ac:dyDescent="0.25">
      <c r="A287" s="28"/>
      <c r="B287" s="28"/>
      <c r="C287" s="28"/>
      <c r="D287" s="28"/>
      <c r="E287" s="28"/>
      <c r="F287" s="28"/>
      <c r="G287" s="28"/>
      <c r="H287" s="28"/>
      <c r="I287" s="28"/>
      <c r="J287" s="28"/>
      <c r="K287" s="28"/>
      <c r="L287" s="28"/>
      <c r="M287" s="28"/>
      <c r="N287" s="28"/>
      <c r="O287" s="28"/>
      <c r="P287" s="28"/>
      <c r="Q287" s="28"/>
      <c r="R287" s="28"/>
      <c r="S287" s="28"/>
      <c r="T287" s="28"/>
      <c r="U287" s="28"/>
      <c r="V287" s="28"/>
      <c r="W287" s="28"/>
      <c r="X287" s="28"/>
      <c r="Y287" s="28"/>
      <c r="Z287" s="28"/>
    </row>
    <row r="288" spans="1:26" ht="13.5" customHeight="1" x14ac:dyDescent="0.25">
      <c r="A288" s="28"/>
      <c r="B288" s="28"/>
      <c r="C288" s="28"/>
      <c r="D288" s="28"/>
      <c r="E288" s="28"/>
      <c r="F288" s="28"/>
      <c r="G288" s="28"/>
      <c r="H288" s="28"/>
      <c r="I288" s="28"/>
      <c r="J288" s="28"/>
      <c r="K288" s="28"/>
      <c r="L288" s="28"/>
      <c r="M288" s="28"/>
      <c r="N288" s="28"/>
      <c r="O288" s="28"/>
      <c r="P288" s="28"/>
      <c r="Q288" s="28"/>
      <c r="R288" s="28"/>
      <c r="S288" s="28"/>
      <c r="T288" s="28"/>
      <c r="U288" s="28"/>
      <c r="V288" s="28"/>
      <c r="W288" s="28"/>
      <c r="X288" s="28"/>
      <c r="Y288" s="28"/>
      <c r="Z288" s="28"/>
    </row>
    <row r="289" spans="1:26" ht="13.5" customHeight="1" x14ac:dyDescent="0.25">
      <c r="A289" s="28"/>
      <c r="B289" s="28"/>
      <c r="C289" s="28"/>
      <c r="D289" s="28"/>
      <c r="E289" s="28"/>
      <c r="F289" s="28"/>
      <c r="G289" s="28"/>
      <c r="H289" s="28"/>
      <c r="I289" s="28"/>
      <c r="J289" s="28"/>
      <c r="K289" s="28"/>
      <c r="L289" s="28"/>
      <c r="M289" s="28"/>
      <c r="N289" s="28"/>
      <c r="O289" s="28"/>
      <c r="P289" s="28"/>
      <c r="Q289" s="28"/>
      <c r="R289" s="28"/>
      <c r="S289" s="28"/>
      <c r="T289" s="28"/>
      <c r="U289" s="28"/>
      <c r="V289" s="28"/>
      <c r="W289" s="28"/>
      <c r="X289" s="28"/>
      <c r="Y289" s="28"/>
      <c r="Z289" s="28"/>
    </row>
    <row r="290" spans="1:26" ht="13.5" customHeight="1" x14ac:dyDescent="0.25">
      <c r="A290" s="28"/>
      <c r="B290" s="28"/>
      <c r="C290" s="28"/>
      <c r="D290" s="28"/>
      <c r="E290" s="28"/>
      <c r="F290" s="28"/>
      <c r="G290" s="28"/>
      <c r="H290" s="28"/>
      <c r="I290" s="28"/>
      <c r="J290" s="28"/>
      <c r="K290" s="28"/>
      <c r="L290" s="28"/>
      <c r="M290" s="28"/>
      <c r="N290" s="28"/>
      <c r="O290" s="28"/>
      <c r="P290" s="28"/>
      <c r="Q290" s="28"/>
      <c r="R290" s="28"/>
      <c r="S290" s="28"/>
      <c r="T290" s="28"/>
      <c r="U290" s="28"/>
      <c r="V290" s="28"/>
      <c r="W290" s="28"/>
      <c r="X290" s="28"/>
      <c r="Y290" s="28"/>
      <c r="Z290" s="28"/>
    </row>
    <row r="291" spans="1:26" ht="13.5" customHeight="1" x14ac:dyDescent="0.25">
      <c r="A291" s="28"/>
      <c r="B291" s="28"/>
      <c r="C291" s="28"/>
      <c r="D291" s="28"/>
      <c r="E291" s="28"/>
      <c r="F291" s="28"/>
      <c r="G291" s="28"/>
      <c r="H291" s="28"/>
      <c r="I291" s="28"/>
      <c r="J291" s="28"/>
      <c r="K291" s="28"/>
      <c r="L291" s="28"/>
      <c r="M291" s="28"/>
      <c r="N291" s="28"/>
      <c r="O291" s="28"/>
      <c r="P291" s="28"/>
      <c r="Q291" s="28"/>
      <c r="R291" s="28"/>
      <c r="S291" s="28"/>
      <c r="T291" s="28"/>
      <c r="U291" s="28"/>
      <c r="V291" s="28"/>
      <c r="W291" s="28"/>
      <c r="X291" s="28"/>
      <c r="Y291" s="28"/>
      <c r="Z291" s="28"/>
    </row>
    <row r="292" spans="1:26" ht="13.5" customHeight="1" x14ac:dyDescent="0.25">
      <c r="A292" s="28"/>
      <c r="B292" s="28"/>
      <c r="C292" s="28"/>
      <c r="D292" s="28"/>
      <c r="E292" s="28"/>
      <c r="F292" s="28"/>
      <c r="G292" s="28"/>
      <c r="H292" s="28"/>
      <c r="I292" s="28"/>
      <c r="J292" s="28"/>
      <c r="K292" s="28"/>
      <c r="L292" s="28"/>
      <c r="M292" s="28"/>
      <c r="N292" s="28"/>
      <c r="O292" s="28"/>
      <c r="P292" s="28"/>
      <c r="Q292" s="28"/>
      <c r="R292" s="28"/>
      <c r="S292" s="28"/>
      <c r="T292" s="28"/>
      <c r="U292" s="28"/>
      <c r="V292" s="28"/>
      <c r="W292" s="28"/>
      <c r="X292" s="28"/>
      <c r="Y292" s="28"/>
      <c r="Z292" s="28"/>
    </row>
    <row r="293" spans="1:26" ht="13.5" customHeight="1" x14ac:dyDescent="0.25">
      <c r="A293" s="28"/>
      <c r="B293" s="28"/>
      <c r="C293" s="28"/>
      <c r="D293" s="28"/>
      <c r="E293" s="28"/>
      <c r="F293" s="28"/>
      <c r="G293" s="28"/>
      <c r="H293" s="28"/>
      <c r="I293" s="28"/>
      <c r="J293" s="28"/>
      <c r="K293" s="28"/>
      <c r="L293" s="28"/>
      <c r="M293" s="28"/>
      <c r="N293" s="28"/>
      <c r="O293" s="28"/>
      <c r="P293" s="28"/>
      <c r="Q293" s="28"/>
      <c r="R293" s="28"/>
      <c r="S293" s="28"/>
      <c r="T293" s="28"/>
      <c r="U293" s="28"/>
      <c r="V293" s="28"/>
      <c r="W293" s="28"/>
      <c r="X293" s="28"/>
      <c r="Y293" s="28"/>
      <c r="Z293" s="28"/>
    </row>
    <row r="294" spans="1:26" ht="13.5" customHeight="1" x14ac:dyDescent="0.25">
      <c r="A294" s="28"/>
      <c r="B294" s="28"/>
      <c r="C294" s="28"/>
      <c r="D294" s="28"/>
      <c r="E294" s="28"/>
      <c r="F294" s="28"/>
      <c r="G294" s="28"/>
      <c r="H294" s="28"/>
      <c r="I294" s="28"/>
      <c r="J294" s="28"/>
      <c r="K294" s="28"/>
      <c r="L294" s="28"/>
      <c r="M294" s="28"/>
      <c r="N294" s="28"/>
      <c r="O294" s="28"/>
      <c r="P294" s="28"/>
      <c r="Q294" s="28"/>
      <c r="R294" s="28"/>
      <c r="S294" s="28"/>
      <c r="T294" s="28"/>
      <c r="U294" s="28"/>
      <c r="V294" s="28"/>
      <c r="W294" s="28"/>
      <c r="X294" s="28"/>
      <c r="Y294" s="28"/>
      <c r="Z294" s="28"/>
    </row>
    <row r="295" spans="1:26" ht="13.5" customHeight="1" x14ac:dyDescent="0.25">
      <c r="A295" s="28"/>
      <c r="B295" s="28"/>
      <c r="C295" s="28"/>
      <c r="D295" s="28"/>
      <c r="E295" s="28"/>
      <c r="F295" s="28"/>
      <c r="G295" s="28"/>
      <c r="H295" s="28"/>
      <c r="I295" s="28"/>
      <c r="J295" s="28"/>
      <c r="K295" s="28"/>
      <c r="L295" s="28"/>
      <c r="M295" s="28"/>
      <c r="N295" s="28"/>
      <c r="O295" s="28"/>
      <c r="P295" s="28"/>
      <c r="Q295" s="28"/>
      <c r="R295" s="28"/>
      <c r="S295" s="28"/>
      <c r="T295" s="28"/>
      <c r="U295" s="28"/>
      <c r="V295" s="28"/>
      <c r="W295" s="28"/>
      <c r="X295" s="28"/>
      <c r="Y295" s="28"/>
      <c r="Z295" s="28"/>
    </row>
    <row r="296" spans="1:26" ht="13.5" customHeight="1" x14ac:dyDescent="0.25">
      <c r="A296" s="28"/>
      <c r="B296" s="28"/>
      <c r="C296" s="28"/>
      <c r="D296" s="28"/>
      <c r="E296" s="28"/>
      <c r="F296" s="28"/>
      <c r="G296" s="28"/>
      <c r="H296" s="28"/>
      <c r="I296" s="28"/>
      <c r="J296" s="28"/>
      <c r="K296" s="28"/>
      <c r="L296" s="28"/>
      <c r="M296" s="28"/>
      <c r="N296" s="28"/>
      <c r="O296" s="28"/>
      <c r="P296" s="28"/>
      <c r="Q296" s="28"/>
      <c r="R296" s="28"/>
      <c r="S296" s="28"/>
      <c r="T296" s="28"/>
      <c r="U296" s="28"/>
      <c r="V296" s="28"/>
      <c r="W296" s="28"/>
      <c r="X296" s="28"/>
      <c r="Y296" s="28"/>
      <c r="Z296" s="28"/>
    </row>
    <row r="297" spans="1:26" ht="13.5" customHeight="1" x14ac:dyDescent="0.25">
      <c r="A297" s="28"/>
      <c r="B297" s="28"/>
      <c r="C297" s="28"/>
      <c r="D297" s="28"/>
      <c r="E297" s="28"/>
      <c r="F297" s="28"/>
      <c r="G297" s="28"/>
      <c r="H297" s="28"/>
      <c r="I297" s="28"/>
      <c r="J297" s="28"/>
      <c r="K297" s="28"/>
      <c r="L297" s="28"/>
      <c r="M297" s="28"/>
      <c r="N297" s="28"/>
      <c r="O297" s="28"/>
      <c r="P297" s="28"/>
      <c r="Q297" s="28"/>
      <c r="R297" s="28"/>
      <c r="S297" s="28"/>
      <c r="T297" s="28"/>
      <c r="U297" s="28"/>
      <c r="V297" s="28"/>
      <c r="W297" s="28"/>
      <c r="X297" s="28"/>
      <c r="Y297" s="28"/>
      <c r="Z297" s="28"/>
    </row>
    <row r="298" spans="1:26" ht="13.5" customHeight="1" x14ac:dyDescent="0.25">
      <c r="A298" s="28"/>
      <c r="B298" s="28"/>
      <c r="C298" s="28"/>
      <c r="D298" s="28"/>
      <c r="E298" s="28"/>
      <c r="F298" s="28"/>
      <c r="G298" s="28"/>
      <c r="H298" s="28"/>
      <c r="I298" s="28"/>
      <c r="J298" s="28"/>
      <c r="K298" s="28"/>
      <c r="L298" s="28"/>
      <c r="M298" s="28"/>
      <c r="N298" s="28"/>
      <c r="O298" s="28"/>
      <c r="P298" s="28"/>
      <c r="Q298" s="28"/>
      <c r="R298" s="28"/>
      <c r="S298" s="28"/>
      <c r="T298" s="28"/>
      <c r="U298" s="28"/>
      <c r="V298" s="28"/>
      <c r="W298" s="28"/>
      <c r="X298" s="28"/>
      <c r="Y298" s="28"/>
      <c r="Z298" s="28"/>
    </row>
    <row r="299" spans="1:26" ht="13.5" customHeight="1" x14ac:dyDescent="0.25">
      <c r="A299" s="28"/>
      <c r="B299" s="28"/>
      <c r="C299" s="28"/>
      <c r="D299" s="28"/>
      <c r="E299" s="28"/>
      <c r="F299" s="28"/>
      <c r="G299" s="28"/>
      <c r="H299" s="28"/>
      <c r="I299" s="28"/>
      <c r="J299" s="28"/>
      <c r="K299" s="28"/>
      <c r="L299" s="28"/>
      <c r="M299" s="28"/>
      <c r="N299" s="28"/>
      <c r="O299" s="28"/>
      <c r="P299" s="28"/>
      <c r="Q299" s="28"/>
      <c r="R299" s="28"/>
      <c r="S299" s="28"/>
      <c r="T299" s="28"/>
      <c r="U299" s="28"/>
      <c r="V299" s="28"/>
      <c r="W299" s="28"/>
      <c r="X299" s="28"/>
      <c r="Y299" s="28"/>
      <c r="Z299" s="28"/>
    </row>
    <row r="300" spans="1:26" ht="13.5" customHeight="1" x14ac:dyDescent="0.25">
      <c r="A300" s="28"/>
      <c r="B300" s="28"/>
      <c r="C300" s="28"/>
      <c r="D300" s="28"/>
      <c r="E300" s="28"/>
      <c r="F300" s="28"/>
      <c r="G300" s="28"/>
      <c r="H300" s="28"/>
      <c r="I300" s="28"/>
      <c r="J300" s="28"/>
      <c r="K300" s="28"/>
      <c r="L300" s="28"/>
      <c r="M300" s="28"/>
      <c r="N300" s="28"/>
      <c r="O300" s="28"/>
      <c r="P300" s="28"/>
      <c r="Q300" s="28"/>
      <c r="R300" s="28"/>
      <c r="S300" s="28"/>
      <c r="T300" s="28"/>
      <c r="U300" s="28"/>
      <c r="V300" s="28"/>
      <c r="W300" s="28"/>
      <c r="X300" s="28"/>
      <c r="Y300" s="28"/>
      <c r="Z300" s="28"/>
    </row>
    <row r="301" spans="1:26" ht="13.5" customHeight="1" x14ac:dyDescent="0.25">
      <c r="A301" s="28"/>
      <c r="B301" s="28"/>
      <c r="C301" s="28"/>
      <c r="D301" s="28"/>
      <c r="E301" s="28"/>
      <c r="F301" s="28"/>
      <c r="G301" s="28"/>
      <c r="H301" s="28"/>
      <c r="I301" s="28"/>
      <c r="J301" s="28"/>
      <c r="K301" s="28"/>
      <c r="L301" s="28"/>
      <c r="M301" s="28"/>
      <c r="N301" s="28"/>
      <c r="O301" s="28"/>
      <c r="P301" s="28"/>
      <c r="Q301" s="28"/>
      <c r="R301" s="28"/>
      <c r="S301" s="28"/>
      <c r="T301" s="28"/>
      <c r="U301" s="28"/>
      <c r="V301" s="28"/>
      <c r="W301" s="28"/>
      <c r="X301" s="28"/>
      <c r="Y301" s="28"/>
      <c r="Z301" s="28"/>
    </row>
    <row r="302" spans="1:26" ht="13.5" customHeight="1" x14ac:dyDescent="0.25">
      <c r="A302" s="28"/>
      <c r="B302" s="28"/>
      <c r="C302" s="28"/>
      <c r="D302" s="28"/>
      <c r="E302" s="28"/>
      <c r="F302" s="28"/>
      <c r="G302" s="28"/>
      <c r="H302" s="28"/>
      <c r="I302" s="28"/>
      <c r="J302" s="28"/>
      <c r="K302" s="28"/>
      <c r="L302" s="28"/>
      <c r="M302" s="28"/>
      <c r="N302" s="28"/>
      <c r="O302" s="28"/>
      <c r="P302" s="28"/>
      <c r="Q302" s="28"/>
      <c r="R302" s="28"/>
      <c r="S302" s="28"/>
      <c r="T302" s="28"/>
      <c r="U302" s="28"/>
      <c r="V302" s="28"/>
      <c r="W302" s="28"/>
      <c r="X302" s="28"/>
      <c r="Y302" s="28"/>
      <c r="Z302" s="28"/>
    </row>
    <row r="303" spans="1:26" ht="13.5" customHeight="1" x14ac:dyDescent="0.25">
      <c r="A303" s="28"/>
      <c r="B303" s="28"/>
      <c r="C303" s="28"/>
      <c r="D303" s="28"/>
      <c r="E303" s="28"/>
      <c r="F303" s="28"/>
      <c r="G303" s="28"/>
      <c r="H303" s="28"/>
      <c r="I303" s="28"/>
      <c r="J303" s="28"/>
      <c r="K303" s="28"/>
      <c r="L303" s="28"/>
      <c r="M303" s="28"/>
      <c r="N303" s="28"/>
      <c r="O303" s="28"/>
      <c r="P303" s="28"/>
      <c r="Q303" s="28"/>
      <c r="R303" s="28"/>
      <c r="S303" s="28"/>
      <c r="T303" s="28"/>
      <c r="U303" s="28"/>
      <c r="V303" s="28"/>
      <c r="W303" s="28"/>
      <c r="X303" s="28"/>
      <c r="Y303" s="28"/>
      <c r="Z303" s="28"/>
    </row>
    <row r="304" spans="1:26" ht="13.5" customHeight="1" x14ac:dyDescent="0.25">
      <c r="A304" s="28"/>
      <c r="B304" s="28"/>
      <c r="C304" s="28"/>
      <c r="D304" s="28"/>
      <c r="E304" s="28"/>
      <c r="F304" s="28"/>
      <c r="G304" s="28"/>
      <c r="H304" s="28"/>
      <c r="I304" s="28"/>
      <c r="J304" s="28"/>
      <c r="K304" s="28"/>
      <c r="L304" s="28"/>
      <c r="M304" s="28"/>
      <c r="N304" s="28"/>
      <c r="O304" s="28"/>
      <c r="P304" s="28"/>
      <c r="Q304" s="28"/>
      <c r="R304" s="28"/>
      <c r="S304" s="28"/>
      <c r="T304" s="28"/>
      <c r="U304" s="28"/>
      <c r="V304" s="28"/>
      <c r="W304" s="28"/>
      <c r="X304" s="28"/>
      <c r="Y304" s="28"/>
      <c r="Z304" s="28"/>
    </row>
    <row r="305" spans="1:26" ht="13.5" customHeight="1" x14ac:dyDescent="0.25">
      <c r="A305" s="28"/>
      <c r="B305" s="28"/>
      <c r="C305" s="28"/>
      <c r="D305" s="28"/>
      <c r="E305" s="28"/>
      <c r="F305" s="28"/>
      <c r="G305" s="28"/>
      <c r="H305" s="28"/>
      <c r="I305" s="28"/>
      <c r="J305" s="28"/>
      <c r="K305" s="28"/>
      <c r="L305" s="28"/>
      <c r="M305" s="28"/>
      <c r="N305" s="28"/>
      <c r="O305" s="28"/>
      <c r="P305" s="28"/>
      <c r="Q305" s="28"/>
      <c r="R305" s="28"/>
      <c r="S305" s="28"/>
      <c r="T305" s="28"/>
      <c r="U305" s="28"/>
      <c r="V305" s="28"/>
      <c r="W305" s="28"/>
      <c r="X305" s="28"/>
      <c r="Y305" s="28"/>
      <c r="Z305" s="28"/>
    </row>
    <row r="306" spans="1:26" ht="13.5" customHeight="1" x14ac:dyDescent="0.25">
      <c r="A306" s="28"/>
      <c r="B306" s="28"/>
      <c r="C306" s="28"/>
      <c r="D306" s="28"/>
      <c r="E306" s="28"/>
      <c r="F306" s="28"/>
      <c r="G306" s="28"/>
      <c r="H306" s="28"/>
      <c r="I306" s="28"/>
      <c r="J306" s="28"/>
      <c r="K306" s="28"/>
      <c r="L306" s="28"/>
      <c r="M306" s="28"/>
      <c r="N306" s="28"/>
      <c r="O306" s="28"/>
      <c r="P306" s="28"/>
      <c r="Q306" s="28"/>
      <c r="R306" s="28"/>
      <c r="S306" s="28"/>
      <c r="T306" s="28"/>
      <c r="U306" s="28"/>
      <c r="V306" s="28"/>
      <c r="W306" s="28"/>
      <c r="X306" s="28"/>
      <c r="Y306" s="28"/>
      <c r="Z306" s="28"/>
    </row>
    <row r="307" spans="1:26" ht="13.5" customHeight="1" x14ac:dyDescent="0.25">
      <c r="A307" s="28"/>
      <c r="B307" s="28"/>
      <c r="C307" s="28"/>
      <c r="D307" s="28"/>
      <c r="E307" s="28"/>
      <c r="F307" s="28"/>
      <c r="G307" s="28"/>
      <c r="H307" s="28"/>
      <c r="I307" s="28"/>
      <c r="J307" s="28"/>
      <c r="K307" s="28"/>
      <c r="L307" s="28"/>
      <c r="M307" s="28"/>
      <c r="N307" s="28"/>
      <c r="O307" s="28"/>
      <c r="P307" s="28"/>
      <c r="Q307" s="28"/>
      <c r="R307" s="28"/>
      <c r="S307" s="28"/>
      <c r="T307" s="28"/>
      <c r="U307" s="28"/>
      <c r="V307" s="28"/>
      <c r="W307" s="28"/>
      <c r="X307" s="28"/>
      <c r="Y307" s="28"/>
      <c r="Z307" s="28"/>
    </row>
    <row r="308" spans="1:26" ht="13.5" customHeight="1" x14ac:dyDescent="0.25">
      <c r="A308" s="28"/>
      <c r="B308" s="28"/>
      <c r="C308" s="28"/>
      <c r="D308" s="28"/>
      <c r="E308" s="28"/>
      <c r="F308" s="28"/>
      <c r="G308" s="28"/>
      <c r="H308" s="28"/>
      <c r="I308" s="28"/>
      <c r="J308" s="28"/>
      <c r="K308" s="28"/>
      <c r="L308" s="28"/>
      <c r="M308" s="28"/>
      <c r="N308" s="28"/>
      <c r="O308" s="28"/>
      <c r="P308" s="28"/>
      <c r="Q308" s="28"/>
      <c r="R308" s="28"/>
      <c r="S308" s="28"/>
      <c r="T308" s="28"/>
      <c r="U308" s="28"/>
      <c r="V308" s="28"/>
      <c r="W308" s="28"/>
      <c r="X308" s="28"/>
      <c r="Y308" s="28"/>
      <c r="Z308" s="28"/>
    </row>
    <row r="309" spans="1:26" ht="13.5" customHeight="1" x14ac:dyDescent="0.25">
      <c r="A309" s="28"/>
      <c r="B309" s="28"/>
      <c r="C309" s="28"/>
      <c r="D309" s="28"/>
      <c r="E309" s="28"/>
      <c r="F309" s="28"/>
      <c r="G309" s="28"/>
      <c r="H309" s="28"/>
      <c r="I309" s="28"/>
      <c r="J309" s="28"/>
      <c r="K309" s="28"/>
      <c r="L309" s="28"/>
      <c r="M309" s="28"/>
      <c r="N309" s="28"/>
      <c r="O309" s="28"/>
      <c r="P309" s="28"/>
      <c r="Q309" s="28"/>
      <c r="R309" s="28"/>
      <c r="S309" s="28"/>
      <c r="T309" s="28"/>
      <c r="U309" s="28"/>
      <c r="V309" s="28"/>
      <c r="W309" s="28"/>
      <c r="X309" s="28"/>
      <c r="Y309" s="28"/>
      <c r="Z309" s="28"/>
    </row>
    <row r="310" spans="1:26" ht="13.5" customHeight="1" x14ac:dyDescent="0.25">
      <c r="A310" s="28"/>
      <c r="B310" s="28"/>
      <c r="C310" s="28"/>
      <c r="D310" s="28"/>
      <c r="E310" s="28"/>
      <c r="F310" s="28"/>
      <c r="G310" s="28"/>
      <c r="H310" s="28"/>
      <c r="I310" s="28"/>
      <c r="J310" s="28"/>
      <c r="K310" s="28"/>
      <c r="L310" s="28"/>
      <c r="M310" s="28"/>
      <c r="N310" s="28"/>
      <c r="O310" s="28"/>
      <c r="P310" s="28"/>
      <c r="Q310" s="28"/>
      <c r="R310" s="28"/>
      <c r="S310" s="28"/>
      <c r="T310" s="28"/>
      <c r="U310" s="28"/>
      <c r="V310" s="28"/>
      <c r="W310" s="28"/>
      <c r="X310" s="28"/>
      <c r="Y310" s="28"/>
      <c r="Z310" s="28"/>
    </row>
    <row r="311" spans="1:26" ht="13.5" customHeight="1" x14ac:dyDescent="0.25">
      <c r="A311" s="28"/>
      <c r="B311" s="28"/>
      <c r="C311" s="28"/>
      <c r="D311" s="28"/>
      <c r="E311" s="28"/>
      <c r="F311" s="28"/>
      <c r="G311" s="28"/>
      <c r="H311" s="28"/>
      <c r="I311" s="28"/>
      <c r="J311" s="28"/>
      <c r="K311" s="28"/>
      <c r="L311" s="28"/>
      <c r="M311" s="28"/>
      <c r="N311" s="28"/>
      <c r="O311" s="28"/>
      <c r="P311" s="28"/>
      <c r="Q311" s="28"/>
      <c r="R311" s="28"/>
      <c r="S311" s="28"/>
      <c r="T311" s="28"/>
      <c r="U311" s="28"/>
      <c r="V311" s="28"/>
      <c r="W311" s="28"/>
      <c r="X311" s="28"/>
      <c r="Y311" s="28"/>
      <c r="Z311" s="28"/>
    </row>
    <row r="312" spans="1:26" ht="13.5" customHeight="1" x14ac:dyDescent="0.25">
      <c r="A312" s="28"/>
      <c r="B312" s="28"/>
      <c r="C312" s="28"/>
      <c r="D312" s="28"/>
      <c r="E312" s="28"/>
      <c r="F312" s="28"/>
      <c r="G312" s="28"/>
      <c r="H312" s="28"/>
      <c r="I312" s="28"/>
      <c r="J312" s="28"/>
      <c r="K312" s="28"/>
      <c r="L312" s="28"/>
      <c r="M312" s="28"/>
      <c r="N312" s="28"/>
      <c r="O312" s="28"/>
      <c r="P312" s="28"/>
      <c r="Q312" s="28"/>
      <c r="R312" s="28"/>
      <c r="S312" s="28"/>
      <c r="T312" s="28"/>
      <c r="U312" s="28"/>
      <c r="V312" s="28"/>
      <c r="W312" s="28"/>
      <c r="X312" s="28"/>
      <c r="Y312" s="28"/>
      <c r="Z312" s="28"/>
    </row>
    <row r="313" spans="1:26" ht="13.5" customHeight="1" x14ac:dyDescent="0.25">
      <c r="A313" s="28"/>
      <c r="B313" s="28"/>
      <c r="C313" s="28"/>
      <c r="D313" s="28"/>
      <c r="E313" s="28"/>
      <c r="F313" s="28"/>
      <c r="G313" s="28"/>
      <c r="H313" s="28"/>
      <c r="I313" s="28"/>
      <c r="J313" s="28"/>
      <c r="K313" s="28"/>
      <c r="L313" s="28"/>
      <c r="M313" s="28"/>
      <c r="N313" s="28"/>
      <c r="O313" s="28"/>
      <c r="P313" s="28"/>
      <c r="Q313" s="28"/>
      <c r="R313" s="28"/>
      <c r="S313" s="28"/>
      <c r="T313" s="28"/>
      <c r="U313" s="28"/>
      <c r="V313" s="28"/>
      <c r="W313" s="28"/>
      <c r="X313" s="28"/>
      <c r="Y313" s="28"/>
      <c r="Z313" s="28"/>
    </row>
    <row r="314" spans="1:26" ht="13.5" customHeight="1" x14ac:dyDescent="0.25">
      <c r="A314" s="28"/>
      <c r="B314" s="28"/>
      <c r="C314" s="28"/>
      <c r="D314" s="28"/>
      <c r="E314" s="28"/>
      <c r="F314" s="28"/>
      <c r="G314" s="28"/>
      <c r="H314" s="28"/>
      <c r="I314" s="28"/>
      <c r="J314" s="28"/>
      <c r="K314" s="28"/>
      <c r="L314" s="28"/>
      <c r="M314" s="28"/>
      <c r="N314" s="28"/>
      <c r="O314" s="28"/>
      <c r="P314" s="28"/>
      <c r="Q314" s="28"/>
      <c r="R314" s="28"/>
      <c r="S314" s="28"/>
      <c r="T314" s="28"/>
      <c r="U314" s="28"/>
      <c r="V314" s="28"/>
      <c r="W314" s="28"/>
      <c r="X314" s="28"/>
      <c r="Y314" s="28"/>
      <c r="Z314" s="28"/>
    </row>
    <row r="315" spans="1:26" ht="13.5" customHeight="1" x14ac:dyDescent="0.25">
      <c r="A315" s="28"/>
      <c r="B315" s="28"/>
      <c r="C315" s="28"/>
      <c r="D315" s="28"/>
      <c r="E315" s="28"/>
      <c r="F315" s="28"/>
      <c r="G315" s="28"/>
      <c r="H315" s="28"/>
      <c r="I315" s="28"/>
      <c r="J315" s="28"/>
      <c r="K315" s="28"/>
      <c r="L315" s="28"/>
      <c r="M315" s="28"/>
      <c r="N315" s="28"/>
      <c r="O315" s="28"/>
      <c r="P315" s="28"/>
      <c r="Q315" s="28"/>
      <c r="R315" s="28"/>
      <c r="S315" s="28"/>
      <c r="T315" s="28"/>
      <c r="U315" s="28"/>
      <c r="V315" s="28"/>
      <c r="W315" s="28"/>
      <c r="X315" s="28"/>
      <c r="Y315" s="28"/>
      <c r="Z315" s="28"/>
    </row>
    <row r="316" spans="1:26" ht="13.5" customHeight="1" x14ac:dyDescent="0.25">
      <c r="A316" s="28"/>
      <c r="B316" s="28"/>
      <c r="C316" s="28"/>
      <c r="D316" s="28"/>
      <c r="E316" s="28"/>
      <c r="F316" s="28"/>
      <c r="G316" s="28"/>
      <c r="H316" s="28"/>
      <c r="I316" s="28"/>
      <c r="J316" s="28"/>
      <c r="K316" s="28"/>
      <c r="L316" s="28"/>
      <c r="M316" s="28"/>
      <c r="N316" s="28"/>
      <c r="O316" s="28"/>
      <c r="P316" s="28"/>
      <c r="Q316" s="28"/>
      <c r="R316" s="28"/>
      <c r="S316" s="28"/>
      <c r="T316" s="28"/>
      <c r="U316" s="28"/>
      <c r="V316" s="28"/>
      <c r="W316" s="28"/>
      <c r="X316" s="28"/>
      <c r="Y316" s="28"/>
      <c r="Z316" s="28"/>
    </row>
    <row r="317" spans="1:26" ht="13.5" customHeight="1" x14ac:dyDescent="0.25">
      <c r="A317" s="28"/>
      <c r="B317" s="28"/>
      <c r="C317" s="28"/>
      <c r="D317" s="28"/>
      <c r="E317" s="28"/>
      <c r="F317" s="28"/>
      <c r="G317" s="28"/>
      <c r="H317" s="28"/>
      <c r="I317" s="28"/>
      <c r="J317" s="28"/>
      <c r="K317" s="28"/>
      <c r="L317" s="28"/>
      <c r="M317" s="28"/>
      <c r="N317" s="28"/>
      <c r="O317" s="28"/>
      <c r="P317" s="28"/>
      <c r="Q317" s="28"/>
      <c r="R317" s="28"/>
      <c r="S317" s="28"/>
      <c r="T317" s="28"/>
      <c r="U317" s="28"/>
      <c r="V317" s="28"/>
      <c r="W317" s="28"/>
      <c r="X317" s="28"/>
      <c r="Y317" s="28"/>
      <c r="Z317" s="28"/>
    </row>
    <row r="318" spans="1:26" ht="13.5" customHeight="1" x14ac:dyDescent="0.25">
      <c r="A318" s="28"/>
      <c r="B318" s="28"/>
      <c r="C318" s="28"/>
      <c r="D318" s="28"/>
      <c r="E318" s="28"/>
      <c r="F318" s="28"/>
      <c r="G318" s="28"/>
      <c r="H318" s="28"/>
      <c r="I318" s="28"/>
      <c r="J318" s="28"/>
      <c r="K318" s="28"/>
      <c r="L318" s="28"/>
      <c r="M318" s="28"/>
      <c r="N318" s="28"/>
      <c r="O318" s="28"/>
      <c r="P318" s="28"/>
      <c r="Q318" s="28"/>
      <c r="R318" s="28"/>
      <c r="S318" s="28"/>
      <c r="T318" s="28"/>
      <c r="U318" s="28"/>
      <c r="V318" s="28"/>
      <c r="W318" s="28"/>
      <c r="X318" s="28"/>
      <c r="Y318" s="28"/>
      <c r="Z318" s="28"/>
    </row>
    <row r="319" spans="1:26" ht="13.5" customHeight="1" x14ac:dyDescent="0.25">
      <c r="A319" s="28"/>
      <c r="B319" s="28"/>
      <c r="C319" s="28"/>
      <c r="D319" s="28"/>
      <c r="E319" s="28"/>
      <c r="F319" s="28"/>
      <c r="G319" s="28"/>
      <c r="H319" s="28"/>
      <c r="I319" s="28"/>
      <c r="J319" s="28"/>
      <c r="K319" s="28"/>
      <c r="L319" s="28"/>
      <c r="M319" s="28"/>
      <c r="N319" s="28"/>
      <c r="O319" s="28"/>
      <c r="P319" s="28"/>
      <c r="Q319" s="28"/>
      <c r="R319" s="28"/>
      <c r="S319" s="28"/>
      <c r="T319" s="28"/>
      <c r="U319" s="28"/>
      <c r="V319" s="28"/>
      <c r="W319" s="28"/>
      <c r="X319" s="28"/>
      <c r="Y319" s="28"/>
      <c r="Z319" s="28"/>
    </row>
    <row r="320" spans="1:26" ht="13.5" customHeight="1" x14ac:dyDescent="0.25">
      <c r="A320" s="28"/>
      <c r="B320" s="28"/>
      <c r="C320" s="28"/>
      <c r="D320" s="28"/>
      <c r="E320" s="28"/>
      <c r="F320" s="28"/>
      <c r="G320" s="28"/>
      <c r="H320" s="28"/>
      <c r="I320" s="28"/>
      <c r="J320" s="28"/>
      <c r="K320" s="28"/>
      <c r="L320" s="28"/>
      <c r="M320" s="28"/>
      <c r="N320" s="28"/>
      <c r="O320" s="28"/>
      <c r="P320" s="28"/>
      <c r="Q320" s="28"/>
      <c r="R320" s="28"/>
      <c r="S320" s="28"/>
      <c r="T320" s="28"/>
      <c r="U320" s="28"/>
      <c r="V320" s="28"/>
      <c r="W320" s="28"/>
      <c r="X320" s="28"/>
      <c r="Y320" s="28"/>
      <c r="Z320" s="28"/>
    </row>
    <row r="321" spans="1:26" ht="13.5" customHeight="1" x14ac:dyDescent="0.25">
      <c r="A321" s="28"/>
      <c r="B321" s="28"/>
      <c r="C321" s="28"/>
      <c r="D321" s="28"/>
      <c r="E321" s="28"/>
      <c r="F321" s="28"/>
      <c r="G321" s="28"/>
      <c r="H321" s="28"/>
      <c r="I321" s="28"/>
      <c r="J321" s="28"/>
      <c r="K321" s="28"/>
      <c r="L321" s="28"/>
      <c r="M321" s="28"/>
      <c r="N321" s="28"/>
      <c r="O321" s="28"/>
      <c r="P321" s="28"/>
      <c r="Q321" s="28"/>
      <c r="R321" s="28"/>
      <c r="S321" s="28"/>
      <c r="T321" s="28"/>
      <c r="U321" s="28"/>
      <c r="V321" s="28"/>
      <c r="W321" s="28"/>
      <c r="X321" s="28"/>
      <c r="Y321" s="28"/>
      <c r="Z321" s="28"/>
    </row>
    <row r="322" spans="1:26" ht="13.5" customHeight="1" x14ac:dyDescent="0.25">
      <c r="A322" s="28"/>
      <c r="B322" s="28"/>
      <c r="C322" s="28"/>
      <c r="D322" s="28"/>
      <c r="E322" s="28"/>
      <c r="F322" s="28"/>
      <c r="G322" s="28"/>
      <c r="H322" s="28"/>
      <c r="I322" s="28"/>
      <c r="J322" s="28"/>
      <c r="K322" s="28"/>
      <c r="L322" s="28"/>
      <c r="M322" s="28"/>
      <c r="N322" s="28"/>
      <c r="O322" s="28"/>
      <c r="P322" s="28"/>
      <c r="Q322" s="28"/>
      <c r="R322" s="28"/>
      <c r="S322" s="28"/>
      <c r="T322" s="28"/>
      <c r="U322" s="28"/>
      <c r="V322" s="28"/>
      <c r="W322" s="28"/>
      <c r="X322" s="28"/>
      <c r="Y322" s="28"/>
      <c r="Z322" s="28"/>
    </row>
    <row r="323" spans="1:26" ht="13.5" customHeight="1" x14ac:dyDescent="0.25">
      <c r="A323" s="28"/>
      <c r="B323" s="28"/>
      <c r="C323" s="28"/>
      <c r="D323" s="28"/>
      <c r="E323" s="28"/>
      <c r="F323" s="28"/>
      <c r="G323" s="28"/>
      <c r="H323" s="28"/>
      <c r="I323" s="28"/>
      <c r="J323" s="28"/>
      <c r="K323" s="28"/>
      <c r="L323" s="28"/>
      <c r="M323" s="28"/>
      <c r="N323" s="28"/>
      <c r="O323" s="28"/>
      <c r="P323" s="28"/>
      <c r="Q323" s="28"/>
      <c r="R323" s="28"/>
      <c r="S323" s="28"/>
      <c r="T323" s="28"/>
      <c r="U323" s="28"/>
      <c r="V323" s="28"/>
      <c r="W323" s="28"/>
      <c r="X323" s="28"/>
      <c r="Y323" s="28"/>
      <c r="Z323" s="28"/>
    </row>
    <row r="324" spans="1:26" ht="13.5" customHeight="1" x14ac:dyDescent="0.25">
      <c r="A324" s="28"/>
      <c r="B324" s="28"/>
      <c r="C324" s="28"/>
      <c r="D324" s="28"/>
      <c r="E324" s="28"/>
      <c r="F324" s="28"/>
      <c r="G324" s="28"/>
      <c r="H324" s="28"/>
      <c r="I324" s="28"/>
      <c r="J324" s="28"/>
      <c r="K324" s="28"/>
      <c r="L324" s="28"/>
      <c r="M324" s="28"/>
      <c r="N324" s="28"/>
      <c r="O324" s="28"/>
      <c r="P324" s="28"/>
      <c r="Q324" s="28"/>
      <c r="R324" s="28"/>
      <c r="S324" s="28"/>
      <c r="T324" s="28"/>
      <c r="U324" s="28"/>
      <c r="V324" s="28"/>
      <c r="W324" s="28"/>
      <c r="X324" s="28"/>
      <c r="Y324" s="28"/>
      <c r="Z324" s="28"/>
    </row>
    <row r="325" spans="1:26" ht="13.5" customHeight="1" x14ac:dyDescent="0.25">
      <c r="A325" s="28"/>
      <c r="B325" s="28"/>
      <c r="C325" s="28"/>
      <c r="D325" s="28"/>
      <c r="E325" s="28"/>
      <c r="F325" s="28"/>
      <c r="G325" s="28"/>
      <c r="H325" s="28"/>
      <c r="I325" s="28"/>
      <c r="J325" s="28"/>
      <c r="K325" s="28"/>
      <c r="L325" s="28"/>
      <c r="M325" s="28"/>
      <c r="N325" s="28"/>
      <c r="O325" s="28"/>
      <c r="P325" s="28"/>
      <c r="Q325" s="28"/>
      <c r="R325" s="28"/>
      <c r="S325" s="28"/>
      <c r="T325" s="28"/>
      <c r="U325" s="28"/>
      <c r="V325" s="28"/>
      <c r="W325" s="28"/>
      <c r="X325" s="28"/>
      <c r="Y325" s="28"/>
      <c r="Z325" s="28"/>
    </row>
    <row r="326" spans="1:26" ht="13.5" customHeight="1" x14ac:dyDescent="0.25">
      <c r="A326" s="28"/>
      <c r="B326" s="28"/>
      <c r="C326" s="28"/>
      <c r="D326" s="28"/>
      <c r="E326" s="28"/>
      <c r="F326" s="28"/>
      <c r="G326" s="28"/>
      <c r="H326" s="28"/>
      <c r="I326" s="28"/>
      <c r="J326" s="28"/>
      <c r="K326" s="28"/>
      <c r="L326" s="28"/>
      <c r="M326" s="28"/>
      <c r="N326" s="28"/>
      <c r="O326" s="28"/>
      <c r="P326" s="28"/>
      <c r="Q326" s="28"/>
      <c r="R326" s="28"/>
      <c r="S326" s="28"/>
      <c r="T326" s="28"/>
      <c r="U326" s="28"/>
      <c r="V326" s="28"/>
      <c r="W326" s="28"/>
      <c r="X326" s="28"/>
      <c r="Y326" s="28"/>
      <c r="Z326" s="28"/>
    </row>
    <row r="327" spans="1:26" ht="13.5" customHeight="1" x14ac:dyDescent="0.25">
      <c r="A327" s="28"/>
      <c r="B327" s="28"/>
      <c r="C327" s="28"/>
      <c r="D327" s="28"/>
      <c r="E327" s="28"/>
      <c r="F327" s="28"/>
      <c r="G327" s="28"/>
      <c r="H327" s="28"/>
      <c r="I327" s="28"/>
      <c r="J327" s="28"/>
      <c r="K327" s="28"/>
      <c r="L327" s="28"/>
      <c r="M327" s="28"/>
      <c r="N327" s="28"/>
      <c r="O327" s="28"/>
      <c r="P327" s="28"/>
      <c r="Q327" s="28"/>
      <c r="R327" s="28"/>
      <c r="S327" s="28"/>
      <c r="T327" s="28"/>
      <c r="U327" s="28"/>
      <c r="V327" s="28"/>
      <c r="W327" s="28"/>
      <c r="X327" s="28"/>
      <c r="Y327" s="28"/>
      <c r="Z327" s="28"/>
    </row>
    <row r="328" spans="1:26" ht="13.5" customHeight="1" x14ac:dyDescent="0.25">
      <c r="A328" s="28"/>
      <c r="B328" s="28"/>
      <c r="C328" s="28"/>
      <c r="D328" s="28"/>
      <c r="E328" s="28"/>
      <c r="F328" s="28"/>
      <c r="G328" s="28"/>
      <c r="H328" s="28"/>
      <c r="I328" s="28"/>
      <c r="J328" s="28"/>
      <c r="K328" s="28"/>
      <c r="L328" s="28"/>
      <c r="M328" s="28"/>
      <c r="N328" s="28"/>
      <c r="O328" s="28"/>
      <c r="P328" s="28"/>
      <c r="Q328" s="28"/>
      <c r="R328" s="28"/>
      <c r="S328" s="28"/>
      <c r="T328" s="28"/>
      <c r="U328" s="28"/>
      <c r="V328" s="28"/>
      <c r="W328" s="28"/>
      <c r="X328" s="28"/>
      <c r="Y328" s="28"/>
      <c r="Z328" s="28"/>
    </row>
    <row r="329" spans="1:26" ht="13.5" customHeight="1" x14ac:dyDescent="0.25">
      <c r="A329" s="28"/>
      <c r="B329" s="28"/>
      <c r="C329" s="28"/>
      <c r="D329" s="28"/>
      <c r="E329" s="28"/>
      <c r="F329" s="28"/>
      <c r="G329" s="28"/>
      <c r="H329" s="28"/>
      <c r="I329" s="28"/>
      <c r="J329" s="28"/>
      <c r="K329" s="28"/>
      <c r="L329" s="28"/>
      <c r="M329" s="28"/>
      <c r="N329" s="28"/>
      <c r="O329" s="28"/>
      <c r="P329" s="28"/>
      <c r="Q329" s="28"/>
      <c r="R329" s="28"/>
      <c r="S329" s="28"/>
      <c r="T329" s="28"/>
      <c r="U329" s="28"/>
      <c r="V329" s="28"/>
      <c r="W329" s="28"/>
      <c r="X329" s="28"/>
      <c r="Y329" s="28"/>
      <c r="Z329" s="28"/>
    </row>
    <row r="330" spans="1:26" ht="13.5" customHeight="1" x14ac:dyDescent="0.25">
      <c r="A330" s="28"/>
      <c r="B330" s="28"/>
      <c r="C330" s="28"/>
      <c r="D330" s="28"/>
      <c r="E330" s="28"/>
      <c r="F330" s="28"/>
      <c r="G330" s="28"/>
      <c r="H330" s="28"/>
      <c r="I330" s="28"/>
      <c r="J330" s="28"/>
      <c r="K330" s="28"/>
      <c r="L330" s="28"/>
      <c r="M330" s="28"/>
      <c r="N330" s="28"/>
      <c r="O330" s="28"/>
      <c r="P330" s="28"/>
      <c r="Q330" s="28"/>
      <c r="R330" s="28"/>
      <c r="S330" s="28"/>
      <c r="T330" s="28"/>
      <c r="U330" s="28"/>
      <c r="V330" s="28"/>
      <c r="W330" s="28"/>
      <c r="X330" s="28"/>
      <c r="Y330" s="28"/>
      <c r="Z330" s="28"/>
    </row>
    <row r="331" spans="1:26" ht="13.5" customHeight="1" x14ac:dyDescent="0.25">
      <c r="A331" s="28"/>
      <c r="B331" s="28"/>
      <c r="C331" s="28"/>
      <c r="D331" s="28"/>
      <c r="E331" s="28"/>
      <c r="F331" s="28"/>
      <c r="G331" s="28"/>
      <c r="H331" s="28"/>
      <c r="I331" s="28"/>
      <c r="J331" s="28"/>
      <c r="K331" s="28"/>
      <c r="L331" s="28"/>
      <c r="M331" s="28"/>
      <c r="N331" s="28"/>
      <c r="O331" s="28"/>
      <c r="P331" s="28"/>
      <c r="Q331" s="28"/>
      <c r="R331" s="28"/>
      <c r="S331" s="28"/>
      <c r="T331" s="28"/>
      <c r="U331" s="28"/>
      <c r="V331" s="28"/>
      <c r="W331" s="28"/>
      <c r="X331" s="28"/>
      <c r="Y331" s="28"/>
      <c r="Z331" s="28"/>
    </row>
    <row r="332" spans="1:26" ht="13.5" customHeight="1" x14ac:dyDescent="0.25">
      <c r="A332" s="28"/>
      <c r="B332" s="28"/>
      <c r="C332" s="28"/>
      <c r="D332" s="28"/>
      <c r="E332" s="28"/>
      <c r="F332" s="28"/>
      <c r="G332" s="28"/>
      <c r="H332" s="28"/>
      <c r="I332" s="28"/>
      <c r="J332" s="28"/>
      <c r="K332" s="28"/>
      <c r="L332" s="28"/>
      <c r="M332" s="28"/>
      <c r="N332" s="28"/>
      <c r="O332" s="28"/>
      <c r="P332" s="28"/>
      <c r="Q332" s="28"/>
      <c r="R332" s="28"/>
      <c r="S332" s="28"/>
      <c r="T332" s="28"/>
      <c r="U332" s="28"/>
      <c r="V332" s="28"/>
      <c r="W332" s="28"/>
      <c r="X332" s="28"/>
      <c r="Y332" s="28"/>
      <c r="Z332" s="28"/>
    </row>
    <row r="333" spans="1:26" ht="13.5" customHeight="1" x14ac:dyDescent="0.25">
      <c r="A333" s="28"/>
      <c r="B333" s="28"/>
      <c r="C333" s="28"/>
      <c r="D333" s="28"/>
      <c r="E333" s="28"/>
      <c r="F333" s="28"/>
      <c r="G333" s="28"/>
      <c r="H333" s="28"/>
      <c r="I333" s="28"/>
      <c r="J333" s="28"/>
      <c r="K333" s="28"/>
      <c r="L333" s="28"/>
      <c r="M333" s="28"/>
      <c r="N333" s="28"/>
      <c r="O333" s="28"/>
      <c r="P333" s="28"/>
      <c r="Q333" s="28"/>
      <c r="R333" s="28"/>
      <c r="S333" s="28"/>
      <c r="T333" s="28"/>
      <c r="U333" s="28"/>
      <c r="V333" s="28"/>
      <c r="W333" s="28"/>
      <c r="X333" s="28"/>
      <c r="Y333" s="28"/>
      <c r="Z333" s="28"/>
    </row>
    <row r="334" spans="1:26" ht="13.5" customHeight="1" x14ac:dyDescent="0.25">
      <c r="A334" s="28"/>
      <c r="B334" s="28"/>
      <c r="C334" s="28"/>
      <c r="D334" s="28"/>
      <c r="E334" s="28"/>
      <c r="F334" s="28"/>
      <c r="G334" s="28"/>
      <c r="H334" s="28"/>
      <c r="I334" s="28"/>
      <c r="J334" s="28"/>
      <c r="K334" s="28"/>
      <c r="L334" s="28"/>
      <c r="M334" s="28"/>
      <c r="N334" s="28"/>
      <c r="O334" s="28"/>
      <c r="P334" s="28"/>
      <c r="Q334" s="28"/>
      <c r="R334" s="28"/>
      <c r="S334" s="28"/>
      <c r="T334" s="28"/>
      <c r="U334" s="28"/>
      <c r="V334" s="28"/>
      <c r="W334" s="28"/>
      <c r="X334" s="28"/>
      <c r="Y334" s="28"/>
      <c r="Z334" s="28"/>
    </row>
    <row r="335" spans="1:26" ht="13.5" customHeight="1" x14ac:dyDescent="0.25">
      <c r="A335" s="28"/>
      <c r="B335" s="28"/>
      <c r="C335" s="28"/>
      <c r="D335" s="28"/>
      <c r="E335" s="28"/>
      <c r="F335" s="28"/>
      <c r="G335" s="28"/>
      <c r="H335" s="28"/>
      <c r="I335" s="28"/>
      <c r="J335" s="28"/>
      <c r="K335" s="28"/>
      <c r="L335" s="28"/>
      <c r="M335" s="28"/>
      <c r="N335" s="28"/>
      <c r="O335" s="28"/>
      <c r="P335" s="28"/>
      <c r="Q335" s="28"/>
      <c r="R335" s="28"/>
      <c r="S335" s="28"/>
      <c r="T335" s="28"/>
      <c r="U335" s="28"/>
      <c r="V335" s="28"/>
      <c r="W335" s="28"/>
      <c r="X335" s="28"/>
      <c r="Y335" s="28"/>
      <c r="Z335" s="28"/>
    </row>
    <row r="336" spans="1:26" ht="13.5" customHeight="1" x14ac:dyDescent="0.25">
      <c r="A336" s="28"/>
      <c r="B336" s="28"/>
      <c r="C336" s="28"/>
      <c r="D336" s="28"/>
      <c r="E336" s="28"/>
      <c r="F336" s="28"/>
      <c r="G336" s="28"/>
      <c r="H336" s="28"/>
      <c r="I336" s="28"/>
      <c r="J336" s="28"/>
      <c r="K336" s="28"/>
      <c r="L336" s="28"/>
      <c r="M336" s="28"/>
      <c r="N336" s="28"/>
      <c r="O336" s="28"/>
      <c r="P336" s="28"/>
      <c r="Q336" s="28"/>
      <c r="R336" s="28"/>
      <c r="S336" s="28"/>
      <c r="T336" s="28"/>
      <c r="U336" s="28"/>
      <c r="V336" s="28"/>
      <c r="W336" s="28"/>
      <c r="X336" s="28"/>
      <c r="Y336" s="28"/>
      <c r="Z336" s="28"/>
    </row>
    <row r="337" spans="1:26" ht="13.5" customHeight="1" x14ac:dyDescent="0.25">
      <c r="A337" s="28"/>
      <c r="B337" s="28"/>
      <c r="C337" s="28"/>
      <c r="D337" s="28"/>
      <c r="E337" s="28"/>
      <c r="F337" s="28"/>
      <c r="G337" s="28"/>
      <c r="H337" s="28"/>
      <c r="I337" s="28"/>
      <c r="J337" s="28"/>
      <c r="K337" s="28"/>
      <c r="L337" s="28"/>
      <c r="M337" s="28"/>
      <c r="N337" s="28"/>
      <c r="O337" s="28"/>
      <c r="P337" s="28"/>
      <c r="Q337" s="28"/>
      <c r="R337" s="28"/>
      <c r="S337" s="28"/>
      <c r="T337" s="28"/>
      <c r="U337" s="28"/>
      <c r="V337" s="28"/>
      <c r="W337" s="28"/>
      <c r="X337" s="28"/>
      <c r="Y337" s="28"/>
      <c r="Z337" s="28"/>
    </row>
    <row r="338" spans="1:26" ht="13.5" customHeight="1" x14ac:dyDescent="0.25">
      <c r="A338" s="28"/>
      <c r="B338" s="28"/>
      <c r="C338" s="28"/>
      <c r="D338" s="28"/>
      <c r="E338" s="28"/>
      <c r="F338" s="28"/>
      <c r="G338" s="28"/>
      <c r="H338" s="28"/>
      <c r="I338" s="28"/>
      <c r="J338" s="28"/>
      <c r="K338" s="28"/>
      <c r="L338" s="28"/>
      <c r="M338" s="28"/>
      <c r="N338" s="28"/>
      <c r="O338" s="28"/>
      <c r="P338" s="28"/>
      <c r="Q338" s="28"/>
      <c r="R338" s="28"/>
      <c r="S338" s="28"/>
      <c r="T338" s="28"/>
      <c r="U338" s="28"/>
      <c r="V338" s="28"/>
      <c r="W338" s="28"/>
      <c r="X338" s="28"/>
      <c r="Y338" s="28"/>
      <c r="Z338" s="28"/>
    </row>
    <row r="339" spans="1:26" ht="13.5" customHeight="1" x14ac:dyDescent="0.25">
      <c r="A339" s="28"/>
      <c r="B339" s="28"/>
      <c r="C339" s="28"/>
      <c r="D339" s="28"/>
      <c r="E339" s="28"/>
      <c r="F339" s="28"/>
      <c r="G339" s="28"/>
      <c r="H339" s="28"/>
      <c r="I339" s="28"/>
      <c r="J339" s="28"/>
      <c r="K339" s="28"/>
      <c r="L339" s="28"/>
      <c r="M339" s="28"/>
      <c r="N339" s="28"/>
      <c r="O339" s="28"/>
      <c r="P339" s="28"/>
      <c r="Q339" s="28"/>
      <c r="R339" s="28"/>
      <c r="S339" s="28"/>
      <c r="T339" s="28"/>
      <c r="U339" s="28"/>
      <c r="V339" s="28"/>
      <c r="W339" s="28"/>
      <c r="X339" s="28"/>
      <c r="Y339" s="28"/>
      <c r="Z339" s="28"/>
    </row>
    <row r="340" spans="1:26" ht="13.5" customHeight="1" x14ac:dyDescent="0.25">
      <c r="A340" s="28"/>
      <c r="B340" s="28"/>
      <c r="C340" s="28"/>
      <c r="D340" s="28"/>
      <c r="E340" s="28"/>
      <c r="F340" s="28"/>
      <c r="G340" s="28"/>
      <c r="H340" s="28"/>
      <c r="I340" s="28"/>
      <c r="J340" s="28"/>
      <c r="K340" s="28"/>
      <c r="L340" s="28"/>
      <c r="M340" s="28"/>
      <c r="N340" s="28"/>
      <c r="O340" s="28"/>
      <c r="P340" s="28"/>
      <c r="Q340" s="28"/>
      <c r="R340" s="28"/>
      <c r="S340" s="28"/>
      <c r="T340" s="28"/>
      <c r="U340" s="28"/>
      <c r="V340" s="28"/>
      <c r="W340" s="28"/>
      <c r="X340" s="28"/>
      <c r="Y340" s="28"/>
      <c r="Z340" s="28"/>
    </row>
    <row r="341" spans="1:26" ht="13.5" customHeight="1" x14ac:dyDescent="0.25">
      <c r="A341" s="28"/>
      <c r="B341" s="28"/>
      <c r="C341" s="28"/>
      <c r="D341" s="28"/>
      <c r="E341" s="28"/>
      <c r="F341" s="28"/>
      <c r="G341" s="28"/>
      <c r="H341" s="28"/>
      <c r="I341" s="28"/>
      <c r="J341" s="28"/>
      <c r="K341" s="28"/>
      <c r="L341" s="28"/>
      <c r="M341" s="28"/>
      <c r="N341" s="28"/>
      <c r="O341" s="28"/>
      <c r="P341" s="28"/>
      <c r="Q341" s="28"/>
      <c r="R341" s="28"/>
      <c r="S341" s="28"/>
      <c r="T341" s="28"/>
      <c r="U341" s="28"/>
      <c r="V341" s="28"/>
      <c r="W341" s="28"/>
      <c r="X341" s="28"/>
      <c r="Y341" s="28"/>
      <c r="Z341" s="28"/>
    </row>
    <row r="342" spans="1:26" ht="13.5" customHeight="1" x14ac:dyDescent="0.25">
      <c r="A342" s="28"/>
      <c r="B342" s="28"/>
      <c r="C342" s="28"/>
      <c r="D342" s="28"/>
      <c r="E342" s="28"/>
      <c r="F342" s="28"/>
      <c r="G342" s="28"/>
      <c r="H342" s="28"/>
      <c r="I342" s="28"/>
      <c r="J342" s="28"/>
      <c r="K342" s="28"/>
      <c r="L342" s="28"/>
      <c r="M342" s="28"/>
      <c r="N342" s="28"/>
      <c r="O342" s="28"/>
      <c r="P342" s="28"/>
      <c r="Q342" s="28"/>
      <c r="R342" s="28"/>
      <c r="S342" s="28"/>
      <c r="T342" s="28"/>
      <c r="U342" s="28"/>
      <c r="V342" s="28"/>
      <c r="W342" s="28"/>
      <c r="X342" s="28"/>
      <c r="Y342" s="28"/>
      <c r="Z342" s="28"/>
    </row>
    <row r="343" spans="1:26" ht="13.5" customHeight="1" x14ac:dyDescent="0.25">
      <c r="A343" s="28"/>
      <c r="B343" s="28"/>
      <c r="C343" s="28"/>
      <c r="D343" s="28"/>
      <c r="E343" s="28"/>
      <c r="F343" s="28"/>
      <c r="G343" s="28"/>
      <c r="H343" s="28"/>
      <c r="I343" s="28"/>
      <c r="J343" s="28"/>
      <c r="K343" s="28"/>
      <c r="L343" s="28"/>
      <c r="M343" s="28"/>
      <c r="N343" s="28"/>
      <c r="O343" s="28"/>
      <c r="P343" s="28"/>
      <c r="Q343" s="28"/>
      <c r="R343" s="28"/>
      <c r="S343" s="28"/>
      <c r="T343" s="28"/>
      <c r="U343" s="28"/>
      <c r="V343" s="28"/>
      <c r="W343" s="28"/>
      <c r="X343" s="28"/>
      <c r="Y343" s="28"/>
      <c r="Z343" s="28"/>
    </row>
    <row r="344" spans="1:26" ht="13.5" customHeight="1" x14ac:dyDescent="0.25">
      <c r="A344" s="28"/>
      <c r="B344" s="28"/>
      <c r="C344" s="28"/>
      <c r="D344" s="28"/>
      <c r="E344" s="28"/>
      <c r="F344" s="28"/>
      <c r="G344" s="28"/>
      <c r="H344" s="28"/>
      <c r="I344" s="28"/>
      <c r="J344" s="28"/>
      <c r="K344" s="28"/>
      <c r="L344" s="28"/>
      <c r="M344" s="28"/>
      <c r="N344" s="28"/>
      <c r="O344" s="28"/>
      <c r="P344" s="28"/>
      <c r="Q344" s="28"/>
      <c r="R344" s="28"/>
      <c r="S344" s="28"/>
      <c r="T344" s="28"/>
      <c r="U344" s="28"/>
      <c r="V344" s="28"/>
      <c r="W344" s="28"/>
      <c r="X344" s="28"/>
      <c r="Y344" s="28"/>
      <c r="Z344" s="28"/>
    </row>
    <row r="345" spans="1:26" ht="13.5" customHeight="1" x14ac:dyDescent="0.25">
      <c r="A345" s="28"/>
      <c r="B345" s="28"/>
      <c r="C345" s="28"/>
      <c r="D345" s="28"/>
      <c r="E345" s="28"/>
      <c r="F345" s="28"/>
      <c r="G345" s="28"/>
      <c r="H345" s="28"/>
      <c r="I345" s="28"/>
      <c r="J345" s="28"/>
      <c r="K345" s="28"/>
      <c r="L345" s="28"/>
      <c r="M345" s="28"/>
      <c r="N345" s="28"/>
      <c r="O345" s="28"/>
      <c r="P345" s="28"/>
      <c r="Q345" s="28"/>
      <c r="R345" s="28"/>
      <c r="S345" s="28"/>
      <c r="T345" s="28"/>
      <c r="U345" s="28"/>
      <c r="V345" s="28"/>
      <c r="W345" s="28"/>
      <c r="X345" s="28"/>
      <c r="Y345" s="28"/>
      <c r="Z345" s="28"/>
    </row>
    <row r="346" spans="1:26" ht="13.5" customHeight="1" x14ac:dyDescent="0.25">
      <c r="A346" s="28"/>
      <c r="B346" s="28"/>
      <c r="C346" s="28"/>
      <c r="D346" s="28"/>
      <c r="E346" s="28"/>
      <c r="F346" s="28"/>
      <c r="G346" s="28"/>
      <c r="H346" s="28"/>
      <c r="I346" s="28"/>
      <c r="J346" s="28"/>
      <c r="K346" s="28"/>
      <c r="L346" s="28"/>
      <c r="M346" s="28"/>
      <c r="N346" s="28"/>
      <c r="O346" s="28"/>
      <c r="P346" s="28"/>
      <c r="Q346" s="28"/>
      <c r="R346" s="28"/>
      <c r="S346" s="28"/>
      <c r="T346" s="28"/>
      <c r="U346" s="28"/>
      <c r="V346" s="28"/>
      <c r="W346" s="28"/>
      <c r="X346" s="28"/>
      <c r="Y346" s="28"/>
      <c r="Z346" s="28"/>
    </row>
    <row r="347" spans="1:26" ht="13.5" customHeight="1" x14ac:dyDescent="0.25">
      <c r="A347" s="28"/>
      <c r="B347" s="28"/>
      <c r="C347" s="28"/>
      <c r="D347" s="28"/>
      <c r="E347" s="28"/>
      <c r="F347" s="28"/>
      <c r="G347" s="28"/>
      <c r="H347" s="28"/>
      <c r="I347" s="28"/>
      <c r="J347" s="28"/>
      <c r="K347" s="28"/>
      <c r="L347" s="28"/>
      <c r="M347" s="28"/>
      <c r="N347" s="28"/>
      <c r="O347" s="28"/>
      <c r="P347" s="28"/>
      <c r="Q347" s="28"/>
      <c r="R347" s="28"/>
      <c r="S347" s="28"/>
      <c r="T347" s="28"/>
      <c r="U347" s="28"/>
      <c r="V347" s="28"/>
      <c r="W347" s="28"/>
      <c r="X347" s="28"/>
      <c r="Y347" s="28"/>
      <c r="Z347" s="28"/>
    </row>
    <row r="348" spans="1:26" ht="13.5" customHeight="1" x14ac:dyDescent="0.25">
      <c r="A348" s="28"/>
      <c r="B348" s="28"/>
      <c r="C348" s="28"/>
      <c r="D348" s="28"/>
      <c r="E348" s="28"/>
      <c r="F348" s="28"/>
      <c r="G348" s="28"/>
      <c r="H348" s="28"/>
      <c r="I348" s="28"/>
      <c r="J348" s="28"/>
      <c r="K348" s="28"/>
      <c r="L348" s="28"/>
      <c r="M348" s="28"/>
      <c r="N348" s="28"/>
      <c r="O348" s="28"/>
      <c r="P348" s="28"/>
      <c r="Q348" s="28"/>
      <c r="R348" s="28"/>
      <c r="S348" s="28"/>
      <c r="T348" s="28"/>
      <c r="U348" s="28"/>
      <c r="V348" s="28"/>
      <c r="W348" s="28"/>
      <c r="X348" s="28"/>
      <c r="Y348" s="28"/>
      <c r="Z348" s="28"/>
    </row>
    <row r="349" spans="1:26" ht="13.5" customHeight="1" x14ac:dyDescent="0.25">
      <c r="A349" s="28"/>
      <c r="B349" s="28"/>
      <c r="C349" s="28"/>
      <c r="D349" s="28"/>
      <c r="E349" s="28"/>
      <c r="F349" s="28"/>
      <c r="G349" s="28"/>
      <c r="H349" s="28"/>
      <c r="I349" s="28"/>
      <c r="J349" s="28"/>
      <c r="K349" s="28"/>
      <c r="L349" s="28"/>
      <c r="M349" s="28"/>
      <c r="N349" s="28"/>
      <c r="O349" s="28"/>
      <c r="P349" s="28"/>
      <c r="Q349" s="28"/>
      <c r="R349" s="28"/>
      <c r="S349" s="28"/>
      <c r="T349" s="28"/>
      <c r="U349" s="28"/>
      <c r="V349" s="28"/>
      <c r="W349" s="28"/>
      <c r="X349" s="28"/>
      <c r="Y349" s="28"/>
      <c r="Z349" s="28"/>
    </row>
    <row r="350" spans="1:26" ht="13.5" customHeight="1" x14ac:dyDescent="0.25">
      <c r="A350" s="28"/>
      <c r="B350" s="28"/>
      <c r="C350" s="28"/>
      <c r="D350" s="28"/>
      <c r="E350" s="28"/>
      <c r="F350" s="28"/>
      <c r="G350" s="28"/>
      <c r="H350" s="28"/>
      <c r="I350" s="28"/>
      <c r="J350" s="28"/>
      <c r="K350" s="28"/>
      <c r="L350" s="28"/>
      <c r="M350" s="28"/>
      <c r="N350" s="28"/>
      <c r="O350" s="28"/>
      <c r="P350" s="28"/>
      <c r="Q350" s="28"/>
      <c r="R350" s="28"/>
      <c r="S350" s="28"/>
      <c r="T350" s="28"/>
      <c r="U350" s="28"/>
      <c r="V350" s="28"/>
      <c r="W350" s="28"/>
      <c r="X350" s="28"/>
      <c r="Y350" s="28"/>
      <c r="Z350" s="28"/>
    </row>
    <row r="351" spans="1:26" ht="13.5" customHeight="1" x14ac:dyDescent="0.25">
      <c r="A351" s="28"/>
      <c r="B351" s="28"/>
      <c r="C351" s="28"/>
      <c r="D351" s="28"/>
      <c r="E351" s="28"/>
      <c r="F351" s="28"/>
      <c r="G351" s="28"/>
      <c r="H351" s="28"/>
      <c r="I351" s="28"/>
      <c r="J351" s="28"/>
      <c r="K351" s="28"/>
      <c r="L351" s="28"/>
      <c r="M351" s="28"/>
      <c r="N351" s="28"/>
      <c r="O351" s="28"/>
      <c r="P351" s="28"/>
      <c r="Q351" s="28"/>
      <c r="R351" s="28"/>
      <c r="S351" s="28"/>
      <c r="T351" s="28"/>
      <c r="U351" s="28"/>
      <c r="V351" s="28"/>
      <c r="W351" s="28"/>
      <c r="X351" s="28"/>
      <c r="Y351" s="28"/>
      <c r="Z351" s="28"/>
    </row>
    <row r="352" spans="1:26" ht="13.5" customHeight="1" x14ac:dyDescent="0.25">
      <c r="A352" s="28"/>
      <c r="B352" s="28"/>
      <c r="C352" s="28"/>
      <c r="D352" s="28"/>
      <c r="E352" s="28"/>
      <c r="F352" s="28"/>
      <c r="G352" s="28"/>
      <c r="H352" s="28"/>
      <c r="I352" s="28"/>
      <c r="J352" s="28"/>
      <c r="K352" s="28"/>
      <c r="L352" s="28"/>
      <c r="M352" s="28"/>
      <c r="N352" s="28"/>
      <c r="O352" s="28"/>
      <c r="P352" s="28"/>
      <c r="Q352" s="28"/>
      <c r="R352" s="28"/>
      <c r="S352" s="28"/>
      <c r="T352" s="28"/>
      <c r="U352" s="28"/>
      <c r="V352" s="28"/>
      <c r="W352" s="28"/>
      <c r="X352" s="28"/>
      <c r="Y352" s="28"/>
      <c r="Z352" s="28"/>
    </row>
    <row r="353" spans="1:26" ht="13.5" customHeight="1" x14ac:dyDescent="0.25">
      <c r="A353" s="28"/>
      <c r="B353" s="28"/>
      <c r="C353" s="28"/>
      <c r="D353" s="28"/>
      <c r="E353" s="28"/>
      <c r="F353" s="28"/>
      <c r="G353" s="28"/>
      <c r="H353" s="28"/>
      <c r="I353" s="28"/>
      <c r="J353" s="28"/>
      <c r="K353" s="28"/>
      <c r="L353" s="28"/>
      <c r="M353" s="28"/>
      <c r="N353" s="28"/>
      <c r="O353" s="28"/>
      <c r="P353" s="28"/>
      <c r="Q353" s="28"/>
      <c r="R353" s="28"/>
      <c r="S353" s="28"/>
      <c r="T353" s="28"/>
      <c r="U353" s="28"/>
      <c r="V353" s="28"/>
      <c r="W353" s="28"/>
      <c r="X353" s="28"/>
      <c r="Y353" s="28"/>
      <c r="Z353" s="28"/>
    </row>
    <row r="354" spans="1:26" ht="13.5" customHeight="1" x14ac:dyDescent="0.25">
      <c r="A354" s="28"/>
      <c r="B354" s="28"/>
      <c r="C354" s="28"/>
      <c r="D354" s="28"/>
      <c r="E354" s="28"/>
      <c r="F354" s="28"/>
      <c r="G354" s="28"/>
      <c r="H354" s="28"/>
      <c r="I354" s="28"/>
      <c r="J354" s="28"/>
      <c r="K354" s="28"/>
      <c r="L354" s="28"/>
      <c r="M354" s="28"/>
      <c r="N354" s="28"/>
      <c r="O354" s="28"/>
      <c r="P354" s="28"/>
      <c r="Q354" s="28"/>
      <c r="R354" s="28"/>
      <c r="S354" s="28"/>
      <c r="T354" s="28"/>
      <c r="U354" s="28"/>
      <c r="V354" s="28"/>
      <c r="W354" s="28"/>
      <c r="X354" s="28"/>
      <c r="Y354" s="28"/>
      <c r="Z354" s="28"/>
    </row>
    <row r="355" spans="1:26" ht="13.5" customHeight="1" x14ac:dyDescent="0.25">
      <c r="A355" s="28"/>
      <c r="B355" s="28"/>
      <c r="C355" s="28"/>
      <c r="D355" s="28"/>
      <c r="E355" s="28"/>
      <c r="F355" s="28"/>
      <c r="G355" s="28"/>
      <c r="H355" s="28"/>
      <c r="I355" s="28"/>
      <c r="J355" s="28"/>
      <c r="K355" s="28"/>
      <c r="L355" s="28"/>
      <c r="M355" s="28"/>
      <c r="N355" s="28"/>
      <c r="O355" s="28"/>
      <c r="P355" s="28"/>
      <c r="Q355" s="28"/>
      <c r="R355" s="28"/>
      <c r="S355" s="28"/>
      <c r="T355" s="28"/>
      <c r="U355" s="28"/>
      <c r="V355" s="28"/>
      <c r="W355" s="28"/>
      <c r="X355" s="28"/>
      <c r="Y355" s="28"/>
      <c r="Z355" s="28"/>
    </row>
    <row r="356" spans="1:26" ht="13.5" customHeight="1" x14ac:dyDescent="0.25">
      <c r="A356" s="28"/>
      <c r="B356" s="28"/>
      <c r="C356" s="28"/>
      <c r="D356" s="28"/>
      <c r="E356" s="28"/>
      <c r="F356" s="28"/>
      <c r="G356" s="28"/>
      <c r="H356" s="28"/>
      <c r="I356" s="28"/>
      <c r="J356" s="28"/>
      <c r="K356" s="28"/>
      <c r="L356" s="28"/>
      <c r="M356" s="28"/>
      <c r="N356" s="28"/>
      <c r="O356" s="28"/>
      <c r="P356" s="28"/>
      <c r="Q356" s="28"/>
      <c r="R356" s="28"/>
      <c r="S356" s="28"/>
      <c r="T356" s="28"/>
      <c r="U356" s="28"/>
      <c r="V356" s="28"/>
      <c r="W356" s="28"/>
      <c r="X356" s="28"/>
      <c r="Y356" s="28"/>
      <c r="Z356" s="28"/>
    </row>
    <row r="357" spans="1:26" ht="13.5" customHeight="1" x14ac:dyDescent="0.25">
      <c r="A357" s="28"/>
      <c r="B357" s="28"/>
      <c r="C357" s="28"/>
      <c r="D357" s="28"/>
      <c r="E357" s="28"/>
      <c r="F357" s="28"/>
      <c r="G357" s="28"/>
      <c r="H357" s="28"/>
      <c r="I357" s="28"/>
      <c r="J357" s="28"/>
      <c r="K357" s="28"/>
      <c r="L357" s="28"/>
      <c r="M357" s="28"/>
      <c r="N357" s="28"/>
      <c r="O357" s="28"/>
      <c r="P357" s="28"/>
      <c r="Q357" s="28"/>
      <c r="R357" s="28"/>
      <c r="S357" s="28"/>
      <c r="T357" s="28"/>
      <c r="U357" s="28"/>
      <c r="V357" s="28"/>
      <c r="W357" s="28"/>
      <c r="X357" s="28"/>
      <c r="Y357" s="28"/>
      <c r="Z357" s="28"/>
    </row>
    <row r="358" spans="1:26" ht="13.5" customHeight="1" x14ac:dyDescent="0.25">
      <c r="A358" s="28"/>
      <c r="B358" s="28"/>
      <c r="C358" s="28"/>
      <c r="D358" s="28"/>
      <c r="E358" s="28"/>
      <c r="F358" s="28"/>
      <c r="G358" s="28"/>
      <c r="H358" s="28"/>
      <c r="I358" s="28"/>
      <c r="J358" s="28"/>
      <c r="K358" s="28"/>
      <c r="L358" s="28"/>
      <c r="M358" s="28"/>
      <c r="N358" s="28"/>
      <c r="O358" s="28"/>
      <c r="P358" s="28"/>
      <c r="Q358" s="28"/>
      <c r="R358" s="28"/>
      <c r="S358" s="28"/>
      <c r="T358" s="28"/>
      <c r="U358" s="28"/>
      <c r="V358" s="28"/>
      <c r="W358" s="28"/>
      <c r="X358" s="28"/>
      <c r="Y358" s="28"/>
      <c r="Z358" s="28"/>
    </row>
    <row r="359" spans="1:26" ht="13.5" customHeight="1" x14ac:dyDescent="0.25">
      <c r="A359" s="28"/>
      <c r="B359" s="28"/>
      <c r="C359" s="28"/>
      <c r="D359" s="28"/>
      <c r="E359" s="28"/>
      <c r="F359" s="28"/>
      <c r="G359" s="28"/>
      <c r="H359" s="28"/>
      <c r="I359" s="28"/>
      <c r="J359" s="28"/>
      <c r="K359" s="28"/>
      <c r="L359" s="28"/>
      <c r="M359" s="28"/>
      <c r="N359" s="28"/>
      <c r="O359" s="28"/>
      <c r="P359" s="28"/>
      <c r="Q359" s="28"/>
      <c r="R359" s="28"/>
      <c r="S359" s="28"/>
      <c r="T359" s="28"/>
      <c r="U359" s="28"/>
      <c r="V359" s="28"/>
      <c r="W359" s="28"/>
      <c r="X359" s="28"/>
      <c r="Y359" s="28"/>
      <c r="Z359" s="28"/>
    </row>
    <row r="360" spans="1:26" ht="13.5" customHeight="1" x14ac:dyDescent="0.25">
      <c r="A360" s="28"/>
      <c r="B360" s="28"/>
      <c r="C360" s="28"/>
      <c r="D360" s="28"/>
      <c r="E360" s="28"/>
      <c r="F360" s="28"/>
      <c r="G360" s="28"/>
      <c r="H360" s="28"/>
      <c r="I360" s="28"/>
      <c r="J360" s="28"/>
      <c r="K360" s="28"/>
      <c r="L360" s="28"/>
      <c r="M360" s="28"/>
      <c r="N360" s="28"/>
      <c r="O360" s="28"/>
      <c r="P360" s="28"/>
      <c r="Q360" s="28"/>
      <c r="R360" s="28"/>
      <c r="S360" s="28"/>
      <c r="T360" s="28"/>
      <c r="U360" s="28"/>
      <c r="V360" s="28"/>
      <c r="W360" s="28"/>
      <c r="X360" s="28"/>
      <c r="Y360" s="28"/>
      <c r="Z360" s="28"/>
    </row>
    <row r="361" spans="1:26" ht="13.5" customHeight="1" x14ac:dyDescent="0.25">
      <c r="A361" s="28"/>
      <c r="B361" s="28"/>
      <c r="C361" s="28"/>
      <c r="D361" s="28"/>
      <c r="E361" s="28"/>
      <c r="F361" s="28"/>
      <c r="G361" s="28"/>
      <c r="H361" s="28"/>
      <c r="I361" s="28"/>
      <c r="J361" s="28"/>
      <c r="K361" s="28"/>
      <c r="L361" s="28"/>
      <c r="M361" s="28"/>
      <c r="N361" s="28"/>
      <c r="O361" s="28"/>
      <c r="P361" s="28"/>
      <c r="Q361" s="28"/>
      <c r="R361" s="28"/>
      <c r="S361" s="28"/>
      <c r="T361" s="28"/>
      <c r="U361" s="28"/>
      <c r="V361" s="28"/>
      <c r="W361" s="28"/>
      <c r="X361" s="28"/>
      <c r="Y361" s="28"/>
      <c r="Z361" s="28"/>
    </row>
    <row r="362" spans="1:26" ht="13.5" customHeight="1" x14ac:dyDescent="0.25">
      <c r="A362" s="28"/>
      <c r="B362" s="28"/>
      <c r="C362" s="28"/>
      <c r="D362" s="28"/>
      <c r="E362" s="28"/>
      <c r="F362" s="28"/>
      <c r="G362" s="28"/>
      <c r="H362" s="28"/>
      <c r="I362" s="28"/>
      <c r="J362" s="28"/>
      <c r="K362" s="28"/>
      <c r="L362" s="28"/>
      <c r="M362" s="28"/>
      <c r="N362" s="28"/>
      <c r="O362" s="28"/>
      <c r="P362" s="28"/>
      <c r="Q362" s="28"/>
      <c r="R362" s="28"/>
      <c r="S362" s="28"/>
      <c r="T362" s="28"/>
      <c r="U362" s="28"/>
      <c r="V362" s="28"/>
      <c r="W362" s="28"/>
      <c r="X362" s="28"/>
      <c r="Y362" s="28"/>
      <c r="Z362" s="28"/>
    </row>
    <row r="363" spans="1:26" ht="13.5" customHeight="1" x14ac:dyDescent="0.25">
      <c r="A363" s="28"/>
      <c r="B363" s="28"/>
      <c r="C363" s="28"/>
      <c r="D363" s="28"/>
      <c r="E363" s="28"/>
      <c r="F363" s="28"/>
      <c r="G363" s="28"/>
      <c r="H363" s="28"/>
      <c r="I363" s="28"/>
      <c r="J363" s="28"/>
      <c r="K363" s="28"/>
      <c r="L363" s="28"/>
      <c r="M363" s="28"/>
      <c r="N363" s="28"/>
      <c r="O363" s="28"/>
      <c r="P363" s="28"/>
      <c r="Q363" s="28"/>
      <c r="R363" s="28"/>
      <c r="S363" s="28"/>
      <c r="T363" s="28"/>
      <c r="U363" s="28"/>
      <c r="V363" s="28"/>
      <c r="W363" s="28"/>
      <c r="X363" s="28"/>
      <c r="Y363" s="28"/>
      <c r="Z363" s="28"/>
    </row>
    <row r="364" spans="1:26" ht="13.5" customHeight="1" x14ac:dyDescent="0.25">
      <c r="A364" s="28"/>
      <c r="B364" s="28"/>
      <c r="C364" s="28"/>
      <c r="D364" s="28"/>
      <c r="E364" s="28"/>
      <c r="F364" s="28"/>
      <c r="G364" s="28"/>
      <c r="H364" s="28"/>
      <c r="I364" s="28"/>
      <c r="J364" s="28"/>
      <c r="K364" s="28"/>
      <c r="L364" s="28"/>
      <c r="M364" s="28"/>
      <c r="N364" s="28"/>
      <c r="O364" s="28"/>
      <c r="P364" s="28"/>
      <c r="Q364" s="28"/>
      <c r="R364" s="28"/>
      <c r="S364" s="28"/>
      <c r="T364" s="28"/>
      <c r="U364" s="28"/>
      <c r="V364" s="28"/>
      <c r="W364" s="28"/>
      <c r="X364" s="28"/>
      <c r="Y364" s="28"/>
      <c r="Z364" s="28"/>
    </row>
    <row r="365" spans="1:26" ht="13.5" customHeight="1" x14ac:dyDescent="0.25">
      <c r="A365" s="28"/>
      <c r="B365" s="28"/>
      <c r="C365" s="28"/>
      <c r="D365" s="28"/>
      <c r="E365" s="28"/>
      <c r="F365" s="28"/>
      <c r="G365" s="28"/>
      <c r="H365" s="28"/>
      <c r="I365" s="28"/>
      <c r="J365" s="28"/>
      <c r="K365" s="28"/>
      <c r="L365" s="28"/>
      <c r="M365" s="28"/>
      <c r="N365" s="28"/>
      <c r="O365" s="28"/>
      <c r="P365" s="28"/>
      <c r="Q365" s="28"/>
      <c r="R365" s="28"/>
      <c r="S365" s="28"/>
      <c r="T365" s="28"/>
      <c r="U365" s="28"/>
      <c r="V365" s="28"/>
      <c r="W365" s="28"/>
      <c r="X365" s="28"/>
      <c r="Y365" s="28"/>
      <c r="Z365" s="28"/>
    </row>
    <row r="366" spans="1:26" ht="13.5" customHeight="1" x14ac:dyDescent="0.25">
      <c r="A366" s="28"/>
      <c r="B366" s="28"/>
      <c r="C366" s="28"/>
      <c r="D366" s="28"/>
      <c r="E366" s="28"/>
      <c r="F366" s="28"/>
      <c r="G366" s="28"/>
      <c r="H366" s="28"/>
      <c r="I366" s="28"/>
      <c r="J366" s="28"/>
      <c r="K366" s="28"/>
      <c r="L366" s="28"/>
      <c r="M366" s="28"/>
      <c r="N366" s="28"/>
      <c r="O366" s="28"/>
      <c r="P366" s="28"/>
      <c r="Q366" s="28"/>
      <c r="R366" s="28"/>
      <c r="S366" s="28"/>
      <c r="T366" s="28"/>
      <c r="U366" s="28"/>
      <c r="V366" s="28"/>
      <c r="W366" s="28"/>
      <c r="X366" s="28"/>
      <c r="Y366" s="28"/>
      <c r="Z366" s="28"/>
    </row>
    <row r="367" spans="1:26" ht="13.5" customHeight="1" x14ac:dyDescent="0.25">
      <c r="A367" s="28"/>
      <c r="B367" s="28"/>
      <c r="C367" s="28"/>
      <c r="D367" s="28"/>
      <c r="E367" s="28"/>
      <c r="F367" s="28"/>
      <c r="G367" s="28"/>
      <c r="H367" s="28"/>
      <c r="I367" s="28"/>
      <c r="J367" s="28"/>
      <c r="K367" s="28"/>
      <c r="L367" s="28"/>
      <c r="M367" s="28"/>
      <c r="N367" s="28"/>
      <c r="O367" s="28"/>
      <c r="P367" s="28"/>
      <c r="Q367" s="28"/>
      <c r="R367" s="28"/>
      <c r="S367" s="28"/>
      <c r="T367" s="28"/>
      <c r="U367" s="28"/>
      <c r="V367" s="28"/>
      <c r="W367" s="28"/>
      <c r="X367" s="28"/>
      <c r="Y367" s="28"/>
      <c r="Z367" s="28"/>
    </row>
    <row r="368" spans="1:26" ht="13.5" customHeight="1" x14ac:dyDescent="0.25">
      <c r="A368" s="28"/>
      <c r="B368" s="28"/>
      <c r="C368" s="28"/>
      <c r="D368" s="28"/>
      <c r="E368" s="28"/>
      <c r="F368" s="28"/>
      <c r="G368" s="28"/>
      <c r="H368" s="28"/>
      <c r="I368" s="28"/>
      <c r="J368" s="28"/>
      <c r="K368" s="28"/>
      <c r="L368" s="28"/>
      <c r="M368" s="28"/>
      <c r="N368" s="28"/>
      <c r="O368" s="28"/>
      <c r="P368" s="28"/>
      <c r="Q368" s="28"/>
      <c r="R368" s="28"/>
      <c r="S368" s="28"/>
      <c r="T368" s="28"/>
      <c r="U368" s="28"/>
      <c r="V368" s="28"/>
      <c r="W368" s="28"/>
      <c r="X368" s="28"/>
      <c r="Y368" s="28"/>
      <c r="Z368" s="28"/>
    </row>
    <row r="369" spans="1:26" ht="13.5" customHeight="1" x14ac:dyDescent="0.25">
      <c r="A369" s="28"/>
      <c r="B369" s="28"/>
      <c r="C369" s="28"/>
      <c r="D369" s="28"/>
      <c r="E369" s="28"/>
      <c r="F369" s="28"/>
      <c r="G369" s="28"/>
      <c r="H369" s="28"/>
      <c r="I369" s="28"/>
      <c r="J369" s="28"/>
      <c r="K369" s="28"/>
      <c r="L369" s="28"/>
      <c r="M369" s="28"/>
      <c r="N369" s="28"/>
      <c r="O369" s="28"/>
      <c r="P369" s="28"/>
      <c r="Q369" s="28"/>
      <c r="R369" s="28"/>
      <c r="S369" s="28"/>
      <c r="T369" s="28"/>
      <c r="U369" s="28"/>
      <c r="V369" s="28"/>
      <c r="W369" s="28"/>
      <c r="X369" s="28"/>
      <c r="Y369" s="28"/>
      <c r="Z369" s="28"/>
    </row>
    <row r="370" spans="1:26" ht="13.5" customHeight="1" x14ac:dyDescent="0.25">
      <c r="A370" s="28"/>
      <c r="B370" s="28"/>
      <c r="C370" s="28"/>
      <c r="D370" s="28"/>
      <c r="E370" s="28"/>
      <c r="F370" s="28"/>
      <c r="G370" s="28"/>
      <c r="H370" s="28"/>
      <c r="I370" s="28"/>
      <c r="J370" s="28"/>
      <c r="K370" s="28"/>
      <c r="L370" s="28"/>
      <c r="M370" s="28"/>
      <c r="N370" s="28"/>
      <c r="O370" s="28"/>
      <c r="P370" s="28"/>
      <c r="Q370" s="28"/>
      <c r="R370" s="28"/>
      <c r="S370" s="28"/>
      <c r="T370" s="28"/>
      <c r="U370" s="28"/>
      <c r="V370" s="28"/>
      <c r="W370" s="28"/>
      <c r="X370" s="28"/>
      <c r="Y370" s="28"/>
      <c r="Z370" s="28"/>
    </row>
    <row r="371" spans="1:26" ht="13.5" customHeight="1" x14ac:dyDescent="0.25">
      <c r="A371" s="28"/>
      <c r="B371" s="28"/>
      <c r="C371" s="28"/>
      <c r="D371" s="28"/>
      <c r="E371" s="28"/>
      <c r="F371" s="28"/>
      <c r="G371" s="28"/>
      <c r="H371" s="28"/>
      <c r="I371" s="28"/>
      <c r="J371" s="28"/>
      <c r="K371" s="28"/>
      <c r="L371" s="28"/>
      <c r="M371" s="28"/>
      <c r="N371" s="28"/>
      <c r="O371" s="28"/>
      <c r="P371" s="28"/>
      <c r="Q371" s="28"/>
      <c r="R371" s="28"/>
      <c r="S371" s="28"/>
      <c r="T371" s="28"/>
      <c r="U371" s="28"/>
      <c r="V371" s="28"/>
      <c r="W371" s="28"/>
      <c r="X371" s="28"/>
      <c r="Y371" s="28"/>
      <c r="Z371" s="28"/>
    </row>
    <row r="372" spans="1:26" ht="13.5" customHeight="1" x14ac:dyDescent="0.25">
      <c r="A372" s="28"/>
      <c r="B372" s="28"/>
      <c r="C372" s="28"/>
      <c r="D372" s="28"/>
      <c r="E372" s="28"/>
      <c r="F372" s="28"/>
      <c r="G372" s="28"/>
      <c r="H372" s="28"/>
      <c r="I372" s="28"/>
      <c r="J372" s="28"/>
      <c r="K372" s="28"/>
      <c r="L372" s="28"/>
      <c r="M372" s="28"/>
      <c r="N372" s="28"/>
      <c r="O372" s="28"/>
      <c r="P372" s="28"/>
      <c r="Q372" s="28"/>
      <c r="R372" s="28"/>
      <c r="S372" s="28"/>
      <c r="T372" s="28"/>
      <c r="U372" s="28"/>
      <c r="V372" s="28"/>
      <c r="W372" s="28"/>
      <c r="X372" s="28"/>
      <c r="Y372" s="28"/>
      <c r="Z372" s="28"/>
    </row>
    <row r="373" spans="1:26" ht="13.5" customHeight="1" x14ac:dyDescent="0.25">
      <c r="A373" s="28"/>
      <c r="B373" s="28"/>
      <c r="C373" s="28"/>
      <c r="D373" s="28"/>
      <c r="E373" s="28"/>
      <c r="F373" s="28"/>
      <c r="G373" s="28"/>
      <c r="H373" s="28"/>
      <c r="I373" s="28"/>
      <c r="J373" s="28"/>
      <c r="K373" s="28"/>
      <c r="L373" s="28"/>
      <c r="M373" s="28"/>
      <c r="N373" s="28"/>
      <c r="O373" s="28"/>
      <c r="P373" s="28"/>
      <c r="Q373" s="28"/>
      <c r="R373" s="28"/>
      <c r="S373" s="28"/>
      <c r="T373" s="28"/>
      <c r="U373" s="28"/>
      <c r="V373" s="28"/>
      <c r="W373" s="28"/>
      <c r="X373" s="28"/>
      <c r="Y373" s="28"/>
      <c r="Z373" s="28"/>
    </row>
    <row r="374" spans="1:26" ht="13.5" customHeight="1" x14ac:dyDescent="0.25">
      <c r="A374" s="28"/>
      <c r="B374" s="28"/>
      <c r="C374" s="28"/>
      <c r="D374" s="28"/>
      <c r="E374" s="28"/>
      <c r="F374" s="28"/>
      <c r="G374" s="28"/>
      <c r="H374" s="28"/>
      <c r="I374" s="28"/>
      <c r="J374" s="28"/>
      <c r="K374" s="28"/>
      <c r="L374" s="28"/>
      <c r="M374" s="28"/>
      <c r="N374" s="28"/>
      <c r="O374" s="28"/>
      <c r="P374" s="28"/>
      <c r="Q374" s="28"/>
      <c r="R374" s="28"/>
      <c r="S374" s="28"/>
      <c r="T374" s="28"/>
      <c r="U374" s="28"/>
      <c r="V374" s="28"/>
      <c r="W374" s="28"/>
      <c r="X374" s="28"/>
      <c r="Y374" s="28"/>
      <c r="Z374" s="28"/>
    </row>
    <row r="375" spans="1:26" ht="13.5" customHeight="1" x14ac:dyDescent="0.25">
      <c r="A375" s="28"/>
      <c r="B375" s="28"/>
      <c r="C375" s="28"/>
      <c r="D375" s="28"/>
      <c r="E375" s="28"/>
      <c r="F375" s="28"/>
      <c r="G375" s="28"/>
      <c r="H375" s="28"/>
      <c r="I375" s="28"/>
      <c r="J375" s="28"/>
      <c r="K375" s="28"/>
      <c r="L375" s="28"/>
      <c r="M375" s="28"/>
      <c r="N375" s="28"/>
      <c r="O375" s="28"/>
      <c r="P375" s="28"/>
      <c r="Q375" s="28"/>
      <c r="R375" s="28"/>
      <c r="S375" s="28"/>
      <c r="T375" s="28"/>
      <c r="U375" s="28"/>
      <c r="V375" s="28"/>
      <c r="W375" s="28"/>
      <c r="X375" s="28"/>
      <c r="Y375" s="28"/>
      <c r="Z375" s="28"/>
    </row>
    <row r="376" spans="1:26" ht="13.5" customHeight="1" x14ac:dyDescent="0.25">
      <c r="A376" s="28"/>
      <c r="B376" s="28"/>
      <c r="C376" s="28"/>
      <c r="D376" s="28"/>
      <c r="E376" s="28"/>
      <c r="F376" s="28"/>
      <c r="G376" s="28"/>
      <c r="H376" s="28"/>
      <c r="I376" s="28"/>
      <c r="J376" s="28"/>
      <c r="K376" s="28"/>
      <c r="L376" s="28"/>
      <c r="M376" s="28"/>
      <c r="N376" s="28"/>
      <c r="O376" s="28"/>
      <c r="P376" s="28"/>
      <c r="Q376" s="28"/>
      <c r="R376" s="28"/>
      <c r="S376" s="28"/>
      <c r="T376" s="28"/>
      <c r="U376" s="28"/>
      <c r="V376" s="28"/>
      <c r="W376" s="28"/>
      <c r="X376" s="28"/>
      <c r="Y376" s="28"/>
      <c r="Z376" s="28"/>
    </row>
    <row r="377" spans="1:26" ht="13.5" customHeight="1" x14ac:dyDescent="0.25">
      <c r="A377" s="28"/>
      <c r="B377" s="28"/>
      <c r="C377" s="28"/>
      <c r="D377" s="28"/>
      <c r="E377" s="28"/>
      <c r="F377" s="28"/>
      <c r="G377" s="28"/>
      <c r="H377" s="28"/>
      <c r="I377" s="28"/>
      <c r="J377" s="28"/>
      <c r="K377" s="28"/>
      <c r="L377" s="28"/>
      <c r="M377" s="28"/>
      <c r="N377" s="28"/>
      <c r="O377" s="28"/>
      <c r="P377" s="28"/>
      <c r="Q377" s="28"/>
      <c r="R377" s="28"/>
      <c r="S377" s="28"/>
      <c r="T377" s="28"/>
      <c r="U377" s="28"/>
      <c r="V377" s="28"/>
      <c r="W377" s="28"/>
      <c r="X377" s="28"/>
      <c r="Y377" s="28"/>
      <c r="Z377" s="28"/>
    </row>
    <row r="378" spans="1:26" ht="13.5" customHeight="1" x14ac:dyDescent="0.25">
      <c r="A378" s="28"/>
      <c r="B378" s="28"/>
      <c r="C378" s="28"/>
      <c r="D378" s="28"/>
      <c r="E378" s="28"/>
      <c r="F378" s="28"/>
      <c r="G378" s="28"/>
      <c r="H378" s="28"/>
      <c r="I378" s="28"/>
      <c r="J378" s="28"/>
      <c r="K378" s="28"/>
      <c r="L378" s="28"/>
      <c r="M378" s="28"/>
      <c r="N378" s="28"/>
      <c r="O378" s="28"/>
      <c r="P378" s="28"/>
      <c r="Q378" s="28"/>
      <c r="R378" s="28"/>
      <c r="S378" s="28"/>
      <c r="T378" s="28"/>
      <c r="U378" s="28"/>
      <c r="V378" s="28"/>
      <c r="W378" s="28"/>
      <c r="X378" s="28"/>
      <c r="Y378" s="28"/>
      <c r="Z378" s="28"/>
    </row>
    <row r="379" spans="1:26" ht="13.5" customHeight="1" x14ac:dyDescent="0.25">
      <c r="A379" s="28"/>
      <c r="B379" s="28"/>
      <c r="C379" s="28"/>
      <c r="D379" s="28"/>
      <c r="E379" s="28"/>
      <c r="F379" s="28"/>
      <c r="G379" s="28"/>
      <c r="H379" s="28"/>
      <c r="I379" s="28"/>
      <c r="J379" s="28"/>
      <c r="K379" s="28"/>
      <c r="L379" s="28"/>
      <c r="M379" s="28"/>
      <c r="N379" s="28"/>
      <c r="O379" s="28"/>
      <c r="P379" s="28"/>
      <c r="Q379" s="28"/>
      <c r="R379" s="28"/>
      <c r="S379" s="28"/>
      <c r="T379" s="28"/>
      <c r="U379" s="28"/>
      <c r="V379" s="28"/>
      <c r="W379" s="28"/>
      <c r="X379" s="28"/>
      <c r="Y379" s="28"/>
      <c r="Z379" s="28"/>
    </row>
    <row r="380" spans="1:26" ht="13.5" customHeight="1" x14ac:dyDescent="0.25">
      <c r="A380" s="28"/>
      <c r="B380" s="28"/>
      <c r="C380" s="28"/>
      <c r="D380" s="28"/>
      <c r="E380" s="28"/>
      <c r="F380" s="28"/>
      <c r="G380" s="28"/>
      <c r="H380" s="28"/>
      <c r="I380" s="28"/>
      <c r="J380" s="28"/>
      <c r="K380" s="28"/>
      <c r="L380" s="28"/>
      <c r="M380" s="28"/>
      <c r="N380" s="28"/>
      <c r="O380" s="28"/>
      <c r="P380" s="28"/>
      <c r="Q380" s="28"/>
      <c r="R380" s="28"/>
      <c r="S380" s="28"/>
      <c r="T380" s="28"/>
      <c r="U380" s="28"/>
      <c r="V380" s="28"/>
      <c r="W380" s="28"/>
      <c r="X380" s="28"/>
      <c r="Y380" s="28"/>
      <c r="Z380" s="28"/>
    </row>
    <row r="381" spans="1:26" ht="13.5" customHeight="1" x14ac:dyDescent="0.25">
      <c r="A381" s="28"/>
      <c r="B381" s="28"/>
      <c r="C381" s="28"/>
      <c r="D381" s="28"/>
      <c r="E381" s="28"/>
      <c r="F381" s="28"/>
      <c r="G381" s="28"/>
      <c r="H381" s="28"/>
      <c r="I381" s="28"/>
      <c r="J381" s="28"/>
      <c r="K381" s="28"/>
      <c r="L381" s="28"/>
      <c r="M381" s="28"/>
      <c r="N381" s="28"/>
      <c r="O381" s="28"/>
      <c r="P381" s="28"/>
      <c r="Q381" s="28"/>
      <c r="R381" s="28"/>
      <c r="S381" s="28"/>
      <c r="T381" s="28"/>
      <c r="U381" s="28"/>
      <c r="V381" s="28"/>
      <c r="W381" s="28"/>
      <c r="X381" s="28"/>
      <c r="Y381" s="28"/>
      <c r="Z381" s="28"/>
    </row>
    <row r="382" spans="1:26" ht="13.5" customHeight="1" x14ac:dyDescent="0.25">
      <c r="A382" s="28"/>
      <c r="B382" s="28"/>
      <c r="C382" s="28"/>
      <c r="D382" s="28"/>
      <c r="E382" s="28"/>
      <c r="F382" s="28"/>
      <c r="G382" s="28"/>
      <c r="H382" s="28"/>
      <c r="I382" s="28"/>
      <c r="J382" s="28"/>
      <c r="K382" s="28"/>
      <c r="L382" s="28"/>
      <c r="M382" s="28"/>
      <c r="N382" s="28"/>
      <c r="O382" s="28"/>
      <c r="P382" s="28"/>
      <c r="Q382" s="28"/>
      <c r="R382" s="28"/>
      <c r="S382" s="28"/>
      <c r="T382" s="28"/>
      <c r="U382" s="28"/>
      <c r="V382" s="28"/>
      <c r="W382" s="28"/>
      <c r="X382" s="28"/>
      <c r="Y382" s="28"/>
      <c r="Z382" s="28"/>
    </row>
    <row r="383" spans="1:26" ht="13.5" customHeight="1" x14ac:dyDescent="0.25">
      <c r="A383" s="28"/>
      <c r="B383" s="28"/>
      <c r="C383" s="28"/>
      <c r="D383" s="28"/>
      <c r="E383" s="28"/>
      <c r="F383" s="28"/>
      <c r="G383" s="28"/>
      <c r="H383" s="28"/>
      <c r="I383" s="28"/>
      <c r="J383" s="28"/>
      <c r="K383" s="28"/>
      <c r="L383" s="28"/>
      <c r="M383" s="28"/>
      <c r="N383" s="28"/>
      <c r="O383" s="28"/>
      <c r="P383" s="28"/>
      <c r="Q383" s="28"/>
      <c r="R383" s="28"/>
      <c r="S383" s="28"/>
      <c r="T383" s="28"/>
      <c r="U383" s="28"/>
      <c r="V383" s="28"/>
      <c r="W383" s="28"/>
      <c r="X383" s="28"/>
      <c r="Y383" s="28"/>
      <c r="Z383" s="28"/>
    </row>
    <row r="384" spans="1:26" ht="13.5" customHeight="1" x14ac:dyDescent="0.25">
      <c r="A384" s="28"/>
      <c r="B384" s="28"/>
      <c r="C384" s="28"/>
      <c r="D384" s="28"/>
      <c r="E384" s="28"/>
      <c r="F384" s="28"/>
      <c r="G384" s="28"/>
      <c r="H384" s="28"/>
      <c r="I384" s="28"/>
      <c r="J384" s="28"/>
      <c r="K384" s="28"/>
      <c r="L384" s="28"/>
      <c r="M384" s="28"/>
      <c r="N384" s="28"/>
      <c r="O384" s="28"/>
      <c r="P384" s="28"/>
      <c r="Q384" s="28"/>
      <c r="R384" s="28"/>
      <c r="S384" s="28"/>
      <c r="T384" s="28"/>
      <c r="U384" s="28"/>
      <c r="V384" s="28"/>
      <c r="W384" s="28"/>
      <c r="X384" s="28"/>
      <c r="Y384" s="28"/>
      <c r="Z384" s="28"/>
    </row>
    <row r="385" spans="1:26" ht="13.5" customHeight="1" x14ac:dyDescent="0.25">
      <c r="A385" s="28"/>
      <c r="B385" s="28"/>
      <c r="C385" s="28"/>
      <c r="D385" s="28"/>
      <c r="E385" s="28"/>
      <c r="F385" s="28"/>
      <c r="G385" s="28"/>
      <c r="H385" s="28"/>
      <c r="I385" s="28"/>
      <c r="J385" s="28"/>
      <c r="K385" s="28"/>
      <c r="L385" s="28"/>
      <c r="M385" s="28"/>
      <c r="N385" s="28"/>
      <c r="O385" s="28"/>
      <c r="P385" s="28"/>
      <c r="Q385" s="28"/>
      <c r="R385" s="28"/>
      <c r="S385" s="28"/>
      <c r="T385" s="28"/>
      <c r="U385" s="28"/>
      <c r="V385" s="28"/>
      <c r="W385" s="28"/>
      <c r="X385" s="28"/>
      <c r="Y385" s="28"/>
      <c r="Z385" s="28"/>
    </row>
    <row r="386" spans="1:26" ht="13.5" customHeight="1" x14ac:dyDescent="0.25">
      <c r="A386" s="28"/>
      <c r="B386" s="28"/>
      <c r="C386" s="28"/>
      <c r="D386" s="28"/>
      <c r="E386" s="28"/>
      <c r="F386" s="28"/>
      <c r="G386" s="28"/>
      <c r="H386" s="28"/>
      <c r="I386" s="28"/>
      <c r="J386" s="28"/>
      <c r="K386" s="28"/>
      <c r="L386" s="28"/>
      <c r="M386" s="28"/>
      <c r="N386" s="28"/>
      <c r="O386" s="28"/>
      <c r="P386" s="28"/>
      <c r="Q386" s="28"/>
      <c r="R386" s="28"/>
      <c r="S386" s="28"/>
      <c r="T386" s="28"/>
      <c r="U386" s="28"/>
      <c r="V386" s="28"/>
      <c r="W386" s="28"/>
      <c r="X386" s="28"/>
      <c r="Y386" s="28"/>
      <c r="Z386" s="28"/>
    </row>
    <row r="387" spans="1:26" ht="13.5" customHeight="1" x14ac:dyDescent="0.25">
      <c r="A387" s="28"/>
      <c r="B387" s="28"/>
      <c r="C387" s="28"/>
      <c r="D387" s="28"/>
      <c r="E387" s="28"/>
      <c r="F387" s="28"/>
      <c r="G387" s="28"/>
      <c r="H387" s="28"/>
      <c r="I387" s="28"/>
      <c r="J387" s="28"/>
      <c r="K387" s="28"/>
      <c r="L387" s="28"/>
      <c r="M387" s="28"/>
      <c r="N387" s="28"/>
      <c r="O387" s="28"/>
      <c r="P387" s="28"/>
      <c r="Q387" s="28"/>
      <c r="R387" s="28"/>
      <c r="S387" s="28"/>
      <c r="T387" s="28"/>
      <c r="U387" s="28"/>
      <c r="V387" s="28"/>
      <c r="W387" s="28"/>
      <c r="X387" s="28"/>
      <c r="Y387" s="28"/>
      <c r="Z387" s="28"/>
    </row>
    <row r="388" spans="1:26" ht="13.5" customHeight="1" x14ac:dyDescent="0.25">
      <c r="A388" s="28"/>
      <c r="B388" s="28"/>
      <c r="C388" s="28"/>
      <c r="D388" s="28"/>
      <c r="E388" s="28"/>
      <c r="F388" s="28"/>
      <c r="G388" s="28"/>
      <c r="H388" s="28"/>
      <c r="I388" s="28"/>
      <c r="J388" s="28"/>
      <c r="K388" s="28"/>
      <c r="L388" s="28"/>
      <c r="M388" s="28"/>
      <c r="N388" s="28"/>
      <c r="O388" s="28"/>
      <c r="P388" s="28"/>
      <c r="Q388" s="28"/>
      <c r="R388" s="28"/>
      <c r="S388" s="28"/>
      <c r="T388" s="28"/>
      <c r="U388" s="28"/>
      <c r="V388" s="28"/>
      <c r="W388" s="28"/>
      <c r="X388" s="28"/>
      <c r="Y388" s="28"/>
      <c r="Z388" s="28"/>
    </row>
    <row r="389" spans="1:26" ht="13.5" customHeight="1" x14ac:dyDescent="0.25">
      <c r="A389" s="28"/>
      <c r="B389" s="28"/>
      <c r="C389" s="28"/>
      <c r="D389" s="28"/>
      <c r="E389" s="28"/>
      <c r="F389" s="28"/>
      <c r="G389" s="28"/>
      <c r="H389" s="28"/>
      <c r="I389" s="28"/>
      <c r="J389" s="28"/>
      <c r="K389" s="28"/>
      <c r="L389" s="28"/>
      <c r="M389" s="28"/>
      <c r="N389" s="28"/>
      <c r="O389" s="28"/>
      <c r="P389" s="28"/>
      <c r="Q389" s="28"/>
      <c r="R389" s="28"/>
      <c r="S389" s="28"/>
      <c r="T389" s="28"/>
      <c r="U389" s="28"/>
      <c r="V389" s="28"/>
      <c r="W389" s="28"/>
      <c r="X389" s="28"/>
      <c r="Y389" s="28"/>
      <c r="Z389" s="28"/>
    </row>
    <row r="390" spans="1:26" ht="13.5" customHeight="1" x14ac:dyDescent="0.25">
      <c r="A390" s="28"/>
      <c r="B390" s="28"/>
      <c r="C390" s="28"/>
      <c r="D390" s="28"/>
      <c r="E390" s="28"/>
      <c r="F390" s="28"/>
      <c r="G390" s="28"/>
      <c r="H390" s="28"/>
      <c r="I390" s="28"/>
      <c r="J390" s="28"/>
      <c r="K390" s="28"/>
      <c r="L390" s="28"/>
      <c r="M390" s="28"/>
      <c r="N390" s="28"/>
      <c r="O390" s="28"/>
      <c r="P390" s="28"/>
      <c r="Q390" s="28"/>
      <c r="R390" s="28"/>
      <c r="S390" s="28"/>
      <c r="T390" s="28"/>
      <c r="U390" s="28"/>
      <c r="V390" s="28"/>
      <c r="W390" s="28"/>
      <c r="X390" s="28"/>
      <c r="Y390" s="28"/>
      <c r="Z390" s="28"/>
    </row>
    <row r="391" spans="1:26" ht="13.5" customHeight="1" x14ac:dyDescent="0.25">
      <c r="A391" s="28"/>
      <c r="B391" s="28"/>
      <c r="C391" s="28"/>
      <c r="D391" s="28"/>
      <c r="E391" s="28"/>
      <c r="F391" s="28"/>
      <c r="G391" s="28"/>
      <c r="H391" s="28"/>
      <c r="I391" s="28"/>
      <c r="J391" s="28"/>
      <c r="K391" s="28"/>
      <c r="L391" s="28"/>
      <c r="M391" s="28"/>
      <c r="N391" s="28"/>
      <c r="O391" s="28"/>
      <c r="P391" s="28"/>
      <c r="Q391" s="28"/>
      <c r="R391" s="28"/>
      <c r="S391" s="28"/>
      <c r="T391" s="28"/>
      <c r="U391" s="28"/>
      <c r="V391" s="28"/>
      <c r="W391" s="28"/>
      <c r="X391" s="28"/>
      <c r="Y391" s="28"/>
      <c r="Z391" s="28"/>
    </row>
    <row r="392" spans="1:26" ht="13.5" customHeight="1" x14ac:dyDescent="0.25">
      <c r="A392" s="28"/>
      <c r="B392" s="28"/>
      <c r="C392" s="28"/>
      <c r="D392" s="28"/>
      <c r="E392" s="28"/>
      <c r="F392" s="28"/>
      <c r="G392" s="28"/>
      <c r="H392" s="28"/>
      <c r="I392" s="28"/>
      <c r="J392" s="28"/>
      <c r="K392" s="28"/>
      <c r="L392" s="28"/>
      <c r="M392" s="28"/>
      <c r="N392" s="28"/>
      <c r="O392" s="28"/>
      <c r="P392" s="28"/>
      <c r="Q392" s="28"/>
      <c r="R392" s="28"/>
      <c r="S392" s="28"/>
      <c r="T392" s="28"/>
      <c r="U392" s="28"/>
      <c r="V392" s="28"/>
      <c r="W392" s="28"/>
      <c r="X392" s="28"/>
      <c r="Y392" s="28"/>
      <c r="Z392" s="28"/>
    </row>
    <row r="393" spans="1:26" ht="13.5" customHeight="1" x14ac:dyDescent="0.25">
      <c r="A393" s="28"/>
      <c r="B393" s="28"/>
      <c r="C393" s="28"/>
      <c r="D393" s="28"/>
      <c r="E393" s="28"/>
      <c r="F393" s="28"/>
      <c r="G393" s="28"/>
      <c r="H393" s="28"/>
      <c r="I393" s="28"/>
      <c r="J393" s="28"/>
      <c r="K393" s="28"/>
      <c r="L393" s="28"/>
      <c r="M393" s="28"/>
      <c r="N393" s="28"/>
      <c r="O393" s="28"/>
      <c r="P393" s="28"/>
      <c r="Q393" s="28"/>
      <c r="R393" s="28"/>
      <c r="S393" s="28"/>
      <c r="T393" s="28"/>
      <c r="U393" s="28"/>
      <c r="V393" s="28"/>
      <c r="W393" s="28"/>
      <c r="X393" s="28"/>
      <c r="Y393" s="28"/>
      <c r="Z393" s="28"/>
    </row>
    <row r="394" spans="1:26" ht="13.5" customHeight="1" x14ac:dyDescent="0.25">
      <c r="A394" s="28"/>
      <c r="B394" s="28"/>
      <c r="C394" s="28"/>
      <c r="D394" s="28"/>
      <c r="E394" s="28"/>
      <c r="F394" s="28"/>
      <c r="G394" s="28"/>
      <c r="H394" s="28"/>
      <c r="I394" s="28"/>
      <c r="J394" s="28"/>
      <c r="K394" s="28"/>
      <c r="L394" s="28"/>
      <c r="M394" s="28"/>
      <c r="N394" s="28"/>
      <c r="O394" s="28"/>
      <c r="P394" s="28"/>
      <c r="Q394" s="28"/>
      <c r="R394" s="28"/>
      <c r="S394" s="28"/>
      <c r="T394" s="28"/>
      <c r="U394" s="28"/>
      <c r="V394" s="28"/>
      <c r="W394" s="28"/>
      <c r="X394" s="28"/>
      <c r="Y394" s="28"/>
      <c r="Z394" s="28"/>
    </row>
    <row r="395" spans="1:26" ht="13.5" customHeight="1" x14ac:dyDescent="0.25">
      <c r="A395" s="28"/>
      <c r="B395" s="28"/>
      <c r="C395" s="28"/>
      <c r="D395" s="28"/>
      <c r="E395" s="28"/>
      <c r="F395" s="28"/>
      <c r="G395" s="28"/>
      <c r="H395" s="28"/>
      <c r="I395" s="28"/>
      <c r="J395" s="28"/>
      <c r="K395" s="28"/>
      <c r="L395" s="28"/>
      <c r="M395" s="28"/>
      <c r="N395" s="28"/>
      <c r="O395" s="28"/>
      <c r="P395" s="28"/>
      <c r="Q395" s="28"/>
      <c r="R395" s="28"/>
      <c r="S395" s="28"/>
      <c r="T395" s="28"/>
      <c r="U395" s="28"/>
      <c r="V395" s="28"/>
      <c r="W395" s="28"/>
      <c r="X395" s="28"/>
      <c r="Y395" s="28"/>
      <c r="Z395" s="28"/>
    </row>
    <row r="396" spans="1:26" ht="13.5" customHeight="1" x14ac:dyDescent="0.25">
      <c r="A396" s="28"/>
      <c r="B396" s="28"/>
      <c r="C396" s="28"/>
      <c r="D396" s="28"/>
      <c r="E396" s="28"/>
      <c r="F396" s="28"/>
      <c r="G396" s="28"/>
      <c r="H396" s="28"/>
      <c r="I396" s="28"/>
      <c r="J396" s="28"/>
      <c r="K396" s="28"/>
      <c r="L396" s="28"/>
      <c r="M396" s="28"/>
      <c r="N396" s="28"/>
      <c r="O396" s="28"/>
      <c r="P396" s="28"/>
      <c r="Q396" s="28"/>
      <c r="R396" s="28"/>
      <c r="S396" s="28"/>
      <c r="T396" s="28"/>
      <c r="U396" s="28"/>
      <c r="V396" s="28"/>
      <c r="W396" s="28"/>
      <c r="X396" s="28"/>
      <c r="Y396" s="28"/>
      <c r="Z396" s="28"/>
    </row>
    <row r="397" spans="1:26" ht="13.5" customHeight="1" x14ac:dyDescent="0.25">
      <c r="A397" s="28"/>
      <c r="B397" s="28"/>
      <c r="C397" s="28"/>
      <c r="D397" s="28"/>
      <c r="E397" s="28"/>
      <c r="F397" s="28"/>
      <c r="G397" s="28"/>
      <c r="H397" s="28"/>
      <c r="I397" s="28"/>
      <c r="J397" s="28"/>
      <c r="K397" s="28"/>
      <c r="L397" s="28"/>
      <c r="M397" s="28"/>
      <c r="N397" s="28"/>
      <c r="O397" s="28"/>
      <c r="P397" s="28"/>
      <c r="Q397" s="28"/>
      <c r="R397" s="28"/>
      <c r="S397" s="28"/>
      <c r="T397" s="28"/>
      <c r="U397" s="28"/>
      <c r="V397" s="28"/>
      <c r="W397" s="28"/>
      <c r="X397" s="28"/>
      <c r="Y397" s="28"/>
      <c r="Z397" s="28"/>
    </row>
    <row r="398" spans="1:26" ht="13.5" customHeight="1" x14ac:dyDescent="0.25">
      <c r="A398" s="28"/>
      <c r="B398" s="28"/>
      <c r="C398" s="28"/>
      <c r="D398" s="28"/>
      <c r="E398" s="28"/>
      <c r="F398" s="28"/>
      <c r="G398" s="28"/>
      <c r="H398" s="28"/>
      <c r="I398" s="28"/>
      <c r="J398" s="28"/>
      <c r="K398" s="28"/>
      <c r="L398" s="28"/>
      <c r="M398" s="28"/>
      <c r="N398" s="28"/>
      <c r="O398" s="28"/>
      <c r="P398" s="28"/>
      <c r="Q398" s="28"/>
      <c r="R398" s="28"/>
      <c r="S398" s="28"/>
      <c r="T398" s="28"/>
      <c r="U398" s="28"/>
      <c r="V398" s="28"/>
      <c r="W398" s="28"/>
      <c r="X398" s="28"/>
      <c r="Y398" s="28"/>
      <c r="Z398" s="28"/>
    </row>
    <row r="399" spans="1:26" ht="13.5" customHeight="1" x14ac:dyDescent="0.25">
      <c r="A399" s="28"/>
      <c r="B399" s="28"/>
      <c r="C399" s="28"/>
      <c r="D399" s="28"/>
      <c r="E399" s="28"/>
      <c r="F399" s="28"/>
      <c r="G399" s="28"/>
      <c r="H399" s="28"/>
      <c r="I399" s="28"/>
      <c r="J399" s="28"/>
      <c r="K399" s="28"/>
      <c r="L399" s="28"/>
      <c r="M399" s="28"/>
      <c r="N399" s="28"/>
      <c r="O399" s="28"/>
      <c r="P399" s="28"/>
      <c r="Q399" s="28"/>
      <c r="R399" s="28"/>
      <c r="S399" s="28"/>
      <c r="T399" s="28"/>
      <c r="U399" s="28"/>
      <c r="V399" s="28"/>
      <c r="W399" s="28"/>
      <c r="X399" s="28"/>
      <c r="Y399" s="28"/>
      <c r="Z399" s="28"/>
    </row>
    <row r="400" spans="1:26" ht="13.5" customHeight="1" x14ac:dyDescent="0.25">
      <c r="A400" s="28"/>
      <c r="B400" s="28"/>
      <c r="C400" s="28"/>
      <c r="D400" s="28"/>
      <c r="E400" s="28"/>
      <c r="F400" s="28"/>
      <c r="G400" s="28"/>
      <c r="H400" s="28"/>
      <c r="I400" s="28"/>
      <c r="J400" s="28"/>
      <c r="K400" s="28"/>
      <c r="L400" s="28"/>
      <c r="M400" s="28"/>
      <c r="N400" s="28"/>
      <c r="O400" s="28"/>
      <c r="P400" s="28"/>
      <c r="Q400" s="28"/>
      <c r="R400" s="28"/>
      <c r="S400" s="28"/>
      <c r="T400" s="28"/>
      <c r="U400" s="28"/>
      <c r="V400" s="28"/>
      <c r="W400" s="28"/>
      <c r="X400" s="28"/>
      <c r="Y400" s="28"/>
      <c r="Z400" s="28"/>
    </row>
    <row r="401" spans="1:26" ht="13.5" customHeight="1" x14ac:dyDescent="0.25">
      <c r="A401" s="28"/>
      <c r="B401" s="28"/>
      <c r="C401" s="28"/>
      <c r="D401" s="28"/>
      <c r="E401" s="28"/>
      <c r="F401" s="28"/>
      <c r="G401" s="28"/>
      <c r="H401" s="28"/>
      <c r="I401" s="28"/>
      <c r="J401" s="28"/>
      <c r="K401" s="28"/>
      <c r="L401" s="28"/>
      <c r="M401" s="28"/>
      <c r="N401" s="28"/>
      <c r="O401" s="28"/>
      <c r="P401" s="28"/>
      <c r="Q401" s="28"/>
      <c r="R401" s="28"/>
      <c r="S401" s="28"/>
      <c r="T401" s="28"/>
      <c r="U401" s="28"/>
      <c r="V401" s="28"/>
      <c r="W401" s="28"/>
      <c r="X401" s="28"/>
      <c r="Y401" s="28"/>
      <c r="Z401" s="28"/>
    </row>
    <row r="402" spans="1:26" ht="13.5" customHeight="1" x14ac:dyDescent="0.25">
      <c r="A402" s="28"/>
      <c r="B402" s="28"/>
      <c r="C402" s="28"/>
      <c r="D402" s="28"/>
      <c r="E402" s="28"/>
      <c r="F402" s="28"/>
      <c r="G402" s="28"/>
      <c r="H402" s="28"/>
      <c r="I402" s="28"/>
      <c r="J402" s="28"/>
      <c r="K402" s="28"/>
      <c r="L402" s="28"/>
      <c r="M402" s="28"/>
      <c r="N402" s="28"/>
      <c r="O402" s="28"/>
      <c r="P402" s="28"/>
      <c r="Q402" s="28"/>
      <c r="R402" s="28"/>
      <c r="S402" s="28"/>
      <c r="T402" s="28"/>
      <c r="U402" s="28"/>
      <c r="V402" s="28"/>
      <c r="W402" s="28"/>
      <c r="X402" s="28"/>
      <c r="Y402" s="28"/>
      <c r="Z402" s="28"/>
    </row>
    <row r="403" spans="1:26" ht="13.5" customHeight="1" x14ac:dyDescent="0.25">
      <c r="A403" s="28"/>
      <c r="B403" s="28"/>
      <c r="C403" s="28"/>
      <c r="D403" s="28"/>
      <c r="E403" s="28"/>
      <c r="F403" s="28"/>
      <c r="G403" s="28"/>
      <c r="H403" s="28"/>
      <c r="I403" s="28"/>
      <c r="J403" s="28"/>
      <c r="K403" s="28"/>
      <c r="L403" s="28"/>
      <c r="M403" s="28"/>
      <c r="N403" s="28"/>
      <c r="O403" s="28"/>
      <c r="P403" s="28"/>
      <c r="Q403" s="28"/>
      <c r="R403" s="28"/>
      <c r="S403" s="28"/>
      <c r="T403" s="28"/>
      <c r="U403" s="28"/>
      <c r="V403" s="28"/>
      <c r="W403" s="28"/>
      <c r="X403" s="28"/>
      <c r="Y403" s="28"/>
      <c r="Z403" s="28"/>
    </row>
    <row r="404" spans="1:26" ht="13.5" customHeight="1" x14ac:dyDescent="0.25">
      <c r="A404" s="28"/>
      <c r="B404" s="28"/>
      <c r="C404" s="28"/>
      <c r="D404" s="28"/>
      <c r="E404" s="28"/>
      <c r="F404" s="28"/>
      <c r="G404" s="28"/>
      <c r="H404" s="28"/>
      <c r="I404" s="28"/>
      <c r="J404" s="28"/>
      <c r="K404" s="28"/>
      <c r="L404" s="28"/>
      <c r="M404" s="28"/>
      <c r="N404" s="28"/>
      <c r="O404" s="28"/>
      <c r="P404" s="28"/>
      <c r="Q404" s="28"/>
      <c r="R404" s="28"/>
      <c r="S404" s="28"/>
      <c r="T404" s="28"/>
      <c r="U404" s="28"/>
      <c r="V404" s="28"/>
      <c r="W404" s="28"/>
      <c r="X404" s="28"/>
      <c r="Y404" s="28"/>
      <c r="Z404" s="28"/>
    </row>
    <row r="405" spans="1:26" ht="13.5" customHeight="1" x14ac:dyDescent="0.25">
      <c r="A405" s="28"/>
      <c r="B405" s="28"/>
      <c r="C405" s="28"/>
      <c r="D405" s="28"/>
      <c r="E405" s="28"/>
      <c r="F405" s="28"/>
      <c r="G405" s="28"/>
      <c r="H405" s="28"/>
      <c r="I405" s="28"/>
      <c r="J405" s="28"/>
      <c r="K405" s="28"/>
      <c r="L405" s="28"/>
      <c r="M405" s="28"/>
      <c r="N405" s="28"/>
      <c r="O405" s="28"/>
      <c r="P405" s="28"/>
      <c r="Q405" s="28"/>
      <c r="R405" s="28"/>
      <c r="S405" s="28"/>
      <c r="T405" s="28"/>
      <c r="U405" s="28"/>
      <c r="V405" s="28"/>
      <c r="W405" s="28"/>
      <c r="X405" s="28"/>
      <c r="Y405" s="28"/>
      <c r="Z405" s="28"/>
    </row>
    <row r="406" spans="1:26" ht="13.5" customHeight="1" x14ac:dyDescent="0.25">
      <c r="A406" s="28"/>
      <c r="B406" s="28"/>
      <c r="C406" s="28"/>
      <c r="D406" s="28"/>
      <c r="E406" s="28"/>
      <c r="F406" s="28"/>
      <c r="G406" s="28"/>
      <c r="H406" s="28"/>
      <c r="I406" s="28"/>
      <c r="J406" s="28"/>
      <c r="K406" s="28"/>
      <c r="L406" s="28"/>
      <c r="M406" s="28"/>
      <c r="N406" s="28"/>
      <c r="O406" s="28"/>
      <c r="P406" s="28"/>
      <c r="Q406" s="28"/>
      <c r="R406" s="28"/>
      <c r="S406" s="28"/>
      <c r="T406" s="28"/>
      <c r="U406" s="28"/>
      <c r="V406" s="28"/>
      <c r="W406" s="28"/>
      <c r="X406" s="28"/>
      <c r="Y406" s="28"/>
      <c r="Z406" s="28"/>
    </row>
    <row r="407" spans="1:26" ht="13.5" customHeight="1" x14ac:dyDescent="0.25">
      <c r="A407" s="28"/>
      <c r="B407" s="28"/>
      <c r="C407" s="28"/>
      <c r="D407" s="28"/>
      <c r="E407" s="28"/>
      <c r="F407" s="28"/>
      <c r="G407" s="28"/>
      <c r="H407" s="28"/>
      <c r="I407" s="28"/>
      <c r="J407" s="28"/>
      <c r="K407" s="28"/>
      <c r="L407" s="28"/>
      <c r="M407" s="28"/>
      <c r="N407" s="28"/>
      <c r="O407" s="28"/>
      <c r="P407" s="28"/>
      <c r="Q407" s="28"/>
      <c r="R407" s="28"/>
      <c r="S407" s="28"/>
      <c r="T407" s="28"/>
      <c r="U407" s="28"/>
      <c r="V407" s="28"/>
      <c r="W407" s="28"/>
      <c r="X407" s="28"/>
      <c r="Y407" s="28"/>
      <c r="Z407" s="28"/>
    </row>
    <row r="408" spans="1:26" ht="13.5" customHeight="1" x14ac:dyDescent="0.25">
      <c r="A408" s="28"/>
      <c r="B408" s="28"/>
      <c r="C408" s="28"/>
      <c r="D408" s="28"/>
      <c r="E408" s="28"/>
      <c r="F408" s="28"/>
      <c r="G408" s="28"/>
      <c r="H408" s="28"/>
      <c r="I408" s="28"/>
      <c r="J408" s="28"/>
      <c r="K408" s="28"/>
      <c r="L408" s="28"/>
      <c r="M408" s="28"/>
      <c r="N408" s="28"/>
      <c r="O408" s="28"/>
      <c r="P408" s="28"/>
      <c r="Q408" s="28"/>
      <c r="R408" s="28"/>
      <c r="S408" s="28"/>
      <c r="T408" s="28"/>
      <c r="U408" s="28"/>
      <c r="V408" s="28"/>
      <c r="W408" s="28"/>
      <c r="X408" s="28"/>
      <c r="Y408" s="28"/>
      <c r="Z408" s="28"/>
    </row>
    <row r="409" spans="1:26" ht="13.5" customHeight="1" x14ac:dyDescent="0.25">
      <c r="A409" s="28"/>
      <c r="B409" s="28"/>
      <c r="C409" s="28"/>
      <c r="D409" s="28"/>
      <c r="E409" s="28"/>
      <c r="F409" s="28"/>
      <c r="G409" s="28"/>
      <c r="H409" s="28"/>
      <c r="I409" s="28"/>
      <c r="J409" s="28"/>
      <c r="K409" s="28"/>
      <c r="L409" s="28"/>
      <c r="M409" s="28"/>
      <c r="N409" s="28"/>
      <c r="O409" s="28"/>
      <c r="P409" s="28"/>
      <c r="Q409" s="28"/>
      <c r="R409" s="28"/>
      <c r="S409" s="28"/>
      <c r="T409" s="28"/>
      <c r="U409" s="28"/>
      <c r="V409" s="28"/>
      <c r="W409" s="28"/>
      <c r="X409" s="28"/>
      <c r="Y409" s="28"/>
      <c r="Z409" s="28"/>
    </row>
    <row r="410" spans="1:26" ht="13.5" customHeight="1" x14ac:dyDescent="0.25">
      <c r="A410" s="28"/>
      <c r="B410" s="28"/>
      <c r="C410" s="28"/>
      <c r="D410" s="28"/>
      <c r="E410" s="28"/>
      <c r="F410" s="28"/>
      <c r="G410" s="28"/>
      <c r="H410" s="28"/>
      <c r="I410" s="28"/>
      <c r="J410" s="28"/>
      <c r="K410" s="28"/>
      <c r="L410" s="28"/>
      <c r="M410" s="28"/>
      <c r="N410" s="28"/>
      <c r="O410" s="28"/>
      <c r="P410" s="28"/>
      <c r="Q410" s="28"/>
      <c r="R410" s="28"/>
      <c r="S410" s="28"/>
      <c r="T410" s="28"/>
      <c r="U410" s="28"/>
      <c r="V410" s="28"/>
      <c r="W410" s="28"/>
      <c r="X410" s="28"/>
      <c r="Y410" s="28"/>
      <c r="Z410" s="28"/>
    </row>
    <row r="411" spans="1:26" ht="13.5" customHeight="1" x14ac:dyDescent="0.25">
      <c r="A411" s="28"/>
      <c r="B411" s="28"/>
      <c r="C411" s="28"/>
      <c r="D411" s="28"/>
      <c r="E411" s="28"/>
      <c r="F411" s="28"/>
      <c r="G411" s="28"/>
      <c r="H411" s="28"/>
      <c r="I411" s="28"/>
      <c r="J411" s="28"/>
      <c r="K411" s="28"/>
      <c r="L411" s="28"/>
      <c r="M411" s="28"/>
      <c r="N411" s="28"/>
      <c r="O411" s="28"/>
      <c r="P411" s="28"/>
      <c r="Q411" s="28"/>
      <c r="R411" s="28"/>
      <c r="S411" s="28"/>
      <c r="T411" s="28"/>
      <c r="U411" s="28"/>
      <c r="V411" s="28"/>
      <c r="W411" s="28"/>
      <c r="X411" s="28"/>
      <c r="Y411" s="28"/>
      <c r="Z411" s="28"/>
    </row>
    <row r="412" spans="1:26" ht="13.5" customHeight="1" x14ac:dyDescent="0.25">
      <c r="A412" s="28"/>
      <c r="B412" s="28"/>
      <c r="C412" s="28"/>
      <c r="D412" s="28"/>
      <c r="E412" s="28"/>
      <c r="F412" s="28"/>
      <c r="G412" s="28"/>
      <c r="H412" s="28"/>
      <c r="I412" s="28"/>
      <c r="J412" s="28"/>
      <c r="K412" s="28"/>
      <c r="L412" s="28"/>
      <c r="M412" s="28"/>
      <c r="N412" s="28"/>
      <c r="O412" s="28"/>
      <c r="P412" s="28"/>
      <c r="Q412" s="28"/>
      <c r="R412" s="28"/>
      <c r="S412" s="28"/>
      <c r="T412" s="28"/>
      <c r="U412" s="28"/>
      <c r="V412" s="28"/>
      <c r="W412" s="28"/>
      <c r="X412" s="28"/>
      <c r="Y412" s="28"/>
      <c r="Z412" s="28"/>
    </row>
    <row r="413" spans="1:26" ht="13.5" customHeight="1" x14ac:dyDescent="0.25">
      <c r="A413" s="28"/>
      <c r="B413" s="28"/>
      <c r="C413" s="28"/>
      <c r="D413" s="28"/>
      <c r="E413" s="28"/>
      <c r="F413" s="28"/>
      <c r="G413" s="28"/>
      <c r="H413" s="28"/>
      <c r="I413" s="28"/>
      <c r="J413" s="28"/>
      <c r="K413" s="28"/>
      <c r="L413" s="28"/>
      <c r="M413" s="28"/>
      <c r="N413" s="28"/>
      <c r="O413" s="28"/>
      <c r="P413" s="28"/>
      <c r="Q413" s="28"/>
      <c r="R413" s="28"/>
      <c r="S413" s="28"/>
      <c r="T413" s="28"/>
      <c r="U413" s="28"/>
      <c r="V413" s="28"/>
      <c r="W413" s="28"/>
      <c r="X413" s="28"/>
      <c r="Y413" s="28"/>
      <c r="Z413" s="28"/>
    </row>
    <row r="414" spans="1:26" ht="13.5" customHeight="1" x14ac:dyDescent="0.25">
      <c r="A414" s="28"/>
      <c r="B414" s="28"/>
      <c r="C414" s="28"/>
      <c r="D414" s="28"/>
      <c r="E414" s="28"/>
      <c r="F414" s="28"/>
      <c r="G414" s="28"/>
      <c r="H414" s="28"/>
      <c r="I414" s="28"/>
      <c r="J414" s="28"/>
      <c r="K414" s="28"/>
      <c r="L414" s="28"/>
      <c r="M414" s="28"/>
      <c r="N414" s="28"/>
      <c r="O414" s="28"/>
      <c r="P414" s="28"/>
      <c r="Q414" s="28"/>
      <c r="R414" s="28"/>
      <c r="S414" s="28"/>
      <c r="T414" s="28"/>
      <c r="U414" s="28"/>
      <c r="V414" s="28"/>
      <c r="W414" s="28"/>
      <c r="X414" s="28"/>
      <c r="Y414" s="28"/>
      <c r="Z414" s="28"/>
    </row>
    <row r="415" spans="1:26" ht="13.5" customHeight="1" x14ac:dyDescent="0.25">
      <c r="A415" s="28"/>
      <c r="B415" s="28"/>
      <c r="C415" s="28"/>
      <c r="D415" s="28"/>
      <c r="E415" s="28"/>
      <c r="F415" s="28"/>
      <c r="G415" s="28"/>
      <c r="H415" s="28"/>
      <c r="I415" s="28"/>
      <c r="J415" s="28"/>
      <c r="K415" s="28"/>
      <c r="L415" s="28"/>
      <c r="M415" s="28"/>
      <c r="N415" s="28"/>
      <c r="O415" s="28"/>
      <c r="P415" s="28"/>
      <c r="Q415" s="28"/>
      <c r="R415" s="28"/>
      <c r="S415" s="28"/>
      <c r="T415" s="28"/>
      <c r="U415" s="28"/>
      <c r="V415" s="28"/>
      <c r="W415" s="28"/>
      <c r="X415" s="28"/>
      <c r="Y415" s="28"/>
      <c r="Z415" s="28"/>
    </row>
    <row r="416" spans="1:26" ht="13.5" customHeight="1" x14ac:dyDescent="0.25">
      <c r="A416" s="28"/>
      <c r="B416" s="28"/>
      <c r="C416" s="28"/>
      <c r="D416" s="28"/>
      <c r="E416" s="28"/>
      <c r="F416" s="28"/>
      <c r="G416" s="28"/>
      <c r="H416" s="28"/>
      <c r="I416" s="28"/>
      <c r="J416" s="28"/>
      <c r="K416" s="28"/>
      <c r="L416" s="28"/>
      <c r="M416" s="28"/>
      <c r="N416" s="28"/>
      <c r="O416" s="28"/>
      <c r="P416" s="28"/>
      <c r="Q416" s="28"/>
      <c r="R416" s="28"/>
      <c r="S416" s="28"/>
      <c r="T416" s="28"/>
      <c r="U416" s="28"/>
      <c r="V416" s="28"/>
      <c r="W416" s="28"/>
      <c r="X416" s="28"/>
      <c r="Y416" s="28"/>
      <c r="Z416" s="28"/>
    </row>
    <row r="417" spans="1:26" ht="13.5" customHeight="1" x14ac:dyDescent="0.25">
      <c r="A417" s="28"/>
      <c r="B417" s="28"/>
      <c r="C417" s="28"/>
      <c r="D417" s="28"/>
      <c r="E417" s="28"/>
      <c r="F417" s="28"/>
      <c r="G417" s="28"/>
      <c r="H417" s="28"/>
      <c r="I417" s="28"/>
      <c r="J417" s="28"/>
      <c r="K417" s="28"/>
      <c r="L417" s="28"/>
      <c r="M417" s="28"/>
      <c r="N417" s="28"/>
      <c r="O417" s="28"/>
      <c r="P417" s="28"/>
      <c r="Q417" s="28"/>
      <c r="R417" s="28"/>
      <c r="S417" s="28"/>
      <c r="T417" s="28"/>
      <c r="U417" s="28"/>
      <c r="V417" s="28"/>
      <c r="W417" s="28"/>
      <c r="X417" s="28"/>
      <c r="Y417" s="28"/>
      <c r="Z417" s="28"/>
    </row>
    <row r="418" spans="1:26" ht="13.5" customHeight="1" x14ac:dyDescent="0.25">
      <c r="A418" s="28"/>
      <c r="B418" s="28"/>
      <c r="C418" s="28"/>
      <c r="D418" s="28"/>
      <c r="E418" s="28"/>
      <c r="F418" s="28"/>
      <c r="G418" s="28"/>
      <c r="H418" s="28"/>
      <c r="I418" s="28"/>
      <c r="J418" s="28"/>
      <c r="K418" s="28"/>
      <c r="L418" s="28"/>
      <c r="M418" s="28"/>
      <c r="N418" s="28"/>
      <c r="O418" s="28"/>
      <c r="P418" s="28"/>
      <c r="Q418" s="28"/>
      <c r="R418" s="28"/>
      <c r="S418" s="28"/>
      <c r="T418" s="28"/>
      <c r="U418" s="28"/>
      <c r="V418" s="28"/>
      <c r="W418" s="28"/>
      <c r="X418" s="28"/>
      <c r="Y418" s="28"/>
      <c r="Z418" s="28"/>
    </row>
    <row r="419" spans="1:26" ht="13.5" customHeight="1" x14ac:dyDescent="0.25">
      <c r="A419" s="28"/>
      <c r="B419" s="28"/>
      <c r="C419" s="28"/>
      <c r="D419" s="28"/>
      <c r="E419" s="28"/>
      <c r="F419" s="28"/>
      <c r="G419" s="28"/>
      <c r="H419" s="28"/>
      <c r="I419" s="28"/>
      <c r="J419" s="28"/>
      <c r="K419" s="28"/>
      <c r="L419" s="28"/>
      <c r="M419" s="28"/>
      <c r="N419" s="28"/>
      <c r="O419" s="28"/>
      <c r="P419" s="28"/>
      <c r="Q419" s="28"/>
      <c r="R419" s="28"/>
      <c r="S419" s="28"/>
      <c r="T419" s="28"/>
      <c r="U419" s="28"/>
      <c r="V419" s="28"/>
      <c r="W419" s="28"/>
      <c r="X419" s="28"/>
      <c r="Y419" s="28"/>
      <c r="Z419" s="28"/>
    </row>
    <row r="420" spans="1:26" ht="13.5" customHeight="1" x14ac:dyDescent="0.25">
      <c r="A420" s="28"/>
      <c r="B420" s="28"/>
      <c r="C420" s="28"/>
      <c r="D420" s="28"/>
      <c r="E420" s="28"/>
      <c r="F420" s="28"/>
      <c r="G420" s="28"/>
      <c r="H420" s="28"/>
      <c r="I420" s="28"/>
      <c r="J420" s="28"/>
      <c r="K420" s="28"/>
      <c r="L420" s="28"/>
      <c r="M420" s="28"/>
      <c r="N420" s="28"/>
      <c r="O420" s="28"/>
      <c r="P420" s="28"/>
      <c r="Q420" s="28"/>
      <c r="R420" s="28"/>
      <c r="S420" s="28"/>
      <c r="T420" s="28"/>
      <c r="U420" s="28"/>
      <c r="V420" s="28"/>
      <c r="W420" s="28"/>
      <c r="X420" s="28"/>
      <c r="Y420" s="28"/>
      <c r="Z420" s="28"/>
    </row>
    <row r="421" spans="1:26" ht="13.5" customHeight="1" x14ac:dyDescent="0.25">
      <c r="A421" s="28"/>
      <c r="B421" s="28"/>
      <c r="C421" s="28"/>
      <c r="D421" s="28"/>
      <c r="E421" s="28"/>
      <c r="F421" s="28"/>
      <c r="G421" s="28"/>
      <c r="H421" s="28"/>
      <c r="I421" s="28"/>
      <c r="J421" s="28"/>
      <c r="K421" s="28"/>
      <c r="L421" s="28"/>
      <c r="M421" s="28"/>
      <c r="N421" s="28"/>
      <c r="O421" s="28"/>
      <c r="P421" s="28"/>
      <c r="Q421" s="28"/>
      <c r="R421" s="28"/>
      <c r="S421" s="28"/>
      <c r="T421" s="28"/>
      <c r="U421" s="28"/>
      <c r="V421" s="28"/>
      <c r="W421" s="28"/>
      <c r="X421" s="28"/>
      <c r="Y421" s="28"/>
      <c r="Z421" s="28"/>
    </row>
    <row r="422" spans="1:26" ht="13.5" customHeight="1" x14ac:dyDescent="0.25">
      <c r="A422" s="28"/>
      <c r="B422" s="28"/>
      <c r="C422" s="28"/>
      <c r="D422" s="28"/>
      <c r="E422" s="28"/>
      <c r="F422" s="28"/>
      <c r="G422" s="28"/>
      <c r="H422" s="28"/>
      <c r="I422" s="28"/>
      <c r="J422" s="28"/>
      <c r="K422" s="28"/>
      <c r="L422" s="28"/>
      <c r="M422" s="28"/>
      <c r="N422" s="28"/>
      <c r="O422" s="28"/>
      <c r="P422" s="28"/>
      <c r="Q422" s="28"/>
      <c r="R422" s="28"/>
      <c r="S422" s="28"/>
      <c r="T422" s="28"/>
      <c r="U422" s="28"/>
      <c r="V422" s="28"/>
      <c r="W422" s="28"/>
      <c r="X422" s="28"/>
      <c r="Y422" s="28"/>
      <c r="Z422" s="28"/>
    </row>
    <row r="423" spans="1:26" ht="13.5" customHeight="1" x14ac:dyDescent="0.25">
      <c r="A423" s="28"/>
      <c r="B423" s="28"/>
      <c r="C423" s="28"/>
      <c r="D423" s="28"/>
      <c r="E423" s="28"/>
      <c r="F423" s="28"/>
      <c r="G423" s="28"/>
      <c r="H423" s="28"/>
      <c r="I423" s="28"/>
      <c r="J423" s="28"/>
      <c r="K423" s="28"/>
      <c r="L423" s="28"/>
      <c r="M423" s="28"/>
      <c r="N423" s="28"/>
      <c r="O423" s="28"/>
      <c r="P423" s="28"/>
      <c r="Q423" s="28"/>
      <c r="R423" s="28"/>
      <c r="S423" s="28"/>
      <c r="T423" s="28"/>
      <c r="U423" s="28"/>
      <c r="V423" s="28"/>
      <c r="W423" s="28"/>
      <c r="X423" s="28"/>
      <c r="Y423" s="28"/>
      <c r="Z423" s="28"/>
    </row>
    <row r="424" spans="1:26" ht="13.5" customHeight="1" x14ac:dyDescent="0.25">
      <c r="A424" s="28"/>
      <c r="B424" s="28"/>
      <c r="C424" s="28"/>
      <c r="D424" s="28"/>
      <c r="E424" s="28"/>
      <c r="F424" s="28"/>
      <c r="G424" s="28"/>
      <c r="H424" s="28"/>
      <c r="I424" s="28"/>
      <c r="J424" s="28"/>
      <c r="K424" s="28"/>
      <c r="L424" s="28"/>
      <c r="M424" s="28"/>
      <c r="N424" s="28"/>
      <c r="O424" s="28"/>
      <c r="P424" s="28"/>
      <c r="Q424" s="28"/>
      <c r="R424" s="28"/>
      <c r="S424" s="28"/>
      <c r="T424" s="28"/>
      <c r="U424" s="28"/>
      <c r="V424" s="28"/>
      <c r="W424" s="28"/>
      <c r="X424" s="28"/>
      <c r="Y424" s="28"/>
      <c r="Z424" s="28"/>
    </row>
    <row r="425" spans="1:26" ht="13.5" customHeight="1" x14ac:dyDescent="0.25">
      <c r="A425" s="28"/>
      <c r="B425" s="28"/>
      <c r="C425" s="28"/>
      <c r="D425" s="28"/>
      <c r="E425" s="28"/>
      <c r="F425" s="28"/>
      <c r="G425" s="28"/>
      <c r="H425" s="28"/>
      <c r="I425" s="28"/>
      <c r="J425" s="28"/>
      <c r="K425" s="28"/>
      <c r="L425" s="28"/>
      <c r="M425" s="28"/>
      <c r="N425" s="28"/>
      <c r="O425" s="28"/>
      <c r="P425" s="28"/>
      <c r="Q425" s="28"/>
      <c r="R425" s="28"/>
      <c r="S425" s="28"/>
      <c r="T425" s="28"/>
      <c r="U425" s="28"/>
      <c r="V425" s="28"/>
      <c r="W425" s="28"/>
      <c r="X425" s="28"/>
      <c r="Y425" s="28"/>
      <c r="Z425" s="28"/>
    </row>
    <row r="426" spans="1:26" ht="13.5" customHeight="1" x14ac:dyDescent="0.25">
      <c r="A426" s="28"/>
      <c r="B426" s="28"/>
      <c r="C426" s="28"/>
      <c r="D426" s="28"/>
      <c r="E426" s="28"/>
      <c r="F426" s="28"/>
      <c r="G426" s="28"/>
      <c r="H426" s="28"/>
      <c r="I426" s="28"/>
      <c r="J426" s="28"/>
      <c r="K426" s="28"/>
      <c r="L426" s="28"/>
      <c r="M426" s="28"/>
      <c r="N426" s="28"/>
      <c r="O426" s="28"/>
      <c r="P426" s="28"/>
      <c r="Q426" s="28"/>
      <c r="R426" s="28"/>
      <c r="S426" s="28"/>
      <c r="T426" s="28"/>
      <c r="U426" s="28"/>
      <c r="V426" s="28"/>
      <c r="W426" s="28"/>
      <c r="X426" s="28"/>
      <c r="Y426" s="28"/>
      <c r="Z426" s="28"/>
    </row>
    <row r="427" spans="1:26" ht="13.5" customHeight="1" x14ac:dyDescent="0.25">
      <c r="A427" s="28"/>
      <c r="B427" s="28"/>
      <c r="C427" s="28"/>
      <c r="D427" s="28"/>
      <c r="E427" s="28"/>
      <c r="F427" s="28"/>
      <c r="G427" s="28"/>
      <c r="H427" s="28"/>
      <c r="I427" s="28"/>
      <c r="J427" s="28"/>
      <c r="K427" s="28"/>
      <c r="L427" s="28"/>
      <c r="M427" s="28"/>
      <c r="N427" s="28"/>
      <c r="O427" s="28"/>
      <c r="P427" s="28"/>
      <c r="Q427" s="28"/>
      <c r="R427" s="28"/>
      <c r="S427" s="28"/>
      <c r="T427" s="28"/>
      <c r="U427" s="28"/>
      <c r="V427" s="28"/>
      <c r="W427" s="28"/>
      <c r="X427" s="28"/>
      <c r="Y427" s="28"/>
      <c r="Z427" s="28"/>
    </row>
    <row r="428" spans="1:26" ht="13.5" customHeight="1" x14ac:dyDescent="0.25">
      <c r="A428" s="28"/>
      <c r="B428" s="28"/>
      <c r="C428" s="28"/>
      <c r="D428" s="28"/>
      <c r="E428" s="28"/>
      <c r="F428" s="28"/>
      <c r="G428" s="28"/>
      <c r="H428" s="28"/>
      <c r="I428" s="28"/>
      <c r="J428" s="28"/>
      <c r="K428" s="28"/>
      <c r="L428" s="28"/>
      <c r="M428" s="28"/>
      <c r="N428" s="28"/>
      <c r="O428" s="28"/>
      <c r="P428" s="28"/>
      <c r="Q428" s="28"/>
      <c r="R428" s="28"/>
      <c r="S428" s="28"/>
      <c r="T428" s="28"/>
      <c r="U428" s="28"/>
      <c r="V428" s="28"/>
      <c r="W428" s="28"/>
      <c r="X428" s="28"/>
      <c r="Y428" s="28"/>
      <c r="Z428" s="28"/>
    </row>
    <row r="429" spans="1:26" ht="13.5" customHeight="1" x14ac:dyDescent="0.25">
      <c r="A429" s="28"/>
      <c r="B429" s="28"/>
      <c r="C429" s="28"/>
      <c r="D429" s="28"/>
      <c r="E429" s="28"/>
      <c r="F429" s="28"/>
      <c r="G429" s="28"/>
      <c r="H429" s="28"/>
      <c r="I429" s="28"/>
      <c r="J429" s="28"/>
      <c r="K429" s="28"/>
      <c r="L429" s="28"/>
      <c r="M429" s="28"/>
      <c r="N429" s="28"/>
      <c r="O429" s="28"/>
      <c r="P429" s="28"/>
      <c r="Q429" s="28"/>
      <c r="R429" s="28"/>
      <c r="S429" s="28"/>
      <c r="T429" s="28"/>
      <c r="U429" s="28"/>
      <c r="V429" s="28"/>
      <c r="W429" s="28"/>
      <c r="X429" s="28"/>
      <c r="Y429" s="28"/>
      <c r="Z429" s="28"/>
    </row>
    <row r="430" spans="1:26" ht="13.5" customHeight="1" x14ac:dyDescent="0.25">
      <c r="A430" s="28"/>
      <c r="B430" s="28"/>
      <c r="C430" s="28"/>
      <c r="D430" s="28"/>
      <c r="E430" s="28"/>
      <c r="F430" s="28"/>
      <c r="G430" s="28"/>
      <c r="H430" s="28"/>
      <c r="I430" s="28"/>
      <c r="J430" s="28"/>
      <c r="K430" s="28"/>
      <c r="L430" s="28"/>
      <c r="M430" s="28"/>
      <c r="N430" s="28"/>
      <c r="O430" s="28"/>
      <c r="P430" s="28"/>
      <c r="Q430" s="28"/>
      <c r="R430" s="28"/>
      <c r="S430" s="28"/>
      <c r="T430" s="28"/>
      <c r="U430" s="28"/>
      <c r="V430" s="28"/>
      <c r="W430" s="28"/>
      <c r="X430" s="28"/>
      <c r="Y430" s="28"/>
      <c r="Z430" s="28"/>
    </row>
    <row r="431" spans="1:26" ht="13.5" customHeight="1" x14ac:dyDescent="0.25">
      <c r="A431" s="28"/>
      <c r="B431" s="28"/>
      <c r="C431" s="28"/>
      <c r="D431" s="28"/>
      <c r="E431" s="28"/>
      <c r="F431" s="28"/>
      <c r="G431" s="28"/>
      <c r="H431" s="28"/>
      <c r="I431" s="28"/>
      <c r="J431" s="28"/>
      <c r="K431" s="28"/>
      <c r="L431" s="28"/>
      <c r="M431" s="28"/>
      <c r="N431" s="28"/>
      <c r="O431" s="28"/>
      <c r="P431" s="28"/>
      <c r="Q431" s="28"/>
      <c r="R431" s="28"/>
      <c r="S431" s="28"/>
      <c r="T431" s="28"/>
      <c r="U431" s="28"/>
      <c r="V431" s="28"/>
      <c r="W431" s="28"/>
      <c r="X431" s="28"/>
      <c r="Y431" s="28"/>
      <c r="Z431" s="28"/>
    </row>
    <row r="432" spans="1:26" ht="13.5" customHeight="1" x14ac:dyDescent="0.25">
      <c r="A432" s="28"/>
      <c r="B432" s="28"/>
      <c r="C432" s="28"/>
      <c r="D432" s="28"/>
      <c r="E432" s="28"/>
      <c r="F432" s="28"/>
      <c r="G432" s="28"/>
      <c r="H432" s="28"/>
      <c r="I432" s="28"/>
      <c r="J432" s="28"/>
      <c r="K432" s="28"/>
      <c r="L432" s="28"/>
      <c r="M432" s="28"/>
      <c r="N432" s="28"/>
      <c r="O432" s="28"/>
      <c r="P432" s="28"/>
      <c r="Q432" s="28"/>
      <c r="R432" s="28"/>
      <c r="S432" s="28"/>
      <c r="T432" s="28"/>
      <c r="U432" s="28"/>
      <c r="V432" s="28"/>
      <c r="W432" s="28"/>
      <c r="X432" s="28"/>
      <c r="Y432" s="28"/>
      <c r="Z432" s="28"/>
    </row>
    <row r="433" spans="1:26" ht="13.5" customHeight="1" x14ac:dyDescent="0.25">
      <c r="A433" s="28"/>
      <c r="B433" s="28"/>
      <c r="C433" s="28"/>
      <c r="D433" s="28"/>
      <c r="E433" s="28"/>
      <c r="F433" s="28"/>
      <c r="G433" s="28"/>
      <c r="H433" s="28"/>
      <c r="I433" s="28"/>
      <c r="J433" s="28"/>
      <c r="K433" s="28"/>
      <c r="L433" s="28"/>
      <c r="M433" s="28"/>
      <c r="N433" s="28"/>
      <c r="O433" s="28"/>
      <c r="P433" s="28"/>
      <c r="Q433" s="28"/>
      <c r="R433" s="28"/>
      <c r="S433" s="28"/>
      <c r="T433" s="28"/>
      <c r="U433" s="28"/>
      <c r="V433" s="28"/>
      <c r="W433" s="28"/>
      <c r="X433" s="28"/>
      <c r="Y433" s="28"/>
      <c r="Z433" s="28"/>
    </row>
    <row r="434" spans="1:26" ht="13.5" customHeight="1" x14ac:dyDescent="0.25">
      <c r="A434" s="28"/>
      <c r="B434" s="28"/>
      <c r="C434" s="28"/>
      <c r="D434" s="28"/>
      <c r="E434" s="28"/>
      <c r="F434" s="28"/>
      <c r="G434" s="28"/>
      <c r="H434" s="28"/>
      <c r="I434" s="28"/>
      <c r="J434" s="28"/>
      <c r="K434" s="28"/>
      <c r="L434" s="28"/>
      <c r="M434" s="28"/>
      <c r="N434" s="28"/>
      <c r="O434" s="28"/>
      <c r="P434" s="28"/>
      <c r="Q434" s="28"/>
      <c r="R434" s="28"/>
      <c r="S434" s="28"/>
      <c r="T434" s="28"/>
      <c r="U434" s="28"/>
      <c r="V434" s="28"/>
      <c r="W434" s="28"/>
      <c r="X434" s="28"/>
      <c r="Y434" s="28"/>
      <c r="Z434" s="28"/>
    </row>
    <row r="435" spans="1:26" ht="13.5" customHeight="1" x14ac:dyDescent="0.25">
      <c r="A435" s="28"/>
      <c r="B435" s="28"/>
      <c r="C435" s="28"/>
      <c r="D435" s="28"/>
      <c r="E435" s="28"/>
      <c r="F435" s="28"/>
      <c r="G435" s="28"/>
      <c r="H435" s="28"/>
      <c r="I435" s="28"/>
      <c r="J435" s="28"/>
      <c r="K435" s="28"/>
      <c r="L435" s="28"/>
      <c r="M435" s="28"/>
      <c r="N435" s="28"/>
      <c r="O435" s="28"/>
      <c r="P435" s="28"/>
      <c r="Q435" s="28"/>
      <c r="R435" s="28"/>
      <c r="S435" s="28"/>
      <c r="T435" s="28"/>
      <c r="U435" s="28"/>
      <c r="V435" s="28"/>
      <c r="W435" s="28"/>
      <c r="X435" s="28"/>
      <c r="Y435" s="28"/>
      <c r="Z435" s="28"/>
    </row>
    <row r="436" spans="1:26" ht="13.5" customHeight="1" x14ac:dyDescent="0.25">
      <c r="A436" s="28"/>
      <c r="B436" s="28"/>
      <c r="C436" s="28"/>
      <c r="D436" s="28"/>
      <c r="E436" s="28"/>
      <c r="F436" s="28"/>
      <c r="G436" s="28"/>
      <c r="H436" s="28"/>
      <c r="I436" s="28"/>
      <c r="J436" s="28"/>
      <c r="K436" s="28"/>
      <c r="L436" s="28"/>
      <c r="M436" s="28"/>
      <c r="N436" s="28"/>
      <c r="O436" s="28"/>
      <c r="P436" s="28"/>
      <c r="Q436" s="28"/>
      <c r="R436" s="28"/>
      <c r="S436" s="28"/>
      <c r="T436" s="28"/>
      <c r="U436" s="28"/>
      <c r="V436" s="28"/>
      <c r="W436" s="28"/>
      <c r="X436" s="28"/>
      <c r="Y436" s="28"/>
      <c r="Z436" s="28"/>
    </row>
    <row r="437" spans="1:26" ht="13.5" customHeight="1" x14ac:dyDescent="0.25">
      <c r="A437" s="28"/>
      <c r="B437" s="28"/>
      <c r="C437" s="28"/>
      <c r="D437" s="28"/>
      <c r="E437" s="28"/>
      <c r="F437" s="28"/>
      <c r="G437" s="28"/>
      <c r="H437" s="28"/>
      <c r="I437" s="28"/>
      <c r="J437" s="28"/>
      <c r="K437" s="28"/>
      <c r="L437" s="28"/>
      <c r="M437" s="28"/>
      <c r="N437" s="28"/>
      <c r="O437" s="28"/>
      <c r="P437" s="28"/>
      <c r="Q437" s="28"/>
      <c r="R437" s="28"/>
      <c r="S437" s="28"/>
      <c r="T437" s="28"/>
      <c r="U437" s="28"/>
      <c r="V437" s="28"/>
      <c r="W437" s="28"/>
      <c r="X437" s="28"/>
      <c r="Y437" s="28"/>
      <c r="Z437" s="28"/>
    </row>
    <row r="438" spans="1:26" ht="13.5" customHeight="1" x14ac:dyDescent="0.25">
      <c r="A438" s="28"/>
      <c r="B438" s="28"/>
      <c r="C438" s="28"/>
      <c r="D438" s="28"/>
      <c r="E438" s="28"/>
      <c r="F438" s="28"/>
      <c r="G438" s="28"/>
      <c r="H438" s="28"/>
      <c r="I438" s="28"/>
      <c r="J438" s="28"/>
      <c r="K438" s="28"/>
      <c r="L438" s="28"/>
      <c r="M438" s="28"/>
      <c r="N438" s="28"/>
      <c r="O438" s="28"/>
      <c r="P438" s="28"/>
      <c r="Q438" s="28"/>
      <c r="R438" s="28"/>
      <c r="S438" s="28"/>
      <c r="T438" s="28"/>
      <c r="U438" s="28"/>
      <c r="V438" s="28"/>
      <c r="W438" s="28"/>
      <c r="X438" s="28"/>
      <c r="Y438" s="28"/>
      <c r="Z438" s="28"/>
    </row>
    <row r="439" spans="1:26" ht="13.5" customHeight="1" x14ac:dyDescent="0.25">
      <c r="A439" s="28"/>
      <c r="B439" s="28"/>
      <c r="C439" s="28"/>
      <c r="D439" s="28"/>
      <c r="E439" s="28"/>
      <c r="F439" s="28"/>
      <c r="G439" s="28"/>
      <c r="H439" s="28"/>
      <c r="I439" s="28"/>
      <c r="J439" s="28"/>
      <c r="K439" s="28"/>
      <c r="L439" s="28"/>
      <c r="M439" s="28"/>
      <c r="N439" s="28"/>
      <c r="O439" s="28"/>
      <c r="P439" s="28"/>
      <c r="Q439" s="28"/>
      <c r="R439" s="28"/>
      <c r="S439" s="28"/>
      <c r="T439" s="28"/>
      <c r="U439" s="28"/>
      <c r="V439" s="28"/>
      <c r="W439" s="28"/>
      <c r="X439" s="28"/>
      <c r="Y439" s="28"/>
      <c r="Z439" s="28"/>
    </row>
    <row r="440" spans="1:26" ht="13.5" customHeight="1" x14ac:dyDescent="0.25">
      <c r="A440" s="28"/>
      <c r="B440" s="28"/>
      <c r="C440" s="28"/>
      <c r="D440" s="28"/>
      <c r="E440" s="28"/>
      <c r="F440" s="28"/>
      <c r="G440" s="28"/>
      <c r="H440" s="28"/>
      <c r="I440" s="28"/>
      <c r="J440" s="28"/>
      <c r="K440" s="28"/>
      <c r="L440" s="28"/>
      <c r="M440" s="28"/>
      <c r="N440" s="28"/>
      <c r="O440" s="28"/>
      <c r="P440" s="28"/>
      <c r="Q440" s="28"/>
      <c r="R440" s="28"/>
      <c r="S440" s="28"/>
      <c r="T440" s="28"/>
      <c r="U440" s="28"/>
      <c r="V440" s="28"/>
      <c r="W440" s="28"/>
      <c r="X440" s="28"/>
      <c r="Y440" s="28"/>
      <c r="Z440" s="28"/>
    </row>
    <row r="441" spans="1:26" ht="13.5" customHeight="1" x14ac:dyDescent="0.25">
      <c r="A441" s="28"/>
      <c r="B441" s="28"/>
      <c r="C441" s="28"/>
      <c r="D441" s="28"/>
      <c r="E441" s="28"/>
      <c r="F441" s="28"/>
      <c r="G441" s="28"/>
      <c r="H441" s="28"/>
      <c r="I441" s="28"/>
      <c r="J441" s="28"/>
      <c r="K441" s="28"/>
      <c r="L441" s="28"/>
      <c r="M441" s="28"/>
      <c r="N441" s="28"/>
      <c r="O441" s="28"/>
      <c r="P441" s="28"/>
      <c r="Q441" s="28"/>
      <c r="R441" s="28"/>
      <c r="S441" s="28"/>
      <c r="T441" s="28"/>
      <c r="U441" s="28"/>
      <c r="V441" s="28"/>
      <c r="W441" s="28"/>
      <c r="X441" s="28"/>
      <c r="Y441" s="28"/>
      <c r="Z441" s="28"/>
    </row>
    <row r="442" spans="1:26" ht="13.5" customHeight="1" x14ac:dyDescent="0.25">
      <c r="A442" s="28"/>
      <c r="B442" s="28"/>
      <c r="C442" s="28"/>
      <c r="D442" s="28"/>
      <c r="E442" s="28"/>
      <c r="F442" s="28"/>
      <c r="G442" s="28"/>
      <c r="H442" s="28"/>
      <c r="I442" s="28"/>
      <c r="J442" s="28"/>
      <c r="K442" s="28"/>
      <c r="L442" s="28"/>
      <c r="M442" s="28"/>
      <c r="N442" s="28"/>
      <c r="O442" s="28"/>
      <c r="P442" s="28"/>
      <c r="Q442" s="28"/>
      <c r="R442" s="28"/>
      <c r="S442" s="28"/>
      <c r="T442" s="28"/>
      <c r="U442" s="28"/>
      <c r="V442" s="28"/>
      <c r="W442" s="28"/>
      <c r="X442" s="28"/>
      <c r="Y442" s="28"/>
      <c r="Z442" s="28"/>
    </row>
    <row r="443" spans="1:26" ht="13.5" customHeight="1" x14ac:dyDescent="0.25">
      <c r="A443" s="28"/>
      <c r="B443" s="28"/>
      <c r="C443" s="28"/>
      <c r="D443" s="28"/>
      <c r="E443" s="28"/>
      <c r="F443" s="28"/>
      <c r="G443" s="28"/>
      <c r="H443" s="28"/>
      <c r="I443" s="28"/>
      <c r="J443" s="28"/>
      <c r="K443" s="28"/>
      <c r="L443" s="28"/>
      <c r="M443" s="28"/>
      <c r="N443" s="28"/>
      <c r="O443" s="28"/>
      <c r="P443" s="28"/>
      <c r="Q443" s="28"/>
      <c r="R443" s="28"/>
      <c r="S443" s="28"/>
      <c r="T443" s="28"/>
      <c r="U443" s="28"/>
      <c r="V443" s="28"/>
      <c r="W443" s="28"/>
      <c r="X443" s="28"/>
      <c r="Y443" s="28"/>
      <c r="Z443" s="28"/>
    </row>
    <row r="444" spans="1:26" ht="13.5" customHeight="1" x14ac:dyDescent="0.25">
      <c r="A444" s="28"/>
      <c r="B444" s="28"/>
      <c r="C444" s="28"/>
      <c r="D444" s="28"/>
      <c r="E444" s="28"/>
      <c r="F444" s="28"/>
      <c r="G444" s="28"/>
      <c r="H444" s="28"/>
      <c r="I444" s="28"/>
      <c r="J444" s="28"/>
      <c r="K444" s="28"/>
      <c r="L444" s="28"/>
      <c r="M444" s="28"/>
      <c r="N444" s="28"/>
      <c r="O444" s="28"/>
      <c r="P444" s="28"/>
      <c r="Q444" s="28"/>
      <c r="R444" s="28"/>
      <c r="S444" s="28"/>
      <c r="T444" s="28"/>
      <c r="U444" s="28"/>
      <c r="V444" s="28"/>
      <c r="W444" s="28"/>
      <c r="X444" s="28"/>
      <c r="Y444" s="28"/>
      <c r="Z444" s="28"/>
    </row>
    <row r="445" spans="1:26" ht="13.5" customHeight="1" x14ac:dyDescent="0.25">
      <c r="A445" s="28"/>
      <c r="B445" s="28"/>
      <c r="C445" s="28"/>
      <c r="D445" s="28"/>
      <c r="E445" s="28"/>
      <c r="F445" s="28"/>
      <c r="G445" s="28"/>
      <c r="H445" s="28"/>
      <c r="I445" s="28"/>
      <c r="J445" s="28"/>
      <c r="K445" s="28"/>
      <c r="L445" s="28"/>
      <c r="M445" s="28"/>
      <c r="N445" s="28"/>
      <c r="O445" s="28"/>
      <c r="P445" s="28"/>
      <c r="Q445" s="28"/>
      <c r="R445" s="28"/>
      <c r="S445" s="28"/>
      <c r="T445" s="28"/>
      <c r="U445" s="28"/>
      <c r="V445" s="28"/>
      <c r="W445" s="28"/>
      <c r="X445" s="28"/>
      <c r="Y445" s="28"/>
      <c r="Z445" s="28"/>
    </row>
    <row r="446" spans="1:26" ht="13.5" customHeight="1" x14ac:dyDescent="0.25">
      <c r="A446" s="28"/>
      <c r="B446" s="28"/>
      <c r="C446" s="28"/>
      <c r="D446" s="28"/>
      <c r="E446" s="28"/>
      <c r="F446" s="28"/>
      <c r="G446" s="28"/>
      <c r="H446" s="28"/>
      <c r="I446" s="28"/>
      <c r="J446" s="28"/>
      <c r="K446" s="28"/>
      <c r="L446" s="28"/>
      <c r="M446" s="28"/>
      <c r="N446" s="28"/>
      <c r="O446" s="28"/>
      <c r="P446" s="28"/>
      <c r="Q446" s="28"/>
      <c r="R446" s="28"/>
      <c r="S446" s="28"/>
      <c r="T446" s="28"/>
      <c r="U446" s="28"/>
      <c r="V446" s="28"/>
      <c r="W446" s="28"/>
      <c r="X446" s="28"/>
      <c r="Y446" s="28"/>
      <c r="Z446" s="28"/>
    </row>
    <row r="447" spans="1:26" ht="13.5" customHeight="1" x14ac:dyDescent="0.25">
      <c r="A447" s="28"/>
      <c r="B447" s="28"/>
      <c r="C447" s="28"/>
      <c r="D447" s="28"/>
      <c r="E447" s="28"/>
      <c r="F447" s="28"/>
      <c r="G447" s="28"/>
      <c r="H447" s="28"/>
      <c r="I447" s="28"/>
      <c r="J447" s="28"/>
      <c r="K447" s="28"/>
      <c r="L447" s="28"/>
      <c r="M447" s="28"/>
      <c r="N447" s="28"/>
      <c r="O447" s="28"/>
      <c r="P447" s="28"/>
      <c r="Q447" s="28"/>
      <c r="R447" s="28"/>
      <c r="S447" s="28"/>
      <c r="T447" s="28"/>
      <c r="U447" s="28"/>
      <c r="V447" s="28"/>
      <c r="W447" s="28"/>
      <c r="X447" s="28"/>
      <c r="Y447" s="28"/>
      <c r="Z447" s="28"/>
    </row>
    <row r="448" spans="1:26" ht="13.5" customHeight="1" x14ac:dyDescent="0.25">
      <c r="A448" s="28"/>
      <c r="B448" s="28"/>
      <c r="C448" s="28"/>
      <c r="D448" s="28"/>
      <c r="E448" s="28"/>
      <c r="F448" s="28"/>
      <c r="G448" s="28"/>
      <c r="H448" s="28"/>
      <c r="I448" s="28"/>
      <c r="J448" s="28"/>
      <c r="K448" s="28"/>
      <c r="L448" s="28"/>
      <c r="M448" s="28"/>
      <c r="N448" s="28"/>
      <c r="O448" s="28"/>
      <c r="P448" s="28"/>
      <c r="Q448" s="28"/>
      <c r="R448" s="28"/>
      <c r="S448" s="28"/>
      <c r="T448" s="28"/>
      <c r="U448" s="28"/>
      <c r="V448" s="28"/>
      <c r="W448" s="28"/>
      <c r="X448" s="28"/>
      <c r="Y448" s="28"/>
      <c r="Z448" s="28"/>
    </row>
    <row r="449" spans="1:26" ht="13.5" customHeight="1" x14ac:dyDescent="0.25">
      <c r="A449" s="28"/>
      <c r="B449" s="28"/>
      <c r="C449" s="28"/>
      <c r="D449" s="28"/>
      <c r="E449" s="28"/>
      <c r="F449" s="28"/>
      <c r="G449" s="28"/>
      <c r="H449" s="28"/>
      <c r="I449" s="28"/>
      <c r="J449" s="28"/>
      <c r="K449" s="28"/>
      <c r="L449" s="28"/>
      <c r="M449" s="28"/>
      <c r="N449" s="28"/>
      <c r="O449" s="28"/>
      <c r="P449" s="28"/>
      <c r="Q449" s="28"/>
      <c r="R449" s="28"/>
      <c r="S449" s="28"/>
      <c r="T449" s="28"/>
      <c r="U449" s="28"/>
      <c r="V449" s="28"/>
      <c r="W449" s="28"/>
      <c r="X449" s="28"/>
      <c r="Y449" s="28"/>
      <c r="Z449" s="28"/>
    </row>
    <row r="450" spans="1:26" ht="13.5" customHeight="1" x14ac:dyDescent="0.25">
      <c r="A450" s="28"/>
      <c r="B450" s="28"/>
      <c r="C450" s="28"/>
      <c r="D450" s="28"/>
      <c r="E450" s="28"/>
      <c r="F450" s="28"/>
      <c r="G450" s="28"/>
      <c r="H450" s="28"/>
      <c r="I450" s="28"/>
      <c r="J450" s="28"/>
      <c r="K450" s="28"/>
      <c r="L450" s="28"/>
      <c r="M450" s="28"/>
      <c r="N450" s="28"/>
      <c r="O450" s="28"/>
      <c r="P450" s="28"/>
      <c r="Q450" s="28"/>
      <c r="R450" s="28"/>
      <c r="S450" s="28"/>
      <c r="T450" s="28"/>
      <c r="U450" s="28"/>
      <c r="V450" s="28"/>
      <c r="W450" s="28"/>
      <c r="X450" s="28"/>
      <c r="Y450" s="28"/>
      <c r="Z450" s="28"/>
    </row>
    <row r="451" spans="1:26" ht="13.5" customHeight="1" x14ac:dyDescent="0.25">
      <c r="A451" s="28"/>
      <c r="B451" s="28"/>
      <c r="C451" s="28"/>
      <c r="D451" s="28"/>
      <c r="E451" s="28"/>
      <c r="F451" s="28"/>
      <c r="G451" s="28"/>
      <c r="H451" s="28"/>
      <c r="I451" s="28"/>
      <c r="J451" s="28"/>
      <c r="K451" s="28"/>
      <c r="L451" s="28"/>
      <c r="M451" s="28"/>
      <c r="N451" s="28"/>
      <c r="O451" s="28"/>
      <c r="P451" s="28"/>
      <c r="Q451" s="28"/>
      <c r="R451" s="28"/>
      <c r="S451" s="28"/>
      <c r="T451" s="28"/>
      <c r="U451" s="28"/>
      <c r="V451" s="28"/>
      <c r="W451" s="28"/>
      <c r="X451" s="28"/>
      <c r="Y451" s="28"/>
      <c r="Z451" s="28"/>
    </row>
    <row r="452" spans="1:26" ht="13.5" customHeight="1" x14ac:dyDescent="0.25">
      <c r="A452" s="28"/>
      <c r="B452" s="28"/>
      <c r="C452" s="28"/>
      <c r="D452" s="28"/>
      <c r="E452" s="28"/>
      <c r="F452" s="28"/>
      <c r="G452" s="28"/>
      <c r="H452" s="28"/>
      <c r="I452" s="28"/>
      <c r="J452" s="28"/>
      <c r="K452" s="28"/>
      <c r="L452" s="28"/>
      <c r="M452" s="28"/>
      <c r="N452" s="28"/>
      <c r="O452" s="28"/>
      <c r="P452" s="28"/>
      <c r="Q452" s="28"/>
      <c r="R452" s="28"/>
      <c r="S452" s="28"/>
      <c r="T452" s="28"/>
      <c r="U452" s="28"/>
      <c r="V452" s="28"/>
      <c r="W452" s="28"/>
      <c r="X452" s="28"/>
      <c r="Y452" s="28"/>
      <c r="Z452" s="28"/>
    </row>
    <row r="453" spans="1:26" ht="13.5" customHeight="1" x14ac:dyDescent="0.25">
      <c r="A453" s="28"/>
      <c r="B453" s="28"/>
      <c r="C453" s="28"/>
      <c r="D453" s="28"/>
      <c r="E453" s="28"/>
      <c r="F453" s="28"/>
      <c r="G453" s="28"/>
      <c r="H453" s="28"/>
      <c r="I453" s="28"/>
      <c r="J453" s="28"/>
      <c r="K453" s="28"/>
      <c r="L453" s="28"/>
      <c r="M453" s="28"/>
      <c r="N453" s="28"/>
      <c r="O453" s="28"/>
      <c r="P453" s="28"/>
      <c r="Q453" s="28"/>
      <c r="R453" s="28"/>
      <c r="S453" s="28"/>
      <c r="T453" s="28"/>
      <c r="U453" s="28"/>
      <c r="V453" s="28"/>
      <c r="W453" s="28"/>
      <c r="X453" s="28"/>
      <c r="Y453" s="28"/>
      <c r="Z453" s="28"/>
    </row>
    <row r="454" spans="1:26" ht="13.5" customHeight="1" x14ac:dyDescent="0.25">
      <c r="A454" s="28"/>
      <c r="B454" s="28"/>
      <c r="C454" s="28"/>
      <c r="D454" s="28"/>
      <c r="E454" s="28"/>
      <c r="F454" s="28"/>
      <c r="G454" s="28"/>
      <c r="H454" s="28"/>
      <c r="I454" s="28"/>
      <c r="J454" s="28"/>
      <c r="K454" s="28"/>
      <c r="L454" s="28"/>
      <c r="M454" s="28"/>
      <c r="N454" s="28"/>
      <c r="O454" s="28"/>
      <c r="P454" s="28"/>
      <c r="Q454" s="28"/>
      <c r="R454" s="28"/>
      <c r="S454" s="28"/>
      <c r="T454" s="28"/>
      <c r="U454" s="28"/>
      <c r="V454" s="28"/>
      <c r="W454" s="28"/>
      <c r="X454" s="28"/>
      <c r="Y454" s="28"/>
      <c r="Z454" s="28"/>
    </row>
    <row r="455" spans="1:26" ht="13.5" customHeight="1" x14ac:dyDescent="0.25">
      <c r="A455" s="28"/>
      <c r="B455" s="28"/>
      <c r="C455" s="28"/>
      <c r="D455" s="28"/>
      <c r="E455" s="28"/>
      <c r="F455" s="28"/>
      <c r="G455" s="28"/>
      <c r="H455" s="28"/>
      <c r="I455" s="28"/>
      <c r="J455" s="28"/>
      <c r="K455" s="28"/>
      <c r="L455" s="28"/>
      <c r="M455" s="28"/>
      <c r="N455" s="28"/>
      <c r="O455" s="28"/>
      <c r="P455" s="28"/>
      <c r="Q455" s="28"/>
      <c r="R455" s="28"/>
      <c r="S455" s="28"/>
      <c r="T455" s="28"/>
      <c r="U455" s="28"/>
      <c r="V455" s="28"/>
      <c r="W455" s="28"/>
      <c r="X455" s="28"/>
      <c r="Y455" s="28"/>
      <c r="Z455" s="28"/>
    </row>
    <row r="456" spans="1:26" ht="13.5" customHeight="1" x14ac:dyDescent="0.25">
      <c r="A456" s="28"/>
      <c r="B456" s="28"/>
      <c r="C456" s="28"/>
      <c r="D456" s="28"/>
      <c r="E456" s="28"/>
      <c r="F456" s="28"/>
      <c r="G456" s="28"/>
      <c r="H456" s="28"/>
      <c r="I456" s="28"/>
      <c r="J456" s="28"/>
      <c r="K456" s="28"/>
      <c r="L456" s="28"/>
      <c r="M456" s="28"/>
      <c r="N456" s="28"/>
      <c r="O456" s="28"/>
      <c r="P456" s="28"/>
      <c r="Q456" s="28"/>
      <c r="R456" s="28"/>
      <c r="S456" s="28"/>
      <c r="T456" s="28"/>
      <c r="U456" s="28"/>
      <c r="V456" s="28"/>
      <c r="W456" s="28"/>
      <c r="X456" s="28"/>
      <c r="Y456" s="28"/>
      <c r="Z456" s="28"/>
    </row>
    <row r="457" spans="1:26" ht="13.5" customHeight="1" x14ac:dyDescent="0.25">
      <c r="A457" s="28"/>
      <c r="B457" s="28"/>
      <c r="C457" s="28"/>
      <c r="D457" s="28"/>
      <c r="E457" s="28"/>
      <c r="F457" s="28"/>
      <c r="G457" s="28"/>
      <c r="H457" s="28"/>
      <c r="I457" s="28"/>
      <c r="J457" s="28"/>
      <c r="K457" s="28"/>
      <c r="L457" s="28"/>
      <c r="M457" s="28"/>
      <c r="N457" s="28"/>
      <c r="O457" s="28"/>
      <c r="P457" s="28"/>
      <c r="Q457" s="28"/>
      <c r="R457" s="28"/>
      <c r="S457" s="28"/>
      <c r="T457" s="28"/>
      <c r="U457" s="28"/>
      <c r="V457" s="28"/>
      <c r="W457" s="28"/>
      <c r="X457" s="28"/>
      <c r="Y457" s="28"/>
      <c r="Z457" s="28"/>
    </row>
    <row r="458" spans="1:26" ht="13.5" customHeight="1" x14ac:dyDescent="0.25">
      <c r="A458" s="28"/>
      <c r="B458" s="28"/>
      <c r="C458" s="28"/>
      <c r="D458" s="28"/>
      <c r="E458" s="28"/>
      <c r="F458" s="28"/>
      <c r="G458" s="28"/>
      <c r="H458" s="28"/>
      <c r="I458" s="28"/>
      <c r="J458" s="28"/>
      <c r="K458" s="28"/>
      <c r="L458" s="28"/>
      <c r="M458" s="28"/>
      <c r="N458" s="28"/>
      <c r="O458" s="28"/>
      <c r="P458" s="28"/>
      <c r="Q458" s="28"/>
      <c r="R458" s="28"/>
      <c r="S458" s="28"/>
      <c r="T458" s="28"/>
      <c r="U458" s="28"/>
      <c r="V458" s="28"/>
      <c r="W458" s="28"/>
      <c r="X458" s="28"/>
      <c r="Y458" s="28"/>
      <c r="Z458" s="28"/>
    </row>
    <row r="459" spans="1:26" ht="13.5" customHeight="1" x14ac:dyDescent="0.25">
      <c r="A459" s="28"/>
      <c r="B459" s="28"/>
      <c r="C459" s="28"/>
      <c r="D459" s="28"/>
      <c r="E459" s="28"/>
      <c r="F459" s="28"/>
      <c r="G459" s="28"/>
      <c r="H459" s="28"/>
      <c r="I459" s="28"/>
      <c r="J459" s="28"/>
      <c r="K459" s="28"/>
      <c r="L459" s="28"/>
      <c r="M459" s="28"/>
      <c r="N459" s="28"/>
      <c r="O459" s="28"/>
      <c r="P459" s="28"/>
      <c r="Q459" s="28"/>
      <c r="R459" s="28"/>
      <c r="S459" s="28"/>
      <c r="T459" s="28"/>
      <c r="U459" s="28"/>
      <c r="V459" s="28"/>
      <c r="W459" s="28"/>
      <c r="X459" s="28"/>
      <c r="Y459" s="28"/>
      <c r="Z459" s="28"/>
    </row>
    <row r="460" spans="1:26" ht="13.5" customHeight="1" x14ac:dyDescent="0.25">
      <c r="A460" s="28"/>
      <c r="B460" s="28"/>
      <c r="C460" s="28"/>
      <c r="D460" s="28"/>
      <c r="E460" s="28"/>
      <c r="F460" s="28"/>
      <c r="G460" s="28"/>
      <c r="H460" s="28"/>
      <c r="I460" s="28"/>
      <c r="J460" s="28"/>
      <c r="K460" s="28"/>
      <c r="L460" s="28"/>
      <c r="M460" s="28"/>
      <c r="N460" s="28"/>
      <c r="O460" s="28"/>
      <c r="P460" s="28"/>
      <c r="Q460" s="28"/>
      <c r="R460" s="28"/>
      <c r="S460" s="28"/>
      <c r="T460" s="28"/>
      <c r="U460" s="28"/>
      <c r="V460" s="28"/>
      <c r="W460" s="28"/>
      <c r="X460" s="28"/>
      <c r="Y460" s="28"/>
      <c r="Z460" s="28"/>
    </row>
    <row r="461" spans="1:26" ht="13.5" customHeight="1" x14ac:dyDescent="0.25">
      <c r="A461" s="28"/>
      <c r="B461" s="28"/>
      <c r="C461" s="28"/>
      <c r="D461" s="28"/>
      <c r="E461" s="28"/>
      <c r="F461" s="28"/>
      <c r="G461" s="28"/>
      <c r="H461" s="28"/>
      <c r="I461" s="28"/>
      <c r="J461" s="28"/>
      <c r="K461" s="28"/>
      <c r="L461" s="28"/>
      <c r="M461" s="28"/>
      <c r="N461" s="28"/>
      <c r="O461" s="28"/>
      <c r="P461" s="28"/>
      <c r="Q461" s="28"/>
      <c r="R461" s="28"/>
      <c r="S461" s="28"/>
      <c r="T461" s="28"/>
      <c r="U461" s="28"/>
      <c r="V461" s="28"/>
      <c r="W461" s="28"/>
      <c r="X461" s="28"/>
      <c r="Y461" s="28"/>
      <c r="Z461" s="28"/>
    </row>
    <row r="462" spans="1:26" ht="13.5" customHeight="1" x14ac:dyDescent="0.25">
      <c r="A462" s="28"/>
      <c r="B462" s="28"/>
      <c r="C462" s="28"/>
      <c r="D462" s="28"/>
      <c r="E462" s="28"/>
      <c r="F462" s="28"/>
      <c r="G462" s="28"/>
      <c r="H462" s="28"/>
      <c r="I462" s="28"/>
      <c r="J462" s="28"/>
      <c r="K462" s="28"/>
      <c r="L462" s="28"/>
      <c r="M462" s="28"/>
      <c r="N462" s="28"/>
      <c r="O462" s="28"/>
      <c r="P462" s="28"/>
      <c r="Q462" s="28"/>
      <c r="R462" s="28"/>
      <c r="S462" s="28"/>
      <c r="T462" s="28"/>
      <c r="U462" s="28"/>
      <c r="V462" s="28"/>
      <c r="W462" s="28"/>
      <c r="X462" s="28"/>
      <c r="Y462" s="28"/>
      <c r="Z462" s="28"/>
    </row>
    <row r="463" spans="1:26" ht="13.5" customHeight="1" x14ac:dyDescent="0.25">
      <c r="A463" s="28"/>
      <c r="B463" s="28"/>
      <c r="C463" s="28"/>
      <c r="D463" s="28"/>
      <c r="E463" s="28"/>
      <c r="F463" s="28"/>
      <c r="G463" s="28"/>
      <c r="H463" s="28"/>
      <c r="I463" s="28"/>
      <c r="J463" s="28"/>
      <c r="K463" s="28"/>
      <c r="L463" s="28"/>
      <c r="M463" s="28"/>
      <c r="N463" s="28"/>
      <c r="O463" s="28"/>
      <c r="P463" s="28"/>
      <c r="Q463" s="28"/>
      <c r="R463" s="28"/>
      <c r="S463" s="28"/>
      <c r="T463" s="28"/>
      <c r="U463" s="28"/>
      <c r="V463" s="28"/>
      <c r="W463" s="28"/>
      <c r="X463" s="28"/>
      <c r="Y463" s="28"/>
      <c r="Z463" s="28"/>
    </row>
    <row r="464" spans="1:26" ht="13.5" customHeight="1" x14ac:dyDescent="0.25">
      <c r="A464" s="28"/>
      <c r="B464" s="28"/>
      <c r="C464" s="28"/>
      <c r="D464" s="28"/>
      <c r="E464" s="28"/>
      <c r="F464" s="28"/>
      <c r="G464" s="28"/>
      <c r="H464" s="28"/>
      <c r="I464" s="28"/>
      <c r="J464" s="28"/>
      <c r="K464" s="28"/>
      <c r="L464" s="28"/>
      <c r="M464" s="28"/>
      <c r="N464" s="28"/>
      <c r="O464" s="28"/>
      <c r="P464" s="28"/>
      <c r="Q464" s="28"/>
      <c r="R464" s="28"/>
      <c r="S464" s="28"/>
      <c r="T464" s="28"/>
      <c r="U464" s="28"/>
      <c r="V464" s="28"/>
      <c r="W464" s="28"/>
      <c r="X464" s="28"/>
      <c r="Y464" s="28"/>
      <c r="Z464" s="28"/>
    </row>
    <row r="465" spans="1:26" ht="13.5" customHeight="1" x14ac:dyDescent="0.25">
      <c r="A465" s="28"/>
      <c r="B465" s="28"/>
      <c r="C465" s="28"/>
      <c r="D465" s="28"/>
      <c r="E465" s="28"/>
      <c r="F465" s="28"/>
      <c r="G465" s="28"/>
      <c r="H465" s="28"/>
      <c r="I465" s="28"/>
      <c r="J465" s="28"/>
      <c r="K465" s="28"/>
      <c r="L465" s="28"/>
      <c r="M465" s="28"/>
      <c r="N465" s="28"/>
      <c r="O465" s="28"/>
      <c r="P465" s="28"/>
      <c r="Q465" s="28"/>
      <c r="R465" s="28"/>
      <c r="S465" s="28"/>
      <c r="T465" s="28"/>
      <c r="U465" s="28"/>
      <c r="V465" s="28"/>
      <c r="W465" s="28"/>
      <c r="X465" s="28"/>
      <c r="Y465" s="28"/>
      <c r="Z465" s="28"/>
    </row>
    <row r="466" spans="1:26" ht="13.5" customHeight="1" x14ac:dyDescent="0.25">
      <c r="A466" s="28"/>
      <c r="B466" s="28"/>
      <c r="C466" s="28"/>
      <c r="D466" s="28"/>
      <c r="E466" s="28"/>
      <c r="F466" s="28"/>
      <c r="G466" s="28"/>
      <c r="H466" s="28"/>
      <c r="I466" s="28"/>
      <c r="J466" s="28"/>
      <c r="K466" s="28"/>
      <c r="L466" s="28"/>
      <c r="M466" s="28"/>
      <c r="N466" s="28"/>
      <c r="O466" s="28"/>
      <c r="P466" s="28"/>
      <c r="Q466" s="28"/>
      <c r="R466" s="28"/>
      <c r="S466" s="28"/>
      <c r="T466" s="28"/>
      <c r="U466" s="28"/>
      <c r="V466" s="28"/>
      <c r="W466" s="28"/>
      <c r="X466" s="28"/>
      <c r="Y466" s="28"/>
      <c r="Z466" s="28"/>
    </row>
    <row r="467" spans="1:26" ht="13.5" customHeight="1" x14ac:dyDescent="0.25">
      <c r="A467" s="28"/>
      <c r="B467" s="28"/>
      <c r="C467" s="28"/>
      <c r="D467" s="28"/>
      <c r="E467" s="28"/>
      <c r="F467" s="28"/>
      <c r="G467" s="28"/>
      <c r="H467" s="28"/>
      <c r="I467" s="28"/>
      <c r="J467" s="28"/>
      <c r="K467" s="28"/>
      <c r="L467" s="28"/>
      <c r="M467" s="28"/>
      <c r="N467" s="28"/>
      <c r="O467" s="28"/>
      <c r="P467" s="28"/>
      <c r="Q467" s="28"/>
      <c r="R467" s="28"/>
      <c r="S467" s="28"/>
      <c r="T467" s="28"/>
      <c r="U467" s="28"/>
      <c r="V467" s="28"/>
      <c r="W467" s="28"/>
      <c r="X467" s="28"/>
      <c r="Y467" s="28"/>
      <c r="Z467" s="28"/>
    </row>
    <row r="468" spans="1:26" ht="13.5" customHeight="1" x14ac:dyDescent="0.25">
      <c r="A468" s="28"/>
      <c r="B468" s="28"/>
      <c r="C468" s="28"/>
      <c r="D468" s="28"/>
      <c r="E468" s="28"/>
      <c r="F468" s="28"/>
      <c r="G468" s="28"/>
      <c r="H468" s="28"/>
      <c r="I468" s="28"/>
      <c r="J468" s="28"/>
      <c r="K468" s="28"/>
      <c r="L468" s="28"/>
      <c r="M468" s="28"/>
      <c r="N468" s="28"/>
      <c r="O468" s="28"/>
      <c r="P468" s="28"/>
      <c r="Q468" s="28"/>
      <c r="R468" s="28"/>
      <c r="S468" s="28"/>
      <c r="T468" s="28"/>
      <c r="U468" s="28"/>
      <c r="V468" s="28"/>
      <c r="W468" s="28"/>
      <c r="X468" s="28"/>
      <c r="Y468" s="28"/>
      <c r="Z468" s="28"/>
    </row>
    <row r="469" spans="1:26" ht="13.5" customHeight="1" x14ac:dyDescent="0.25">
      <c r="A469" s="28"/>
      <c r="B469" s="28"/>
      <c r="C469" s="28"/>
      <c r="D469" s="28"/>
      <c r="E469" s="28"/>
      <c r="F469" s="28"/>
      <c r="G469" s="28"/>
      <c r="H469" s="28"/>
      <c r="I469" s="28"/>
      <c r="J469" s="28"/>
      <c r="K469" s="28"/>
      <c r="L469" s="28"/>
      <c r="M469" s="28"/>
      <c r="N469" s="28"/>
      <c r="O469" s="28"/>
      <c r="P469" s="28"/>
      <c r="Q469" s="28"/>
      <c r="R469" s="28"/>
      <c r="S469" s="28"/>
      <c r="T469" s="28"/>
      <c r="U469" s="28"/>
      <c r="V469" s="28"/>
      <c r="W469" s="28"/>
      <c r="X469" s="28"/>
      <c r="Y469" s="28"/>
      <c r="Z469" s="28"/>
    </row>
    <row r="470" spans="1:26" ht="13.5" customHeight="1" x14ac:dyDescent="0.25">
      <c r="A470" s="28"/>
      <c r="B470" s="28"/>
      <c r="C470" s="28"/>
      <c r="D470" s="28"/>
      <c r="E470" s="28"/>
      <c r="F470" s="28"/>
      <c r="G470" s="28"/>
      <c r="H470" s="28"/>
      <c r="I470" s="28"/>
      <c r="J470" s="28"/>
      <c r="K470" s="28"/>
      <c r="L470" s="28"/>
      <c r="M470" s="28"/>
      <c r="N470" s="28"/>
      <c r="O470" s="28"/>
      <c r="P470" s="28"/>
      <c r="Q470" s="28"/>
      <c r="R470" s="28"/>
      <c r="S470" s="28"/>
      <c r="T470" s="28"/>
      <c r="U470" s="28"/>
      <c r="V470" s="28"/>
      <c r="W470" s="28"/>
      <c r="X470" s="28"/>
      <c r="Y470" s="28"/>
      <c r="Z470" s="28"/>
    </row>
    <row r="471" spans="1:26" ht="13.5" customHeight="1" x14ac:dyDescent="0.25">
      <c r="A471" s="28"/>
      <c r="B471" s="28"/>
      <c r="C471" s="28"/>
      <c r="D471" s="28"/>
      <c r="E471" s="28"/>
      <c r="F471" s="28"/>
      <c r="G471" s="28"/>
      <c r="H471" s="28"/>
      <c r="I471" s="28"/>
      <c r="J471" s="28"/>
      <c r="K471" s="28"/>
      <c r="L471" s="28"/>
      <c r="M471" s="28"/>
      <c r="N471" s="28"/>
      <c r="O471" s="28"/>
      <c r="P471" s="28"/>
      <c r="Q471" s="28"/>
      <c r="R471" s="28"/>
      <c r="S471" s="28"/>
      <c r="T471" s="28"/>
      <c r="U471" s="28"/>
      <c r="V471" s="28"/>
      <c r="W471" s="28"/>
      <c r="X471" s="28"/>
      <c r="Y471" s="28"/>
      <c r="Z471" s="28"/>
    </row>
    <row r="472" spans="1:26" ht="13.5" customHeight="1" x14ac:dyDescent="0.25">
      <c r="A472" s="28"/>
      <c r="B472" s="28"/>
      <c r="C472" s="28"/>
      <c r="D472" s="28"/>
      <c r="E472" s="28"/>
      <c r="F472" s="28"/>
      <c r="G472" s="28"/>
      <c r="H472" s="28"/>
      <c r="I472" s="28"/>
      <c r="J472" s="28"/>
      <c r="K472" s="28"/>
      <c r="L472" s="28"/>
      <c r="M472" s="28"/>
      <c r="N472" s="28"/>
      <c r="O472" s="28"/>
      <c r="P472" s="28"/>
      <c r="Q472" s="28"/>
      <c r="R472" s="28"/>
      <c r="S472" s="28"/>
      <c r="T472" s="28"/>
      <c r="U472" s="28"/>
      <c r="V472" s="28"/>
      <c r="W472" s="28"/>
      <c r="X472" s="28"/>
      <c r="Y472" s="28"/>
      <c r="Z472" s="28"/>
    </row>
    <row r="473" spans="1:26" ht="13.5" customHeight="1" x14ac:dyDescent="0.25">
      <c r="A473" s="28"/>
      <c r="B473" s="28"/>
      <c r="C473" s="28"/>
      <c r="D473" s="28"/>
      <c r="E473" s="28"/>
      <c r="F473" s="28"/>
      <c r="G473" s="28"/>
      <c r="H473" s="28"/>
      <c r="I473" s="28"/>
      <c r="J473" s="28"/>
      <c r="K473" s="28"/>
      <c r="L473" s="28"/>
      <c r="M473" s="28"/>
      <c r="N473" s="28"/>
      <c r="O473" s="28"/>
      <c r="P473" s="28"/>
      <c r="Q473" s="28"/>
      <c r="R473" s="28"/>
      <c r="S473" s="28"/>
      <c r="T473" s="28"/>
      <c r="U473" s="28"/>
      <c r="V473" s="28"/>
      <c r="W473" s="28"/>
      <c r="X473" s="28"/>
      <c r="Y473" s="28"/>
      <c r="Z473" s="28"/>
    </row>
    <row r="474" spans="1:26" ht="13.5" customHeight="1" x14ac:dyDescent="0.25">
      <c r="A474" s="28"/>
      <c r="B474" s="28"/>
      <c r="C474" s="28"/>
      <c r="D474" s="28"/>
      <c r="E474" s="28"/>
      <c r="F474" s="28"/>
      <c r="G474" s="28"/>
      <c r="H474" s="28"/>
      <c r="I474" s="28"/>
      <c r="J474" s="28"/>
      <c r="K474" s="28"/>
      <c r="L474" s="28"/>
      <c r="M474" s="28"/>
      <c r="N474" s="28"/>
      <c r="O474" s="28"/>
      <c r="P474" s="28"/>
      <c r="Q474" s="28"/>
      <c r="R474" s="28"/>
      <c r="S474" s="28"/>
      <c r="T474" s="28"/>
      <c r="U474" s="28"/>
      <c r="V474" s="28"/>
      <c r="W474" s="28"/>
      <c r="X474" s="28"/>
      <c r="Y474" s="28"/>
      <c r="Z474" s="28"/>
    </row>
    <row r="475" spans="1:26" ht="13.5" customHeight="1" x14ac:dyDescent="0.25">
      <c r="A475" s="28"/>
      <c r="B475" s="28"/>
      <c r="C475" s="28"/>
      <c r="D475" s="28"/>
      <c r="E475" s="28"/>
      <c r="F475" s="28"/>
      <c r="G475" s="28"/>
      <c r="H475" s="28"/>
      <c r="I475" s="28"/>
      <c r="J475" s="28"/>
      <c r="K475" s="28"/>
      <c r="L475" s="28"/>
      <c r="M475" s="28"/>
      <c r="N475" s="28"/>
      <c r="O475" s="28"/>
      <c r="P475" s="28"/>
      <c r="Q475" s="28"/>
      <c r="R475" s="28"/>
      <c r="S475" s="28"/>
      <c r="T475" s="28"/>
      <c r="U475" s="28"/>
      <c r="V475" s="28"/>
      <c r="W475" s="28"/>
      <c r="X475" s="28"/>
      <c r="Y475" s="28"/>
      <c r="Z475" s="28"/>
    </row>
    <row r="476" spans="1:26" ht="13.5" customHeight="1" x14ac:dyDescent="0.25">
      <c r="A476" s="28"/>
      <c r="B476" s="28"/>
      <c r="C476" s="28"/>
      <c r="D476" s="28"/>
      <c r="E476" s="28"/>
      <c r="F476" s="28"/>
      <c r="G476" s="28"/>
      <c r="H476" s="28"/>
      <c r="I476" s="28"/>
      <c r="J476" s="28"/>
      <c r="K476" s="28"/>
      <c r="L476" s="28"/>
      <c r="M476" s="28"/>
      <c r="N476" s="28"/>
      <c r="O476" s="28"/>
      <c r="P476" s="28"/>
      <c r="Q476" s="28"/>
      <c r="R476" s="28"/>
      <c r="S476" s="28"/>
      <c r="T476" s="28"/>
      <c r="U476" s="28"/>
      <c r="V476" s="28"/>
      <c r="W476" s="28"/>
      <c r="X476" s="28"/>
      <c r="Y476" s="28"/>
      <c r="Z476" s="28"/>
    </row>
    <row r="477" spans="1:26" ht="13.5" customHeight="1" x14ac:dyDescent="0.25">
      <c r="A477" s="28"/>
      <c r="B477" s="28"/>
      <c r="C477" s="28"/>
      <c r="D477" s="28"/>
      <c r="E477" s="28"/>
      <c r="F477" s="28"/>
      <c r="G477" s="28"/>
      <c r="H477" s="28"/>
      <c r="I477" s="28"/>
      <c r="J477" s="28"/>
      <c r="K477" s="28"/>
      <c r="L477" s="28"/>
      <c r="M477" s="28"/>
      <c r="N477" s="28"/>
      <c r="O477" s="28"/>
      <c r="P477" s="28"/>
      <c r="Q477" s="28"/>
      <c r="R477" s="28"/>
      <c r="S477" s="28"/>
      <c r="T477" s="28"/>
      <c r="U477" s="28"/>
      <c r="V477" s="28"/>
      <c r="W477" s="28"/>
      <c r="X477" s="28"/>
      <c r="Y477" s="28"/>
      <c r="Z477" s="28"/>
    </row>
    <row r="478" spans="1:26" ht="13.5" customHeight="1" x14ac:dyDescent="0.25">
      <c r="A478" s="28"/>
      <c r="B478" s="28"/>
      <c r="C478" s="28"/>
      <c r="D478" s="28"/>
      <c r="E478" s="28"/>
      <c r="F478" s="28"/>
      <c r="G478" s="28"/>
      <c r="H478" s="28"/>
      <c r="I478" s="28"/>
      <c r="J478" s="28"/>
      <c r="K478" s="28"/>
      <c r="L478" s="28"/>
      <c r="M478" s="28"/>
      <c r="N478" s="28"/>
      <c r="O478" s="28"/>
      <c r="P478" s="28"/>
      <c r="Q478" s="28"/>
      <c r="R478" s="28"/>
      <c r="S478" s="28"/>
      <c r="T478" s="28"/>
      <c r="U478" s="28"/>
      <c r="V478" s="28"/>
      <c r="W478" s="28"/>
      <c r="X478" s="28"/>
      <c r="Y478" s="28"/>
      <c r="Z478" s="28"/>
    </row>
    <row r="479" spans="1:26" ht="13.5" customHeight="1" x14ac:dyDescent="0.25">
      <c r="A479" s="28"/>
      <c r="B479" s="28"/>
      <c r="C479" s="28"/>
      <c r="D479" s="28"/>
      <c r="E479" s="28"/>
      <c r="F479" s="28"/>
      <c r="G479" s="28"/>
      <c r="H479" s="28"/>
      <c r="I479" s="28"/>
      <c r="J479" s="28"/>
      <c r="K479" s="28"/>
      <c r="L479" s="28"/>
      <c r="M479" s="28"/>
      <c r="N479" s="28"/>
      <c r="O479" s="28"/>
      <c r="P479" s="28"/>
      <c r="Q479" s="28"/>
      <c r="R479" s="28"/>
      <c r="S479" s="28"/>
      <c r="T479" s="28"/>
      <c r="U479" s="28"/>
      <c r="V479" s="28"/>
      <c r="W479" s="28"/>
      <c r="X479" s="28"/>
      <c r="Y479" s="28"/>
      <c r="Z479" s="28"/>
    </row>
    <row r="480" spans="1:26" ht="13.5" customHeight="1" x14ac:dyDescent="0.25">
      <c r="A480" s="28"/>
      <c r="B480" s="28"/>
      <c r="C480" s="28"/>
      <c r="D480" s="28"/>
      <c r="E480" s="28"/>
      <c r="F480" s="28"/>
      <c r="G480" s="28"/>
      <c r="H480" s="28"/>
      <c r="I480" s="28"/>
      <c r="J480" s="28"/>
      <c r="K480" s="28"/>
      <c r="L480" s="28"/>
      <c r="M480" s="28"/>
      <c r="N480" s="28"/>
      <c r="O480" s="28"/>
      <c r="P480" s="28"/>
      <c r="Q480" s="28"/>
      <c r="R480" s="28"/>
      <c r="S480" s="28"/>
      <c r="T480" s="28"/>
      <c r="U480" s="28"/>
      <c r="V480" s="28"/>
      <c r="W480" s="28"/>
      <c r="X480" s="28"/>
      <c r="Y480" s="28"/>
      <c r="Z480" s="28"/>
    </row>
    <row r="481" spans="1:26" ht="13.5" customHeight="1" x14ac:dyDescent="0.25">
      <c r="A481" s="28"/>
      <c r="B481" s="28"/>
      <c r="C481" s="28"/>
      <c r="D481" s="28"/>
      <c r="E481" s="28"/>
      <c r="F481" s="28"/>
      <c r="G481" s="28"/>
      <c r="H481" s="28"/>
      <c r="I481" s="28"/>
      <c r="J481" s="28"/>
      <c r="K481" s="28"/>
      <c r="L481" s="28"/>
      <c r="M481" s="28"/>
      <c r="N481" s="28"/>
      <c r="O481" s="28"/>
      <c r="P481" s="28"/>
      <c r="Q481" s="28"/>
      <c r="R481" s="28"/>
      <c r="S481" s="28"/>
      <c r="T481" s="28"/>
      <c r="U481" s="28"/>
      <c r="V481" s="28"/>
      <c r="W481" s="28"/>
      <c r="X481" s="28"/>
      <c r="Y481" s="28"/>
      <c r="Z481" s="28"/>
    </row>
    <row r="482" spans="1:26" ht="13.5" customHeight="1" x14ac:dyDescent="0.25">
      <c r="A482" s="28"/>
      <c r="B482" s="28"/>
      <c r="C482" s="28"/>
      <c r="D482" s="28"/>
      <c r="E482" s="28"/>
      <c r="F482" s="28"/>
      <c r="G482" s="28"/>
      <c r="H482" s="28"/>
      <c r="I482" s="28"/>
      <c r="J482" s="28"/>
      <c r="K482" s="28"/>
      <c r="L482" s="28"/>
      <c r="M482" s="28"/>
      <c r="N482" s="28"/>
      <c r="O482" s="28"/>
      <c r="P482" s="28"/>
      <c r="Q482" s="28"/>
      <c r="R482" s="28"/>
      <c r="S482" s="28"/>
      <c r="T482" s="28"/>
      <c r="U482" s="28"/>
      <c r="V482" s="28"/>
      <c r="W482" s="28"/>
      <c r="X482" s="28"/>
      <c r="Y482" s="28"/>
      <c r="Z482" s="28"/>
    </row>
    <row r="483" spans="1:26" ht="13.5" customHeight="1" x14ac:dyDescent="0.25">
      <c r="A483" s="28"/>
      <c r="B483" s="28"/>
      <c r="C483" s="28"/>
      <c r="D483" s="28"/>
      <c r="E483" s="28"/>
      <c r="F483" s="28"/>
      <c r="G483" s="28"/>
      <c r="H483" s="28"/>
      <c r="I483" s="28"/>
      <c r="J483" s="28"/>
      <c r="K483" s="28"/>
      <c r="L483" s="28"/>
      <c r="M483" s="28"/>
      <c r="N483" s="28"/>
      <c r="O483" s="28"/>
      <c r="P483" s="28"/>
      <c r="Q483" s="28"/>
      <c r="R483" s="28"/>
      <c r="S483" s="28"/>
      <c r="T483" s="28"/>
      <c r="U483" s="28"/>
      <c r="V483" s="28"/>
      <c r="W483" s="28"/>
      <c r="X483" s="28"/>
      <c r="Y483" s="28"/>
      <c r="Z483" s="28"/>
    </row>
    <row r="484" spans="1:26" ht="13.5" customHeight="1" x14ac:dyDescent="0.25">
      <c r="A484" s="28"/>
      <c r="B484" s="28"/>
      <c r="C484" s="28"/>
      <c r="D484" s="28"/>
      <c r="E484" s="28"/>
      <c r="F484" s="28"/>
      <c r="G484" s="28"/>
      <c r="H484" s="28"/>
      <c r="I484" s="28"/>
      <c r="J484" s="28"/>
      <c r="K484" s="28"/>
      <c r="L484" s="28"/>
      <c r="M484" s="28"/>
      <c r="N484" s="28"/>
      <c r="O484" s="28"/>
      <c r="P484" s="28"/>
      <c r="Q484" s="28"/>
      <c r="R484" s="28"/>
      <c r="S484" s="28"/>
      <c r="T484" s="28"/>
      <c r="U484" s="28"/>
      <c r="V484" s="28"/>
      <c r="W484" s="28"/>
      <c r="X484" s="28"/>
      <c r="Y484" s="28"/>
      <c r="Z484" s="28"/>
    </row>
    <row r="485" spans="1:26" ht="13.5" customHeight="1" x14ac:dyDescent="0.25">
      <c r="A485" s="28"/>
      <c r="B485" s="28"/>
      <c r="C485" s="28"/>
      <c r="D485" s="28"/>
      <c r="E485" s="28"/>
      <c r="F485" s="28"/>
      <c r="G485" s="28"/>
      <c r="H485" s="28"/>
      <c r="I485" s="28"/>
      <c r="J485" s="28"/>
      <c r="K485" s="28"/>
      <c r="L485" s="28"/>
      <c r="M485" s="28"/>
      <c r="N485" s="28"/>
      <c r="O485" s="28"/>
      <c r="P485" s="28"/>
      <c r="Q485" s="28"/>
      <c r="R485" s="28"/>
      <c r="S485" s="28"/>
      <c r="T485" s="28"/>
      <c r="U485" s="28"/>
      <c r="V485" s="28"/>
      <c r="W485" s="28"/>
      <c r="X485" s="28"/>
      <c r="Y485" s="28"/>
      <c r="Z485" s="28"/>
    </row>
    <row r="486" spans="1:26" ht="13.5" customHeight="1" x14ac:dyDescent="0.25">
      <c r="A486" s="28"/>
      <c r="B486" s="28"/>
      <c r="C486" s="28"/>
      <c r="D486" s="28"/>
      <c r="E486" s="28"/>
      <c r="F486" s="28"/>
      <c r="G486" s="28"/>
      <c r="H486" s="28"/>
      <c r="I486" s="28"/>
      <c r="J486" s="28"/>
      <c r="K486" s="28"/>
      <c r="L486" s="28"/>
      <c r="M486" s="28"/>
      <c r="N486" s="28"/>
      <c r="O486" s="28"/>
      <c r="P486" s="28"/>
      <c r="Q486" s="28"/>
      <c r="R486" s="28"/>
      <c r="S486" s="28"/>
      <c r="T486" s="28"/>
      <c r="U486" s="28"/>
      <c r="V486" s="28"/>
      <c r="W486" s="28"/>
      <c r="X486" s="28"/>
      <c r="Y486" s="28"/>
      <c r="Z486" s="28"/>
    </row>
    <row r="487" spans="1:26" ht="13.5" customHeight="1" x14ac:dyDescent="0.25">
      <c r="A487" s="28"/>
      <c r="B487" s="28"/>
      <c r="C487" s="28"/>
      <c r="D487" s="28"/>
      <c r="E487" s="28"/>
      <c r="F487" s="28"/>
      <c r="G487" s="28"/>
      <c r="H487" s="28"/>
      <c r="I487" s="28"/>
      <c r="J487" s="28"/>
      <c r="K487" s="28"/>
      <c r="L487" s="28"/>
      <c r="M487" s="28"/>
      <c r="N487" s="28"/>
      <c r="O487" s="28"/>
      <c r="P487" s="28"/>
      <c r="Q487" s="28"/>
      <c r="R487" s="28"/>
      <c r="S487" s="28"/>
      <c r="T487" s="28"/>
      <c r="U487" s="28"/>
      <c r="V487" s="28"/>
      <c r="W487" s="28"/>
      <c r="X487" s="28"/>
      <c r="Y487" s="28"/>
      <c r="Z487" s="28"/>
    </row>
    <row r="488" spans="1:26" ht="13.5" customHeight="1" x14ac:dyDescent="0.25">
      <c r="A488" s="28"/>
      <c r="B488" s="28"/>
      <c r="C488" s="28"/>
      <c r="D488" s="28"/>
      <c r="E488" s="28"/>
      <c r="F488" s="28"/>
      <c r="G488" s="28"/>
      <c r="H488" s="28"/>
      <c r="I488" s="28"/>
      <c r="J488" s="28"/>
      <c r="K488" s="28"/>
      <c r="L488" s="28"/>
      <c r="M488" s="28"/>
      <c r="N488" s="28"/>
      <c r="O488" s="28"/>
      <c r="P488" s="28"/>
      <c r="Q488" s="28"/>
      <c r="R488" s="28"/>
      <c r="S488" s="28"/>
      <c r="T488" s="28"/>
      <c r="U488" s="28"/>
      <c r="V488" s="28"/>
      <c r="W488" s="28"/>
      <c r="X488" s="28"/>
      <c r="Y488" s="28"/>
      <c r="Z488" s="28"/>
    </row>
    <row r="489" spans="1:26" ht="13.5" customHeight="1" x14ac:dyDescent="0.25">
      <c r="A489" s="28"/>
      <c r="B489" s="28"/>
      <c r="C489" s="28"/>
      <c r="D489" s="28"/>
      <c r="E489" s="28"/>
      <c r="F489" s="28"/>
      <c r="G489" s="28"/>
      <c r="H489" s="28"/>
      <c r="I489" s="28"/>
      <c r="J489" s="28"/>
      <c r="K489" s="28"/>
      <c r="L489" s="28"/>
      <c r="M489" s="28"/>
      <c r="N489" s="28"/>
      <c r="O489" s="28"/>
      <c r="P489" s="28"/>
      <c r="Q489" s="28"/>
      <c r="R489" s="28"/>
      <c r="S489" s="28"/>
      <c r="T489" s="28"/>
      <c r="U489" s="28"/>
      <c r="V489" s="28"/>
      <c r="W489" s="28"/>
      <c r="X489" s="28"/>
      <c r="Y489" s="28"/>
      <c r="Z489" s="28"/>
    </row>
    <row r="490" spans="1:26" ht="13.5" customHeight="1" x14ac:dyDescent="0.25">
      <c r="A490" s="28"/>
      <c r="B490" s="28"/>
      <c r="C490" s="28"/>
      <c r="D490" s="28"/>
      <c r="E490" s="28"/>
      <c r="F490" s="28"/>
      <c r="G490" s="28"/>
      <c r="H490" s="28"/>
      <c r="I490" s="28"/>
      <c r="J490" s="28"/>
      <c r="K490" s="28"/>
      <c r="L490" s="28"/>
      <c r="M490" s="28"/>
      <c r="N490" s="28"/>
      <c r="O490" s="28"/>
      <c r="P490" s="28"/>
      <c r="Q490" s="28"/>
      <c r="R490" s="28"/>
      <c r="S490" s="28"/>
      <c r="T490" s="28"/>
      <c r="U490" s="28"/>
      <c r="V490" s="28"/>
      <c r="W490" s="28"/>
      <c r="X490" s="28"/>
      <c r="Y490" s="28"/>
      <c r="Z490" s="28"/>
    </row>
    <row r="491" spans="1:26" ht="13.5" customHeight="1" x14ac:dyDescent="0.25">
      <c r="A491" s="28"/>
      <c r="B491" s="28"/>
      <c r="C491" s="28"/>
      <c r="D491" s="28"/>
      <c r="E491" s="28"/>
      <c r="F491" s="28"/>
      <c r="G491" s="28"/>
      <c r="H491" s="28"/>
      <c r="I491" s="28"/>
      <c r="J491" s="28"/>
      <c r="K491" s="28"/>
      <c r="L491" s="28"/>
      <c r="M491" s="28"/>
      <c r="N491" s="28"/>
      <c r="O491" s="28"/>
      <c r="P491" s="28"/>
      <c r="Q491" s="28"/>
      <c r="R491" s="28"/>
      <c r="S491" s="28"/>
      <c r="T491" s="28"/>
      <c r="U491" s="28"/>
      <c r="V491" s="28"/>
      <c r="W491" s="28"/>
      <c r="X491" s="28"/>
      <c r="Y491" s="28"/>
      <c r="Z491" s="28"/>
    </row>
    <row r="492" spans="1:26" ht="13.5" customHeight="1" x14ac:dyDescent="0.25">
      <c r="A492" s="28"/>
      <c r="B492" s="28"/>
      <c r="C492" s="28"/>
      <c r="D492" s="28"/>
      <c r="E492" s="28"/>
      <c r="F492" s="28"/>
      <c r="G492" s="28"/>
      <c r="H492" s="28"/>
      <c r="I492" s="28"/>
      <c r="J492" s="28"/>
      <c r="K492" s="28"/>
      <c r="L492" s="28"/>
      <c r="M492" s="28"/>
      <c r="N492" s="28"/>
      <c r="O492" s="28"/>
      <c r="P492" s="28"/>
      <c r="Q492" s="28"/>
      <c r="R492" s="28"/>
      <c r="S492" s="28"/>
      <c r="T492" s="28"/>
      <c r="U492" s="28"/>
      <c r="V492" s="28"/>
      <c r="W492" s="28"/>
      <c r="X492" s="28"/>
      <c r="Y492" s="28"/>
      <c r="Z492" s="28"/>
    </row>
    <row r="493" spans="1:26" ht="13.5" customHeight="1" x14ac:dyDescent="0.25">
      <c r="A493" s="28"/>
      <c r="B493" s="28"/>
      <c r="C493" s="28"/>
      <c r="D493" s="28"/>
      <c r="E493" s="28"/>
      <c r="F493" s="28"/>
      <c r="G493" s="28"/>
      <c r="H493" s="28"/>
      <c r="I493" s="28"/>
      <c r="J493" s="28"/>
      <c r="K493" s="28"/>
      <c r="L493" s="28"/>
      <c r="M493" s="28"/>
      <c r="N493" s="28"/>
      <c r="O493" s="28"/>
      <c r="P493" s="28"/>
      <c r="Q493" s="28"/>
      <c r="R493" s="28"/>
      <c r="S493" s="28"/>
      <c r="T493" s="28"/>
      <c r="U493" s="28"/>
      <c r="V493" s="28"/>
      <c r="W493" s="28"/>
      <c r="X493" s="28"/>
      <c r="Y493" s="28"/>
      <c r="Z493" s="28"/>
    </row>
    <row r="494" spans="1:26" ht="13.5" customHeight="1" x14ac:dyDescent="0.25">
      <c r="A494" s="28"/>
      <c r="B494" s="28"/>
      <c r="C494" s="28"/>
      <c r="D494" s="28"/>
      <c r="E494" s="28"/>
      <c r="F494" s="28"/>
      <c r="G494" s="28"/>
      <c r="H494" s="28"/>
      <c r="I494" s="28"/>
      <c r="J494" s="28"/>
      <c r="K494" s="28"/>
      <c r="L494" s="28"/>
      <c r="M494" s="28"/>
      <c r="N494" s="28"/>
      <c r="O494" s="28"/>
      <c r="P494" s="28"/>
      <c r="Q494" s="28"/>
      <c r="R494" s="28"/>
      <c r="S494" s="28"/>
      <c r="T494" s="28"/>
      <c r="U494" s="28"/>
      <c r="V494" s="28"/>
      <c r="W494" s="28"/>
      <c r="X494" s="28"/>
      <c r="Y494" s="28"/>
      <c r="Z494" s="28"/>
    </row>
    <row r="495" spans="1:26" ht="13.5" customHeight="1" x14ac:dyDescent="0.25">
      <c r="A495" s="28"/>
      <c r="B495" s="28"/>
      <c r="C495" s="28"/>
      <c r="D495" s="28"/>
      <c r="E495" s="28"/>
      <c r="F495" s="28"/>
      <c r="G495" s="28"/>
      <c r="H495" s="28"/>
      <c r="I495" s="28"/>
      <c r="J495" s="28"/>
      <c r="K495" s="28"/>
      <c r="L495" s="28"/>
      <c r="M495" s="28"/>
      <c r="N495" s="28"/>
      <c r="O495" s="28"/>
      <c r="P495" s="28"/>
      <c r="Q495" s="28"/>
      <c r="R495" s="28"/>
      <c r="S495" s="28"/>
      <c r="T495" s="28"/>
      <c r="U495" s="28"/>
      <c r="V495" s="28"/>
      <c r="W495" s="28"/>
      <c r="X495" s="28"/>
      <c r="Y495" s="28"/>
      <c r="Z495" s="28"/>
    </row>
    <row r="496" spans="1:26" ht="13.5" customHeight="1" x14ac:dyDescent="0.25">
      <c r="A496" s="28"/>
      <c r="B496" s="28"/>
      <c r="C496" s="28"/>
      <c r="D496" s="28"/>
      <c r="E496" s="28"/>
      <c r="F496" s="28"/>
      <c r="G496" s="28"/>
      <c r="H496" s="28"/>
      <c r="I496" s="28"/>
      <c r="J496" s="28"/>
      <c r="K496" s="28"/>
      <c r="L496" s="28"/>
      <c r="M496" s="28"/>
      <c r="N496" s="28"/>
      <c r="O496" s="28"/>
      <c r="P496" s="28"/>
      <c r="Q496" s="28"/>
      <c r="R496" s="28"/>
      <c r="S496" s="28"/>
      <c r="T496" s="28"/>
      <c r="U496" s="28"/>
      <c r="V496" s="28"/>
      <c r="W496" s="28"/>
      <c r="X496" s="28"/>
      <c r="Y496" s="28"/>
      <c r="Z496" s="28"/>
    </row>
    <row r="497" spans="1:26" ht="13.5" customHeight="1" x14ac:dyDescent="0.25">
      <c r="A497" s="28"/>
      <c r="B497" s="28"/>
      <c r="C497" s="28"/>
      <c r="D497" s="28"/>
      <c r="E497" s="28"/>
      <c r="F497" s="28"/>
      <c r="G497" s="28"/>
      <c r="H497" s="28"/>
      <c r="I497" s="28"/>
      <c r="J497" s="28"/>
      <c r="K497" s="28"/>
      <c r="L497" s="28"/>
      <c r="M497" s="28"/>
      <c r="N497" s="28"/>
      <c r="O497" s="28"/>
      <c r="P497" s="28"/>
      <c r="Q497" s="28"/>
      <c r="R497" s="28"/>
      <c r="S497" s="28"/>
      <c r="T497" s="28"/>
      <c r="U497" s="28"/>
      <c r="V497" s="28"/>
      <c r="W497" s="28"/>
      <c r="X497" s="28"/>
      <c r="Y497" s="28"/>
      <c r="Z497" s="28"/>
    </row>
    <row r="498" spans="1:26" ht="13.5" customHeight="1" x14ac:dyDescent="0.25">
      <c r="A498" s="28"/>
      <c r="B498" s="28"/>
      <c r="C498" s="28"/>
      <c r="D498" s="28"/>
      <c r="E498" s="28"/>
      <c r="F498" s="28"/>
      <c r="G498" s="28"/>
      <c r="H498" s="28"/>
      <c r="I498" s="28"/>
      <c r="J498" s="28"/>
      <c r="K498" s="28"/>
      <c r="L498" s="28"/>
      <c r="M498" s="28"/>
      <c r="N498" s="28"/>
      <c r="O498" s="28"/>
      <c r="P498" s="28"/>
      <c r="Q498" s="28"/>
      <c r="R498" s="28"/>
      <c r="S498" s="28"/>
      <c r="T498" s="28"/>
      <c r="U498" s="28"/>
      <c r="V498" s="28"/>
      <c r="W498" s="28"/>
      <c r="X498" s="28"/>
      <c r="Y498" s="28"/>
      <c r="Z498" s="28"/>
    </row>
    <row r="499" spans="1:26" ht="13.5" customHeight="1" x14ac:dyDescent="0.25">
      <c r="A499" s="28"/>
      <c r="B499" s="28"/>
      <c r="C499" s="28"/>
      <c r="D499" s="28"/>
      <c r="E499" s="28"/>
      <c r="F499" s="28"/>
      <c r="G499" s="28"/>
      <c r="H499" s="28"/>
      <c r="I499" s="28"/>
      <c r="J499" s="28"/>
      <c r="K499" s="28"/>
      <c r="L499" s="28"/>
      <c r="M499" s="28"/>
      <c r="N499" s="28"/>
      <c r="O499" s="28"/>
      <c r="P499" s="28"/>
      <c r="Q499" s="28"/>
      <c r="R499" s="28"/>
      <c r="S499" s="28"/>
      <c r="T499" s="28"/>
      <c r="U499" s="28"/>
      <c r="V499" s="28"/>
      <c r="W499" s="28"/>
      <c r="X499" s="28"/>
      <c r="Y499" s="28"/>
      <c r="Z499" s="28"/>
    </row>
    <row r="500" spans="1:26" ht="13.5" customHeight="1" x14ac:dyDescent="0.25">
      <c r="A500" s="28"/>
      <c r="B500" s="28"/>
      <c r="C500" s="28"/>
      <c r="D500" s="28"/>
      <c r="E500" s="28"/>
      <c r="F500" s="28"/>
      <c r="G500" s="28"/>
      <c r="H500" s="28"/>
      <c r="I500" s="28"/>
      <c r="J500" s="28"/>
      <c r="K500" s="28"/>
      <c r="L500" s="28"/>
      <c r="M500" s="28"/>
      <c r="N500" s="28"/>
      <c r="O500" s="28"/>
      <c r="P500" s="28"/>
      <c r="Q500" s="28"/>
      <c r="R500" s="28"/>
      <c r="S500" s="28"/>
      <c r="T500" s="28"/>
      <c r="U500" s="28"/>
      <c r="V500" s="28"/>
      <c r="W500" s="28"/>
      <c r="X500" s="28"/>
      <c r="Y500" s="28"/>
      <c r="Z500" s="28"/>
    </row>
    <row r="501" spans="1:26" ht="13.5" customHeight="1" x14ac:dyDescent="0.25">
      <c r="A501" s="28"/>
      <c r="B501" s="28"/>
      <c r="C501" s="28"/>
      <c r="D501" s="28"/>
      <c r="E501" s="28"/>
      <c r="F501" s="28"/>
      <c r="G501" s="28"/>
      <c r="H501" s="28"/>
      <c r="I501" s="28"/>
      <c r="J501" s="28"/>
      <c r="K501" s="28"/>
      <c r="L501" s="28"/>
      <c r="M501" s="28"/>
      <c r="N501" s="28"/>
      <c r="O501" s="28"/>
      <c r="P501" s="28"/>
      <c r="Q501" s="28"/>
      <c r="R501" s="28"/>
      <c r="S501" s="28"/>
      <c r="T501" s="28"/>
      <c r="U501" s="28"/>
      <c r="V501" s="28"/>
      <c r="W501" s="28"/>
      <c r="X501" s="28"/>
      <c r="Y501" s="28"/>
      <c r="Z501" s="28"/>
    </row>
    <row r="502" spans="1:26" ht="13.5" customHeight="1" x14ac:dyDescent="0.25">
      <c r="A502" s="28"/>
      <c r="B502" s="28"/>
      <c r="C502" s="28"/>
      <c r="D502" s="28"/>
      <c r="E502" s="28"/>
      <c r="F502" s="28"/>
      <c r="G502" s="28"/>
      <c r="H502" s="28"/>
      <c r="I502" s="28"/>
      <c r="J502" s="28"/>
      <c r="K502" s="28"/>
      <c r="L502" s="28"/>
      <c r="M502" s="28"/>
      <c r="N502" s="28"/>
      <c r="O502" s="28"/>
      <c r="P502" s="28"/>
      <c r="Q502" s="28"/>
      <c r="R502" s="28"/>
      <c r="S502" s="28"/>
      <c r="T502" s="28"/>
      <c r="U502" s="28"/>
      <c r="V502" s="28"/>
      <c r="W502" s="28"/>
      <c r="X502" s="28"/>
      <c r="Y502" s="28"/>
      <c r="Z502" s="28"/>
    </row>
    <row r="503" spans="1:26" ht="13.5" customHeight="1" x14ac:dyDescent="0.25">
      <c r="A503" s="28"/>
      <c r="B503" s="28"/>
      <c r="C503" s="28"/>
      <c r="D503" s="28"/>
      <c r="E503" s="28"/>
      <c r="F503" s="28"/>
      <c r="G503" s="28"/>
      <c r="H503" s="28"/>
      <c r="I503" s="28"/>
      <c r="J503" s="28"/>
      <c r="K503" s="28"/>
      <c r="L503" s="28"/>
      <c r="M503" s="28"/>
      <c r="N503" s="28"/>
      <c r="O503" s="28"/>
      <c r="P503" s="28"/>
      <c r="Q503" s="28"/>
      <c r="R503" s="28"/>
      <c r="S503" s="28"/>
      <c r="T503" s="28"/>
      <c r="U503" s="28"/>
      <c r="V503" s="28"/>
      <c r="W503" s="28"/>
      <c r="X503" s="28"/>
      <c r="Y503" s="28"/>
      <c r="Z503" s="28"/>
    </row>
    <row r="504" spans="1:26" ht="13.5" customHeight="1" x14ac:dyDescent="0.25">
      <c r="A504" s="28"/>
      <c r="B504" s="28"/>
      <c r="C504" s="28"/>
      <c r="D504" s="28"/>
      <c r="E504" s="28"/>
      <c r="F504" s="28"/>
      <c r="G504" s="28"/>
      <c r="H504" s="28"/>
      <c r="I504" s="28"/>
      <c r="J504" s="28"/>
      <c r="K504" s="28"/>
      <c r="L504" s="28"/>
      <c r="M504" s="28"/>
      <c r="N504" s="28"/>
      <c r="O504" s="28"/>
      <c r="P504" s="28"/>
      <c r="Q504" s="28"/>
      <c r="R504" s="28"/>
      <c r="S504" s="28"/>
      <c r="T504" s="28"/>
      <c r="U504" s="28"/>
      <c r="V504" s="28"/>
      <c r="W504" s="28"/>
      <c r="X504" s="28"/>
      <c r="Y504" s="28"/>
      <c r="Z504" s="28"/>
    </row>
    <row r="505" spans="1:26" ht="13.5" customHeight="1" x14ac:dyDescent="0.25">
      <c r="A505" s="28"/>
      <c r="B505" s="28"/>
      <c r="C505" s="28"/>
      <c r="D505" s="28"/>
      <c r="E505" s="28"/>
      <c r="F505" s="28"/>
      <c r="G505" s="28"/>
      <c r="H505" s="28"/>
      <c r="I505" s="28"/>
      <c r="J505" s="28"/>
      <c r="K505" s="28"/>
      <c r="L505" s="28"/>
      <c r="M505" s="28"/>
      <c r="N505" s="28"/>
      <c r="O505" s="28"/>
      <c r="P505" s="28"/>
      <c r="Q505" s="28"/>
      <c r="R505" s="28"/>
      <c r="S505" s="28"/>
      <c r="T505" s="28"/>
      <c r="U505" s="28"/>
      <c r="V505" s="28"/>
      <c r="W505" s="28"/>
      <c r="X505" s="28"/>
      <c r="Y505" s="28"/>
      <c r="Z505" s="28"/>
    </row>
    <row r="506" spans="1:26" ht="13.5" customHeight="1" x14ac:dyDescent="0.25">
      <c r="A506" s="28"/>
      <c r="B506" s="28"/>
      <c r="C506" s="28"/>
      <c r="D506" s="28"/>
      <c r="E506" s="28"/>
      <c r="F506" s="28"/>
      <c r="G506" s="28"/>
      <c r="H506" s="28"/>
      <c r="I506" s="28"/>
      <c r="J506" s="28"/>
      <c r="K506" s="28"/>
      <c r="L506" s="28"/>
      <c r="M506" s="28"/>
      <c r="N506" s="28"/>
      <c r="O506" s="28"/>
      <c r="P506" s="28"/>
      <c r="Q506" s="28"/>
      <c r="R506" s="28"/>
      <c r="S506" s="28"/>
      <c r="T506" s="28"/>
      <c r="U506" s="28"/>
      <c r="V506" s="28"/>
      <c r="W506" s="28"/>
      <c r="X506" s="28"/>
      <c r="Y506" s="28"/>
      <c r="Z506" s="28"/>
    </row>
    <row r="507" spans="1:26" ht="13.5" customHeight="1" x14ac:dyDescent="0.25">
      <c r="A507" s="28"/>
      <c r="B507" s="28"/>
      <c r="C507" s="28"/>
      <c r="D507" s="28"/>
      <c r="E507" s="28"/>
      <c r="F507" s="28"/>
      <c r="G507" s="28"/>
      <c r="H507" s="28"/>
      <c r="I507" s="28"/>
      <c r="J507" s="28"/>
      <c r="K507" s="28"/>
      <c r="L507" s="28"/>
      <c r="M507" s="28"/>
      <c r="N507" s="28"/>
      <c r="O507" s="28"/>
      <c r="P507" s="28"/>
      <c r="Q507" s="28"/>
      <c r="R507" s="28"/>
      <c r="S507" s="28"/>
      <c r="T507" s="28"/>
      <c r="U507" s="28"/>
      <c r="V507" s="28"/>
      <c r="W507" s="28"/>
      <c r="X507" s="28"/>
      <c r="Y507" s="28"/>
      <c r="Z507" s="28"/>
    </row>
    <row r="508" spans="1:26" ht="13.5" customHeight="1" x14ac:dyDescent="0.25">
      <c r="A508" s="28"/>
      <c r="B508" s="28"/>
      <c r="C508" s="28"/>
      <c r="D508" s="28"/>
      <c r="E508" s="28"/>
      <c r="F508" s="28"/>
      <c r="G508" s="28"/>
      <c r="H508" s="28"/>
      <c r="I508" s="28"/>
      <c r="J508" s="28"/>
      <c r="K508" s="28"/>
      <c r="L508" s="28"/>
      <c r="M508" s="28"/>
      <c r="N508" s="28"/>
      <c r="O508" s="28"/>
      <c r="P508" s="28"/>
      <c r="Q508" s="28"/>
      <c r="R508" s="28"/>
      <c r="S508" s="28"/>
      <c r="T508" s="28"/>
      <c r="U508" s="28"/>
      <c r="V508" s="28"/>
      <c r="W508" s="28"/>
      <c r="X508" s="28"/>
      <c r="Y508" s="28"/>
      <c r="Z508" s="28"/>
    </row>
    <row r="509" spans="1:26" ht="13.5" customHeight="1" x14ac:dyDescent="0.25">
      <c r="A509" s="28"/>
      <c r="B509" s="28"/>
      <c r="C509" s="28"/>
      <c r="D509" s="28"/>
      <c r="E509" s="28"/>
      <c r="F509" s="28"/>
      <c r="G509" s="28"/>
      <c r="H509" s="28"/>
      <c r="I509" s="28"/>
      <c r="J509" s="28"/>
      <c r="K509" s="28"/>
      <c r="L509" s="28"/>
      <c r="M509" s="28"/>
      <c r="N509" s="28"/>
      <c r="O509" s="28"/>
      <c r="P509" s="28"/>
      <c r="Q509" s="28"/>
      <c r="R509" s="28"/>
      <c r="S509" s="28"/>
      <c r="T509" s="28"/>
      <c r="U509" s="28"/>
      <c r="V509" s="28"/>
      <c r="W509" s="28"/>
      <c r="X509" s="28"/>
      <c r="Y509" s="28"/>
      <c r="Z509" s="28"/>
    </row>
    <row r="510" spans="1:26" ht="13.5" customHeight="1" x14ac:dyDescent="0.25">
      <c r="A510" s="28"/>
      <c r="B510" s="28"/>
      <c r="C510" s="28"/>
      <c r="D510" s="28"/>
      <c r="E510" s="28"/>
      <c r="F510" s="28"/>
      <c r="G510" s="28"/>
      <c r="H510" s="28"/>
      <c r="I510" s="28"/>
      <c r="J510" s="28"/>
      <c r="K510" s="28"/>
      <c r="L510" s="28"/>
      <c r="M510" s="28"/>
      <c r="N510" s="28"/>
      <c r="O510" s="28"/>
      <c r="P510" s="28"/>
      <c r="Q510" s="28"/>
      <c r="R510" s="28"/>
      <c r="S510" s="28"/>
      <c r="T510" s="28"/>
      <c r="U510" s="28"/>
      <c r="V510" s="28"/>
      <c r="W510" s="28"/>
      <c r="X510" s="28"/>
      <c r="Y510" s="28"/>
      <c r="Z510" s="28"/>
    </row>
    <row r="511" spans="1:26" ht="13.5" customHeight="1" x14ac:dyDescent="0.25">
      <c r="A511" s="28"/>
      <c r="B511" s="28"/>
      <c r="C511" s="28"/>
      <c r="D511" s="28"/>
      <c r="E511" s="28"/>
      <c r="F511" s="28"/>
      <c r="G511" s="28"/>
      <c r="H511" s="28"/>
      <c r="I511" s="28"/>
      <c r="J511" s="28"/>
      <c r="K511" s="28"/>
      <c r="L511" s="28"/>
      <c r="M511" s="28"/>
      <c r="N511" s="28"/>
      <c r="O511" s="28"/>
      <c r="P511" s="28"/>
      <c r="Q511" s="28"/>
      <c r="R511" s="28"/>
      <c r="S511" s="28"/>
      <c r="T511" s="28"/>
      <c r="U511" s="28"/>
      <c r="V511" s="28"/>
      <c r="W511" s="28"/>
      <c r="X511" s="28"/>
      <c r="Y511" s="28"/>
      <c r="Z511" s="28"/>
    </row>
    <row r="512" spans="1:26" ht="13.5" customHeight="1" x14ac:dyDescent="0.25">
      <c r="A512" s="28"/>
      <c r="B512" s="28"/>
      <c r="C512" s="28"/>
      <c r="D512" s="28"/>
      <c r="E512" s="28"/>
      <c r="F512" s="28"/>
      <c r="G512" s="28"/>
      <c r="H512" s="28"/>
      <c r="I512" s="28"/>
      <c r="J512" s="28"/>
      <c r="K512" s="28"/>
      <c r="L512" s="28"/>
      <c r="M512" s="28"/>
      <c r="N512" s="28"/>
      <c r="O512" s="28"/>
      <c r="P512" s="28"/>
      <c r="Q512" s="28"/>
      <c r="R512" s="28"/>
      <c r="S512" s="28"/>
      <c r="T512" s="28"/>
      <c r="U512" s="28"/>
      <c r="V512" s="28"/>
      <c r="W512" s="28"/>
      <c r="X512" s="28"/>
      <c r="Y512" s="28"/>
      <c r="Z512" s="28"/>
    </row>
    <row r="513" spans="1:26" ht="13.5" customHeight="1" x14ac:dyDescent="0.25">
      <c r="A513" s="28"/>
      <c r="B513" s="28"/>
      <c r="C513" s="28"/>
      <c r="D513" s="28"/>
      <c r="E513" s="28"/>
      <c r="F513" s="28"/>
      <c r="G513" s="28"/>
      <c r="H513" s="28"/>
      <c r="I513" s="28"/>
      <c r="J513" s="28"/>
      <c r="K513" s="28"/>
      <c r="L513" s="28"/>
      <c r="M513" s="28"/>
      <c r="N513" s="28"/>
      <c r="O513" s="28"/>
      <c r="P513" s="28"/>
      <c r="Q513" s="28"/>
      <c r="R513" s="28"/>
      <c r="S513" s="28"/>
      <c r="T513" s="28"/>
      <c r="U513" s="28"/>
      <c r="V513" s="28"/>
      <c r="W513" s="28"/>
      <c r="X513" s="28"/>
      <c r="Y513" s="28"/>
      <c r="Z513" s="28"/>
    </row>
    <row r="514" spans="1:26" ht="13.5" customHeight="1" x14ac:dyDescent="0.25">
      <c r="A514" s="28"/>
      <c r="B514" s="28"/>
      <c r="C514" s="28"/>
      <c r="D514" s="28"/>
      <c r="E514" s="28"/>
      <c r="F514" s="28"/>
      <c r="G514" s="28"/>
      <c r="H514" s="28"/>
      <c r="I514" s="28"/>
      <c r="J514" s="28"/>
      <c r="K514" s="28"/>
      <c r="L514" s="28"/>
      <c r="M514" s="28"/>
      <c r="N514" s="28"/>
      <c r="O514" s="28"/>
      <c r="P514" s="28"/>
      <c r="Q514" s="28"/>
      <c r="R514" s="28"/>
      <c r="S514" s="28"/>
      <c r="T514" s="28"/>
      <c r="U514" s="28"/>
      <c r="V514" s="28"/>
      <c r="W514" s="28"/>
      <c r="X514" s="28"/>
      <c r="Y514" s="28"/>
      <c r="Z514" s="28"/>
    </row>
    <row r="515" spans="1:26" ht="13.5" customHeight="1" x14ac:dyDescent="0.25">
      <c r="A515" s="28"/>
      <c r="B515" s="28"/>
      <c r="C515" s="28"/>
      <c r="D515" s="28"/>
      <c r="E515" s="28"/>
      <c r="F515" s="28"/>
      <c r="G515" s="28"/>
      <c r="H515" s="28"/>
      <c r="I515" s="28"/>
      <c r="J515" s="28"/>
      <c r="K515" s="28"/>
      <c r="L515" s="28"/>
      <c r="M515" s="28"/>
      <c r="N515" s="28"/>
      <c r="O515" s="28"/>
      <c r="P515" s="28"/>
      <c r="Q515" s="28"/>
      <c r="R515" s="28"/>
      <c r="S515" s="28"/>
      <c r="T515" s="28"/>
      <c r="U515" s="28"/>
      <c r="V515" s="28"/>
      <c r="W515" s="28"/>
      <c r="X515" s="28"/>
      <c r="Y515" s="28"/>
      <c r="Z515" s="28"/>
    </row>
    <row r="516" spans="1:26" ht="13.5" customHeight="1" x14ac:dyDescent="0.25">
      <c r="A516" s="28"/>
      <c r="B516" s="28"/>
      <c r="C516" s="28"/>
      <c r="D516" s="28"/>
      <c r="E516" s="28"/>
      <c r="F516" s="28"/>
      <c r="G516" s="28"/>
      <c r="H516" s="28"/>
      <c r="I516" s="28"/>
      <c r="J516" s="28"/>
      <c r="K516" s="28"/>
      <c r="L516" s="28"/>
      <c r="M516" s="28"/>
      <c r="N516" s="28"/>
      <c r="O516" s="28"/>
      <c r="P516" s="28"/>
      <c r="Q516" s="28"/>
      <c r="R516" s="28"/>
      <c r="S516" s="28"/>
      <c r="T516" s="28"/>
      <c r="U516" s="28"/>
      <c r="V516" s="28"/>
      <c r="W516" s="28"/>
      <c r="X516" s="28"/>
      <c r="Y516" s="28"/>
      <c r="Z516" s="28"/>
    </row>
    <row r="517" spans="1:26" ht="13.5" customHeight="1" x14ac:dyDescent="0.25">
      <c r="A517" s="28"/>
      <c r="B517" s="28"/>
      <c r="C517" s="28"/>
      <c r="D517" s="28"/>
      <c r="E517" s="28"/>
      <c r="F517" s="28"/>
      <c r="G517" s="28"/>
      <c r="H517" s="28"/>
      <c r="I517" s="28"/>
      <c r="J517" s="28"/>
      <c r="K517" s="28"/>
      <c r="L517" s="28"/>
      <c r="M517" s="28"/>
      <c r="N517" s="28"/>
      <c r="O517" s="28"/>
      <c r="P517" s="28"/>
      <c r="Q517" s="28"/>
      <c r="R517" s="28"/>
      <c r="S517" s="28"/>
      <c r="T517" s="28"/>
      <c r="U517" s="28"/>
      <c r="V517" s="28"/>
      <c r="W517" s="28"/>
      <c r="X517" s="28"/>
      <c r="Y517" s="28"/>
      <c r="Z517" s="28"/>
    </row>
    <row r="518" spans="1:26" ht="13.5" customHeight="1" x14ac:dyDescent="0.25">
      <c r="A518" s="28"/>
      <c r="B518" s="28"/>
      <c r="C518" s="28"/>
      <c r="D518" s="28"/>
      <c r="E518" s="28"/>
      <c r="F518" s="28"/>
      <c r="G518" s="28"/>
      <c r="H518" s="28"/>
      <c r="I518" s="28"/>
      <c r="J518" s="28"/>
      <c r="K518" s="28"/>
      <c r="L518" s="28"/>
      <c r="M518" s="28"/>
      <c r="N518" s="28"/>
      <c r="O518" s="28"/>
      <c r="P518" s="28"/>
      <c r="Q518" s="28"/>
      <c r="R518" s="28"/>
      <c r="S518" s="28"/>
      <c r="T518" s="28"/>
      <c r="U518" s="28"/>
      <c r="V518" s="28"/>
      <c r="W518" s="28"/>
      <c r="X518" s="28"/>
      <c r="Y518" s="28"/>
      <c r="Z518" s="28"/>
    </row>
    <row r="519" spans="1:26" ht="13.5" customHeight="1" x14ac:dyDescent="0.25">
      <c r="A519" s="28"/>
      <c r="B519" s="28"/>
      <c r="C519" s="28"/>
      <c r="D519" s="28"/>
      <c r="E519" s="28"/>
      <c r="F519" s="28"/>
      <c r="G519" s="28"/>
      <c r="H519" s="28"/>
      <c r="I519" s="28"/>
      <c r="J519" s="28"/>
      <c r="K519" s="28"/>
      <c r="L519" s="28"/>
      <c r="M519" s="28"/>
      <c r="N519" s="28"/>
      <c r="O519" s="28"/>
      <c r="P519" s="28"/>
      <c r="Q519" s="28"/>
      <c r="R519" s="28"/>
      <c r="S519" s="28"/>
      <c r="T519" s="28"/>
      <c r="U519" s="28"/>
      <c r="V519" s="28"/>
      <c r="W519" s="28"/>
      <c r="X519" s="28"/>
      <c r="Y519" s="28"/>
      <c r="Z519" s="28"/>
    </row>
    <row r="520" spans="1:26" ht="13.5" customHeight="1" x14ac:dyDescent="0.25">
      <c r="A520" s="28"/>
      <c r="B520" s="28"/>
      <c r="C520" s="28"/>
      <c r="D520" s="28"/>
      <c r="E520" s="28"/>
      <c r="F520" s="28"/>
      <c r="G520" s="28"/>
      <c r="H520" s="28"/>
      <c r="I520" s="28"/>
      <c r="J520" s="28"/>
      <c r="K520" s="28"/>
      <c r="L520" s="28"/>
      <c r="M520" s="28"/>
      <c r="N520" s="28"/>
      <c r="O520" s="28"/>
      <c r="P520" s="28"/>
      <c r="Q520" s="28"/>
      <c r="R520" s="28"/>
      <c r="S520" s="28"/>
      <c r="T520" s="28"/>
      <c r="U520" s="28"/>
      <c r="V520" s="28"/>
      <c r="W520" s="28"/>
      <c r="X520" s="28"/>
      <c r="Y520" s="28"/>
      <c r="Z520" s="28"/>
    </row>
    <row r="521" spans="1:26" ht="13.5" customHeight="1" x14ac:dyDescent="0.25">
      <c r="A521" s="28"/>
      <c r="B521" s="28"/>
      <c r="C521" s="28"/>
      <c r="D521" s="28"/>
      <c r="E521" s="28"/>
      <c r="F521" s="28"/>
      <c r="G521" s="28"/>
      <c r="H521" s="28"/>
      <c r="I521" s="28"/>
      <c r="J521" s="28"/>
      <c r="K521" s="28"/>
      <c r="L521" s="28"/>
      <c r="M521" s="28"/>
      <c r="N521" s="28"/>
      <c r="O521" s="28"/>
      <c r="P521" s="28"/>
      <c r="Q521" s="28"/>
      <c r="R521" s="28"/>
      <c r="S521" s="28"/>
      <c r="T521" s="28"/>
      <c r="U521" s="28"/>
      <c r="V521" s="28"/>
      <c r="W521" s="28"/>
      <c r="X521" s="28"/>
      <c r="Y521" s="28"/>
      <c r="Z521" s="28"/>
    </row>
    <row r="522" spans="1:26" ht="13.5" customHeight="1" x14ac:dyDescent="0.25">
      <c r="A522" s="28"/>
      <c r="B522" s="28"/>
      <c r="C522" s="28"/>
      <c r="D522" s="28"/>
      <c r="E522" s="28"/>
      <c r="F522" s="28"/>
      <c r="G522" s="28"/>
      <c r="H522" s="28"/>
      <c r="I522" s="28"/>
      <c r="J522" s="28"/>
      <c r="K522" s="28"/>
      <c r="L522" s="28"/>
      <c r="M522" s="28"/>
      <c r="N522" s="28"/>
      <c r="O522" s="28"/>
      <c r="P522" s="28"/>
      <c r="Q522" s="28"/>
      <c r="R522" s="28"/>
      <c r="S522" s="28"/>
      <c r="T522" s="28"/>
      <c r="U522" s="28"/>
      <c r="V522" s="28"/>
      <c r="W522" s="28"/>
      <c r="X522" s="28"/>
      <c r="Y522" s="28"/>
      <c r="Z522" s="28"/>
    </row>
    <row r="523" spans="1:26" ht="13.5" customHeight="1" x14ac:dyDescent="0.25">
      <c r="A523" s="28"/>
      <c r="B523" s="28"/>
      <c r="C523" s="28"/>
      <c r="D523" s="28"/>
      <c r="E523" s="28"/>
      <c r="F523" s="28"/>
      <c r="G523" s="28"/>
      <c r="H523" s="28"/>
      <c r="I523" s="28"/>
      <c r="J523" s="28"/>
      <c r="K523" s="28"/>
      <c r="L523" s="28"/>
      <c r="M523" s="28"/>
      <c r="N523" s="28"/>
      <c r="O523" s="28"/>
      <c r="P523" s="28"/>
      <c r="Q523" s="28"/>
      <c r="R523" s="28"/>
      <c r="S523" s="28"/>
      <c r="T523" s="28"/>
      <c r="U523" s="28"/>
      <c r="V523" s="28"/>
      <c r="W523" s="28"/>
      <c r="X523" s="28"/>
      <c r="Y523" s="28"/>
      <c r="Z523" s="28"/>
    </row>
    <row r="524" spans="1:26" ht="13.5" customHeight="1" x14ac:dyDescent="0.25">
      <c r="A524" s="28"/>
      <c r="B524" s="28"/>
      <c r="C524" s="28"/>
      <c r="D524" s="28"/>
      <c r="E524" s="28"/>
      <c r="F524" s="28"/>
      <c r="G524" s="28"/>
      <c r="H524" s="28"/>
      <c r="I524" s="28"/>
      <c r="J524" s="28"/>
      <c r="K524" s="28"/>
      <c r="L524" s="28"/>
      <c r="M524" s="28"/>
      <c r="N524" s="28"/>
      <c r="O524" s="28"/>
      <c r="P524" s="28"/>
      <c r="Q524" s="28"/>
      <c r="R524" s="28"/>
      <c r="S524" s="28"/>
      <c r="T524" s="28"/>
      <c r="U524" s="28"/>
      <c r="V524" s="28"/>
      <c r="W524" s="28"/>
      <c r="X524" s="28"/>
      <c r="Y524" s="28"/>
      <c r="Z524" s="28"/>
    </row>
    <row r="525" spans="1:26" ht="13.5" customHeight="1" x14ac:dyDescent="0.25">
      <c r="A525" s="28"/>
      <c r="B525" s="28"/>
      <c r="C525" s="28"/>
      <c r="D525" s="28"/>
      <c r="E525" s="28"/>
      <c r="F525" s="28"/>
      <c r="G525" s="28"/>
      <c r="H525" s="28"/>
      <c r="I525" s="28"/>
      <c r="J525" s="28"/>
      <c r="K525" s="28"/>
      <c r="L525" s="28"/>
      <c r="M525" s="28"/>
      <c r="N525" s="28"/>
      <c r="O525" s="28"/>
      <c r="P525" s="28"/>
      <c r="Q525" s="28"/>
      <c r="R525" s="28"/>
      <c r="S525" s="28"/>
      <c r="T525" s="28"/>
      <c r="U525" s="28"/>
      <c r="V525" s="28"/>
      <c r="W525" s="28"/>
      <c r="X525" s="28"/>
      <c r="Y525" s="28"/>
      <c r="Z525" s="28"/>
    </row>
    <row r="526" spans="1:26" ht="13.5" customHeight="1" x14ac:dyDescent="0.25">
      <c r="A526" s="28"/>
      <c r="B526" s="28"/>
      <c r="C526" s="28"/>
      <c r="D526" s="28"/>
      <c r="E526" s="28"/>
      <c r="F526" s="28"/>
      <c r="G526" s="28"/>
      <c r="H526" s="28"/>
      <c r="I526" s="28"/>
      <c r="J526" s="28"/>
      <c r="K526" s="28"/>
      <c r="L526" s="28"/>
      <c r="M526" s="28"/>
      <c r="N526" s="28"/>
      <c r="O526" s="28"/>
      <c r="P526" s="28"/>
      <c r="Q526" s="28"/>
      <c r="R526" s="28"/>
      <c r="S526" s="28"/>
      <c r="T526" s="28"/>
      <c r="U526" s="28"/>
      <c r="V526" s="28"/>
      <c r="W526" s="28"/>
      <c r="X526" s="28"/>
      <c r="Y526" s="28"/>
      <c r="Z526" s="28"/>
    </row>
    <row r="527" spans="1:26" ht="13.5" customHeight="1" x14ac:dyDescent="0.25">
      <c r="A527" s="28"/>
      <c r="B527" s="28"/>
      <c r="C527" s="28"/>
      <c r="D527" s="28"/>
      <c r="E527" s="28"/>
      <c r="F527" s="28"/>
      <c r="G527" s="28"/>
      <c r="H527" s="28"/>
      <c r="I527" s="28"/>
      <c r="J527" s="28"/>
      <c r="K527" s="28"/>
      <c r="L527" s="28"/>
      <c r="M527" s="28"/>
      <c r="N527" s="28"/>
      <c r="O527" s="28"/>
      <c r="P527" s="28"/>
      <c r="Q527" s="28"/>
      <c r="R527" s="28"/>
      <c r="S527" s="28"/>
      <c r="T527" s="28"/>
      <c r="U527" s="28"/>
      <c r="V527" s="28"/>
      <c r="W527" s="28"/>
      <c r="X527" s="28"/>
      <c r="Y527" s="28"/>
      <c r="Z527" s="28"/>
    </row>
    <row r="528" spans="1:26" ht="13.5" customHeight="1" x14ac:dyDescent="0.25">
      <c r="A528" s="28"/>
      <c r="B528" s="28"/>
      <c r="C528" s="28"/>
      <c r="D528" s="28"/>
      <c r="E528" s="28"/>
      <c r="F528" s="28"/>
      <c r="G528" s="28"/>
      <c r="H528" s="28"/>
      <c r="I528" s="28"/>
      <c r="J528" s="28"/>
      <c r="K528" s="28"/>
      <c r="L528" s="28"/>
      <c r="M528" s="28"/>
      <c r="N528" s="28"/>
      <c r="O528" s="28"/>
      <c r="P528" s="28"/>
      <c r="Q528" s="28"/>
      <c r="R528" s="28"/>
      <c r="S528" s="28"/>
      <c r="T528" s="28"/>
      <c r="U528" s="28"/>
      <c r="V528" s="28"/>
      <c r="W528" s="28"/>
      <c r="X528" s="28"/>
      <c r="Y528" s="28"/>
      <c r="Z528" s="28"/>
    </row>
    <row r="529" spans="1:26" ht="13.5" customHeight="1" x14ac:dyDescent="0.25">
      <c r="A529" s="28"/>
      <c r="B529" s="28"/>
      <c r="C529" s="28"/>
      <c r="D529" s="28"/>
      <c r="E529" s="28"/>
      <c r="F529" s="28"/>
      <c r="G529" s="28"/>
      <c r="H529" s="28"/>
      <c r="I529" s="28"/>
      <c r="J529" s="28"/>
      <c r="K529" s="28"/>
      <c r="L529" s="28"/>
      <c r="M529" s="28"/>
      <c r="N529" s="28"/>
      <c r="O529" s="28"/>
      <c r="P529" s="28"/>
      <c r="Q529" s="28"/>
      <c r="R529" s="28"/>
      <c r="S529" s="28"/>
      <c r="T529" s="28"/>
      <c r="U529" s="28"/>
      <c r="V529" s="28"/>
      <c r="W529" s="28"/>
      <c r="X529" s="28"/>
      <c r="Y529" s="28"/>
      <c r="Z529" s="28"/>
    </row>
    <row r="530" spans="1:26" ht="13.5" customHeight="1" x14ac:dyDescent="0.25">
      <c r="A530" s="28"/>
      <c r="B530" s="28"/>
      <c r="C530" s="28"/>
      <c r="D530" s="28"/>
      <c r="E530" s="28"/>
      <c r="F530" s="28"/>
      <c r="G530" s="28"/>
      <c r="H530" s="28"/>
      <c r="I530" s="28"/>
      <c r="J530" s="28"/>
      <c r="K530" s="28"/>
      <c r="L530" s="28"/>
      <c r="M530" s="28"/>
      <c r="N530" s="28"/>
      <c r="O530" s="28"/>
      <c r="P530" s="28"/>
      <c r="Q530" s="28"/>
      <c r="R530" s="28"/>
      <c r="S530" s="28"/>
      <c r="T530" s="28"/>
      <c r="U530" s="28"/>
      <c r="V530" s="28"/>
      <c r="W530" s="28"/>
      <c r="X530" s="28"/>
      <c r="Y530" s="28"/>
      <c r="Z530" s="28"/>
    </row>
    <row r="531" spans="1:26" ht="13.5" customHeight="1" x14ac:dyDescent="0.25">
      <c r="A531" s="28"/>
      <c r="B531" s="28"/>
      <c r="C531" s="28"/>
      <c r="D531" s="28"/>
      <c r="E531" s="28"/>
      <c r="F531" s="28"/>
      <c r="G531" s="28"/>
      <c r="H531" s="28"/>
      <c r="I531" s="28"/>
      <c r="J531" s="28"/>
      <c r="K531" s="28"/>
      <c r="L531" s="28"/>
      <c r="M531" s="28"/>
      <c r="N531" s="28"/>
      <c r="O531" s="28"/>
      <c r="P531" s="28"/>
      <c r="Q531" s="28"/>
      <c r="R531" s="28"/>
      <c r="S531" s="28"/>
      <c r="T531" s="28"/>
      <c r="U531" s="28"/>
      <c r="V531" s="28"/>
      <c r="W531" s="28"/>
      <c r="X531" s="28"/>
      <c r="Y531" s="28"/>
      <c r="Z531" s="28"/>
    </row>
    <row r="532" spans="1:26" ht="13.5" customHeight="1" x14ac:dyDescent="0.25">
      <c r="A532" s="28"/>
      <c r="B532" s="28"/>
      <c r="C532" s="28"/>
      <c r="D532" s="28"/>
      <c r="E532" s="28"/>
      <c r="F532" s="28"/>
      <c r="G532" s="28"/>
      <c r="H532" s="28"/>
      <c r="I532" s="28"/>
      <c r="J532" s="28"/>
      <c r="K532" s="28"/>
      <c r="L532" s="28"/>
      <c r="M532" s="28"/>
      <c r="N532" s="28"/>
      <c r="O532" s="28"/>
      <c r="P532" s="28"/>
      <c r="Q532" s="28"/>
      <c r="R532" s="28"/>
      <c r="S532" s="28"/>
      <c r="T532" s="28"/>
      <c r="U532" s="28"/>
      <c r="V532" s="28"/>
      <c r="W532" s="28"/>
      <c r="X532" s="28"/>
      <c r="Y532" s="28"/>
      <c r="Z532" s="28"/>
    </row>
    <row r="533" spans="1:26" ht="13.5" customHeight="1" x14ac:dyDescent="0.25">
      <c r="A533" s="28"/>
      <c r="B533" s="28"/>
      <c r="C533" s="28"/>
      <c r="D533" s="28"/>
      <c r="E533" s="28"/>
      <c r="F533" s="28"/>
      <c r="G533" s="28"/>
      <c r="H533" s="28"/>
      <c r="I533" s="28"/>
      <c r="J533" s="28"/>
      <c r="K533" s="28"/>
      <c r="L533" s="28"/>
      <c r="M533" s="28"/>
      <c r="N533" s="28"/>
      <c r="O533" s="28"/>
      <c r="P533" s="28"/>
      <c r="Q533" s="28"/>
      <c r="R533" s="28"/>
      <c r="S533" s="28"/>
      <c r="T533" s="28"/>
      <c r="U533" s="28"/>
      <c r="V533" s="28"/>
      <c r="W533" s="28"/>
      <c r="X533" s="28"/>
      <c r="Y533" s="28"/>
      <c r="Z533" s="28"/>
    </row>
    <row r="534" spans="1:26" ht="13.5" customHeight="1" x14ac:dyDescent="0.25">
      <c r="A534" s="28"/>
      <c r="B534" s="28"/>
      <c r="C534" s="28"/>
      <c r="D534" s="28"/>
      <c r="E534" s="28"/>
      <c r="F534" s="28"/>
      <c r="G534" s="28"/>
      <c r="H534" s="28"/>
      <c r="I534" s="28"/>
      <c r="J534" s="28"/>
      <c r="K534" s="28"/>
      <c r="L534" s="28"/>
      <c r="M534" s="28"/>
      <c r="N534" s="28"/>
      <c r="O534" s="28"/>
      <c r="P534" s="28"/>
      <c r="Q534" s="28"/>
      <c r="R534" s="28"/>
      <c r="S534" s="28"/>
      <c r="T534" s="28"/>
      <c r="U534" s="28"/>
      <c r="V534" s="28"/>
      <c r="W534" s="28"/>
      <c r="X534" s="28"/>
      <c r="Y534" s="28"/>
      <c r="Z534" s="28"/>
    </row>
    <row r="535" spans="1:26" ht="13.5" customHeight="1" x14ac:dyDescent="0.25">
      <c r="A535" s="28"/>
      <c r="B535" s="28"/>
      <c r="C535" s="28"/>
      <c r="D535" s="28"/>
      <c r="E535" s="28"/>
      <c r="F535" s="28"/>
      <c r="G535" s="28"/>
      <c r="H535" s="28"/>
      <c r="I535" s="28"/>
      <c r="J535" s="28"/>
      <c r="K535" s="28"/>
      <c r="L535" s="28"/>
      <c r="M535" s="28"/>
      <c r="N535" s="28"/>
      <c r="O535" s="28"/>
      <c r="P535" s="28"/>
      <c r="Q535" s="28"/>
      <c r="R535" s="28"/>
      <c r="S535" s="28"/>
      <c r="T535" s="28"/>
      <c r="U535" s="28"/>
      <c r="V535" s="28"/>
      <c r="W535" s="28"/>
      <c r="X535" s="28"/>
      <c r="Y535" s="28"/>
      <c r="Z535" s="28"/>
    </row>
    <row r="536" spans="1:26" ht="13.5" customHeight="1" x14ac:dyDescent="0.25">
      <c r="A536" s="28"/>
      <c r="B536" s="28"/>
      <c r="C536" s="28"/>
      <c r="D536" s="28"/>
      <c r="E536" s="28"/>
      <c r="F536" s="28"/>
      <c r="G536" s="28"/>
      <c r="H536" s="28"/>
      <c r="I536" s="28"/>
      <c r="J536" s="28"/>
      <c r="K536" s="28"/>
      <c r="L536" s="28"/>
      <c r="M536" s="28"/>
      <c r="N536" s="28"/>
      <c r="O536" s="28"/>
      <c r="P536" s="28"/>
      <c r="Q536" s="28"/>
      <c r="R536" s="28"/>
      <c r="S536" s="28"/>
      <c r="T536" s="28"/>
      <c r="U536" s="28"/>
      <c r="V536" s="28"/>
      <c r="W536" s="28"/>
      <c r="X536" s="28"/>
      <c r="Y536" s="28"/>
      <c r="Z536" s="28"/>
    </row>
    <row r="537" spans="1:26" ht="13.5" customHeight="1" x14ac:dyDescent="0.25">
      <c r="A537" s="28"/>
      <c r="B537" s="28"/>
      <c r="C537" s="28"/>
      <c r="D537" s="28"/>
      <c r="E537" s="28"/>
      <c r="F537" s="28"/>
      <c r="G537" s="28"/>
      <c r="H537" s="28"/>
      <c r="I537" s="28"/>
      <c r="J537" s="28"/>
      <c r="K537" s="28"/>
      <c r="L537" s="28"/>
      <c r="M537" s="28"/>
      <c r="N537" s="28"/>
      <c r="O537" s="28"/>
      <c r="P537" s="28"/>
      <c r="Q537" s="28"/>
      <c r="R537" s="28"/>
      <c r="S537" s="28"/>
      <c r="T537" s="28"/>
      <c r="U537" s="28"/>
      <c r="V537" s="28"/>
      <c r="W537" s="28"/>
      <c r="X537" s="28"/>
      <c r="Y537" s="28"/>
      <c r="Z537" s="28"/>
    </row>
    <row r="538" spans="1:26" ht="13.5" customHeight="1" x14ac:dyDescent="0.25">
      <c r="A538" s="28"/>
      <c r="B538" s="28"/>
      <c r="C538" s="28"/>
      <c r="D538" s="28"/>
      <c r="E538" s="28"/>
      <c r="F538" s="28"/>
      <c r="G538" s="28"/>
      <c r="H538" s="28"/>
      <c r="I538" s="28"/>
      <c r="J538" s="28"/>
      <c r="K538" s="28"/>
      <c r="L538" s="28"/>
      <c r="M538" s="28"/>
      <c r="N538" s="28"/>
      <c r="O538" s="28"/>
      <c r="P538" s="28"/>
      <c r="Q538" s="28"/>
      <c r="R538" s="28"/>
      <c r="S538" s="28"/>
      <c r="T538" s="28"/>
      <c r="U538" s="28"/>
      <c r="V538" s="28"/>
      <c r="W538" s="28"/>
      <c r="X538" s="28"/>
      <c r="Y538" s="28"/>
      <c r="Z538" s="28"/>
    </row>
    <row r="539" spans="1:26" ht="13.5" customHeight="1" x14ac:dyDescent="0.25">
      <c r="A539" s="28"/>
      <c r="B539" s="28"/>
      <c r="C539" s="28"/>
      <c r="D539" s="28"/>
      <c r="E539" s="28"/>
      <c r="F539" s="28"/>
      <c r="G539" s="28"/>
      <c r="H539" s="28"/>
      <c r="I539" s="28"/>
      <c r="J539" s="28"/>
      <c r="K539" s="28"/>
      <c r="L539" s="28"/>
      <c r="M539" s="28"/>
      <c r="N539" s="28"/>
      <c r="O539" s="28"/>
      <c r="P539" s="28"/>
      <c r="Q539" s="28"/>
      <c r="R539" s="28"/>
      <c r="S539" s="28"/>
      <c r="T539" s="28"/>
      <c r="U539" s="28"/>
      <c r="V539" s="28"/>
      <c r="W539" s="28"/>
      <c r="X539" s="28"/>
      <c r="Y539" s="28"/>
      <c r="Z539" s="28"/>
    </row>
    <row r="540" spans="1:26" ht="13.5" customHeight="1" x14ac:dyDescent="0.25">
      <c r="A540" s="28"/>
      <c r="B540" s="28"/>
      <c r="C540" s="28"/>
      <c r="D540" s="28"/>
      <c r="E540" s="28"/>
      <c r="F540" s="28"/>
      <c r="G540" s="28"/>
      <c r="H540" s="28"/>
      <c r="I540" s="28"/>
      <c r="J540" s="28"/>
      <c r="K540" s="28"/>
      <c r="L540" s="28"/>
      <c r="M540" s="28"/>
      <c r="N540" s="28"/>
      <c r="O540" s="28"/>
      <c r="P540" s="28"/>
      <c r="Q540" s="28"/>
      <c r="R540" s="28"/>
      <c r="S540" s="28"/>
      <c r="T540" s="28"/>
      <c r="U540" s="28"/>
      <c r="V540" s="28"/>
      <c r="W540" s="28"/>
      <c r="X540" s="28"/>
      <c r="Y540" s="28"/>
      <c r="Z540" s="28"/>
    </row>
    <row r="541" spans="1:26" ht="13.5" customHeight="1" x14ac:dyDescent="0.25">
      <c r="A541" s="28"/>
      <c r="B541" s="28"/>
      <c r="C541" s="28"/>
      <c r="D541" s="28"/>
      <c r="E541" s="28"/>
      <c r="F541" s="28"/>
      <c r="G541" s="28"/>
      <c r="H541" s="28"/>
      <c r="I541" s="28"/>
      <c r="J541" s="28"/>
      <c r="K541" s="28"/>
      <c r="L541" s="28"/>
      <c r="M541" s="28"/>
      <c r="N541" s="28"/>
      <c r="O541" s="28"/>
      <c r="P541" s="28"/>
      <c r="Q541" s="28"/>
      <c r="R541" s="28"/>
      <c r="S541" s="28"/>
      <c r="T541" s="28"/>
      <c r="U541" s="28"/>
      <c r="V541" s="28"/>
      <c r="W541" s="28"/>
      <c r="X541" s="28"/>
      <c r="Y541" s="28"/>
      <c r="Z541" s="28"/>
    </row>
    <row r="542" spans="1:26" ht="13.5" customHeight="1" x14ac:dyDescent="0.25">
      <c r="A542" s="28"/>
      <c r="B542" s="28"/>
      <c r="C542" s="28"/>
      <c r="D542" s="28"/>
      <c r="E542" s="28"/>
      <c r="F542" s="28"/>
      <c r="G542" s="28"/>
      <c r="H542" s="28"/>
      <c r="I542" s="28"/>
      <c r="J542" s="28"/>
      <c r="K542" s="28"/>
      <c r="L542" s="28"/>
      <c r="M542" s="28"/>
      <c r="N542" s="28"/>
      <c r="O542" s="28"/>
      <c r="P542" s="28"/>
      <c r="Q542" s="28"/>
      <c r="R542" s="28"/>
      <c r="S542" s="28"/>
      <c r="T542" s="28"/>
      <c r="U542" s="28"/>
      <c r="V542" s="28"/>
      <c r="W542" s="28"/>
      <c r="X542" s="28"/>
      <c r="Y542" s="28"/>
      <c r="Z542" s="28"/>
    </row>
    <row r="543" spans="1:26" ht="13.5" customHeight="1" x14ac:dyDescent="0.25">
      <c r="A543" s="28"/>
      <c r="B543" s="28"/>
      <c r="C543" s="28"/>
      <c r="D543" s="28"/>
      <c r="E543" s="28"/>
      <c r="F543" s="28"/>
      <c r="G543" s="28"/>
      <c r="H543" s="28"/>
      <c r="I543" s="28"/>
      <c r="J543" s="28"/>
      <c r="K543" s="28"/>
      <c r="L543" s="28"/>
      <c r="M543" s="28"/>
      <c r="N543" s="28"/>
      <c r="O543" s="28"/>
      <c r="P543" s="28"/>
      <c r="Q543" s="28"/>
      <c r="R543" s="28"/>
      <c r="S543" s="28"/>
      <c r="T543" s="28"/>
      <c r="U543" s="28"/>
      <c r="V543" s="28"/>
      <c r="W543" s="28"/>
      <c r="X543" s="28"/>
      <c r="Y543" s="28"/>
      <c r="Z543" s="28"/>
    </row>
    <row r="544" spans="1:26" ht="13.5" customHeight="1" x14ac:dyDescent="0.25">
      <c r="A544" s="28"/>
      <c r="B544" s="28"/>
      <c r="C544" s="28"/>
      <c r="D544" s="28"/>
      <c r="E544" s="28"/>
      <c r="F544" s="28"/>
      <c r="G544" s="28"/>
      <c r="H544" s="28"/>
      <c r="I544" s="28"/>
      <c r="J544" s="28"/>
      <c r="K544" s="28"/>
      <c r="L544" s="28"/>
      <c r="M544" s="28"/>
      <c r="N544" s="28"/>
      <c r="O544" s="28"/>
      <c r="P544" s="28"/>
      <c r="Q544" s="28"/>
      <c r="R544" s="28"/>
      <c r="S544" s="28"/>
      <c r="T544" s="28"/>
      <c r="U544" s="28"/>
      <c r="V544" s="28"/>
      <c r="W544" s="28"/>
      <c r="X544" s="28"/>
      <c r="Y544" s="28"/>
      <c r="Z544" s="28"/>
    </row>
    <row r="545" spans="1:26" ht="13.5" customHeight="1" x14ac:dyDescent="0.25">
      <c r="A545" s="28"/>
      <c r="B545" s="28"/>
      <c r="C545" s="28"/>
      <c r="D545" s="28"/>
      <c r="E545" s="28"/>
      <c r="F545" s="28"/>
      <c r="G545" s="28"/>
      <c r="H545" s="28"/>
      <c r="I545" s="28"/>
      <c r="J545" s="28"/>
      <c r="K545" s="28"/>
      <c r="L545" s="28"/>
      <c r="M545" s="28"/>
      <c r="N545" s="28"/>
      <c r="O545" s="28"/>
      <c r="P545" s="28"/>
      <c r="Q545" s="28"/>
      <c r="R545" s="28"/>
      <c r="S545" s="28"/>
      <c r="T545" s="28"/>
      <c r="U545" s="28"/>
      <c r="V545" s="28"/>
      <c r="W545" s="28"/>
      <c r="X545" s="28"/>
      <c r="Y545" s="28"/>
      <c r="Z545" s="28"/>
    </row>
    <row r="546" spans="1:26" ht="13.5" customHeight="1" x14ac:dyDescent="0.25">
      <c r="A546" s="28"/>
      <c r="B546" s="28"/>
      <c r="C546" s="28"/>
      <c r="D546" s="28"/>
      <c r="E546" s="28"/>
      <c r="F546" s="28"/>
      <c r="G546" s="28"/>
      <c r="H546" s="28"/>
      <c r="I546" s="28"/>
      <c r="J546" s="28"/>
      <c r="K546" s="28"/>
      <c r="L546" s="28"/>
      <c r="M546" s="28"/>
      <c r="N546" s="28"/>
      <c r="O546" s="28"/>
      <c r="P546" s="28"/>
      <c r="Q546" s="28"/>
      <c r="R546" s="28"/>
      <c r="S546" s="28"/>
      <c r="T546" s="28"/>
      <c r="U546" s="28"/>
      <c r="V546" s="28"/>
      <c r="W546" s="28"/>
      <c r="X546" s="28"/>
      <c r="Y546" s="28"/>
      <c r="Z546" s="28"/>
    </row>
    <row r="547" spans="1:26" ht="13.5" customHeight="1" x14ac:dyDescent="0.25">
      <c r="A547" s="28"/>
      <c r="B547" s="28"/>
      <c r="C547" s="28"/>
      <c r="D547" s="28"/>
      <c r="E547" s="28"/>
      <c r="F547" s="28"/>
      <c r="G547" s="28"/>
      <c r="H547" s="28"/>
      <c r="I547" s="28"/>
      <c r="J547" s="28"/>
      <c r="K547" s="28"/>
      <c r="L547" s="28"/>
      <c r="M547" s="28"/>
      <c r="N547" s="28"/>
      <c r="O547" s="28"/>
      <c r="P547" s="28"/>
      <c r="Q547" s="28"/>
      <c r="R547" s="28"/>
      <c r="S547" s="28"/>
      <c r="T547" s="28"/>
      <c r="U547" s="28"/>
      <c r="V547" s="28"/>
      <c r="W547" s="28"/>
      <c r="X547" s="28"/>
      <c r="Y547" s="28"/>
      <c r="Z547" s="28"/>
    </row>
    <row r="548" spans="1:26" ht="13.5" customHeight="1" x14ac:dyDescent="0.25">
      <c r="A548" s="28"/>
      <c r="B548" s="28"/>
      <c r="C548" s="28"/>
      <c r="D548" s="28"/>
      <c r="E548" s="28"/>
      <c r="F548" s="28"/>
      <c r="G548" s="28"/>
      <c r="H548" s="28"/>
      <c r="I548" s="28"/>
      <c r="J548" s="28"/>
      <c r="K548" s="28"/>
      <c r="L548" s="28"/>
      <c r="M548" s="28"/>
      <c r="N548" s="28"/>
      <c r="O548" s="28"/>
      <c r="P548" s="28"/>
      <c r="Q548" s="28"/>
      <c r="R548" s="28"/>
      <c r="S548" s="28"/>
      <c r="T548" s="28"/>
      <c r="U548" s="28"/>
      <c r="V548" s="28"/>
      <c r="W548" s="28"/>
      <c r="X548" s="28"/>
      <c r="Y548" s="28"/>
      <c r="Z548" s="28"/>
    </row>
    <row r="549" spans="1:26" ht="13.5" customHeight="1" x14ac:dyDescent="0.25">
      <c r="A549" s="28"/>
      <c r="B549" s="28"/>
      <c r="C549" s="28"/>
      <c r="D549" s="28"/>
      <c r="E549" s="28"/>
      <c r="F549" s="28"/>
      <c r="G549" s="28"/>
      <c r="H549" s="28"/>
      <c r="I549" s="28"/>
      <c r="J549" s="28"/>
      <c r="K549" s="28"/>
      <c r="L549" s="28"/>
      <c r="M549" s="28"/>
      <c r="N549" s="28"/>
      <c r="O549" s="28"/>
      <c r="P549" s="28"/>
      <c r="Q549" s="28"/>
      <c r="R549" s="28"/>
      <c r="S549" s="28"/>
      <c r="T549" s="28"/>
      <c r="U549" s="28"/>
      <c r="V549" s="28"/>
      <c r="W549" s="28"/>
      <c r="X549" s="28"/>
      <c r="Y549" s="28"/>
      <c r="Z549" s="28"/>
    </row>
    <row r="550" spans="1:26" ht="13.5" customHeight="1" x14ac:dyDescent="0.25">
      <c r="A550" s="28"/>
      <c r="B550" s="28"/>
      <c r="C550" s="28"/>
      <c r="D550" s="28"/>
      <c r="E550" s="28"/>
      <c r="F550" s="28"/>
      <c r="G550" s="28"/>
      <c r="H550" s="28"/>
      <c r="I550" s="28"/>
      <c r="J550" s="28"/>
      <c r="K550" s="28"/>
      <c r="L550" s="28"/>
      <c r="M550" s="28"/>
      <c r="N550" s="28"/>
      <c r="O550" s="28"/>
      <c r="P550" s="28"/>
      <c r="Q550" s="28"/>
      <c r="R550" s="28"/>
      <c r="S550" s="28"/>
      <c r="T550" s="28"/>
      <c r="U550" s="28"/>
      <c r="V550" s="28"/>
      <c r="W550" s="28"/>
      <c r="X550" s="28"/>
      <c r="Y550" s="28"/>
      <c r="Z550" s="28"/>
    </row>
    <row r="551" spans="1:26" ht="13.5" customHeight="1" x14ac:dyDescent="0.25">
      <c r="A551" s="28"/>
      <c r="B551" s="28"/>
      <c r="C551" s="28"/>
      <c r="D551" s="28"/>
      <c r="E551" s="28"/>
      <c r="F551" s="28"/>
      <c r="G551" s="28"/>
      <c r="H551" s="28"/>
      <c r="I551" s="28"/>
      <c r="J551" s="28"/>
      <c r="K551" s="28"/>
      <c r="L551" s="28"/>
      <c r="M551" s="28"/>
      <c r="N551" s="28"/>
      <c r="O551" s="28"/>
      <c r="P551" s="28"/>
      <c r="Q551" s="28"/>
      <c r="R551" s="28"/>
      <c r="S551" s="28"/>
      <c r="T551" s="28"/>
      <c r="U551" s="28"/>
      <c r="V551" s="28"/>
      <c r="W551" s="28"/>
      <c r="X551" s="28"/>
      <c r="Y551" s="28"/>
      <c r="Z551" s="28"/>
    </row>
    <row r="552" spans="1:26" ht="13.5" customHeight="1" x14ac:dyDescent="0.25">
      <c r="A552" s="28"/>
      <c r="B552" s="28"/>
      <c r="C552" s="28"/>
      <c r="D552" s="28"/>
      <c r="E552" s="28"/>
      <c r="F552" s="28"/>
      <c r="G552" s="28"/>
      <c r="H552" s="28"/>
      <c r="I552" s="28"/>
      <c r="J552" s="28"/>
      <c r="K552" s="28"/>
      <c r="L552" s="28"/>
      <c r="M552" s="28"/>
      <c r="N552" s="28"/>
      <c r="O552" s="28"/>
      <c r="P552" s="28"/>
      <c r="Q552" s="28"/>
      <c r="R552" s="28"/>
      <c r="S552" s="28"/>
      <c r="T552" s="28"/>
      <c r="U552" s="28"/>
      <c r="V552" s="28"/>
      <c r="W552" s="28"/>
      <c r="X552" s="28"/>
      <c r="Y552" s="28"/>
      <c r="Z552" s="28"/>
    </row>
    <row r="553" spans="1:26" ht="13.5" customHeight="1" x14ac:dyDescent="0.25">
      <c r="A553" s="28"/>
      <c r="B553" s="28"/>
      <c r="C553" s="28"/>
      <c r="D553" s="28"/>
      <c r="E553" s="28"/>
      <c r="F553" s="28"/>
      <c r="G553" s="28"/>
      <c r="H553" s="28"/>
      <c r="I553" s="28"/>
      <c r="J553" s="28"/>
      <c r="K553" s="28"/>
      <c r="L553" s="28"/>
      <c r="M553" s="28"/>
      <c r="N553" s="28"/>
      <c r="O553" s="28"/>
      <c r="P553" s="28"/>
      <c r="Q553" s="28"/>
      <c r="R553" s="28"/>
      <c r="S553" s="28"/>
      <c r="T553" s="28"/>
      <c r="U553" s="28"/>
      <c r="V553" s="28"/>
      <c r="W553" s="28"/>
      <c r="X553" s="28"/>
      <c r="Y553" s="28"/>
      <c r="Z553" s="28"/>
    </row>
    <row r="554" spans="1:26" ht="13.5" customHeight="1" x14ac:dyDescent="0.25">
      <c r="A554" s="28"/>
      <c r="B554" s="28"/>
      <c r="C554" s="28"/>
      <c r="D554" s="28"/>
      <c r="E554" s="28"/>
      <c r="F554" s="28"/>
      <c r="G554" s="28"/>
      <c r="H554" s="28"/>
      <c r="I554" s="28"/>
      <c r="J554" s="28"/>
      <c r="K554" s="28"/>
      <c r="L554" s="28"/>
      <c r="M554" s="28"/>
      <c r="N554" s="28"/>
      <c r="O554" s="28"/>
      <c r="P554" s="28"/>
      <c r="Q554" s="28"/>
      <c r="R554" s="28"/>
      <c r="S554" s="28"/>
      <c r="T554" s="28"/>
      <c r="U554" s="28"/>
      <c r="V554" s="28"/>
      <c r="W554" s="28"/>
      <c r="X554" s="28"/>
      <c r="Y554" s="28"/>
      <c r="Z554" s="28"/>
    </row>
    <row r="555" spans="1:26" ht="13.5" customHeight="1" x14ac:dyDescent="0.25">
      <c r="A555" s="28"/>
      <c r="B555" s="28"/>
      <c r="C555" s="28"/>
      <c r="D555" s="28"/>
      <c r="E555" s="28"/>
      <c r="F555" s="28"/>
      <c r="G555" s="28"/>
      <c r="H555" s="28"/>
      <c r="I555" s="28"/>
      <c r="J555" s="28"/>
      <c r="K555" s="28"/>
      <c r="L555" s="28"/>
      <c r="M555" s="28"/>
      <c r="N555" s="28"/>
      <c r="O555" s="28"/>
      <c r="P555" s="28"/>
      <c r="Q555" s="28"/>
      <c r="R555" s="28"/>
      <c r="S555" s="28"/>
      <c r="T555" s="28"/>
      <c r="U555" s="28"/>
      <c r="V555" s="28"/>
      <c r="W555" s="28"/>
      <c r="X555" s="28"/>
      <c r="Y555" s="28"/>
      <c r="Z555" s="28"/>
    </row>
    <row r="556" spans="1:26" ht="13.5" customHeight="1" x14ac:dyDescent="0.25">
      <c r="A556" s="28"/>
      <c r="B556" s="28"/>
      <c r="C556" s="28"/>
      <c r="D556" s="28"/>
      <c r="E556" s="28"/>
      <c r="F556" s="28"/>
      <c r="G556" s="28"/>
      <c r="H556" s="28"/>
      <c r="I556" s="28"/>
      <c r="J556" s="28"/>
      <c r="K556" s="28"/>
      <c r="L556" s="28"/>
      <c r="M556" s="28"/>
      <c r="N556" s="28"/>
      <c r="O556" s="28"/>
      <c r="P556" s="28"/>
      <c r="Q556" s="28"/>
      <c r="R556" s="28"/>
      <c r="S556" s="28"/>
      <c r="T556" s="28"/>
      <c r="U556" s="28"/>
      <c r="V556" s="28"/>
      <c r="W556" s="28"/>
      <c r="X556" s="28"/>
      <c r="Y556" s="28"/>
      <c r="Z556" s="28"/>
    </row>
    <row r="557" spans="1:26" ht="13.5" customHeight="1" x14ac:dyDescent="0.25">
      <c r="A557" s="28"/>
      <c r="B557" s="28"/>
      <c r="C557" s="28"/>
      <c r="D557" s="28"/>
      <c r="E557" s="28"/>
      <c r="F557" s="28"/>
      <c r="G557" s="28"/>
      <c r="H557" s="28"/>
      <c r="I557" s="28"/>
      <c r="J557" s="28"/>
      <c r="K557" s="28"/>
      <c r="L557" s="28"/>
      <c r="M557" s="28"/>
      <c r="N557" s="28"/>
      <c r="O557" s="28"/>
      <c r="P557" s="28"/>
      <c r="Q557" s="28"/>
      <c r="R557" s="28"/>
      <c r="S557" s="28"/>
      <c r="T557" s="28"/>
      <c r="U557" s="28"/>
      <c r="V557" s="28"/>
      <c r="W557" s="28"/>
      <c r="X557" s="28"/>
      <c r="Y557" s="28"/>
      <c r="Z557" s="28"/>
    </row>
    <row r="558" spans="1:26" ht="13.5" customHeight="1" x14ac:dyDescent="0.25">
      <c r="A558" s="28"/>
      <c r="B558" s="28"/>
      <c r="C558" s="28"/>
      <c r="D558" s="28"/>
      <c r="E558" s="28"/>
      <c r="F558" s="28"/>
      <c r="G558" s="28"/>
      <c r="H558" s="28"/>
      <c r="I558" s="28"/>
      <c r="J558" s="28"/>
      <c r="K558" s="28"/>
      <c r="L558" s="28"/>
      <c r="M558" s="28"/>
      <c r="N558" s="28"/>
      <c r="O558" s="28"/>
      <c r="P558" s="28"/>
      <c r="Q558" s="28"/>
      <c r="R558" s="28"/>
      <c r="S558" s="28"/>
      <c r="T558" s="28"/>
      <c r="U558" s="28"/>
      <c r="V558" s="28"/>
      <c r="W558" s="28"/>
      <c r="X558" s="28"/>
      <c r="Y558" s="28"/>
      <c r="Z558" s="28"/>
    </row>
    <row r="559" spans="1:26" ht="13.5" customHeight="1" x14ac:dyDescent="0.25">
      <c r="A559" s="28"/>
      <c r="B559" s="28"/>
      <c r="C559" s="28"/>
      <c r="D559" s="28"/>
      <c r="E559" s="28"/>
      <c r="F559" s="28"/>
      <c r="G559" s="28"/>
      <c r="H559" s="28"/>
      <c r="I559" s="28"/>
      <c r="J559" s="28"/>
      <c r="K559" s="28"/>
      <c r="L559" s="28"/>
      <c r="M559" s="28"/>
      <c r="N559" s="28"/>
      <c r="O559" s="28"/>
      <c r="P559" s="28"/>
      <c r="Q559" s="28"/>
      <c r="R559" s="28"/>
      <c r="S559" s="28"/>
      <c r="T559" s="28"/>
      <c r="U559" s="28"/>
      <c r="V559" s="28"/>
      <c r="W559" s="28"/>
      <c r="X559" s="28"/>
      <c r="Y559" s="28"/>
      <c r="Z559" s="28"/>
    </row>
    <row r="560" spans="1:26" ht="13.5" customHeight="1" x14ac:dyDescent="0.25">
      <c r="A560" s="28"/>
      <c r="B560" s="28"/>
      <c r="C560" s="28"/>
      <c r="D560" s="28"/>
      <c r="E560" s="28"/>
      <c r="F560" s="28"/>
      <c r="G560" s="28"/>
      <c r="H560" s="28"/>
      <c r="I560" s="28"/>
      <c r="J560" s="28"/>
      <c r="K560" s="28"/>
      <c r="L560" s="28"/>
      <c r="M560" s="28"/>
      <c r="N560" s="28"/>
      <c r="O560" s="28"/>
      <c r="P560" s="28"/>
      <c r="Q560" s="28"/>
      <c r="R560" s="28"/>
      <c r="S560" s="28"/>
      <c r="T560" s="28"/>
      <c r="U560" s="28"/>
      <c r="V560" s="28"/>
      <c r="W560" s="28"/>
      <c r="X560" s="28"/>
      <c r="Y560" s="28"/>
      <c r="Z560" s="28"/>
    </row>
    <row r="561" spans="1:26" ht="13.5" customHeight="1" x14ac:dyDescent="0.25">
      <c r="A561" s="28"/>
      <c r="B561" s="28"/>
      <c r="C561" s="28"/>
      <c r="D561" s="28"/>
      <c r="E561" s="28"/>
      <c r="F561" s="28"/>
      <c r="G561" s="28"/>
      <c r="H561" s="28"/>
      <c r="I561" s="28"/>
      <c r="J561" s="28"/>
      <c r="K561" s="28"/>
      <c r="L561" s="28"/>
      <c r="M561" s="28"/>
      <c r="N561" s="28"/>
      <c r="O561" s="28"/>
      <c r="P561" s="28"/>
      <c r="Q561" s="28"/>
      <c r="R561" s="28"/>
      <c r="S561" s="28"/>
      <c r="T561" s="28"/>
      <c r="U561" s="28"/>
      <c r="V561" s="28"/>
      <c r="W561" s="28"/>
      <c r="X561" s="28"/>
      <c r="Y561" s="28"/>
      <c r="Z561" s="28"/>
    </row>
    <row r="562" spans="1:26" ht="13.5" customHeight="1" x14ac:dyDescent="0.25">
      <c r="A562" s="28"/>
      <c r="B562" s="28"/>
      <c r="C562" s="28"/>
      <c r="D562" s="28"/>
      <c r="E562" s="28"/>
      <c r="F562" s="28"/>
      <c r="G562" s="28"/>
      <c r="H562" s="28"/>
      <c r="I562" s="28"/>
      <c r="J562" s="28"/>
      <c r="K562" s="28"/>
      <c r="L562" s="28"/>
      <c r="M562" s="28"/>
      <c r="N562" s="28"/>
      <c r="O562" s="28"/>
      <c r="P562" s="28"/>
      <c r="Q562" s="28"/>
      <c r="R562" s="28"/>
      <c r="S562" s="28"/>
      <c r="T562" s="28"/>
      <c r="U562" s="28"/>
      <c r="V562" s="28"/>
      <c r="W562" s="28"/>
      <c r="X562" s="28"/>
      <c r="Y562" s="28"/>
      <c r="Z562" s="28"/>
    </row>
    <row r="563" spans="1:26" ht="13.5" customHeight="1" x14ac:dyDescent="0.25">
      <c r="A563" s="28"/>
      <c r="B563" s="28"/>
      <c r="C563" s="28"/>
      <c r="D563" s="28"/>
      <c r="E563" s="28"/>
      <c r="F563" s="28"/>
      <c r="G563" s="28"/>
      <c r="H563" s="28"/>
      <c r="I563" s="28"/>
      <c r="J563" s="28"/>
      <c r="K563" s="28"/>
      <c r="L563" s="28"/>
      <c r="M563" s="28"/>
      <c r="N563" s="28"/>
      <c r="O563" s="28"/>
      <c r="P563" s="28"/>
      <c r="Q563" s="28"/>
      <c r="R563" s="28"/>
      <c r="S563" s="28"/>
      <c r="T563" s="28"/>
      <c r="U563" s="28"/>
      <c r="V563" s="28"/>
      <c r="W563" s="28"/>
      <c r="X563" s="28"/>
      <c r="Y563" s="28"/>
      <c r="Z563" s="28"/>
    </row>
    <row r="564" spans="1:26" ht="13.5" customHeight="1" x14ac:dyDescent="0.25">
      <c r="A564" s="28"/>
      <c r="B564" s="28"/>
      <c r="C564" s="28"/>
      <c r="D564" s="28"/>
      <c r="E564" s="28"/>
      <c r="F564" s="28"/>
      <c r="G564" s="28"/>
      <c r="H564" s="28"/>
      <c r="I564" s="28"/>
      <c r="J564" s="28"/>
      <c r="K564" s="28"/>
      <c r="L564" s="28"/>
      <c r="M564" s="28"/>
      <c r="N564" s="28"/>
      <c r="O564" s="28"/>
      <c r="P564" s="28"/>
      <c r="Q564" s="28"/>
      <c r="R564" s="28"/>
      <c r="S564" s="28"/>
      <c r="T564" s="28"/>
      <c r="U564" s="28"/>
      <c r="V564" s="28"/>
      <c r="W564" s="28"/>
      <c r="X564" s="28"/>
      <c r="Y564" s="28"/>
      <c r="Z564" s="28"/>
    </row>
    <row r="565" spans="1:26" ht="13.5" customHeight="1" x14ac:dyDescent="0.25">
      <c r="A565" s="28"/>
      <c r="B565" s="28"/>
      <c r="C565" s="28"/>
      <c r="D565" s="28"/>
      <c r="E565" s="28"/>
      <c r="F565" s="28"/>
      <c r="G565" s="28"/>
      <c r="H565" s="28"/>
      <c r="I565" s="28"/>
      <c r="J565" s="28"/>
      <c r="K565" s="28"/>
      <c r="L565" s="28"/>
      <c r="M565" s="28"/>
      <c r="N565" s="28"/>
      <c r="O565" s="28"/>
      <c r="P565" s="28"/>
      <c r="Q565" s="28"/>
      <c r="R565" s="28"/>
      <c r="S565" s="28"/>
      <c r="T565" s="28"/>
      <c r="U565" s="28"/>
      <c r="V565" s="28"/>
      <c r="W565" s="28"/>
      <c r="X565" s="28"/>
      <c r="Y565" s="28"/>
      <c r="Z565" s="28"/>
    </row>
    <row r="566" spans="1:26" ht="13.5" customHeight="1" x14ac:dyDescent="0.25">
      <c r="A566" s="28"/>
      <c r="B566" s="28"/>
      <c r="C566" s="28"/>
      <c r="D566" s="28"/>
      <c r="E566" s="28"/>
      <c r="F566" s="28"/>
      <c r="G566" s="28"/>
      <c r="H566" s="28"/>
      <c r="I566" s="28"/>
      <c r="J566" s="28"/>
      <c r="K566" s="28"/>
      <c r="L566" s="28"/>
      <c r="M566" s="28"/>
      <c r="N566" s="28"/>
      <c r="O566" s="28"/>
      <c r="P566" s="28"/>
      <c r="Q566" s="28"/>
      <c r="R566" s="28"/>
      <c r="S566" s="28"/>
      <c r="T566" s="28"/>
      <c r="U566" s="28"/>
      <c r="V566" s="28"/>
      <c r="W566" s="28"/>
      <c r="X566" s="28"/>
      <c r="Y566" s="28"/>
      <c r="Z566" s="28"/>
    </row>
    <row r="567" spans="1:26" ht="13.5" customHeight="1" x14ac:dyDescent="0.25">
      <c r="A567" s="28"/>
      <c r="B567" s="28"/>
      <c r="C567" s="28"/>
      <c r="D567" s="28"/>
      <c r="E567" s="28"/>
      <c r="F567" s="28"/>
      <c r="G567" s="28"/>
      <c r="H567" s="28"/>
      <c r="I567" s="28"/>
      <c r="J567" s="28"/>
      <c r="K567" s="28"/>
      <c r="L567" s="28"/>
      <c r="M567" s="28"/>
      <c r="N567" s="28"/>
      <c r="O567" s="28"/>
      <c r="P567" s="28"/>
      <c r="Q567" s="28"/>
      <c r="R567" s="28"/>
      <c r="S567" s="28"/>
      <c r="T567" s="28"/>
      <c r="U567" s="28"/>
      <c r="V567" s="28"/>
      <c r="W567" s="28"/>
      <c r="X567" s="28"/>
      <c r="Y567" s="28"/>
      <c r="Z567" s="28"/>
    </row>
    <row r="568" spans="1:26" ht="13.5" customHeight="1" x14ac:dyDescent="0.25">
      <c r="A568" s="28"/>
      <c r="B568" s="28"/>
      <c r="C568" s="28"/>
      <c r="D568" s="28"/>
      <c r="E568" s="28"/>
      <c r="F568" s="28"/>
      <c r="G568" s="28"/>
      <c r="H568" s="28"/>
      <c r="I568" s="28"/>
      <c r="J568" s="28"/>
      <c r="K568" s="28"/>
      <c r="L568" s="28"/>
      <c r="M568" s="28"/>
      <c r="N568" s="28"/>
      <c r="O568" s="28"/>
      <c r="P568" s="28"/>
      <c r="Q568" s="28"/>
      <c r="R568" s="28"/>
      <c r="S568" s="28"/>
      <c r="T568" s="28"/>
      <c r="U568" s="28"/>
      <c r="V568" s="28"/>
      <c r="W568" s="28"/>
      <c r="X568" s="28"/>
      <c r="Y568" s="28"/>
      <c r="Z568" s="28"/>
    </row>
    <row r="569" spans="1:26" ht="13.5" customHeight="1" x14ac:dyDescent="0.25">
      <c r="A569" s="28"/>
      <c r="B569" s="28"/>
      <c r="C569" s="28"/>
      <c r="D569" s="28"/>
      <c r="E569" s="28"/>
      <c r="F569" s="28"/>
      <c r="G569" s="28"/>
      <c r="H569" s="28"/>
      <c r="I569" s="28"/>
      <c r="J569" s="28"/>
      <c r="K569" s="28"/>
      <c r="L569" s="28"/>
      <c r="M569" s="28"/>
      <c r="N569" s="28"/>
      <c r="O569" s="28"/>
      <c r="P569" s="28"/>
      <c r="Q569" s="28"/>
      <c r="R569" s="28"/>
      <c r="S569" s="28"/>
      <c r="T569" s="28"/>
      <c r="U569" s="28"/>
      <c r="V569" s="28"/>
      <c r="W569" s="28"/>
      <c r="X569" s="28"/>
      <c r="Y569" s="28"/>
      <c r="Z569" s="28"/>
    </row>
    <row r="570" spans="1:26" ht="13.5" customHeight="1" x14ac:dyDescent="0.25">
      <c r="A570" s="28"/>
      <c r="B570" s="28"/>
      <c r="C570" s="28"/>
      <c r="D570" s="28"/>
      <c r="E570" s="28"/>
      <c r="F570" s="28"/>
      <c r="G570" s="28"/>
      <c r="H570" s="28"/>
      <c r="I570" s="28"/>
      <c r="J570" s="28"/>
      <c r="K570" s="28"/>
      <c r="L570" s="28"/>
      <c r="M570" s="28"/>
      <c r="N570" s="28"/>
      <c r="O570" s="28"/>
      <c r="P570" s="28"/>
      <c r="Q570" s="28"/>
      <c r="R570" s="28"/>
      <c r="S570" s="28"/>
      <c r="T570" s="28"/>
      <c r="U570" s="28"/>
      <c r="V570" s="28"/>
      <c r="W570" s="28"/>
      <c r="X570" s="28"/>
      <c r="Y570" s="28"/>
      <c r="Z570" s="28"/>
    </row>
    <row r="571" spans="1:26" ht="13.5" customHeight="1" x14ac:dyDescent="0.25">
      <c r="A571" s="28"/>
      <c r="B571" s="28"/>
      <c r="C571" s="28"/>
      <c r="D571" s="28"/>
      <c r="E571" s="28"/>
      <c r="F571" s="28"/>
      <c r="G571" s="28"/>
      <c r="H571" s="28"/>
      <c r="I571" s="28"/>
      <c r="J571" s="28"/>
      <c r="K571" s="28"/>
      <c r="L571" s="28"/>
      <c r="M571" s="28"/>
      <c r="N571" s="28"/>
      <c r="O571" s="28"/>
      <c r="P571" s="28"/>
      <c r="Q571" s="28"/>
      <c r="R571" s="28"/>
      <c r="S571" s="28"/>
      <c r="T571" s="28"/>
      <c r="U571" s="28"/>
      <c r="V571" s="28"/>
      <c r="W571" s="28"/>
      <c r="X571" s="28"/>
      <c r="Y571" s="28"/>
      <c r="Z571" s="28"/>
    </row>
    <row r="572" spans="1:26" ht="13.5" customHeight="1" x14ac:dyDescent="0.25">
      <c r="A572" s="28"/>
      <c r="B572" s="28"/>
      <c r="C572" s="28"/>
      <c r="D572" s="28"/>
      <c r="E572" s="28"/>
      <c r="F572" s="28"/>
      <c r="G572" s="28"/>
      <c r="H572" s="28"/>
      <c r="I572" s="28"/>
      <c r="J572" s="28"/>
      <c r="K572" s="28"/>
      <c r="L572" s="28"/>
      <c r="M572" s="28"/>
      <c r="N572" s="28"/>
      <c r="O572" s="28"/>
      <c r="P572" s="28"/>
      <c r="Q572" s="28"/>
      <c r="R572" s="28"/>
      <c r="S572" s="28"/>
      <c r="T572" s="28"/>
      <c r="U572" s="28"/>
      <c r="V572" s="28"/>
      <c r="W572" s="28"/>
      <c r="X572" s="28"/>
      <c r="Y572" s="28"/>
      <c r="Z572" s="28"/>
    </row>
    <row r="573" spans="1:26" ht="13.5" customHeight="1" x14ac:dyDescent="0.25">
      <c r="A573" s="28"/>
      <c r="B573" s="28"/>
      <c r="C573" s="28"/>
      <c r="D573" s="28"/>
      <c r="E573" s="28"/>
      <c r="F573" s="28"/>
      <c r="G573" s="28"/>
      <c r="H573" s="28"/>
      <c r="I573" s="28"/>
      <c r="J573" s="28"/>
      <c r="K573" s="28"/>
      <c r="L573" s="28"/>
      <c r="M573" s="28"/>
      <c r="N573" s="28"/>
      <c r="O573" s="28"/>
      <c r="P573" s="28"/>
      <c r="Q573" s="28"/>
      <c r="R573" s="28"/>
      <c r="S573" s="28"/>
      <c r="T573" s="28"/>
      <c r="U573" s="28"/>
      <c r="V573" s="28"/>
      <c r="W573" s="28"/>
      <c r="X573" s="28"/>
      <c r="Y573" s="28"/>
      <c r="Z573" s="28"/>
    </row>
    <row r="574" spans="1:26" ht="13.5" customHeight="1" x14ac:dyDescent="0.25">
      <c r="A574" s="28"/>
      <c r="B574" s="28"/>
      <c r="C574" s="28"/>
      <c r="D574" s="28"/>
      <c r="E574" s="28"/>
      <c r="F574" s="28"/>
      <c r="G574" s="28"/>
      <c r="H574" s="28"/>
      <c r="I574" s="28"/>
      <c r="J574" s="28"/>
      <c r="K574" s="28"/>
      <c r="L574" s="28"/>
      <c r="M574" s="28"/>
      <c r="N574" s="28"/>
      <c r="O574" s="28"/>
      <c r="P574" s="28"/>
      <c r="Q574" s="28"/>
      <c r="R574" s="28"/>
      <c r="S574" s="28"/>
      <c r="T574" s="28"/>
      <c r="U574" s="28"/>
      <c r="V574" s="28"/>
      <c r="W574" s="28"/>
      <c r="X574" s="28"/>
      <c r="Y574" s="28"/>
      <c r="Z574" s="28"/>
    </row>
    <row r="575" spans="1:26" ht="13.5" customHeight="1" x14ac:dyDescent="0.25">
      <c r="A575" s="28"/>
      <c r="B575" s="28"/>
      <c r="C575" s="28"/>
      <c r="D575" s="28"/>
      <c r="E575" s="28"/>
      <c r="F575" s="28"/>
      <c r="G575" s="28"/>
      <c r="H575" s="28"/>
      <c r="I575" s="28"/>
      <c r="J575" s="28"/>
      <c r="K575" s="28"/>
      <c r="L575" s="28"/>
      <c r="M575" s="28"/>
      <c r="N575" s="28"/>
      <c r="O575" s="28"/>
      <c r="P575" s="28"/>
      <c r="Q575" s="28"/>
      <c r="R575" s="28"/>
      <c r="S575" s="28"/>
      <c r="T575" s="28"/>
      <c r="U575" s="28"/>
      <c r="V575" s="28"/>
      <c r="W575" s="28"/>
      <c r="X575" s="28"/>
      <c r="Y575" s="28"/>
      <c r="Z575" s="28"/>
    </row>
    <row r="576" spans="1:26" ht="13.5" customHeight="1" x14ac:dyDescent="0.25">
      <c r="A576" s="28"/>
      <c r="B576" s="28"/>
      <c r="C576" s="28"/>
      <c r="D576" s="28"/>
      <c r="E576" s="28"/>
      <c r="F576" s="28"/>
      <c r="G576" s="28"/>
      <c r="H576" s="28"/>
      <c r="I576" s="28"/>
      <c r="J576" s="28"/>
      <c r="K576" s="28"/>
      <c r="L576" s="28"/>
      <c r="M576" s="28"/>
      <c r="N576" s="28"/>
      <c r="O576" s="28"/>
      <c r="P576" s="28"/>
      <c r="Q576" s="28"/>
      <c r="R576" s="28"/>
      <c r="S576" s="28"/>
      <c r="T576" s="28"/>
      <c r="U576" s="28"/>
      <c r="V576" s="28"/>
      <c r="W576" s="28"/>
      <c r="X576" s="28"/>
      <c r="Y576" s="28"/>
      <c r="Z576" s="28"/>
    </row>
    <row r="577" spans="1:26" ht="13.5" customHeight="1" x14ac:dyDescent="0.25">
      <c r="A577" s="28"/>
      <c r="B577" s="28"/>
      <c r="C577" s="28"/>
      <c r="D577" s="28"/>
      <c r="E577" s="28"/>
      <c r="F577" s="28"/>
      <c r="G577" s="28"/>
      <c r="H577" s="28"/>
      <c r="I577" s="28"/>
      <c r="J577" s="28"/>
      <c r="K577" s="28"/>
      <c r="L577" s="28"/>
      <c r="M577" s="28"/>
      <c r="N577" s="28"/>
      <c r="O577" s="28"/>
      <c r="P577" s="28"/>
      <c r="Q577" s="28"/>
      <c r="R577" s="28"/>
      <c r="S577" s="28"/>
      <c r="T577" s="28"/>
      <c r="U577" s="28"/>
      <c r="V577" s="28"/>
      <c r="W577" s="28"/>
      <c r="X577" s="28"/>
      <c r="Y577" s="28"/>
      <c r="Z577" s="28"/>
    </row>
    <row r="578" spans="1:26" ht="13.5" customHeight="1" x14ac:dyDescent="0.25">
      <c r="A578" s="28"/>
      <c r="B578" s="28"/>
      <c r="C578" s="28"/>
      <c r="D578" s="28"/>
      <c r="E578" s="28"/>
      <c r="F578" s="28"/>
      <c r="G578" s="28"/>
      <c r="H578" s="28"/>
      <c r="I578" s="28"/>
      <c r="J578" s="28"/>
      <c r="K578" s="28"/>
      <c r="L578" s="28"/>
      <c r="M578" s="28"/>
      <c r="N578" s="28"/>
      <c r="O578" s="28"/>
      <c r="P578" s="28"/>
      <c r="Q578" s="28"/>
      <c r="R578" s="28"/>
      <c r="S578" s="28"/>
      <c r="T578" s="28"/>
      <c r="U578" s="28"/>
      <c r="V578" s="28"/>
      <c r="W578" s="28"/>
      <c r="X578" s="28"/>
      <c r="Y578" s="28"/>
      <c r="Z578" s="28"/>
    </row>
    <row r="579" spans="1:26" ht="13.5" customHeight="1" x14ac:dyDescent="0.25">
      <c r="A579" s="28"/>
      <c r="B579" s="28"/>
      <c r="C579" s="28"/>
      <c r="D579" s="28"/>
      <c r="E579" s="28"/>
      <c r="F579" s="28"/>
      <c r="G579" s="28"/>
      <c r="H579" s="28"/>
      <c r="I579" s="28"/>
      <c r="J579" s="28"/>
      <c r="K579" s="28"/>
      <c r="L579" s="28"/>
      <c r="M579" s="28"/>
      <c r="N579" s="28"/>
      <c r="O579" s="28"/>
      <c r="P579" s="28"/>
      <c r="Q579" s="28"/>
      <c r="R579" s="28"/>
      <c r="S579" s="28"/>
      <c r="T579" s="28"/>
      <c r="U579" s="28"/>
      <c r="V579" s="28"/>
      <c r="W579" s="28"/>
      <c r="X579" s="28"/>
      <c r="Y579" s="28"/>
      <c r="Z579" s="28"/>
    </row>
    <row r="580" spans="1:26" ht="13.5" customHeight="1" x14ac:dyDescent="0.25">
      <c r="A580" s="28"/>
      <c r="B580" s="28"/>
      <c r="C580" s="28"/>
      <c r="D580" s="28"/>
      <c r="E580" s="28"/>
      <c r="F580" s="28"/>
      <c r="G580" s="28"/>
      <c r="H580" s="28"/>
      <c r="I580" s="28"/>
      <c r="J580" s="28"/>
      <c r="K580" s="28"/>
      <c r="L580" s="28"/>
      <c r="M580" s="28"/>
      <c r="N580" s="28"/>
      <c r="O580" s="28"/>
      <c r="P580" s="28"/>
      <c r="Q580" s="28"/>
      <c r="R580" s="28"/>
      <c r="S580" s="28"/>
      <c r="T580" s="28"/>
      <c r="U580" s="28"/>
      <c r="V580" s="28"/>
      <c r="W580" s="28"/>
      <c r="X580" s="28"/>
      <c r="Y580" s="28"/>
      <c r="Z580" s="28"/>
    </row>
    <row r="581" spans="1:26" ht="13.5" customHeight="1" x14ac:dyDescent="0.25">
      <c r="A581" s="28"/>
      <c r="B581" s="28"/>
      <c r="C581" s="28"/>
      <c r="D581" s="28"/>
      <c r="E581" s="28"/>
      <c r="F581" s="28"/>
      <c r="G581" s="28"/>
      <c r="H581" s="28"/>
      <c r="I581" s="28"/>
      <c r="J581" s="28"/>
      <c r="K581" s="28"/>
      <c r="L581" s="28"/>
      <c r="M581" s="28"/>
      <c r="N581" s="28"/>
      <c r="O581" s="28"/>
      <c r="P581" s="28"/>
      <c r="Q581" s="28"/>
      <c r="R581" s="28"/>
      <c r="S581" s="28"/>
      <c r="T581" s="28"/>
      <c r="U581" s="28"/>
      <c r="V581" s="28"/>
      <c r="W581" s="28"/>
      <c r="X581" s="28"/>
      <c r="Y581" s="28"/>
      <c r="Z581" s="28"/>
    </row>
    <row r="582" spans="1:26" ht="13.5" customHeight="1" x14ac:dyDescent="0.25">
      <c r="A582" s="28"/>
      <c r="B582" s="28"/>
      <c r="C582" s="28"/>
      <c r="D582" s="28"/>
      <c r="E582" s="28"/>
      <c r="F582" s="28"/>
      <c r="G582" s="28"/>
      <c r="H582" s="28"/>
      <c r="I582" s="28"/>
      <c r="J582" s="28"/>
      <c r="K582" s="28"/>
      <c r="L582" s="28"/>
      <c r="M582" s="28"/>
      <c r="N582" s="28"/>
      <c r="O582" s="28"/>
      <c r="P582" s="28"/>
      <c r="Q582" s="28"/>
      <c r="R582" s="28"/>
      <c r="S582" s="28"/>
      <c r="T582" s="28"/>
      <c r="U582" s="28"/>
      <c r="V582" s="28"/>
      <c r="W582" s="28"/>
      <c r="X582" s="28"/>
      <c r="Y582" s="28"/>
      <c r="Z582" s="28"/>
    </row>
    <row r="583" spans="1:26" ht="13.5" customHeight="1" x14ac:dyDescent="0.25">
      <c r="A583" s="28"/>
      <c r="B583" s="28"/>
      <c r="C583" s="28"/>
      <c r="D583" s="28"/>
      <c r="E583" s="28"/>
      <c r="F583" s="28"/>
      <c r="G583" s="28"/>
      <c r="H583" s="28"/>
      <c r="I583" s="28"/>
      <c r="J583" s="28"/>
      <c r="K583" s="28"/>
      <c r="L583" s="28"/>
      <c r="M583" s="28"/>
      <c r="N583" s="28"/>
      <c r="O583" s="28"/>
      <c r="P583" s="28"/>
      <c r="Q583" s="28"/>
      <c r="R583" s="28"/>
      <c r="S583" s="28"/>
      <c r="T583" s="28"/>
      <c r="U583" s="28"/>
      <c r="V583" s="28"/>
      <c r="W583" s="28"/>
      <c r="X583" s="28"/>
      <c r="Y583" s="28"/>
      <c r="Z583" s="28"/>
    </row>
    <row r="584" spans="1:26" ht="13.5" customHeight="1" x14ac:dyDescent="0.25">
      <c r="A584" s="28"/>
      <c r="B584" s="28"/>
      <c r="C584" s="28"/>
      <c r="D584" s="28"/>
      <c r="E584" s="28"/>
      <c r="F584" s="28"/>
      <c r="G584" s="28"/>
      <c r="H584" s="28"/>
      <c r="I584" s="28"/>
      <c r="J584" s="28"/>
      <c r="K584" s="28"/>
      <c r="L584" s="28"/>
      <c r="M584" s="28"/>
      <c r="N584" s="28"/>
      <c r="O584" s="28"/>
      <c r="P584" s="28"/>
      <c r="Q584" s="28"/>
      <c r="R584" s="28"/>
      <c r="S584" s="28"/>
      <c r="T584" s="28"/>
      <c r="U584" s="28"/>
      <c r="V584" s="28"/>
      <c r="W584" s="28"/>
      <c r="X584" s="28"/>
      <c r="Y584" s="28"/>
      <c r="Z584" s="28"/>
    </row>
    <row r="585" spans="1:26" ht="13.5" customHeight="1" x14ac:dyDescent="0.25">
      <c r="A585" s="28"/>
      <c r="B585" s="28"/>
      <c r="C585" s="28"/>
      <c r="D585" s="28"/>
      <c r="E585" s="28"/>
      <c r="F585" s="28"/>
      <c r="G585" s="28"/>
      <c r="H585" s="28"/>
      <c r="I585" s="28"/>
      <c r="J585" s="28"/>
      <c r="K585" s="28"/>
      <c r="L585" s="28"/>
      <c r="M585" s="28"/>
      <c r="N585" s="28"/>
      <c r="O585" s="28"/>
      <c r="P585" s="28"/>
      <c r="Q585" s="28"/>
      <c r="R585" s="28"/>
      <c r="S585" s="28"/>
      <c r="T585" s="28"/>
      <c r="U585" s="28"/>
      <c r="V585" s="28"/>
      <c r="W585" s="28"/>
      <c r="X585" s="28"/>
      <c r="Y585" s="28"/>
      <c r="Z585" s="28"/>
    </row>
    <row r="586" spans="1:26" ht="13.5" customHeight="1" x14ac:dyDescent="0.25">
      <c r="A586" s="28"/>
      <c r="B586" s="28"/>
      <c r="C586" s="28"/>
      <c r="D586" s="28"/>
      <c r="E586" s="28"/>
      <c r="F586" s="28"/>
      <c r="G586" s="28"/>
      <c r="H586" s="28"/>
      <c r="I586" s="28"/>
      <c r="J586" s="28"/>
      <c r="K586" s="28"/>
      <c r="L586" s="28"/>
      <c r="M586" s="28"/>
      <c r="N586" s="28"/>
      <c r="O586" s="28"/>
      <c r="P586" s="28"/>
      <c r="Q586" s="28"/>
      <c r="R586" s="28"/>
      <c r="S586" s="28"/>
      <c r="T586" s="28"/>
      <c r="U586" s="28"/>
      <c r="V586" s="28"/>
      <c r="W586" s="28"/>
      <c r="X586" s="28"/>
      <c r="Y586" s="28"/>
      <c r="Z586" s="28"/>
    </row>
    <row r="587" spans="1:26" ht="13.5" customHeight="1" x14ac:dyDescent="0.25">
      <c r="A587" s="28"/>
      <c r="B587" s="28"/>
      <c r="C587" s="28"/>
      <c r="D587" s="28"/>
      <c r="E587" s="28"/>
      <c r="F587" s="28"/>
      <c r="G587" s="28"/>
      <c r="H587" s="28"/>
      <c r="I587" s="28"/>
      <c r="J587" s="28"/>
      <c r="K587" s="28"/>
      <c r="L587" s="28"/>
      <c r="M587" s="28"/>
      <c r="N587" s="28"/>
      <c r="O587" s="28"/>
      <c r="P587" s="28"/>
      <c r="Q587" s="28"/>
      <c r="R587" s="28"/>
      <c r="S587" s="28"/>
      <c r="T587" s="28"/>
      <c r="U587" s="28"/>
      <c r="V587" s="28"/>
      <c r="W587" s="28"/>
      <c r="X587" s="28"/>
      <c r="Y587" s="28"/>
      <c r="Z587" s="28"/>
    </row>
    <row r="588" spans="1:26" ht="13.5" customHeight="1" x14ac:dyDescent="0.25">
      <c r="A588" s="28"/>
      <c r="B588" s="28"/>
      <c r="C588" s="28"/>
      <c r="D588" s="28"/>
      <c r="E588" s="28"/>
      <c r="F588" s="28"/>
      <c r="G588" s="28"/>
      <c r="H588" s="28"/>
      <c r="I588" s="28"/>
      <c r="J588" s="28"/>
      <c r="K588" s="28"/>
      <c r="L588" s="28"/>
      <c r="M588" s="28"/>
      <c r="N588" s="28"/>
      <c r="O588" s="28"/>
      <c r="P588" s="28"/>
      <c r="Q588" s="28"/>
      <c r="R588" s="28"/>
      <c r="S588" s="28"/>
      <c r="T588" s="28"/>
      <c r="U588" s="28"/>
      <c r="V588" s="28"/>
      <c r="W588" s="28"/>
      <c r="X588" s="28"/>
      <c r="Y588" s="28"/>
      <c r="Z588" s="28"/>
    </row>
    <row r="589" spans="1:26" ht="13.5" customHeight="1" x14ac:dyDescent="0.25">
      <c r="A589" s="28"/>
      <c r="B589" s="28"/>
      <c r="C589" s="28"/>
      <c r="D589" s="28"/>
      <c r="E589" s="28"/>
      <c r="F589" s="28"/>
      <c r="G589" s="28"/>
      <c r="H589" s="28"/>
      <c r="I589" s="28"/>
      <c r="J589" s="28"/>
      <c r="K589" s="28"/>
      <c r="L589" s="28"/>
      <c r="M589" s="28"/>
      <c r="N589" s="28"/>
      <c r="O589" s="28"/>
      <c r="P589" s="28"/>
      <c r="Q589" s="28"/>
      <c r="R589" s="28"/>
      <c r="S589" s="28"/>
      <c r="T589" s="28"/>
      <c r="U589" s="28"/>
      <c r="V589" s="28"/>
      <c r="W589" s="28"/>
      <c r="X589" s="28"/>
      <c r="Y589" s="28"/>
      <c r="Z589" s="28"/>
    </row>
    <row r="590" spans="1:26" ht="13.5" customHeight="1" x14ac:dyDescent="0.25">
      <c r="A590" s="28"/>
      <c r="B590" s="28"/>
      <c r="C590" s="28"/>
      <c r="D590" s="28"/>
      <c r="E590" s="28"/>
      <c r="F590" s="28"/>
      <c r="G590" s="28"/>
      <c r="H590" s="28"/>
      <c r="I590" s="28"/>
      <c r="J590" s="28"/>
      <c r="K590" s="28"/>
      <c r="L590" s="28"/>
      <c r="M590" s="28"/>
      <c r="N590" s="28"/>
      <c r="O590" s="28"/>
      <c r="P590" s="28"/>
      <c r="Q590" s="28"/>
      <c r="R590" s="28"/>
      <c r="S590" s="28"/>
      <c r="T590" s="28"/>
      <c r="U590" s="28"/>
      <c r="V590" s="28"/>
      <c r="W590" s="28"/>
      <c r="X590" s="28"/>
      <c r="Y590" s="28"/>
      <c r="Z590" s="28"/>
    </row>
    <row r="591" spans="1:26" ht="13.5" customHeight="1" x14ac:dyDescent="0.25">
      <c r="A591" s="28"/>
      <c r="B591" s="28"/>
      <c r="C591" s="28"/>
      <c r="D591" s="28"/>
      <c r="E591" s="28"/>
      <c r="F591" s="28"/>
      <c r="G591" s="28"/>
      <c r="H591" s="28"/>
      <c r="I591" s="28"/>
      <c r="J591" s="28"/>
      <c r="K591" s="28"/>
      <c r="L591" s="28"/>
      <c r="M591" s="28"/>
      <c r="N591" s="28"/>
      <c r="O591" s="28"/>
      <c r="P591" s="28"/>
      <c r="Q591" s="28"/>
      <c r="R591" s="28"/>
      <c r="S591" s="28"/>
      <c r="T591" s="28"/>
      <c r="U591" s="28"/>
      <c r="V591" s="28"/>
      <c r="W591" s="28"/>
      <c r="X591" s="28"/>
      <c r="Y591" s="28"/>
      <c r="Z591" s="28"/>
    </row>
    <row r="592" spans="1:26" ht="13.5" customHeight="1" x14ac:dyDescent="0.25">
      <c r="A592" s="28"/>
      <c r="B592" s="28"/>
      <c r="C592" s="28"/>
      <c r="D592" s="28"/>
      <c r="E592" s="28"/>
      <c r="F592" s="28"/>
      <c r="G592" s="28"/>
      <c r="H592" s="28"/>
      <c r="I592" s="28"/>
      <c r="J592" s="28"/>
      <c r="K592" s="28"/>
      <c r="L592" s="28"/>
      <c r="M592" s="28"/>
      <c r="N592" s="28"/>
      <c r="O592" s="28"/>
      <c r="P592" s="28"/>
      <c r="Q592" s="28"/>
      <c r="R592" s="28"/>
      <c r="S592" s="28"/>
      <c r="T592" s="28"/>
      <c r="U592" s="28"/>
      <c r="V592" s="28"/>
      <c r="W592" s="28"/>
      <c r="X592" s="28"/>
      <c r="Y592" s="28"/>
      <c r="Z592" s="28"/>
    </row>
    <row r="593" spans="1:26" ht="13.5" customHeight="1" x14ac:dyDescent="0.25">
      <c r="A593" s="28"/>
      <c r="B593" s="28"/>
      <c r="C593" s="28"/>
      <c r="D593" s="28"/>
      <c r="E593" s="28"/>
      <c r="F593" s="28"/>
      <c r="G593" s="28"/>
      <c r="H593" s="28"/>
      <c r="I593" s="28"/>
      <c r="J593" s="28"/>
      <c r="K593" s="28"/>
      <c r="L593" s="28"/>
      <c r="M593" s="28"/>
      <c r="N593" s="28"/>
      <c r="O593" s="28"/>
      <c r="P593" s="28"/>
      <c r="Q593" s="28"/>
      <c r="R593" s="28"/>
      <c r="S593" s="28"/>
      <c r="T593" s="28"/>
      <c r="U593" s="28"/>
      <c r="V593" s="28"/>
      <c r="W593" s="28"/>
      <c r="X593" s="28"/>
      <c r="Y593" s="28"/>
      <c r="Z593" s="28"/>
    </row>
    <row r="594" spans="1:26" ht="13.5" customHeight="1" x14ac:dyDescent="0.25">
      <c r="A594" s="28"/>
      <c r="B594" s="28"/>
      <c r="C594" s="28"/>
      <c r="D594" s="28"/>
      <c r="E594" s="28"/>
      <c r="F594" s="28"/>
      <c r="G594" s="28"/>
      <c r="H594" s="28"/>
      <c r="I594" s="28"/>
      <c r="J594" s="28"/>
      <c r="K594" s="28"/>
      <c r="L594" s="28"/>
      <c r="M594" s="28"/>
      <c r="N594" s="28"/>
      <c r="O594" s="28"/>
      <c r="P594" s="28"/>
      <c r="Q594" s="28"/>
      <c r="R594" s="28"/>
      <c r="S594" s="28"/>
      <c r="T594" s="28"/>
      <c r="U594" s="28"/>
      <c r="V594" s="28"/>
      <c r="W594" s="28"/>
      <c r="X594" s="28"/>
      <c r="Y594" s="28"/>
      <c r="Z594" s="28"/>
    </row>
    <row r="595" spans="1:26" ht="13.5" customHeight="1" x14ac:dyDescent="0.25">
      <c r="A595" s="28"/>
      <c r="B595" s="28"/>
      <c r="C595" s="28"/>
      <c r="D595" s="28"/>
      <c r="E595" s="28"/>
      <c r="F595" s="28"/>
      <c r="G595" s="28"/>
      <c r="H595" s="28"/>
      <c r="I595" s="28"/>
      <c r="J595" s="28"/>
      <c r="K595" s="28"/>
      <c r="L595" s="28"/>
      <c r="M595" s="28"/>
      <c r="N595" s="28"/>
      <c r="O595" s="28"/>
      <c r="P595" s="28"/>
      <c r="Q595" s="28"/>
      <c r="R595" s="28"/>
      <c r="S595" s="28"/>
      <c r="T595" s="28"/>
      <c r="U595" s="28"/>
      <c r="V595" s="28"/>
      <c r="W595" s="28"/>
      <c r="X595" s="28"/>
      <c r="Y595" s="28"/>
      <c r="Z595" s="28"/>
    </row>
    <row r="596" spans="1:26" ht="13.5" customHeight="1" x14ac:dyDescent="0.25">
      <c r="A596" s="28"/>
      <c r="B596" s="28"/>
      <c r="C596" s="28"/>
      <c r="D596" s="28"/>
      <c r="E596" s="28"/>
      <c r="F596" s="28"/>
      <c r="G596" s="28"/>
      <c r="H596" s="28"/>
      <c r="I596" s="28"/>
      <c r="J596" s="28"/>
      <c r="K596" s="28"/>
      <c r="L596" s="28"/>
      <c r="M596" s="28"/>
      <c r="N596" s="28"/>
      <c r="O596" s="28"/>
      <c r="P596" s="28"/>
      <c r="Q596" s="28"/>
      <c r="R596" s="28"/>
      <c r="S596" s="28"/>
      <c r="T596" s="28"/>
      <c r="U596" s="28"/>
      <c r="V596" s="28"/>
      <c r="W596" s="28"/>
      <c r="X596" s="28"/>
      <c r="Y596" s="28"/>
      <c r="Z596" s="28"/>
    </row>
    <row r="597" spans="1:26" ht="13.5" customHeight="1" x14ac:dyDescent="0.25">
      <c r="A597" s="28"/>
      <c r="B597" s="28"/>
      <c r="C597" s="28"/>
      <c r="D597" s="28"/>
      <c r="E597" s="28"/>
      <c r="F597" s="28"/>
      <c r="G597" s="28"/>
      <c r="H597" s="28"/>
      <c r="I597" s="28"/>
      <c r="J597" s="28"/>
      <c r="K597" s="28"/>
      <c r="L597" s="28"/>
      <c r="M597" s="28"/>
      <c r="N597" s="28"/>
      <c r="O597" s="28"/>
      <c r="P597" s="28"/>
      <c r="Q597" s="28"/>
      <c r="R597" s="28"/>
      <c r="S597" s="28"/>
      <c r="T597" s="28"/>
      <c r="U597" s="28"/>
      <c r="V597" s="28"/>
      <c r="W597" s="28"/>
      <c r="X597" s="28"/>
      <c r="Y597" s="28"/>
      <c r="Z597" s="28"/>
    </row>
    <row r="598" spans="1:26" ht="13.5" customHeight="1" x14ac:dyDescent="0.25">
      <c r="A598" s="28"/>
      <c r="B598" s="28"/>
      <c r="C598" s="28"/>
      <c r="D598" s="28"/>
      <c r="E598" s="28"/>
      <c r="F598" s="28"/>
      <c r="G598" s="28"/>
      <c r="H598" s="28"/>
      <c r="I598" s="28"/>
      <c r="J598" s="28"/>
      <c r="K598" s="28"/>
      <c r="L598" s="28"/>
      <c r="M598" s="28"/>
      <c r="N598" s="28"/>
      <c r="O598" s="28"/>
      <c r="P598" s="28"/>
      <c r="Q598" s="28"/>
      <c r="R598" s="28"/>
      <c r="S598" s="28"/>
      <c r="T598" s="28"/>
      <c r="U598" s="28"/>
      <c r="V598" s="28"/>
      <c r="W598" s="28"/>
      <c r="X598" s="28"/>
      <c r="Y598" s="28"/>
      <c r="Z598" s="28"/>
    </row>
    <row r="599" spans="1:26" ht="13.5" customHeight="1" x14ac:dyDescent="0.25">
      <c r="A599" s="28"/>
      <c r="B599" s="28"/>
      <c r="C599" s="28"/>
      <c r="D599" s="28"/>
      <c r="E599" s="28"/>
      <c r="F599" s="28"/>
      <c r="G599" s="28"/>
      <c r="H599" s="28"/>
      <c r="I599" s="28"/>
      <c r="J599" s="28"/>
      <c r="K599" s="28"/>
      <c r="L599" s="28"/>
      <c r="M599" s="28"/>
      <c r="N599" s="28"/>
      <c r="O599" s="28"/>
      <c r="P599" s="28"/>
      <c r="Q599" s="28"/>
      <c r="R599" s="28"/>
      <c r="S599" s="28"/>
      <c r="T599" s="28"/>
      <c r="U599" s="28"/>
      <c r="V599" s="28"/>
      <c r="W599" s="28"/>
      <c r="X599" s="28"/>
      <c r="Y599" s="28"/>
      <c r="Z599" s="28"/>
    </row>
    <row r="600" spans="1:26" ht="13.5" customHeight="1" x14ac:dyDescent="0.25">
      <c r="A600" s="28"/>
      <c r="B600" s="28"/>
      <c r="C600" s="28"/>
      <c r="D600" s="28"/>
      <c r="E600" s="28"/>
      <c r="F600" s="28"/>
      <c r="G600" s="28"/>
      <c r="H600" s="28"/>
      <c r="I600" s="28"/>
      <c r="J600" s="28"/>
      <c r="K600" s="28"/>
      <c r="L600" s="28"/>
      <c r="M600" s="28"/>
      <c r="N600" s="28"/>
      <c r="O600" s="28"/>
      <c r="P600" s="28"/>
      <c r="Q600" s="28"/>
      <c r="R600" s="28"/>
      <c r="S600" s="28"/>
      <c r="T600" s="28"/>
      <c r="U600" s="28"/>
      <c r="V600" s="28"/>
      <c r="W600" s="28"/>
      <c r="X600" s="28"/>
      <c r="Y600" s="28"/>
      <c r="Z600" s="28"/>
    </row>
    <row r="601" spans="1:26" ht="13.5" customHeight="1" x14ac:dyDescent="0.25">
      <c r="A601" s="28"/>
      <c r="B601" s="28"/>
      <c r="C601" s="28"/>
      <c r="D601" s="28"/>
      <c r="E601" s="28"/>
      <c r="F601" s="28"/>
      <c r="G601" s="28"/>
      <c r="H601" s="28"/>
      <c r="I601" s="28"/>
      <c r="J601" s="28"/>
      <c r="K601" s="28"/>
      <c r="L601" s="28"/>
      <c r="M601" s="28"/>
      <c r="N601" s="28"/>
      <c r="O601" s="28"/>
      <c r="P601" s="28"/>
      <c r="Q601" s="28"/>
      <c r="R601" s="28"/>
      <c r="S601" s="28"/>
      <c r="T601" s="28"/>
      <c r="U601" s="28"/>
      <c r="V601" s="28"/>
      <c r="W601" s="28"/>
      <c r="X601" s="28"/>
      <c r="Y601" s="28"/>
      <c r="Z601" s="28"/>
    </row>
    <row r="602" spans="1:26" ht="13.5" customHeight="1" x14ac:dyDescent="0.25">
      <c r="A602" s="28"/>
      <c r="B602" s="28"/>
      <c r="C602" s="28"/>
      <c r="D602" s="28"/>
      <c r="E602" s="28"/>
      <c r="F602" s="28"/>
      <c r="G602" s="28"/>
      <c r="H602" s="28"/>
      <c r="I602" s="28"/>
      <c r="J602" s="28"/>
      <c r="K602" s="28"/>
      <c r="L602" s="28"/>
      <c r="M602" s="28"/>
      <c r="N602" s="28"/>
      <c r="O602" s="28"/>
      <c r="P602" s="28"/>
      <c r="Q602" s="28"/>
      <c r="R602" s="28"/>
      <c r="S602" s="28"/>
      <c r="T602" s="28"/>
      <c r="U602" s="28"/>
      <c r="V602" s="28"/>
      <c r="W602" s="28"/>
      <c r="X602" s="28"/>
      <c r="Y602" s="28"/>
      <c r="Z602" s="28"/>
    </row>
    <row r="603" spans="1:26" ht="13.5" customHeight="1" x14ac:dyDescent="0.25">
      <c r="A603" s="28"/>
      <c r="B603" s="28"/>
      <c r="C603" s="28"/>
      <c r="D603" s="28"/>
      <c r="E603" s="28"/>
      <c r="F603" s="28"/>
      <c r="G603" s="28"/>
      <c r="H603" s="28"/>
      <c r="I603" s="28"/>
      <c r="J603" s="28"/>
      <c r="K603" s="28"/>
      <c r="L603" s="28"/>
      <c r="M603" s="28"/>
      <c r="N603" s="28"/>
      <c r="O603" s="28"/>
      <c r="P603" s="28"/>
      <c r="Q603" s="28"/>
      <c r="R603" s="28"/>
      <c r="S603" s="28"/>
      <c r="T603" s="28"/>
      <c r="U603" s="28"/>
      <c r="V603" s="28"/>
      <c r="W603" s="28"/>
      <c r="X603" s="28"/>
      <c r="Y603" s="28"/>
      <c r="Z603" s="28"/>
    </row>
    <row r="604" spans="1:26" ht="13.5" customHeight="1" x14ac:dyDescent="0.25">
      <c r="A604" s="28"/>
      <c r="B604" s="28"/>
      <c r="C604" s="28"/>
      <c r="D604" s="28"/>
      <c r="E604" s="28"/>
      <c r="F604" s="28"/>
      <c r="G604" s="28"/>
      <c r="H604" s="28"/>
      <c r="I604" s="28"/>
      <c r="J604" s="28"/>
      <c r="K604" s="28"/>
      <c r="L604" s="28"/>
      <c r="M604" s="28"/>
      <c r="N604" s="28"/>
      <c r="O604" s="28"/>
      <c r="P604" s="28"/>
      <c r="Q604" s="28"/>
      <c r="R604" s="28"/>
      <c r="S604" s="28"/>
      <c r="T604" s="28"/>
      <c r="U604" s="28"/>
      <c r="V604" s="28"/>
      <c r="W604" s="28"/>
      <c r="X604" s="28"/>
      <c r="Y604" s="28"/>
      <c r="Z604" s="28"/>
    </row>
    <row r="605" spans="1:26" ht="13.5" customHeight="1" x14ac:dyDescent="0.25">
      <c r="A605" s="28"/>
      <c r="B605" s="28"/>
      <c r="C605" s="28"/>
      <c r="D605" s="28"/>
      <c r="E605" s="28"/>
      <c r="F605" s="28"/>
      <c r="G605" s="28"/>
      <c r="H605" s="28"/>
      <c r="I605" s="28"/>
      <c r="J605" s="28"/>
      <c r="K605" s="28"/>
      <c r="L605" s="28"/>
      <c r="M605" s="28"/>
      <c r="N605" s="28"/>
      <c r="O605" s="28"/>
      <c r="P605" s="28"/>
      <c r="Q605" s="28"/>
      <c r="R605" s="28"/>
      <c r="S605" s="28"/>
      <c r="T605" s="28"/>
      <c r="U605" s="28"/>
      <c r="V605" s="28"/>
      <c r="W605" s="28"/>
      <c r="X605" s="28"/>
      <c r="Y605" s="28"/>
      <c r="Z605" s="28"/>
    </row>
    <row r="606" spans="1:26" ht="13.5" customHeight="1" x14ac:dyDescent="0.25">
      <c r="A606" s="28"/>
      <c r="B606" s="28"/>
      <c r="C606" s="28"/>
      <c r="D606" s="28"/>
      <c r="E606" s="28"/>
      <c r="F606" s="28"/>
      <c r="G606" s="28"/>
      <c r="H606" s="28"/>
      <c r="I606" s="28"/>
      <c r="J606" s="28"/>
      <c r="K606" s="28"/>
      <c r="L606" s="28"/>
      <c r="M606" s="28"/>
      <c r="N606" s="28"/>
      <c r="O606" s="28"/>
      <c r="P606" s="28"/>
      <c r="Q606" s="28"/>
      <c r="R606" s="28"/>
      <c r="S606" s="28"/>
      <c r="T606" s="28"/>
      <c r="U606" s="28"/>
      <c r="V606" s="28"/>
      <c r="W606" s="28"/>
      <c r="X606" s="28"/>
      <c r="Y606" s="28"/>
      <c r="Z606" s="28"/>
    </row>
    <row r="607" spans="1:26" ht="13.5" customHeight="1" x14ac:dyDescent="0.25">
      <c r="A607" s="28"/>
      <c r="B607" s="28"/>
      <c r="C607" s="28"/>
      <c r="D607" s="28"/>
      <c r="E607" s="28"/>
      <c r="F607" s="28"/>
      <c r="G607" s="28"/>
      <c r="H607" s="28"/>
      <c r="I607" s="28"/>
      <c r="J607" s="28"/>
      <c r="K607" s="28"/>
      <c r="L607" s="28"/>
      <c r="M607" s="28"/>
      <c r="N607" s="28"/>
      <c r="O607" s="28"/>
      <c r="P607" s="28"/>
      <c r="Q607" s="28"/>
      <c r="R607" s="28"/>
      <c r="S607" s="28"/>
      <c r="T607" s="28"/>
      <c r="U607" s="28"/>
      <c r="V607" s="28"/>
      <c r="W607" s="28"/>
      <c r="X607" s="28"/>
      <c r="Y607" s="28"/>
      <c r="Z607" s="28"/>
    </row>
    <row r="608" spans="1:26" ht="13.5" customHeight="1" x14ac:dyDescent="0.25">
      <c r="A608" s="28"/>
      <c r="B608" s="28"/>
      <c r="C608" s="28"/>
      <c r="D608" s="28"/>
      <c r="E608" s="28"/>
      <c r="F608" s="28"/>
      <c r="G608" s="28"/>
      <c r="H608" s="28"/>
      <c r="I608" s="28"/>
      <c r="J608" s="28"/>
      <c r="K608" s="28"/>
      <c r="L608" s="28"/>
      <c r="M608" s="28"/>
      <c r="N608" s="28"/>
      <c r="O608" s="28"/>
      <c r="P608" s="28"/>
      <c r="Q608" s="28"/>
      <c r="R608" s="28"/>
      <c r="S608" s="28"/>
      <c r="T608" s="28"/>
      <c r="U608" s="28"/>
      <c r="V608" s="28"/>
      <c r="W608" s="28"/>
      <c r="X608" s="28"/>
      <c r="Y608" s="28"/>
      <c r="Z608" s="28"/>
    </row>
    <row r="609" spans="1:26" ht="13.5" customHeight="1" x14ac:dyDescent="0.25">
      <c r="A609" s="28"/>
      <c r="B609" s="28"/>
      <c r="C609" s="28"/>
      <c r="D609" s="28"/>
      <c r="E609" s="28"/>
      <c r="F609" s="28"/>
      <c r="G609" s="28"/>
      <c r="H609" s="28"/>
      <c r="I609" s="28"/>
      <c r="J609" s="28"/>
      <c r="K609" s="28"/>
      <c r="L609" s="28"/>
      <c r="M609" s="28"/>
      <c r="N609" s="28"/>
      <c r="O609" s="28"/>
      <c r="P609" s="28"/>
      <c r="Q609" s="28"/>
      <c r="R609" s="28"/>
      <c r="S609" s="28"/>
      <c r="T609" s="28"/>
      <c r="U609" s="28"/>
      <c r="V609" s="28"/>
      <c r="W609" s="28"/>
      <c r="X609" s="28"/>
      <c r="Y609" s="28"/>
      <c r="Z609" s="28"/>
    </row>
    <row r="610" spans="1:26" ht="13.5" customHeight="1" x14ac:dyDescent="0.25">
      <c r="A610" s="28"/>
      <c r="B610" s="28"/>
      <c r="C610" s="28"/>
      <c r="D610" s="28"/>
      <c r="E610" s="28"/>
      <c r="F610" s="28"/>
      <c r="G610" s="28"/>
      <c r="H610" s="28"/>
      <c r="I610" s="28"/>
      <c r="J610" s="28"/>
      <c r="K610" s="28"/>
      <c r="L610" s="28"/>
      <c r="M610" s="28"/>
      <c r="N610" s="28"/>
      <c r="O610" s="28"/>
      <c r="P610" s="28"/>
      <c r="Q610" s="28"/>
      <c r="R610" s="28"/>
      <c r="S610" s="28"/>
      <c r="T610" s="28"/>
      <c r="U610" s="28"/>
      <c r="V610" s="28"/>
      <c r="W610" s="28"/>
      <c r="X610" s="28"/>
      <c r="Y610" s="28"/>
      <c r="Z610" s="28"/>
    </row>
    <row r="611" spans="1:26" ht="13.5" customHeight="1" x14ac:dyDescent="0.25">
      <c r="A611" s="28"/>
      <c r="B611" s="28"/>
      <c r="C611" s="28"/>
      <c r="D611" s="28"/>
      <c r="E611" s="28"/>
      <c r="F611" s="28"/>
      <c r="G611" s="28"/>
      <c r="H611" s="28"/>
      <c r="I611" s="28"/>
      <c r="J611" s="28"/>
      <c r="K611" s="28"/>
      <c r="L611" s="28"/>
      <c r="M611" s="28"/>
      <c r="N611" s="28"/>
      <c r="O611" s="28"/>
      <c r="P611" s="28"/>
      <c r="Q611" s="28"/>
      <c r="R611" s="28"/>
      <c r="S611" s="28"/>
      <c r="T611" s="28"/>
      <c r="U611" s="28"/>
      <c r="V611" s="28"/>
      <c r="W611" s="28"/>
      <c r="X611" s="28"/>
      <c r="Y611" s="28"/>
      <c r="Z611" s="28"/>
    </row>
    <row r="612" spans="1:26" ht="13.5" customHeight="1" x14ac:dyDescent="0.25">
      <c r="A612" s="28"/>
      <c r="B612" s="28"/>
      <c r="C612" s="28"/>
      <c r="D612" s="28"/>
      <c r="E612" s="28"/>
      <c r="F612" s="28"/>
      <c r="G612" s="28"/>
      <c r="H612" s="28"/>
      <c r="I612" s="28"/>
      <c r="J612" s="28"/>
      <c r="K612" s="28"/>
      <c r="L612" s="28"/>
      <c r="M612" s="28"/>
      <c r="N612" s="28"/>
      <c r="O612" s="28"/>
      <c r="P612" s="28"/>
      <c r="Q612" s="28"/>
      <c r="R612" s="28"/>
      <c r="S612" s="28"/>
      <c r="T612" s="28"/>
      <c r="U612" s="28"/>
      <c r="V612" s="28"/>
      <c r="W612" s="28"/>
      <c r="X612" s="28"/>
      <c r="Y612" s="28"/>
      <c r="Z612" s="28"/>
    </row>
    <row r="613" spans="1:26" ht="13.5" customHeight="1" x14ac:dyDescent="0.25">
      <c r="A613" s="28"/>
      <c r="B613" s="28"/>
      <c r="C613" s="28"/>
      <c r="D613" s="28"/>
      <c r="E613" s="28"/>
      <c r="F613" s="28"/>
      <c r="G613" s="28"/>
      <c r="H613" s="28"/>
      <c r="I613" s="28"/>
      <c r="J613" s="28"/>
      <c r="K613" s="28"/>
      <c r="L613" s="28"/>
      <c r="M613" s="28"/>
      <c r="N613" s="28"/>
      <c r="O613" s="28"/>
      <c r="P613" s="28"/>
      <c r="Q613" s="28"/>
      <c r="R613" s="28"/>
      <c r="S613" s="28"/>
      <c r="T613" s="28"/>
      <c r="U613" s="28"/>
      <c r="V613" s="28"/>
      <c r="W613" s="28"/>
      <c r="X613" s="28"/>
      <c r="Y613" s="28"/>
      <c r="Z613" s="28"/>
    </row>
    <row r="614" spans="1:26" ht="13.5" customHeight="1" x14ac:dyDescent="0.25">
      <c r="A614" s="28"/>
      <c r="B614" s="28"/>
      <c r="C614" s="28"/>
      <c r="D614" s="28"/>
      <c r="E614" s="28"/>
      <c r="F614" s="28"/>
      <c r="G614" s="28"/>
      <c r="H614" s="28"/>
      <c r="I614" s="28"/>
      <c r="J614" s="28"/>
      <c r="K614" s="28"/>
      <c r="L614" s="28"/>
      <c r="M614" s="28"/>
      <c r="N614" s="28"/>
      <c r="O614" s="28"/>
      <c r="P614" s="28"/>
      <c r="Q614" s="28"/>
      <c r="R614" s="28"/>
      <c r="S614" s="28"/>
      <c r="T614" s="28"/>
      <c r="U614" s="28"/>
      <c r="V614" s="28"/>
      <c r="W614" s="28"/>
      <c r="X614" s="28"/>
      <c r="Y614" s="28"/>
      <c r="Z614" s="28"/>
    </row>
    <row r="615" spans="1:26" ht="13.5" customHeight="1" x14ac:dyDescent="0.25">
      <c r="A615" s="28"/>
      <c r="B615" s="28"/>
      <c r="C615" s="28"/>
      <c r="D615" s="28"/>
      <c r="E615" s="28"/>
      <c r="F615" s="28"/>
      <c r="G615" s="28"/>
      <c r="H615" s="28"/>
      <c r="I615" s="28"/>
      <c r="J615" s="28"/>
      <c r="K615" s="28"/>
      <c r="L615" s="28"/>
      <c r="M615" s="28"/>
      <c r="N615" s="28"/>
      <c r="O615" s="28"/>
      <c r="P615" s="28"/>
      <c r="Q615" s="28"/>
      <c r="R615" s="28"/>
      <c r="S615" s="28"/>
      <c r="T615" s="28"/>
      <c r="U615" s="28"/>
      <c r="V615" s="28"/>
      <c r="W615" s="28"/>
      <c r="X615" s="28"/>
      <c r="Y615" s="28"/>
      <c r="Z615" s="28"/>
    </row>
    <row r="616" spans="1:26" ht="13.5" customHeight="1" x14ac:dyDescent="0.25">
      <c r="A616" s="28"/>
      <c r="B616" s="28"/>
      <c r="C616" s="28"/>
      <c r="D616" s="28"/>
      <c r="E616" s="28"/>
      <c r="F616" s="28"/>
      <c r="G616" s="28"/>
      <c r="H616" s="28"/>
      <c r="I616" s="28"/>
      <c r="J616" s="28"/>
      <c r="K616" s="28"/>
      <c r="L616" s="28"/>
      <c r="M616" s="28"/>
      <c r="N616" s="28"/>
      <c r="O616" s="28"/>
      <c r="P616" s="28"/>
      <c r="Q616" s="28"/>
      <c r="R616" s="28"/>
      <c r="S616" s="28"/>
      <c r="T616" s="28"/>
      <c r="U616" s="28"/>
      <c r="V616" s="28"/>
      <c r="W616" s="28"/>
      <c r="X616" s="28"/>
      <c r="Y616" s="28"/>
      <c r="Z616" s="28"/>
    </row>
    <row r="617" spans="1:26" ht="13.5" customHeight="1" x14ac:dyDescent="0.25">
      <c r="A617" s="28"/>
      <c r="B617" s="28"/>
      <c r="C617" s="28"/>
      <c r="D617" s="28"/>
      <c r="E617" s="28"/>
      <c r="F617" s="28"/>
      <c r="G617" s="28"/>
      <c r="H617" s="28"/>
      <c r="I617" s="28"/>
      <c r="J617" s="28"/>
      <c r="K617" s="28"/>
      <c r="L617" s="28"/>
      <c r="M617" s="28"/>
      <c r="N617" s="28"/>
      <c r="O617" s="28"/>
      <c r="P617" s="28"/>
      <c r="Q617" s="28"/>
      <c r="R617" s="28"/>
      <c r="S617" s="28"/>
      <c r="T617" s="28"/>
      <c r="U617" s="28"/>
      <c r="V617" s="28"/>
      <c r="W617" s="28"/>
      <c r="X617" s="28"/>
      <c r="Y617" s="28"/>
      <c r="Z617" s="28"/>
    </row>
    <row r="618" spans="1:26" ht="13.5" customHeight="1" x14ac:dyDescent="0.25">
      <c r="A618" s="28"/>
      <c r="B618" s="28"/>
      <c r="C618" s="28"/>
      <c r="D618" s="28"/>
      <c r="E618" s="28"/>
      <c r="F618" s="28"/>
      <c r="G618" s="28"/>
      <c r="H618" s="28"/>
      <c r="I618" s="28"/>
      <c r="J618" s="28"/>
      <c r="K618" s="28"/>
      <c r="L618" s="28"/>
      <c r="M618" s="28"/>
      <c r="N618" s="28"/>
      <c r="O618" s="28"/>
      <c r="P618" s="28"/>
      <c r="Q618" s="28"/>
      <c r="R618" s="28"/>
      <c r="S618" s="28"/>
      <c r="T618" s="28"/>
      <c r="U618" s="28"/>
      <c r="V618" s="28"/>
      <c r="W618" s="28"/>
      <c r="X618" s="28"/>
      <c r="Y618" s="28"/>
      <c r="Z618" s="28"/>
    </row>
    <row r="619" spans="1:26" ht="13.5" customHeight="1" x14ac:dyDescent="0.25">
      <c r="A619" s="28"/>
      <c r="B619" s="28"/>
      <c r="C619" s="28"/>
      <c r="D619" s="28"/>
      <c r="E619" s="28"/>
      <c r="F619" s="28"/>
      <c r="G619" s="28"/>
      <c r="H619" s="28"/>
      <c r="I619" s="28"/>
      <c r="J619" s="28"/>
      <c r="K619" s="28"/>
      <c r="L619" s="28"/>
      <c r="M619" s="28"/>
      <c r="N619" s="28"/>
      <c r="O619" s="28"/>
      <c r="P619" s="28"/>
      <c r="Q619" s="28"/>
      <c r="R619" s="28"/>
      <c r="S619" s="28"/>
      <c r="T619" s="28"/>
      <c r="U619" s="28"/>
      <c r="V619" s="28"/>
      <c r="W619" s="28"/>
      <c r="X619" s="28"/>
      <c r="Y619" s="28"/>
      <c r="Z619" s="28"/>
    </row>
    <row r="620" spans="1:26" ht="13.5" customHeight="1" x14ac:dyDescent="0.25">
      <c r="A620" s="28"/>
      <c r="B620" s="28"/>
      <c r="C620" s="28"/>
      <c r="D620" s="28"/>
      <c r="E620" s="28"/>
      <c r="F620" s="28"/>
      <c r="G620" s="28"/>
      <c r="H620" s="28"/>
      <c r="I620" s="28"/>
      <c r="J620" s="28"/>
      <c r="K620" s="28"/>
      <c r="L620" s="28"/>
      <c r="M620" s="28"/>
      <c r="N620" s="28"/>
      <c r="O620" s="28"/>
      <c r="P620" s="28"/>
      <c r="Q620" s="28"/>
      <c r="R620" s="28"/>
      <c r="S620" s="28"/>
      <c r="T620" s="28"/>
      <c r="U620" s="28"/>
      <c r="V620" s="28"/>
      <c r="W620" s="28"/>
      <c r="X620" s="28"/>
      <c r="Y620" s="28"/>
      <c r="Z620" s="28"/>
    </row>
    <row r="621" spans="1:26" ht="13.5" customHeight="1" x14ac:dyDescent="0.25">
      <c r="A621" s="28"/>
      <c r="B621" s="28"/>
      <c r="C621" s="28"/>
      <c r="D621" s="28"/>
      <c r="E621" s="28"/>
      <c r="F621" s="28"/>
      <c r="G621" s="28"/>
      <c r="H621" s="28"/>
      <c r="I621" s="28"/>
      <c r="J621" s="28"/>
      <c r="K621" s="28"/>
      <c r="L621" s="28"/>
      <c r="M621" s="28"/>
      <c r="N621" s="28"/>
      <c r="O621" s="28"/>
      <c r="P621" s="28"/>
      <c r="Q621" s="28"/>
      <c r="R621" s="28"/>
      <c r="S621" s="28"/>
      <c r="T621" s="28"/>
      <c r="U621" s="28"/>
      <c r="V621" s="28"/>
      <c r="W621" s="28"/>
      <c r="X621" s="28"/>
      <c r="Y621" s="28"/>
      <c r="Z621" s="28"/>
    </row>
    <row r="622" spans="1:26" ht="13.5" customHeight="1" x14ac:dyDescent="0.25">
      <c r="A622" s="28"/>
      <c r="B622" s="28"/>
      <c r="C622" s="28"/>
      <c r="D622" s="28"/>
      <c r="E622" s="28"/>
      <c r="F622" s="28"/>
      <c r="G622" s="28"/>
      <c r="H622" s="28"/>
      <c r="I622" s="28"/>
      <c r="J622" s="28"/>
      <c r="K622" s="28"/>
      <c r="L622" s="28"/>
      <c r="M622" s="28"/>
      <c r="N622" s="28"/>
      <c r="O622" s="28"/>
      <c r="P622" s="28"/>
      <c r="Q622" s="28"/>
      <c r="R622" s="28"/>
      <c r="S622" s="28"/>
      <c r="T622" s="28"/>
      <c r="U622" s="28"/>
      <c r="V622" s="28"/>
      <c r="W622" s="28"/>
      <c r="X622" s="28"/>
      <c r="Y622" s="28"/>
      <c r="Z622" s="28"/>
    </row>
    <row r="623" spans="1:26" ht="13.5" customHeight="1" x14ac:dyDescent="0.25">
      <c r="A623" s="28"/>
      <c r="B623" s="28"/>
      <c r="C623" s="28"/>
      <c r="D623" s="28"/>
      <c r="E623" s="28"/>
      <c r="F623" s="28"/>
      <c r="G623" s="28"/>
      <c r="H623" s="28"/>
      <c r="I623" s="28"/>
      <c r="J623" s="28"/>
      <c r="K623" s="28"/>
      <c r="L623" s="28"/>
      <c r="M623" s="28"/>
      <c r="N623" s="28"/>
      <c r="O623" s="28"/>
      <c r="P623" s="28"/>
      <c r="Q623" s="28"/>
      <c r="R623" s="28"/>
      <c r="S623" s="28"/>
      <c r="T623" s="28"/>
      <c r="U623" s="28"/>
      <c r="V623" s="28"/>
      <c r="W623" s="28"/>
      <c r="X623" s="28"/>
      <c r="Y623" s="28"/>
      <c r="Z623" s="28"/>
    </row>
    <row r="624" spans="1:26" ht="13.5" customHeight="1" x14ac:dyDescent="0.25">
      <c r="A624" s="28"/>
      <c r="B624" s="28"/>
      <c r="C624" s="28"/>
      <c r="D624" s="28"/>
      <c r="E624" s="28"/>
      <c r="F624" s="28"/>
      <c r="G624" s="28"/>
      <c r="H624" s="28"/>
      <c r="I624" s="28"/>
      <c r="J624" s="28"/>
      <c r="K624" s="28"/>
      <c r="L624" s="28"/>
      <c r="M624" s="28"/>
      <c r="N624" s="28"/>
      <c r="O624" s="28"/>
      <c r="P624" s="28"/>
      <c r="Q624" s="28"/>
      <c r="R624" s="28"/>
      <c r="S624" s="28"/>
      <c r="T624" s="28"/>
      <c r="U624" s="28"/>
      <c r="V624" s="28"/>
      <c r="W624" s="28"/>
      <c r="X624" s="28"/>
      <c r="Y624" s="28"/>
      <c r="Z624" s="28"/>
    </row>
    <row r="625" spans="1:26" ht="13.5" customHeight="1" x14ac:dyDescent="0.25">
      <c r="A625" s="28"/>
      <c r="B625" s="28"/>
      <c r="C625" s="28"/>
      <c r="D625" s="28"/>
      <c r="E625" s="28"/>
      <c r="F625" s="28"/>
      <c r="G625" s="28"/>
      <c r="H625" s="28"/>
      <c r="I625" s="28"/>
      <c r="J625" s="28"/>
      <c r="K625" s="28"/>
      <c r="L625" s="28"/>
      <c r="M625" s="28"/>
      <c r="N625" s="28"/>
      <c r="O625" s="28"/>
      <c r="P625" s="28"/>
      <c r="Q625" s="28"/>
      <c r="R625" s="28"/>
      <c r="S625" s="28"/>
      <c r="T625" s="28"/>
      <c r="U625" s="28"/>
      <c r="V625" s="28"/>
      <c r="W625" s="28"/>
      <c r="X625" s="28"/>
      <c r="Y625" s="28"/>
      <c r="Z625" s="28"/>
    </row>
    <row r="626" spans="1:26" ht="13.5" customHeight="1" x14ac:dyDescent="0.25">
      <c r="A626" s="28"/>
      <c r="B626" s="28"/>
      <c r="C626" s="28"/>
      <c r="D626" s="28"/>
      <c r="E626" s="28"/>
      <c r="F626" s="28"/>
      <c r="G626" s="28"/>
      <c r="H626" s="28"/>
      <c r="I626" s="28"/>
      <c r="J626" s="28"/>
      <c r="K626" s="28"/>
      <c r="L626" s="28"/>
      <c r="M626" s="28"/>
      <c r="N626" s="28"/>
      <c r="O626" s="28"/>
      <c r="P626" s="28"/>
      <c r="Q626" s="28"/>
      <c r="R626" s="28"/>
      <c r="S626" s="28"/>
      <c r="T626" s="28"/>
      <c r="U626" s="28"/>
      <c r="V626" s="28"/>
      <c r="W626" s="28"/>
      <c r="X626" s="28"/>
      <c r="Y626" s="28"/>
      <c r="Z626" s="28"/>
    </row>
    <row r="627" spans="1:26" ht="13.5" customHeight="1" x14ac:dyDescent="0.25">
      <c r="A627" s="28"/>
      <c r="B627" s="28"/>
      <c r="C627" s="28"/>
      <c r="D627" s="28"/>
      <c r="E627" s="28"/>
      <c r="F627" s="28"/>
      <c r="G627" s="28"/>
      <c r="H627" s="28"/>
      <c r="I627" s="28"/>
      <c r="J627" s="28"/>
      <c r="K627" s="28"/>
      <c r="L627" s="28"/>
      <c r="M627" s="28"/>
      <c r="N627" s="28"/>
      <c r="O627" s="28"/>
      <c r="P627" s="28"/>
      <c r="Q627" s="28"/>
      <c r="R627" s="28"/>
      <c r="S627" s="28"/>
      <c r="T627" s="28"/>
      <c r="U627" s="28"/>
      <c r="V627" s="28"/>
      <c r="W627" s="28"/>
      <c r="X627" s="28"/>
      <c r="Y627" s="28"/>
      <c r="Z627" s="28"/>
    </row>
    <row r="628" spans="1:26" ht="13.5" customHeight="1" x14ac:dyDescent="0.25">
      <c r="A628" s="28"/>
      <c r="B628" s="28"/>
      <c r="C628" s="28"/>
      <c r="D628" s="28"/>
      <c r="E628" s="28"/>
      <c r="F628" s="28"/>
      <c r="G628" s="28"/>
      <c r="H628" s="28"/>
      <c r="I628" s="28"/>
      <c r="J628" s="28"/>
      <c r="K628" s="28"/>
      <c r="L628" s="28"/>
      <c r="M628" s="28"/>
      <c r="N628" s="28"/>
      <c r="O628" s="28"/>
      <c r="P628" s="28"/>
      <c r="Q628" s="28"/>
      <c r="R628" s="28"/>
      <c r="S628" s="28"/>
      <c r="T628" s="28"/>
      <c r="U628" s="28"/>
      <c r="V628" s="28"/>
      <c r="W628" s="28"/>
      <c r="X628" s="28"/>
      <c r="Y628" s="28"/>
      <c r="Z628" s="28"/>
    </row>
    <row r="629" spans="1:26" ht="13.5" customHeight="1" x14ac:dyDescent="0.25">
      <c r="A629" s="28"/>
      <c r="B629" s="28"/>
      <c r="C629" s="28"/>
      <c r="D629" s="28"/>
      <c r="E629" s="28"/>
      <c r="F629" s="28"/>
      <c r="G629" s="28"/>
      <c r="H629" s="28"/>
      <c r="I629" s="28"/>
      <c r="J629" s="28"/>
      <c r="K629" s="28"/>
      <c r="L629" s="28"/>
      <c r="M629" s="28"/>
      <c r="N629" s="28"/>
      <c r="O629" s="28"/>
      <c r="P629" s="28"/>
      <c r="Q629" s="28"/>
      <c r="R629" s="28"/>
      <c r="S629" s="28"/>
      <c r="T629" s="28"/>
      <c r="U629" s="28"/>
      <c r="V629" s="28"/>
      <c r="W629" s="28"/>
      <c r="X629" s="28"/>
      <c r="Y629" s="28"/>
      <c r="Z629" s="28"/>
    </row>
    <row r="630" spans="1:26" ht="13.5" customHeight="1" x14ac:dyDescent="0.25">
      <c r="A630" s="28"/>
      <c r="B630" s="28"/>
      <c r="C630" s="28"/>
      <c r="D630" s="28"/>
      <c r="E630" s="28"/>
      <c r="F630" s="28"/>
      <c r="G630" s="28"/>
      <c r="H630" s="28"/>
      <c r="I630" s="28"/>
      <c r="J630" s="28"/>
      <c r="K630" s="28"/>
      <c r="L630" s="28"/>
      <c r="M630" s="28"/>
      <c r="N630" s="28"/>
      <c r="O630" s="28"/>
      <c r="P630" s="28"/>
      <c r="Q630" s="28"/>
      <c r="R630" s="28"/>
      <c r="S630" s="28"/>
      <c r="T630" s="28"/>
      <c r="U630" s="28"/>
      <c r="V630" s="28"/>
      <c r="W630" s="28"/>
      <c r="X630" s="28"/>
      <c r="Y630" s="28"/>
      <c r="Z630" s="28"/>
    </row>
    <row r="631" spans="1:26" ht="13.5" customHeight="1" x14ac:dyDescent="0.25">
      <c r="A631" s="28"/>
      <c r="B631" s="28"/>
      <c r="C631" s="28"/>
      <c r="D631" s="28"/>
      <c r="E631" s="28"/>
      <c r="F631" s="28"/>
      <c r="G631" s="28"/>
      <c r="H631" s="28"/>
      <c r="I631" s="28"/>
      <c r="J631" s="28"/>
      <c r="K631" s="28"/>
      <c r="L631" s="28"/>
      <c r="M631" s="28"/>
      <c r="N631" s="28"/>
      <c r="O631" s="28"/>
      <c r="P631" s="28"/>
      <c r="Q631" s="28"/>
      <c r="R631" s="28"/>
      <c r="S631" s="28"/>
      <c r="T631" s="28"/>
      <c r="U631" s="28"/>
      <c r="V631" s="28"/>
      <c r="W631" s="28"/>
      <c r="X631" s="28"/>
      <c r="Y631" s="28"/>
      <c r="Z631" s="28"/>
    </row>
    <row r="632" spans="1:26" ht="13.5" customHeight="1" x14ac:dyDescent="0.25">
      <c r="A632" s="28"/>
      <c r="B632" s="28"/>
      <c r="C632" s="28"/>
      <c r="D632" s="28"/>
      <c r="E632" s="28"/>
      <c r="F632" s="28"/>
      <c r="G632" s="28"/>
      <c r="H632" s="28"/>
      <c r="I632" s="28"/>
      <c r="J632" s="28"/>
      <c r="K632" s="28"/>
      <c r="L632" s="28"/>
      <c r="M632" s="28"/>
      <c r="N632" s="28"/>
      <c r="O632" s="28"/>
      <c r="P632" s="28"/>
      <c r="Q632" s="28"/>
      <c r="R632" s="28"/>
      <c r="S632" s="28"/>
      <c r="T632" s="28"/>
      <c r="U632" s="28"/>
      <c r="V632" s="28"/>
      <c r="W632" s="28"/>
      <c r="X632" s="28"/>
      <c r="Y632" s="28"/>
      <c r="Z632" s="28"/>
    </row>
    <row r="633" spans="1:26" ht="13.5" customHeight="1" x14ac:dyDescent="0.25">
      <c r="A633" s="28"/>
      <c r="B633" s="28"/>
      <c r="C633" s="28"/>
      <c r="D633" s="28"/>
      <c r="E633" s="28"/>
      <c r="F633" s="28"/>
      <c r="G633" s="28"/>
      <c r="H633" s="28"/>
      <c r="I633" s="28"/>
      <c r="J633" s="28"/>
      <c r="K633" s="28"/>
      <c r="L633" s="28"/>
      <c r="M633" s="28"/>
      <c r="N633" s="28"/>
      <c r="O633" s="28"/>
      <c r="P633" s="28"/>
      <c r="Q633" s="28"/>
      <c r="R633" s="28"/>
      <c r="S633" s="28"/>
      <c r="T633" s="28"/>
      <c r="U633" s="28"/>
      <c r="V633" s="28"/>
      <c r="W633" s="28"/>
      <c r="X633" s="28"/>
      <c r="Y633" s="28"/>
      <c r="Z633" s="28"/>
    </row>
    <row r="634" spans="1:26" ht="13.5" customHeight="1" x14ac:dyDescent="0.25">
      <c r="A634" s="28"/>
      <c r="B634" s="28"/>
      <c r="C634" s="28"/>
      <c r="D634" s="28"/>
      <c r="E634" s="28"/>
      <c r="F634" s="28"/>
      <c r="G634" s="28"/>
      <c r="H634" s="28"/>
      <c r="I634" s="28"/>
      <c r="J634" s="28"/>
      <c r="K634" s="28"/>
      <c r="L634" s="28"/>
      <c r="M634" s="28"/>
      <c r="N634" s="28"/>
      <c r="O634" s="28"/>
      <c r="P634" s="28"/>
      <c r="Q634" s="28"/>
      <c r="R634" s="28"/>
      <c r="S634" s="28"/>
      <c r="T634" s="28"/>
      <c r="U634" s="28"/>
      <c r="V634" s="28"/>
      <c r="W634" s="28"/>
      <c r="X634" s="28"/>
      <c r="Y634" s="28"/>
      <c r="Z634" s="28"/>
    </row>
    <row r="635" spans="1:26" ht="13.5" customHeight="1" x14ac:dyDescent="0.25">
      <c r="A635" s="28"/>
      <c r="B635" s="28"/>
      <c r="C635" s="28"/>
      <c r="D635" s="28"/>
      <c r="E635" s="28"/>
      <c r="F635" s="28"/>
      <c r="G635" s="28"/>
      <c r="H635" s="28"/>
      <c r="I635" s="28"/>
      <c r="J635" s="28"/>
      <c r="K635" s="28"/>
      <c r="L635" s="28"/>
      <c r="M635" s="28"/>
      <c r="N635" s="28"/>
      <c r="O635" s="28"/>
      <c r="P635" s="28"/>
      <c r="Q635" s="28"/>
      <c r="R635" s="28"/>
      <c r="S635" s="28"/>
      <c r="T635" s="28"/>
      <c r="U635" s="28"/>
      <c r="V635" s="28"/>
      <c r="W635" s="28"/>
      <c r="X635" s="28"/>
      <c r="Y635" s="28"/>
      <c r="Z635" s="28"/>
    </row>
    <row r="636" spans="1:26" ht="13.5" customHeight="1" x14ac:dyDescent="0.25">
      <c r="A636" s="28"/>
      <c r="B636" s="28"/>
      <c r="C636" s="28"/>
      <c r="D636" s="28"/>
      <c r="E636" s="28"/>
      <c r="F636" s="28"/>
      <c r="G636" s="28"/>
      <c r="H636" s="28"/>
      <c r="I636" s="28"/>
      <c r="J636" s="28"/>
      <c r="K636" s="28"/>
      <c r="L636" s="28"/>
      <c r="M636" s="28"/>
      <c r="N636" s="28"/>
      <c r="O636" s="28"/>
      <c r="P636" s="28"/>
      <c r="Q636" s="28"/>
      <c r="R636" s="28"/>
      <c r="S636" s="28"/>
      <c r="T636" s="28"/>
      <c r="U636" s="28"/>
      <c r="V636" s="28"/>
      <c r="W636" s="28"/>
      <c r="X636" s="28"/>
      <c r="Y636" s="28"/>
      <c r="Z636" s="28"/>
    </row>
    <row r="637" spans="1:26" ht="13.5" customHeight="1" x14ac:dyDescent="0.25">
      <c r="A637" s="28"/>
      <c r="B637" s="28"/>
      <c r="C637" s="28"/>
      <c r="D637" s="28"/>
      <c r="E637" s="28"/>
      <c r="F637" s="28"/>
      <c r="G637" s="28"/>
      <c r="H637" s="28"/>
      <c r="I637" s="28"/>
      <c r="J637" s="28"/>
      <c r="K637" s="28"/>
      <c r="L637" s="28"/>
      <c r="M637" s="28"/>
      <c r="N637" s="28"/>
      <c r="O637" s="28"/>
      <c r="P637" s="28"/>
      <c r="Q637" s="28"/>
      <c r="R637" s="28"/>
      <c r="S637" s="28"/>
      <c r="T637" s="28"/>
      <c r="U637" s="28"/>
      <c r="V637" s="28"/>
      <c r="W637" s="28"/>
      <c r="X637" s="28"/>
      <c r="Y637" s="28"/>
      <c r="Z637" s="28"/>
    </row>
    <row r="638" spans="1:26" ht="13.5" customHeight="1" x14ac:dyDescent="0.25">
      <c r="A638" s="28"/>
      <c r="B638" s="28"/>
      <c r="C638" s="28"/>
      <c r="D638" s="28"/>
      <c r="E638" s="28"/>
      <c r="F638" s="28"/>
      <c r="G638" s="28"/>
      <c r="H638" s="28"/>
      <c r="I638" s="28"/>
      <c r="J638" s="28"/>
      <c r="K638" s="28"/>
      <c r="L638" s="28"/>
      <c r="M638" s="28"/>
      <c r="N638" s="28"/>
      <c r="O638" s="28"/>
      <c r="P638" s="28"/>
      <c r="Q638" s="28"/>
      <c r="R638" s="28"/>
      <c r="S638" s="28"/>
      <c r="T638" s="28"/>
      <c r="U638" s="28"/>
      <c r="V638" s="28"/>
      <c r="W638" s="28"/>
      <c r="X638" s="28"/>
      <c r="Y638" s="28"/>
      <c r="Z638" s="28"/>
    </row>
    <row r="639" spans="1:26" ht="13.5" customHeight="1" x14ac:dyDescent="0.25">
      <c r="A639" s="28"/>
      <c r="B639" s="28"/>
      <c r="C639" s="28"/>
      <c r="D639" s="28"/>
      <c r="E639" s="28"/>
      <c r="F639" s="28"/>
      <c r="G639" s="28"/>
      <c r="H639" s="28"/>
      <c r="I639" s="28"/>
      <c r="J639" s="28"/>
      <c r="K639" s="28"/>
      <c r="L639" s="28"/>
      <c r="M639" s="28"/>
      <c r="N639" s="28"/>
      <c r="O639" s="28"/>
      <c r="P639" s="28"/>
      <c r="Q639" s="28"/>
      <c r="R639" s="28"/>
      <c r="S639" s="28"/>
      <c r="T639" s="28"/>
      <c r="U639" s="28"/>
      <c r="V639" s="28"/>
      <c r="W639" s="28"/>
      <c r="X639" s="28"/>
      <c r="Y639" s="28"/>
      <c r="Z639" s="28"/>
    </row>
    <row r="640" spans="1:26" ht="13.5" customHeight="1" x14ac:dyDescent="0.25">
      <c r="A640" s="28"/>
      <c r="B640" s="28"/>
      <c r="C640" s="28"/>
      <c r="D640" s="28"/>
      <c r="E640" s="28"/>
      <c r="F640" s="28"/>
      <c r="G640" s="28"/>
      <c r="H640" s="28"/>
      <c r="I640" s="28"/>
      <c r="J640" s="28"/>
      <c r="K640" s="28"/>
      <c r="L640" s="28"/>
      <c r="M640" s="28"/>
      <c r="N640" s="28"/>
      <c r="O640" s="28"/>
      <c r="P640" s="28"/>
      <c r="Q640" s="28"/>
      <c r="R640" s="28"/>
      <c r="S640" s="28"/>
      <c r="T640" s="28"/>
      <c r="U640" s="28"/>
      <c r="V640" s="28"/>
      <c r="W640" s="28"/>
      <c r="X640" s="28"/>
      <c r="Y640" s="28"/>
      <c r="Z640" s="28"/>
    </row>
    <row r="641" spans="1:26" ht="13.5" customHeight="1" x14ac:dyDescent="0.25">
      <c r="A641" s="28"/>
      <c r="B641" s="28"/>
      <c r="C641" s="28"/>
      <c r="D641" s="28"/>
      <c r="E641" s="28"/>
      <c r="F641" s="28"/>
      <c r="G641" s="28"/>
      <c r="H641" s="28"/>
      <c r="I641" s="28"/>
      <c r="J641" s="28"/>
      <c r="K641" s="28"/>
      <c r="L641" s="28"/>
      <c r="M641" s="28"/>
      <c r="N641" s="28"/>
      <c r="O641" s="28"/>
      <c r="P641" s="28"/>
      <c r="Q641" s="28"/>
      <c r="R641" s="28"/>
      <c r="S641" s="28"/>
      <c r="T641" s="28"/>
      <c r="U641" s="28"/>
      <c r="V641" s="28"/>
      <c r="W641" s="28"/>
      <c r="X641" s="28"/>
      <c r="Y641" s="28"/>
      <c r="Z641" s="28"/>
    </row>
    <row r="642" spans="1:26" ht="13.5" customHeight="1" x14ac:dyDescent="0.25">
      <c r="A642" s="28"/>
      <c r="B642" s="28"/>
      <c r="C642" s="28"/>
      <c r="D642" s="28"/>
      <c r="E642" s="28"/>
      <c r="F642" s="28"/>
      <c r="G642" s="28"/>
      <c r="H642" s="28"/>
      <c r="I642" s="28"/>
      <c r="J642" s="28"/>
      <c r="K642" s="28"/>
      <c r="L642" s="28"/>
      <c r="M642" s="28"/>
      <c r="N642" s="28"/>
      <c r="O642" s="28"/>
      <c r="P642" s="28"/>
      <c r="Q642" s="28"/>
      <c r="R642" s="28"/>
      <c r="S642" s="28"/>
      <c r="T642" s="28"/>
      <c r="U642" s="28"/>
      <c r="V642" s="28"/>
      <c r="W642" s="28"/>
      <c r="X642" s="28"/>
      <c r="Y642" s="28"/>
      <c r="Z642" s="28"/>
    </row>
    <row r="643" spans="1:26" ht="13.5" customHeight="1" x14ac:dyDescent="0.25">
      <c r="A643" s="28"/>
      <c r="B643" s="28"/>
      <c r="C643" s="28"/>
      <c r="D643" s="28"/>
      <c r="E643" s="28"/>
      <c r="F643" s="28"/>
      <c r="G643" s="28"/>
      <c r="H643" s="28"/>
      <c r="I643" s="28"/>
      <c r="J643" s="28"/>
      <c r="K643" s="28"/>
      <c r="L643" s="28"/>
      <c r="M643" s="28"/>
      <c r="N643" s="28"/>
      <c r="O643" s="28"/>
      <c r="P643" s="28"/>
      <c r="Q643" s="28"/>
      <c r="R643" s="28"/>
      <c r="S643" s="28"/>
      <c r="T643" s="28"/>
      <c r="U643" s="28"/>
      <c r="V643" s="28"/>
      <c r="W643" s="28"/>
      <c r="X643" s="28"/>
      <c r="Y643" s="28"/>
      <c r="Z643" s="28"/>
    </row>
    <row r="644" spans="1:26" ht="13.5" customHeight="1" x14ac:dyDescent="0.25">
      <c r="A644" s="28"/>
      <c r="B644" s="28"/>
      <c r="C644" s="28"/>
      <c r="D644" s="28"/>
      <c r="E644" s="28"/>
      <c r="F644" s="28"/>
      <c r="G644" s="28"/>
      <c r="H644" s="28"/>
      <c r="I644" s="28"/>
      <c r="J644" s="28"/>
      <c r="K644" s="28"/>
      <c r="L644" s="28"/>
      <c r="M644" s="28"/>
      <c r="N644" s="28"/>
      <c r="O644" s="28"/>
      <c r="P644" s="28"/>
      <c r="Q644" s="28"/>
      <c r="R644" s="28"/>
      <c r="S644" s="28"/>
      <c r="T644" s="28"/>
      <c r="U644" s="28"/>
      <c r="V644" s="28"/>
      <c r="W644" s="28"/>
      <c r="X644" s="28"/>
      <c r="Y644" s="28"/>
      <c r="Z644" s="28"/>
    </row>
    <row r="645" spans="1:26" ht="13.5" customHeight="1" x14ac:dyDescent="0.25">
      <c r="A645" s="28"/>
      <c r="B645" s="28"/>
      <c r="C645" s="28"/>
      <c r="D645" s="28"/>
      <c r="E645" s="28"/>
      <c r="F645" s="28"/>
      <c r="G645" s="28"/>
      <c r="H645" s="28"/>
      <c r="I645" s="28"/>
      <c r="J645" s="28"/>
      <c r="K645" s="28"/>
      <c r="L645" s="28"/>
      <c r="M645" s="28"/>
      <c r="N645" s="28"/>
      <c r="O645" s="28"/>
      <c r="P645" s="28"/>
      <c r="Q645" s="28"/>
      <c r="R645" s="28"/>
      <c r="S645" s="28"/>
      <c r="T645" s="28"/>
      <c r="U645" s="28"/>
      <c r="V645" s="28"/>
      <c r="W645" s="28"/>
      <c r="X645" s="28"/>
      <c r="Y645" s="28"/>
      <c r="Z645" s="28"/>
    </row>
    <row r="646" spans="1:26" ht="13.5" customHeight="1" x14ac:dyDescent="0.25">
      <c r="A646" s="28"/>
      <c r="B646" s="28"/>
      <c r="C646" s="28"/>
      <c r="D646" s="28"/>
      <c r="E646" s="28"/>
      <c r="F646" s="28"/>
      <c r="G646" s="28"/>
      <c r="H646" s="28"/>
      <c r="I646" s="28"/>
      <c r="J646" s="28"/>
      <c r="K646" s="28"/>
      <c r="L646" s="28"/>
      <c r="M646" s="28"/>
      <c r="N646" s="28"/>
      <c r="O646" s="28"/>
      <c r="P646" s="28"/>
      <c r="Q646" s="28"/>
      <c r="R646" s="28"/>
      <c r="S646" s="28"/>
      <c r="T646" s="28"/>
      <c r="U646" s="28"/>
      <c r="V646" s="28"/>
      <c r="W646" s="28"/>
      <c r="X646" s="28"/>
      <c r="Y646" s="28"/>
      <c r="Z646" s="28"/>
    </row>
    <row r="647" spans="1:26" ht="13.5" customHeight="1" x14ac:dyDescent="0.25">
      <c r="A647" s="28"/>
      <c r="B647" s="28"/>
      <c r="C647" s="28"/>
      <c r="D647" s="28"/>
      <c r="E647" s="28"/>
      <c r="F647" s="28"/>
      <c r="G647" s="28"/>
      <c r="H647" s="28"/>
      <c r="I647" s="28"/>
      <c r="J647" s="28"/>
      <c r="K647" s="28"/>
      <c r="L647" s="28"/>
      <c r="M647" s="28"/>
      <c r="N647" s="28"/>
      <c r="O647" s="28"/>
      <c r="P647" s="28"/>
      <c r="Q647" s="28"/>
      <c r="R647" s="28"/>
      <c r="S647" s="28"/>
      <c r="T647" s="28"/>
      <c r="U647" s="28"/>
      <c r="V647" s="28"/>
      <c r="W647" s="28"/>
      <c r="X647" s="28"/>
      <c r="Y647" s="28"/>
      <c r="Z647" s="28"/>
    </row>
    <row r="648" spans="1:26" ht="13.5" customHeight="1" x14ac:dyDescent="0.25">
      <c r="A648" s="28"/>
      <c r="B648" s="28"/>
      <c r="C648" s="28"/>
      <c r="D648" s="28"/>
      <c r="E648" s="28"/>
      <c r="F648" s="28"/>
      <c r="G648" s="28"/>
      <c r="H648" s="28"/>
      <c r="I648" s="28"/>
      <c r="J648" s="28"/>
      <c r="K648" s="28"/>
      <c r="L648" s="28"/>
      <c r="M648" s="28"/>
      <c r="N648" s="28"/>
      <c r="O648" s="28"/>
      <c r="P648" s="28"/>
      <c r="Q648" s="28"/>
      <c r="R648" s="28"/>
      <c r="S648" s="28"/>
      <c r="T648" s="28"/>
      <c r="U648" s="28"/>
      <c r="V648" s="28"/>
      <c r="W648" s="28"/>
      <c r="X648" s="28"/>
      <c r="Y648" s="28"/>
      <c r="Z648" s="28"/>
    </row>
    <row r="649" spans="1:26" ht="13.5" customHeight="1" x14ac:dyDescent="0.25">
      <c r="A649" s="28"/>
      <c r="B649" s="28"/>
      <c r="C649" s="28"/>
      <c r="D649" s="28"/>
      <c r="E649" s="28"/>
      <c r="F649" s="28"/>
      <c r="G649" s="28"/>
      <c r="H649" s="28"/>
      <c r="I649" s="28"/>
      <c r="J649" s="28"/>
      <c r="K649" s="28"/>
      <c r="L649" s="28"/>
      <c r="M649" s="28"/>
      <c r="N649" s="28"/>
      <c r="O649" s="28"/>
      <c r="P649" s="28"/>
      <c r="Q649" s="28"/>
      <c r="R649" s="28"/>
      <c r="S649" s="28"/>
      <c r="T649" s="28"/>
      <c r="U649" s="28"/>
      <c r="V649" s="28"/>
      <c r="W649" s="28"/>
      <c r="X649" s="28"/>
      <c r="Y649" s="28"/>
      <c r="Z649" s="28"/>
    </row>
    <row r="650" spans="1:26" ht="13.5" customHeight="1" x14ac:dyDescent="0.25">
      <c r="A650" s="28"/>
      <c r="B650" s="28"/>
      <c r="C650" s="28"/>
      <c r="D650" s="28"/>
      <c r="E650" s="28"/>
      <c r="F650" s="28"/>
      <c r="G650" s="28"/>
      <c r="H650" s="28"/>
      <c r="I650" s="28"/>
      <c r="J650" s="28"/>
      <c r="K650" s="28"/>
      <c r="L650" s="28"/>
      <c r="M650" s="28"/>
      <c r="N650" s="28"/>
      <c r="O650" s="28"/>
      <c r="P650" s="28"/>
      <c r="Q650" s="28"/>
      <c r="R650" s="28"/>
      <c r="S650" s="28"/>
      <c r="T650" s="28"/>
      <c r="U650" s="28"/>
      <c r="V650" s="28"/>
      <c r="W650" s="28"/>
      <c r="X650" s="28"/>
      <c r="Y650" s="28"/>
      <c r="Z650" s="28"/>
    </row>
    <row r="651" spans="1:26" ht="13.5" customHeight="1" x14ac:dyDescent="0.25">
      <c r="A651" s="28"/>
      <c r="B651" s="28"/>
      <c r="C651" s="28"/>
      <c r="D651" s="28"/>
      <c r="E651" s="28"/>
      <c r="F651" s="28"/>
      <c r="G651" s="28"/>
      <c r="H651" s="28"/>
      <c r="I651" s="28"/>
      <c r="J651" s="28"/>
      <c r="K651" s="28"/>
      <c r="L651" s="28"/>
      <c r="M651" s="28"/>
      <c r="N651" s="28"/>
      <c r="O651" s="28"/>
      <c r="P651" s="28"/>
      <c r="Q651" s="28"/>
      <c r="R651" s="28"/>
      <c r="S651" s="28"/>
      <c r="T651" s="28"/>
      <c r="U651" s="28"/>
      <c r="V651" s="28"/>
      <c r="W651" s="28"/>
      <c r="X651" s="28"/>
      <c r="Y651" s="28"/>
      <c r="Z651" s="28"/>
    </row>
    <row r="652" spans="1:26" ht="13.5" customHeight="1" x14ac:dyDescent="0.25">
      <c r="A652" s="28"/>
      <c r="B652" s="28"/>
      <c r="C652" s="28"/>
      <c r="D652" s="28"/>
      <c r="E652" s="28"/>
      <c r="F652" s="28"/>
      <c r="G652" s="28"/>
      <c r="H652" s="28"/>
      <c r="I652" s="28"/>
      <c r="J652" s="28"/>
      <c r="K652" s="28"/>
      <c r="L652" s="28"/>
      <c r="M652" s="28"/>
      <c r="N652" s="28"/>
      <c r="O652" s="28"/>
      <c r="P652" s="28"/>
      <c r="Q652" s="28"/>
      <c r="R652" s="28"/>
      <c r="S652" s="28"/>
      <c r="T652" s="28"/>
      <c r="U652" s="28"/>
      <c r="V652" s="28"/>
      <c r="W652" s="28"/>
      <c r="X652" s="28"/>
      <c r="Y652" s="28"/>
      <c r="Z652" s="28"/>
    </row>
    <row r="653" spans="1:26" ht="13.5" customHeight="1" x14ac:dyDescent="0.25">
      <c r="A653" s="28"/>
      <c r="B653" s="28"/>
      <c r="C653" s="28"/>
      <c r="D653" s="28"/>
      <c r="E653" s="28"/>
      <c r="F653" s="28"/>
      <c r="G653" s="28"/>
      <c r="H653" s="28"/>
      <c r="I653" s="28"/>
      <c r="J653" s="28"/>
      <c r="K653" s="28"/>
      <c r="L653" s="28"/>
      <c r="M653" s="28"/>
      <c r="N653" s="28"/>
      <c r="O653" s="28"/>
      <c r="P653" s="28"/>
      <c r="Q653" s="28"/>
      <c r="R653" s="28"/>
      <c r="S653" s="28"/>
      <c r="T653" s="28"/>
      <c r="U653" s="28"/>
      <c r="V653" s="28"/>
      <c r="W653" s="28"/>
      <c r="X653" s="28"/>
      <c r="Y653" s="28"/>
      <c r="Z653" s="28"/>
    </row>
    <row r="654" spans="1:26" ht="13.5" customHeight="1" x14ac:dyDescent="0.25">
      <c r="A654" s="28"/>
      <c r="B654" s="28"/>
      <c r="C654" s="28"/>
      <c r="D654" s="28"/>
      <c r="E654" s="28"/>
      <c r="F654" s="28"/>
      <c r="G654" s="28"/>
      <c r="H654" s="28"/>
      <c r="I654" s="28"/>
      <c r="J654" s="28"/>
      <c r="K654" s="28"/>
      <c r="L654" s="28"/>
      <c r="M654" s="28"/>
      <c r="N654" s="28"/>
      <c r="O654" s="28"/>
      <c r="P654" s="28"/>
      <c r="Q654" s="28"/>
      <c r="R654" s="28"/>
      <c r="S654" s="28"/>
      <c r="T654" s="28"/>
      <c r="U654" s="28"/>
      <c r="V654" s="28"/>
      <c r="W654" s="28"/>
      <c r="X654" s="28"/>
      <c r="Y654" s="28"/>
      <c r="Z654" s="28"/>
    </row>
    <row r="655" spans="1:26" ht="13.5" customHeight="1" x14ac:dyDescent="0.25">
      <c r="A655" s="28"/>
      <c r="B655" s="28"/>
      <c r="C655" s="28"/>
      <c r="D655" s="28"/>
      <c r="E655" s="28"/>
      <c r="F655" s="28"/>
      <c r="G655" s="28"/>
      <c r="H655" s="28"/>
      <c r="I655" s="28"/>
      <c r="J655" s="28"/>
      <c r="K655" s="28"/>
      <c r="L655" s="28"/>
      <c r="M655" s="28"/>
      <c r="N655" s="28"/>
      <c r="O655" s="28"/>
      <c r="P655" s="28"/>
      <c r="Q655" s="28"/>
      <c r="R655" s="28"/>
      <c r="S655" s="28"/>
      <c r="T655" s="28"/>
      <c r="U655" s="28"/>
      <c r="V655" s="28"/>
      <c r="W655" s="28"/>
      <c r="X655" s="28"/>
      <c r="Y655" s="28"/>
      <c r="Z655" s="28"/>
    </row>
    <row r="656" spans="1:26" ht="13.5" customHeight="1" x14ac:dyDescent="0.25">
      <c r="A656" s="28"/>
      <c r="B656" s="28"/>
      <c r="C656" s="28"/>
      <c r="D656" s="28"/>
      <c r="E656" s="28"/>
      <c r="F656" s="28"/>
      <c r="G656" s="28"/>
      <c r="H656" s="28"/>
      <c r="I656" s="28"/>
      <c r="J656" s="28"/>
      <c r="K656" s="28"/>
      <c r="L656" s="28"/>
      <c r="M656" s="28"/>
      <c r="N656" s="28"/>
      <c r="O656" s="28"/>
      <c r="P656" s="28"/>
      <c r="Q656" s="28"/>
      <c r="R656" s="28"/>
      <c r="S656" s="28"/>
      <c r="T656" s="28"/>
      <c r="U656" s="28"/>
      <c r="V656" s="28"/>
      <c r="W656" s="28"/>
      <c r="X656" s="28"/>
      <c r="Y656" s="28"/>
      <c r="Z656" s="28"/>
    </row>
    <row r="657" spans="1:26" ht="13.5" customHeight="1" x14ac:dyDescent="0.25">
      <c r="A657" s="28"/>
      <c r="B657" s="28"/>
      <c r="C657" s="28"/>
      <c r="D657" s="28"/>
      <c r="E657" s="28"/>
      <c r="F657" s="28"/>
      <c r="G657" s="28"/>
      <c r="H657" s="28"/>
      <c r="I657" s="28"/>
      <c r="J657" s="28"/>
      <c r="K657" s="28"/>
      <c r="L657" s="28"/>
      <c r="M657" s="28"/>
      <c r="N657" s="28"/>
      <c r="O657" s="28"/>
      <c r="P657" s="28"/>
      <c r="Q657" s="28"/>
      <c r="R657" s="28"/>
      <c r="S657" s="28"/>
      <c r="T657" s="28"/>
      <c r="U657" s="28"/>
      <c r="V657" s="28"/>
      <c r="W657" s="28"/>
      <c r="X657" s="28"/>
      <c r="Y657" s="28"/>
      <c r="Z657" s="28"/>
    </row>
    <row r="658" spans="1:26" ht="13.5" customHeight="1" x14ac:dyDescent="0.25">
      <c r="A658" s="28"/>
      <c r="B658" s="28"/>
      <c r="C658" s="28"/>
      <c r="D658" s="28"/>
      <c r="E658" s="28"/>
      <c r="F658" s="28"/>
      <c r="G658" s="28"/>
      <c r="H658" s="28"/>
      <c r="I658" s="28"/>
      <c r="J658" s="28"/>
      <c r="K658" s="28"/>
      <c r="L658" s="28"/>
      <c r="M658" s="28"/>
      <c r="N658" s="28"/>
      <c r="O658" s="28"/>
      <c r="P658" s="28"/>
      <c r="Q658" s="28"/>
      <c r="R658" s="28"/>
      <c r="S658" s="28"/>
      <c r="T658" s="28"/>
      <c r="U658" s="28"/>
      <c r="V658" s="28"/>
      <c r="W658" s="28"/>
      <c r="X658" s="28"/>
      <c r="Y658" s="28"/>
      <c r="Z658" s="28"/>
    </row>
    <row r="659" spans="1:26" ht="13.5" customHeight="1" x14ac:dyDescent="0.25">
      <c r="A659" s="28"/>
      <c r="B659" s="28"/>
      <c r="C659" s="28"/>
      <c r="D659" s="28"/>
      <c r="E659" s="28"/>
      <c r="F659" s="28"/>
      <c r="G659" s="28"/>
      <c r="H659" s="28"/>
      <c r="I659" s="28"/>
      <c r="J659" s="28"/>
      <c r="K659" s="28"/>
      <c r="L659" s="28"/>
      <c r="M659" s="28"/>
      <c r="N659" s="28"/>
      <c r="O659" s="28"/>
      <c r="P659" s="28"/>
      <c r="Q659" s="28"/>
      <c r="R659" s="28"/>
      <c r="S659" s="28"/>
      <c r="T659" s="28"/>
      <c r="U659" s="28"/>
      <c r="V659" s="28"/>
      <c r="W659" s="28"/>
      <c r="X659" s="28"/>
      <c r="Y659" s="28"/>
      <c r="Z659" s="28"/>
    </row>
    <row r="660" spans="1:26" ht="13.5" customHeight="1" x14ac:dyDescent="0.25">
      <c r="A660" s="28"/>
      <c r="B660" s="28"/>
      <c r="C660" s="28"/>
      <c r="D660" s="28"/>
      <c r="E660" s="28"/>
      <c r="F660" s="28"/>
      <c r="G660" s="28"/>
      <c r="H660" s="28"/>
      <c r="I660" s="28"/>
      <c r="J660" s="28"/>
      <c r="K660" s="28"/>
      <c r="L660" s="28"/>
      <c r="M660" s="28"/>
      <c r="N660" s="28"/>
      <c r="O660" s="28"/>
      <c r="P660" s="28"/>
      <c r="Q660" s="28"/>
      <c r="R660" s="28"/>
      <c r="S660" s="28"/>
      <c r="T660" s="28"/>
      <c r="U660" s="28"/>
      <c r="V660" s="28"/>
      <c r="W660" s="28"/>
      <c r="X660" s="28"/>
      <c r="Y660" s="28"/>
      <c r="Z660" s="28"/>
    </row>
    <row r="661" spans="1:26" ht="13.5" customHeight="1" x14ac:dyDescent="0.25">
      <c r="A661" s="28"/>
      <c r="B661" s="28"/>
      <c r="C661" s="28"/>
      <c r="D661" s="28"/>
      <c r="E661" s="28"/>
      <c r="F661" s="28"/>
      <c r="G661" s="28"/>
      <c r="H661" s="28"/>
      <c r="I661" s="28"/>
      <c r="J661" s="28"/>
      <c r="K661" s="28"/>
      <c r="L661" s="28"/>
      <c r="M661" s="28"/>
      <c r="N661" s="28"/>
      <c r="O661" s="28"/>
      <c r="P661" s="28"/>
      <c r="Q661" s="28"/>
      <c r="R661" s="28"/>
      <c r="S661" s="28"/>
      <c r="T661" s="28"/>
      <c r="U661" s="28"/>
      <c r="V661" s="28"/>
      <c r="W661" s="28"/>
      <c r="X661" s="28"/>
      <c r="Y661" s="28"/>
      <c r="Z661" s="28"/>
    </row>
    <row r="662" spans="1:26" ht="13.5" customHeight="1" x14ac:dyDescent="0.25">
      <c r="A662" s="28"/>
      <c r="B662" s="28"/>
      <c r="C662" s="28"/>
      <c r="D662" s="28"/>
      <c r="E662" s="28"/>
      <c r="F662" s="28"/>
      <c r="G662" s="28"/>
      <c r="H662" s="28"/>
      <c r="I662" s="28"/>
      <c r="J662" s="28"/>
      <c r="K662" s="28"/>
      <c r="L662" s="28"/>
      <c r="M662" s="28"/>
      <c r="N662" s="28"/>
      <c r="O662" s="28"/>
      <c r="P662" s="28"/>
      <c r="Q662" s="28"/>
      <c r="R662" s="28"/>
      <c r="S662" s="28"/>
      <c r="T662" s="28"/>
      <c r="U662" s="28"/>
      <c r="V662" s="28"/>
      <c r="W662" s="28"/>
      <c r="X662" s="28"/>
      <c r="Y662" s="28"/>
      <c r="Z662" s="28"/>
    </row>
    <row r="663" spans="1:26" ht="13.5" customHeight="1" x14ac:dyDescent="0.25">
      <c r="A663" s="28"/>
      <c r="B663" s="28"/>
      <c r="C663" s="28"/>
      <c r="D663" s="28"/>
      <c r="E663" s="28"/>
      <c r="F663" s="28"/>
      <c r="G663" s="28"/>
      <c r="H663" s="28"/>
      <c r="I663" s="28"/>
      <c r="J663" s="28"/>
      <c r="K663" s="28"/>
      <c r="L663" s="28"/>
      <c r="M663" s="28"/>
      <c r="N663" s="28"/>
      <c r="O663" s="28"/>
      <c r="P663" s="28"/>
      <c r="Q663" s="28"/>
      <c r="R663" s="28"/>
      <c r="S663" s="28"/>
      <c r="T663" s="28"/>
      <c r="U663" s="28"/>
      <c r="V663" s="28"/>
      <c r="W663" s="28"/>
      <c r="X663" s="28"/>
      <c r="Y663" s="28"/>
      <c r="Z663" s="28"/>
    </row>
    <row r="664" spans="1:26" ht="13.5" customHeight="1" x14ac:dyDescent="0.25">
      <c r="A664" s="28"/>
      <c r="B664" s="28"/>
      <c r="C664" s="28"/>
      <c r="D664" s="28"/>
      <c r="E664" s="28"/>
      <c r="F664" s="28"/>
      <c r="G664" s="28"/>
      <c r="H664" s="28"/>
      <c r="I664" s="28"/>
      <c r="J664" s="28"/>
      <c r="K664" s="28"/>
      <c r="L664" s="28"/>
      <c r="M664" s="28"/>
      <c r="N664" s="28"/>
      <c r="O664" s="28"/>
      <c r="P664" s="28"/>
      <c r="Q664" s="28"/>
      <c r="R664" s="28"/>
      <c r="S664" s="28"/>
      <c r="T664" s="28"/>
      <c r="U664" s="28"/>
      <c r="V664" s="28"/>
      <c r="W664" s="28"/>
      <c r="X664" s="28"/>
      <c r="Y664" s="28"/>
      <c r="Z664" s="28"/>
    </row>
    <row r="665" spans="1:26" ht="13.5" customHeight="1" x14ac:dyDescent="0.25">
      <c r="A665" s="28"/>
      <c r="B665" s="28"/>
      <c r="C665" s="28"/>
      <c r="D665" s="28"/>
      <c r="E665" s="28"/>
      <c r="F665" s="28"/>
      <c r="G665" s="28"/>
      <c r="H665" s="28"/>
      <c r="I665" s="28"/>
      <c r="J665" s="28"/>
      <c r="K665" s="28"/>
      <c r="L665" s="28"/>
      <c r="M665" s="28"/>
      <c r="N665" s="28"/>
      <c r="O665" s="28"/>
      <c r="P665" s="28"/>
      <c r="Q665" s="28"/>
      <c r="R665" s="28"/>
      <c r="S665" s="28"/>
      <c r="T665" s="28"/>
      <c r="U665" s="28"/>
      <c r="V665" s="28"/>
      <c r="W665" s="28"/>
      <c r="X665" s="28"/>
      <c r="Y665" s="28"/>
      <c r="Z665" s="28"/>
    </row>
    <row r="666" spans="1:26" ht="13.5" customHeight="1" x14ac:dyDescent="0.25">
      <c r="A666" s="28"/>
      <c r="B666" s="28"/>
      <c r="C666" s="28"/>
      <c r="D666" s="28"/>
      <c r="E666" s="28"/>
      <c r="F666" s="28"/>
      <c r="G666" s="28"/>
      <c r="H666" s="28"/>
      <c r="I666" s="28"/>
      <c r="J666" s="28"/>
      <c r="K666" s="28"/>
      <c r="L666" s="28"/>
      <c r="M666" s="28"/>
      <c r="N666" s="28"/>
      <c r="O666" s="28"/>
      <c r="P666" s="28"/>
      <c r="Q666" s="28"/>
      <c r="R666" s="28"/>
      <c r="S666" s="28"/>
      <c r="T666" s="28"/>
      <c r="U666" s="28"/>
      <c r="V666" s="28"/>
      <c r="W666" s="28"/>
      <c r="X666" s="28"/>
      <c r="Y666" s="28"/>
      <c r="Z666" s="28"/>
    </row>
    <row r="667" spans="1:26" ht="13.5" customHeight="1" x14ac:dyDescent="0.25">
      <c r="A667" s="28"/>
      <c r="B667" s="28"/>
      <c r="C667" s="28"/>
      <c r="D667" s="28"/>
      <c r="E667" s="28"/>
      <c r="F667" s="28"/>
      <c r="G667" s="28"/>
      <c r="H667" s="28"/>
      <c r="I667" s="28"/>
      <c r="J667" s="28"/>
      <c r="K667" s="28"/>
      <c r="L667" s="28"/>
      <c r="M667" s="28"/>
      <c r="N667" s="28"/>
      <c r="O667" s="28"/>
      <c r="P667" s="28"/>
      <c r="Q667" s="28"/>
      <c r="R667" s="28"/>
      <c r="S667" s="28"/>
      <c r="T667" s="28"/>
      <c r="U667" s="28"/>
      <c r="V667" s="28"/>
      <c r="W667" s="28"/>
      <c r="X667" s="28"/>
      <c r="Y667" s="28"/>
      <c r="Z667" s="28"/>
    </row>
    <row r="668" spans="1:26" ht="13.5" customHeight="1" x14ac:dyDescent="0.25">
      <c r="A668" s="28"/>
      <c r="B668" s="28"/>
      <c r="C668" s="28"/>
      <c r="D668" s="28"/>
      <c r="E668" s="28"/>
      <c r="F668" s="28"/>
      <c r="G668" s="28"/>
      <c r="H668" s="28"/>
      <c r="I668" s="28"/>
      <c r="J668" s="28"/>
      <c r="K668" s="28"/>
      <c r="L668" s="28"/>
      <c r="M668" s="28"/>
      <c r="N668" s="28"/>
      <c r="O668" s="28"/>
      <c r="P668" s="28"/>
      <c r="Q668" s="28"/>
      <c r="R668" s="28"/>
      <c r="S668" s="28"/>
      <c r="T668" s="28"/>
      <c r="U668" s="28"/>
      <c r="V668" s="28"/>
      <c r="W668" s="28"/>
      <c r="X668" s="28"/>
      <c r="Y668" s="28"/>
      <c r="Z668" s="28"/>
    </row>
    <row r="669" spans="1:26" ht="13.5" customHeight="1" x14ac:dyDescent="0.25">
      <c r="A669" s="28"/>
      <c r="B669" s="28"/>
      <c r="C669" s="28"/>
      <c r="D669" s="28"/>
      <c r="E669" s="28"/>
      <c r="F669" s="28"/>
      <c r="G669" s="28"/>
      <c r="H669" s="28"/>
      <c r="I669" s="28"/>
      <c r="J669" s="28"/>
      <c r="K669" s="28"/>
      <c r="L669" s="28"/>
      <c r="M669" s="28"/>
      <c r="N669" s="28"/>
      <c r="O669" s="28"/>
      <c r="P669" s="28"/>
      <c r="Q669" s="28"/>
      <c r="R669" s="28"/>
      <c r="S669" s="28"/>
      <c r="T669" s="28"/>
      <c r="U669" s="28"/>
      <c r="V669" s="28"/>
      <c r="W669" s="28"/>
      <c r="X669" s="28"/>
      <c r="Y669" s="28"/>
      <c r="Z669" s="28"/>
    </row>
    <row r="670" spans="1:26" ht="13.5" customHeight="1" x14ac:dyDescent="0.25">
      <c r="A670" s="28"/>
      <c r="B670" s="28"/>
      <c r="C670" s="28"/>
      <c r="D670" s="28"/>
      <c r="E670" s="28"/>
      <c r="F670" s="28"/>
      <c r="G670" s="28"/>
      <c r="H670" s="28"/>
      <c r="I670" s="28"/>
      <c r="J670" s="28"/>
      <c r="K670" s="28"/>
      <c r="L670" s="28"/>
      <c r="M670" s="28"/>
      <c r="N670" s="28"/>
      <c r="O670" s="28"/>
      <c r="P670" s="28"/>
      <c r="Q670" s="28"/>
      <c r="R670" s="28"/>
      <c r="S670" s="28"/>
      <c r="T670" s="28"/>
      <c r="U670" s="28"/>
      <c r="V670" s="28"/>
      <c r="W670" s="28"/>
      <c r="X670" s="28"/>
      <c r="Y670" s="28"/>
      <c r="Z670" s="28"/>
    </row>
    <row r="671" spans="1:26" ht="13.5" customHeight="1" x14ac:dyDescent="0.25">
      <c r="A671" s="28"/>
      <c r="B671" s="28"/>
      <c r="C671" s="28"/>
      <c r="D671" s="28"/>
      <c r="E671" s="28"/>
      <c r="F671" s="28"/>
      <c r="G671" s="28"/>
      <c r="H671" s="28"/>
      <c r="I671" s="28"/>
      <c r="J671" s="28"/>
      <c r="K671" s="28"/>
      <c r="L671" s="28"/>
      <c r="M671" s="28"/>
      <c r="N671" s="28"/>
      <c r="O671" s="28"/>
      <c r="P671" s="28"/>
      <c r="Q671" s="28"/>
      <c r="R671" s="28"/>
      <c r="S671" s="28"/>
      <c r="T671" s="28"/>
      <c r="U671" s="28"/>
      <c r="V671" s="28"/>
      <c r="W671" s="28"/>
      <c r="X671" s="28"/>
      <c r="Y671" s="28"/>
      <c r="Z671" s="28"/>
    </row>
    <row r="672" spans="1:26" ht="13.5" customHeight="1" x14ac:dyDescent="0.25">
      <c r="A672" s="28"/>
      <c r="B672" s="28"/>
      <c r="C672" s="28"/>
      <c r="D672" s="28"/>
      <c r="E672" s="28"/>
      <c r="F672" s="28"/>
      <c r="G672" s="28"/>
      <c r="H672" s="28"/>
      <c r="I672" s="28"/>
      <c r="J672" s="28"/>
      <c r="K672" s="28"/>
      <c r="L672" s="28"/>
      <c r="M672" s="28"/>
      <c r="N672" s="28"/>
      <c r="O672" s="28"/>
      <c r="P672" s="28"/>
      <c r="Q672" s="28"/>
      <c r="R672" s="28"/>
      <c r="S672" s="28"/>
      <c r="T672" s="28"/>
      <c r="U672" s="28"/>
      <c r="V672" s="28"/>
      <c r="W672" s="28"/>
      <c r="X672" s="28"/>
      <c r="Y672" s="28"/>
      <c r="Z672" s="28"/>
    </row>
    <row r="673" spans="1:26" ht="13.5" customHeight="1" x14ac:dyDescent="0.25">
      <c r="A673" s="28"/>
      <c r="B673" s="28"/>
      <c r="C673" s="28"/>
      <c r="D673" s="28"/>
      <c r="E673" s="28"/>
      <c r="F673" s="28"/>
      <c r="G673" s="28"/>
      <c r="H673" s="28"/>
      <c r="I673" s="28"/>
      <c r="J673" s="28"/>
      <c r="K673" s="28"/>
      <c r="L673" s="28"/>
      <c r="M673" s="28"/>
      <c r="N673" s="28"/>
      <c r="O673" s="28"/>
      <c r="P673" s="28"/>
      <c r="Q673" s="28"/>
      <c r="R673" s="28"/>
      <c r="S673" s="28"/>
      <c r="T673" s="28"/>
      <c r="U673" s="28"/>
      <c r="V673" s="28"/>
      <c r="W673" s="28"/>
      <c r="X673" s="28"/>
      <c r="Y673" s="28"/>
      <c r="Z673" s="28"/>
    </row>
    <row r="674" spans="1:26" ht="13.5" customHeight="1" x14ac:dyDescent="0.25">
      <c r="A674" s="28"/>
      <c r="B674" s="28"/>
      <c r="C674" s="28"/>
      <c r="D674" s="28"/>
      <c r="E674" s="28"/>
      <c r="F674" s="28"/>
      <c r="G674" s="28"/>
      <c r="H674" s="28"/>
      <c r="I674" s="28"/>
      <c r="J674" s="28"/>
      <c r="K674" s="28"/>
      <c r="L674" s="28"/>
      <c r="M674" s="28"/>
      <c r="N674" s="28"/>
      <c r="O674" s="28"/>
      <c r="P674" s="28"/>
      <c r="Q674" s="28"/>
      <c r="R674" s="28"/>
      <c r="S674" s="28"/>
      <c r="T674" s="28"/>
      <c r="U674" s="28"/>
      <c r="V674" s="28"/>
      <c r="W674" s="28"/>
      <c r="X674" s="28"/>
      <c r="Y674" s="28"/>
      <c r="Z674" s="28"/>
    </row>
    <row r="675" spans="1:26" ht="13.5" customHeight="1" x14ac:dyDescent="0.25">
      <c r="A675" s="28"/>
      <c r="B675" s="28"/>
      <c r="C675" s="28"/>
      <c r="D675" s="28"/>
      <c r="E675" s="28"/>
      <c r="F675" s="28"/>
      <c r="G675" s="28"/>
      <c r="H675" s="28"/>
      <c r="I675" s="28"/>
      <c r="J675" s="28"/>
      <c r="K675" s="28"/>
      <c r="L675" s="28"/>
      <c r="M675" s="28"/>
      <c r="N675" s="28"/>
      <c r="O675" s="28"/>
      <c r="P675" s="28"/>
      <c r="Q675" s="28"/>
      <c r="R675" s="28"/>
      <c r="S675" s="28"/>
      <c r="T675" s="28"/>
      <c r="U675" s="28"/>
      <c r="V675" s="28"/>
      <c r="W675" s="28"/>
      <c r="X675" s="28"/>
      <c r="Y675" s="28"/>
      <c r="Z675" s="28"/>
    </row>
    <row r="676" spans="1:26" ht="13.5" customHeight="1" x14ac:dyDescent="0.25">
      <c r="A676" s="28"/>
      <c r="B676" s="28"/>
      <c r="C676" s="28"/>
      <c r="D676" s="28"/>
      <c r="E676" s="28"/>
      <c r="F676" s="28"/>
      <c r="G676" s="28"/>
      <c r="H676" s="28"/>
      <c r="I676" s="28"/>
      <c r="J676" s="28"/>
      <c r="K676" s="28"/>
      <c r="L676" s="28"/>
      <c r="M676" s="28"/>
      <c r="N676" s="28"/>
      <c r="O676" s="28"/>
      <c r="P676" s="28"/>
      <c r="Q676" s="28"/>
      <c r="R676" s="28"/>
      <c r="S676" s="28"/>
      <c r="T676" s="28"/>
      <c r="U676" s="28"/>
      <c r="V676" s="28"/>
      <c r="W676" s="28"/>
      <c r="X676" s="28"/>
      <c r="Y676" s="28"/>
      <c r="Z676" s="28"/>
    </row>
    <row r="677" spans="1:26" ht="13.5" customHeight="1" x14ac:dyDescent="0.25">
      <c r="A677" s="28"/>
      <c r="B677" s="28"/>
      <c r="C677" s="28"/>
      <c r="D677" s="28"/>
      <c r="E677" s="28"/>
      <c r="F677" s="28"/>
      <c r="G677" s="28"/>
      <c r="H677" s="28"/>
      <c r="I677" s="28"/>
      <c r="J677" s="28"/>
      <c r="K677" s="28"/>
      <c r="L677" s="28"/>
      <c r="M677" s="28"/>
      <c r="N677" s="28"/>
      <c r="O677" s="28"/>
      <c r="P677" s="28"/>
      <c r="Q677" s="28"/>
      <c r="R677" s="28"/>
      <c r="S677" s="28"/>
      <c r="T677" s="28"/>
      <c r="U677" s="28"/>
      <c r="V677" s="28"/>
      <c r="W677" s="28"/>
      <c r="X677" s="28"/>
      <c r="Y677" s="28"/>
      <c r="Z677" s="28"/>
    </row>
    <row r="678" spans="1:26" ht="13.5" customHeight="1" x14ac:dyDescent="0.25">
      <c r="A678" s="28"/>
      <c r="B678" s="28"/>
      <c r="C678" s="28"/>
      <c r="D678" s="28"/>
      <c r="E678" s="28"/>
      <c r="F678" s="28"/>
      <c r="G678" s="28"/>
      <c r="H678" s="28"/>
      <c r="I678" s="28"/>
      <c r="J678" s="28"/>
      <c r="K678" s="28"/>
      <c r="L678" s="28"/>
      <c r="M678" s="28"/>
      <c r="N678" s="28"/>
      <c r="O678" s="28"/>
      <c r="P678" s="28"/>
      <c r="Q678" s="28"/>
      <c r="R678" s="28"/>
      <c r="S678" s="28"/>
      <c r="T678" s="28"/>
      <c r="U678" s="28"/>
      <c r="V678" s="28"/>
      <c r="W678" s="28"/>
      <c r="X678" s="28"/>
      <c r="Y678" s="28"/>
      <c r="Z678" s="28"/>
    </row>
    <row r="679" spans="1:26" ht="13.5" customHeight="1" x14ac:dyDescent="0.25">
      <c r="A679" s="28"/>
      <c r="B679" s="28"/>
      <c r="C679" s="28"/>
      <c r="D679" s="28"/>
      <c r="E679" s="28"/>
      <c r="F679" s="28"/>
      <c r="G679" s="28"/>
      <c r="H679" s="28"/>
      <c r="I679" s="28"/>
      <c r="J679" s="28"/>
      <c r="K679" s="28"/>
      <c r="L679" s="28"/>
      <c r="M679" s="28"/>
      <c r="N679" s="28"/>
      <c r="O679" s="28"/>
      <c r="P679" s="28"/>
      <c r="Q679" s="28"/>
      <c r="R679" s="28"/>
      <c r="S679" s="28"/>
      <c r="T679" s="28"/>
      <c r="U679" s="28"/>
      <c r="V679" s="28"/>
      <c r="W679" s="28"/>
      <c r="X679" s="28"/>
      <c r="Y679" s="28"/>
      <c r="Z679" s="28"/>
    </row>
    <row r="680" spans="1:26" ht="13.5" customHeight="1" x14ac:dyDescent="0.25">
      <c r="A680" s="28"/>
      <c r="B680" s="28"/>
      <c r="C680" s="28"/>
      <c r="D680" s="28"/>
      <c r="E680" s="28"/>
      <c r="F680" s="28"/>
      <c r="G680" s="28"/>
      <c r="H680" s="28"/>
      <c r="I680" s="28"/>
      <c r="J680" s="28"/>
      <c r="K680" s="28"/>
      <c r="L680" s="28"/>
      <c r="M680" s="28"/>
      <c r="N680" s="28"/>
      <c r="O680" s="28"/>
      <c r="P680" s="28"/>
      <c r="Q680" s="28"/>
      <c r="R680" s="28"/>
      <c r="S680" s="28"/>
      <c r="T680" s="28"/>
      <c r="U680" s="28"/>
      <c r="V680" s="28"/>
      <c r="W680" s="28"/>
      <c r="X680" s="28"/>
      <c r="Y680" s="28"/>
      <c r="Z680" s="28"/>
    </row>
    <row r="681" spans="1:26" ht="13.5" customHeight="1" x14ac:dyDescent="0.25">
      <c r="A681" s="28"/>
      <c r="B681" s="28"/>
      <c r="C681" s="28"/>
      <c r="D681" s="28"/>
      <c r="E681" s="28"/>
      <c r="F681" s="28"/>
      <c r="G681" s="28"/>
      <c r="H681" s="28"/>
      <c r="I681" s="28"/>
      <c r="J681" s="28"/>
      <c r="K681" s="28"/>
      <c r="L681" s="28"/>
      <c r="M681" s="28"/>
      <c r="N681" s="28"/>
      <c r="O681" s="28"/>
      <c r="P681" s="28"/>
      <c r="Q681" s="28"/>
      <c r="R681" s="28"/>
      <c r="S681" s="28"/>
      <c r="T681" s="28"/>
      <c r="U681" s="28"/>
      <c r="V681" s="28"/>
      <c r="W681" s="28"/>
      <c r="X681" s="28"/>
      <c r="Y681" s="28"/>
      <c r="Z681" s="28"/>
    </row>
    <row r="682" spans="1:26" ht="13.5" customHeight="1" x14ac:dyDescent="0.25">
      <c r="A682" s="28"/>
      <c r="B682" s="28"/>
      <c r="C682" s="28"/>
      <c r="D682" s="28"/>
      <c r="E682" s="28"/>
      <c r="F682" s="28"/>
      <c r="G682" s="28"/>
      <c r="H682" s="28"/>
      <c r="I682" s="28"/>
      <c r="J682" s="28"/>
      <c r="K682" s="28"/>
      <c r="L682" s="28"/>
      <c r="M682" s="28"/>
      <c r="N682" s="28"/>
      <c r="O682" s="28"/>
      <c r="P682" s="28"/>
      <c r="Q682" s="28"/>
      <c r="R682" s="28"/>
      <c r="S682" s="28"/>
      <c r="T682" s="28"/>
      <c r="U682" s="28"/>
      <c r="V682" s="28"/>
      <c r="W682" s="28"/>
      <c r="X682" s="28"/>
      <c r="Y682" s="28"/>
      <c r="Z682" s="28"/>
    </row>
    <row r="683" spans="1:26" ht="13.5" customHeight="1" x14ac:dyDescent="0.25">
      <c r="A683" s="28"/>
      <c r="B683" s="28"/>
      <c r="C683" s="28"/>
      <c r="D683" s="28"/>
      <c r="E683" s="28"/>
      <c r="F683" s="28"/>
      <c r="G683" s="28"/>
      <c r="H683" s="28"/>
      <c r="I683" s="28"/>
      <c r="J683" s="28"/>
      <c r="K683" s="28"/>
      <c r="L683" s="28"/>
      <c r="M683" s="28"/>
      <c r="N683" s="28"/>
      <c r="O683" s="28"/>
      <c r="P683" s="28"/>
      <c r="Q683" s="28"/>
      <c r="R683" s="28"/>
      <c r="S683" s="28"/>
      <c r="T683" s="28"/>
      <c r="U683" s="28"/>
      <c r="V683" s="28"/>
      <c r="W683" s="28"/>
      <c r="X683" s="28"/>
      <c r="Y683" s="28"/>
      <c r="Z683" s="28"/>
    </row>
    <row r="684" spans="1:26" ht="13.5" customHeight="1" x14ac:dyDescent="0.25">
      <c r="A684" s="28"/>
      <c r="B684" s="28"/>
      <c r="C684" s="28"/>
      <c r="D684" s="28"/>
      <c r="E684" s="28"/>
      <c r="F684" s="28"/>
      <c r="G684" s="28"/>
      <c r="H684" s="28"/>
      <c r="I684" s="28"/>
      <c r="J684" s="28"/>
      <c r="K684" s="28"/>
      <c r="L684" s="28"/>
      <c r="M684" s="28"/>
      <c r="N684" s="28"/>
      <c r="O684" s="28"/>
      <c r="P684" s="28"/>
      <c r="Q684" s="28"/>
      <c r="R684" s="28"/>
      <c r="S684" s="28"/>
      <c r="T684" s="28"/>
      <c r="U684" s="28"/>
      <c r="V684" s="28"/>
      <c r="W684" s="28"/>
      <c r="X684" s="28"/>
      <c r="Y684" s="28"/>
      <c r="Z684" s="28"/>
    </row>
    <row r="685" spans="1:26" ht="13.5" customHeight="1" x14ac:dyDescent="0.25">
      <c r="A685" s="28"/>
      <c r="B685" s="28"/>
      <c r="C685" s="28"/>
      <c r="D685" s="28"/>
      <c r="E685" s="28"/>
      <c r="F685" s="28"/>
      <c r="G685" s="28"/>
      <c r="H685" s="28"/>
      <c r="I685" s="28"/>
      <c r="J685" s="28"/>
      <c r="K685" s="28"/>
      <c r="L685" s="28"/>
      <c r="M685" s="28"/>
      <c r="N685" s="28"/>
      <c r="O685" s="28"/>
      <c r="P685" s="28"/>
      <c r="Q685" s="28"/>
      <c r="R685" s="28"/>
      <c r="S685" s="28"/>
      <c r="T685" s="28"/>
      <c r="U685" s="28"/>
      <c r="V685" s="28"/>
      <c r="W685" s="28"/>
      <c r="X685" s="28"/>
      <c r="Y685" s="28"/>
      <c r="Z685" s="28"/>
    </row>
    <row r="686" spans="1:26" ht="13.5" customHeight="1" x14ac:dyDescent="0.25">
      <c r="A686" s="28"/>
      <c r="B686" s="28"/>
      <c r="C686" s="28"/>
      <c r="D686" s="28"/>
      <c r="E686" s="28"/>
      <c r="F686" s="28"/>
      <c r="G686" s="28"/>
      <c r="H686" s="28"/>
      <c r="I686" s="28"/>
      <c r="J686" s="28"/>
      <c r="K686" s="28"/>
      <c r="L686" s="28"/>
      <c r="M686" s="28"/>
      <c r="N686" s="28"/>
      <c r="O686" s="28"/>
      <c r="P686" s="28"/>
      <c r="Q686" s="28"/>
      <c r="R686" s="28"/>
      <c r="S686" s="28"/>
      <c r="T686" s="28"/>
      <c r="U686" s="28"/>
      <c r="V686" s="28"/>
      <c r="W686" s="28"/>
      <c r="X686" s="28"/>
      <c r="Y686" s="28"/>
      <c r="Z686" s="28"/>
    </row>
    <row r="687" spans="1:26" ht="13.5" customHeight="1" x14ac:dyDescent="0.25">
      <c r="A687" s="28"/>
      <c r="B687" s="28"/>
      <c r="C687" s="28"/>
      <c r="D687" s="28"/>
      <c r="E687" s="28"/>
      <c r="F687" s="28"/>
      <c r="G687" s="28"/>
      <c r="H687" s="28"/>
      <c r="I687" s="28"/>
      <c r="J687" s="28"/>
      <c r="K687" s="28"/>
      <c r="L687" s="28"/>
      <c r="M687" s="28"/>
      <c r="N687" s="28"/>
      <c r="O687" s="28"/>
      <c r="P687" s="28"/>
      <c r="Q687" s="28"/>
      <c r="R687" s="28"/>
      <c r="S687" s="28"/>
      <c r="T687" s="28"/>
      <c r="U687" s="28"/>
      <c r="V687" s="28"/>
      <c r="W687" s="28"/>
      <c r="X687" s="28"/>
      <c r="Y687" s="28"/>
      <c r="Z687" s="28"/>
    </row>
    <row r="688" spans="1:26" ht="13.5" customHeight="1" x14ac:dyDescent="0.25">
      <c r="A688" s="28"/>
      <c r="B688" s="28"/>
      <c r="C688" s="28"/>
      <c r="D688" s="28"/>
      <c r="E688" s="28"/>
      <c r="F688" s="28"/>
      <c r="G688" s="28"/>
      <c r="H688" s="28"/>
      <c r="I688" s="28"/>
      <c r="J688" s="28"/>
      <c r="K688" s="28"/>
      <c r="L688" s="28"/>
      <c r="M688" s="28"/>
      <c r="N688" s="28"/>
      <c r="O688" s="28"/>
      <c r="P688" s="28"/>
      <c r="Q688" s="28"/>
      <c r="R688" s="28"/>
      <c r="S688" s="28"/>
      <c r="T688" s="28"/>
      <c r="U688" s="28"/>
      <c r="V688" s="28"/>
      <c r="W688" s="28"/>
      <c r="X688" s="28"/>
      <c r="Y688" s="28"/>
      <c r="Z688" s="28"/>
    </row>
    <row r="689" spans="1:26" ht="13.5" customHeight="1" x14ac:dyDescent="0.25">
      <c r="A689" s="28"/>
      <c r="B689" s="28"/>
      <c r="C689" s="28"/>
      <c r="D689" s="28"/>
      <c r="E689" s="28"/>
      <c r="F689" s="28"/>
      <c r="G689" s="28"/>
      <c r="H689" s="28"/>
      <c r="I689" s="28"/>
      <c r="J689" s="28"/>
      <c r="K689" s="28"/>
      <c r="L689" s="28"/>
      <c r="M689" s="28"/>
      <c r="N689" s="28"/>
      <c r="O689" s="28"/>
      <c r="P689" s="28"/>
      <c r="Q689" s="28"/>
      <c r="R689" s="28"/>
      <c r="S689" s="28"/>
      <c r="T689" s="28"/>
      <c r="U689" s="28"/>
      <c r="V689" s="28"/>
      <c r="W689" s="28"/>
      <c r="X689" s="28"/>
      <c r="Y689" s="28"/>
      <c r="Z689" s="28"/>
    </row>
    <row r="690" spans="1:26" ht="13.5" customHeight="1" x14ac:dyDescent="0.25">
      <c r="A690" s="28"/>
      <c r="B690" s="28"/>
      <c r="C690" s="28"/>
      <c r="D690" s="28"/>
      <c r="E690" s="28"/>
      <c r="F690" s="28"/>
      <c r="G690" s="28"/>
      <c r="H690" s="28"/>
      <c r="I690" s="28"/>
      <c r="J690" s="28"/>
      <c r="K690" s="28"/>
      <c r="L690" s="28"/>
      <c r="M690" s="28"/>
      <c r="N690" s="28"/>
      <c r="O690" s="28"/>
      <c r="P690" s="28"/>
      <c r="Q690" s="28"/>
      <c r="R690" s="28"/>
      <c r="S690" s="28"/>
      <c r="T690" s="28"/>
      <c r="U690" s="28"/>
      <c r="V690" s="28"/>
      <c r="W690" s="28"/>
      <c r="X690" s="28"/>
      <c r="Y690" s="28"/>
      <c r="Z690" s="28"/>
    </row>
    <row r="691" spans="1:26" ht="13.5" customHeight="1" x14ac:dyDescent="0.25">
      <c r="A691" s="28"/>
      <c r="B691" s="28"/>
      <c r="C691" s="28"/>
      <c r="D691" s="28"/>
      <c r="E691" s="28"/>
      <c r="F691" s="28"/>
      <c r="G691" s="28"/>
      <c r="H691" s="28"/>
      <c r="I691" s="28"/>
      <c r="J691" s="28"/>
      <c r="K691" s="28"/>
      <c r="L691" s="28"/>
      <c r="M691" s="28"/>
      <c r="N691" s="28"/>
      <c r="O691" s="28"/>
      <c r="P691" s="28"/>
      <c r="Q691" s="28"/>
      <c r="R691" s="28"/>
      <c r="S691" s="28"/>
      <c r="T691" s="28"/>
      <c r="U691" s="28"/>
      <c r="V691" s="28"/>
      <c r="W691" s="28"/>
      <c r="X691" s="28"/>
      <c r="Y691" s="28"/>
      <c r="Z691" s="28"/>
    </row>
    <row r="692" spans="1:26" ht="13.5" customHeight="1" x14ac:dyDescent="0.25">
      <c r="A692" s="28"/>
      <c r="B692" s="28"/>
      <c r="C692" s="28"/>
      <c r="D692" s="28"/>
      <c r="E692" s="28"/>
      <c r="F692" s="28"/>
      <c r="G692" s="28"/>
      <c r="H692" s="28"/>
      <c r="I692" s="28"/>
      <c r="J692" s="28"/>
      <c r="K692" s="28"/>
      <c r="L692" s="28"/>
      <c r="M692" s="28"/>
      <c r="N692" s="28"/>
      <c r="O692" s="28"/>
      <c r="P692" s="28"/>
      <c r="Q692" s="28"/>
      <c r="R692" s="28"/>
      <c r="S692" s="28"/>
      <c r="T692" s="28"/>
      <c r="U692" s="28"/>
      <c r="V692" s="28"/>
      <c r="W692" s="28"/>
      <c r="X692" s="28"/>
      <c r="Y692" s="28"/>
      <c r="Z692" s="28"/>
    </row>
    <row r="693" spans="1:26" ht="13.5" customHeight="1" x14ac:dyDescent="0.25">
      <c r="A693" s="28"/>
      <c r="B693" s="28"/>
      <c r="C693" s="28"/>
      <c r="D693" s="28"/>
      <c r="E693" s="28"/>
      <c r="F693" s="28"/>
      <c r="G693" s="28"/>
      <c r="H693" s="28"/>
      <c r="I693" s="28"/>
      <c r="J693" s="28"/>
      <c r="K693" s="28"/>
      <c r="L693" s="28"/>
      <c r="M693" s="28"/>
      <c r="N693" s="28"/>
      <c r="O693" s="28"/>
      <c r="P693" s="28"/>
      <c r="Q693" s="28"/>
      <c r="R693" s="28"/>
      <c r="S693" s="28"/>
      <c r="T693" s="28"/>
      <c r="U693" s="28"/>
      <c r="V693" s="28"/>
      <c r="W693" s="28"/>
      <c r="X693" s="28"/>
      <c r="Y693" s="28"/>
      <c r="Z693" s="28"/>
    </row>
    <row r="694" spans="1:26" ht="13.5" customHeight="1" x14ac:dyDescent="0.25">
      <c r="A694" s="28"/>
      <c r="B694" s="28"/>
      <c r="C694" s="28"/>
      <c r="D694" s="28"/>
      <c r="E694" s="28"/>
      <c r="F694" s="28"/>
      <c r="G694" s="28"/>
      <c r="H694" s="28"/>
      <c r="I694" s="28"/>
      <c r="J694" s="28"/>
      <c r="K694" s="28"/>
      <c r="L694" s="28"/>
      <c r="M694" s="28"/>
      <c r="N694" s="28"/>
      <c r="O694" s="28"/>
      <c r="P694" s="28"/>
      <c r="Q694" s="28"/>
      <c r="R694" s="28"/>
      <c r="S694" s="28"/>
      <c r="T694" s="28"/>
      <c r="U694" s="28"/>
      <c r="V694" s="28"/>
      <c r="W694" s="28"/>
      <c r="X694" s="28"/>
      <c r="Y694" s="28"/>
      <c r="Z694" s="28"/>
    </row>
    <row r="695" spans="1:26" ht="13.5" customHeight="1" x14ac:dyDescent="0.25">
      <c r="A695" s="28"/>
      <c r="B695" s="28"/>
      <c r="C695" s="28"/>
      <c r="D695" s="28"/>
      <c r="E695" s="28"/>
      <c r="F695" s="28"/>
      <c r="G695" s="28"/>
      <c r="H695" s="28"/>
      <c r="I695" s="28"/>
      <c r="J695" s="28"/>
      <c r="K695" s="28"/>
      <c r="L695" s="28"/>
      <c r="M695" s="28"/>
      <c r="N695" s="28"/>
      <c r="O695" s="28"/>
      <c r="P695" s="28"/>
      <c r="Q695" s="28"/>
      <c r="R695" s="28"/>
      <c r="S695" s="28"/>
      <c r="T695" s="28"/>
      <c r="U695" s="28"/>
      <c r="V695" s="28"/>
      <c r="W695" s="28"/>
      <c r="X695" s="28"/>
      <c r="Y695" s="28"/>
      <c r="Z695" s="28"/>
    </row>
    <row r="696" spans="1:26" ht="13.5" customHeight="1" x14ac:dyDescent="0.25">
      <c r="A696" s="28"/>
      <c r="B696" s="28"/>
      <c r="C696" s="28"/>
      <c r="D696" s="28"/>
      <c r="E696" s="28"/>
      <c r="F696" s="28"/>
      <c r="G696" s="28"/>
      <c r="H696" s="28"/>
      <c r="I696" s="28"/>
      <c r="J696" s="28"/>
      <c r="K696" s="28"/>
      <c r="L696" s="28"/>
      <c r="M696" s="28"/>
      <c r="N696" s="28"/>
      <c r="O696" s="28"/>
      <c r="P696" s="28"/>
      <c r="Q696" s="28"/>
      <c r="R696" s="28"/>
      <c r="S696" s="28"/>
      <c r="T696" s="28"/>
      <c r="U696" s="28"/>
      <c r="V696" s="28"/>
      <c r="W696" s="28"/>
      <c r="X696" s="28"/>
      <c r="Y696" s="28"/>
      <c r="Z696" s="28"/>
    </row>
    <row r="697" spans="1:26" ht="13.5" customHeight="1" x14ac:dyDescent="0.25">
      <c r="A697" s="28"/>
      <c r="B697" s="28"/>
      <c r="C697" s="28"/>
      <c r="D697" s="28"/>
      <c r="E697" s="28"/>
      <c r="F697" s="28"/>
      <c r="G697" s="28"/>
      <c r="H697" s="28"/>
      <c r="I697" s="28"/>
      <c r="J697" s="28"/>
      <c r="K697" s="28"/>
      <c r="L697" s="28"/>
      <c r="M697" s="28"/>
      <c r="N697" s="28"/>
      <c r="O697" s="28"/>
      <c r="P697" s="28"/>
      <c r="Q697" s="28"/>
      <c r="R697" s="28"/>
      <c r="S697" s="28"/>
      <c r="T697" s="28"/>
      <c r="U697" s="28"/>
      <c r="V697" s="28"/>
      <c r="W697" s="28"/>
      <c r="X697" s="28"/>
      <c r="Y697" s="28"/>
      <c r="Z697" s="28"/>
    </row>
    <row r="698" spans="1:26" ht="13.5" customHeight="1" x14ac:dyDescent="0.25">
      <c r="A698" s="28"/>
      <c r="B698" s="28"/>
      <c r="C698" s="28"/>
      <c r="D698" s="28"/>
      <c r="E698" s="28"/>
      <c r="F698" s="28"/>
      <c r="G698" s="28"/>
      <c r="H698" s="28"/>
      <c r="I698" s="28"/>
      <c r="J698" s="28"/>
      <c r="K698" s="28"/>
      <c r="L698" s="28"/>
      <c r="M698" s="28"/>
      <c r="N698" s="28"/>
      <c r="O698" s="28"/>
      <c r="P698" s="28"/>
      <c r="Q698" s="28"/>
      <c r="R698" s="28"/>
      <c r="S698" s="28"/>
      <c r="T698" s="28"/>
      <c r="U698" s="28"/>
      <c r="V698" s="28"/>
      <c r="W698" s="28"/>
      <c r="X698" s="28"/>
      <c r="Y698" s="28"/>
      <c r="Z698" s="28"/>
    </row>
    <row r="699" spans="1:26" ht="13.5" customHeight="1" x14ac:dyDescent="0.25">
      <c r="A699" s="28"/>
      <c r="B699" s="28"/>
      <c r="C699" s="28"/>
      <c r="D699" s="28"/>
      <c r="E699" s="28"/>
      <c r="F699" s="28"/>
      <c r="G699" s="28"/>
      <c r="H699" s="28"/>
      <c r="I699" s="28"/>
      <c r="J699" s="28"/>
      <c r="K699" s="28"/>
      <c r="L699" s="28"/>
      <c r="M699" s="28"/>
      <c r="N699" s="28"/>
      <c r="O699" s="28"/>
      <c r="P699" s="28"/>
      <c r="Q699" s="28"/>
      <c r="R699" s="28"/>
      <c r="S699" s="28"/>
      <c r="T699" s="28"/>
      <c r="U699" s="28"/>
      <c r="V699" s="28"/>
      <c r="W699" s="28"/>
      <c r="X699" s="28"/>
      <c r="Y699" s="28"/>
      <c r="Z699" s="28"/>
    </row>
    <row r="700" spans="1:26" ht="13.5" customHeight="1" x14ac:dyDescent="0.25">
      <c r="A700" s="28"/>
      <c r="B700" s="28"/>
      <c r="C700" s="28"/>
      <c r="D700" s="28"/>
      <c r="E700" s="28"/>
      <c r="F700" s="28"/>
      <c r="G700" s="28"/>
      <c r="H700" s="28"/>
      <c r="I700" s="28"/>
      <c r="J700" s="28"/>
      <c r="K700" s="28"/>
      <c r="L700" s="28"/>
      <c r="M700" s="28"/>
      <c r="N700" s="28"/>
      <c r="O700" s="28"/>
      <c r="P700" s="28"/>
      <c r="Q700" s="28"/>
      <c r="R700" s="28"/>
      <c r="S700" s="28"/>
      <c r="T700" s="28"/>
      <c r="U700" s="28"/>
      <c r="V700" s="28"/>
      <c r="W700" s="28"/>
      <c r="X700" s="28"/>
      <c r="Y700" s="28"/>
      <c r="Z700" s="28"/>
    </row>
    <row r="701" spans="1:26" ht="13.5" customHeight="1" x14ac:dyDescent="0.25">
      <c r="A701" s="28"/>
      <c r="B701" s="28"/>
      <c r="C701" s="28"/>
      <c r="D701" s="28"/>
      <c r="E701" s="28"/>
      <c r="F701" s="28"/>
      <c r="G701" s="28"/>
      <c r="H701" s="28"/>
      <c r="I701" s="28"/>
      <c r="J701" s="28"/>
      <c r="K701" s="28"/>
      <c r="L701" s="28"/>
      <c r="M701" s="28"/>
      <c r="N701" s="28"/>
      <c r="O701" s="28"/>
      <c r="P701" s="28"/>
      <c r="Q701" s="28"/>
      <c r="R701" s="28"/>
      <c r="S701" s="28"/>
      <c r="T701" s="28"/>
      <c r="U701" s="28"/>
      <c r="V701" s="28"/>
      <c r="W701" s="28"/>
      <c r="X701" s="28"/>
      <c r="Y701" s="28"/>
      <c r="Z701" s="28"/>
    </row>
    <row r="702" spans="1:26" ht="13.5" customHeight="1" x14ac:dyDescent="0.25">
      <c r="A702" s="28"/>
      <c r="B702" s="28"/>
      <c r="C702" s="28"/>
      <c r="D702" s="28"/>
      <c r="E702" s="28"/>
      <c r="F702" s="28"/>
      <c r="G702" s="28"/>
      <c r="H702" s="28"/>
      <c r="I702" s="28"/>
      <c r="J702" s="28"/>
      <c r="K702" s="28"/>
      <c r="L702" s="28"/>
      <c r="M702" s="28"/>
      <c r="N702" s="28"/>
      <c r="O702" s="28"/>
      <c r="P702" s="28"/>
      <c r="Q702" s="28"/>
      <c r="R702" s="28"/>
      <c r="S702" s="28"/>
      <c r="T702" s="28"/>
      <c r="U702" s="28"/>
      <c r="V702" s="28"/>
      <c r="W702" s="28"/>
      <c r="X702" s="28"/>
      <c r="Y702" s="28"/>
      <c r="Z702" s="28"/>
    </row>
    <row r="703" spans="1:26" ht="13.5" customHeight="1" x14ac:dyDescent="0.25">
      <c r="A703" s="28"/>
      <c r="B703" s="28"/>
      <c r="C703" s="28"/>
      <c r="D703" s="28"/>
      <c r="E703" s="28"/>
      <c r="F703" s="28"/>
      <c r="G703" s="28"/>
      <c r="H703" s="28"/>
      <c r="I703" s="28"/>
      <c r="J703" s="28"/>
      <c r="K703" s="28"/>
      <c r="L703" s="28"/>
      <c r="M703" s="28"/>
      <c r="N703" s="28"/>
      <c r="O703" s="28"/>
      <c r="P703" s="28"/>
      <c r="Q703" s="28"/>
      <c r="R703" s="28"/>
      <c r="S703" s="28"/>
      <c r="T703" s="28"/>
      <c r="U703" s="28"/>
      <c r="V703" s="28"/>
      <c r="W703" s="28"/>
      <c r="X703" s="28"/>
      <c r="Y703" s="28"/>
      <c r="Z703" s="28"/>
    </row>
    <row r="704" spans="1:26" ht="13.5" customHeight="1" x14ac:dyDescent="0.25">
      <c r="A704" s="28"/>
      <c r="B704" s="28"/>
      <c r="C704" s="28"/>
      <c r="D704" s="28"/>
      <c r="E704" s="28"/>
      <c r="F704" s="28"/>
      <c r="G704" s="28"/>
      <c r="H704" s="28"/>
      <c r="I704" s="28"/>
      <c r="J704" s="28"/>
      <c r="K704" s="28"/>
      <c r="L704" s="28"/>
      <c r="M704" s="28"/>
      <c r="N704" s="28"/>
      <c r="O704" s="28"/>
      <c r="P704" s="28"/>
      <c r="Q704" s="28"/>
      <c r="R704" s="28"/>
      <c r="S704" s="28"/>
      <c r="T704" s="28"/>
      <c r="U704" s="28"/>
      <c r="V704" s="28"/>
      <c r="W704" s="28"/>
      <c r="X704" s="28"/>
      <c r="Y704" s="28"/>
      <c r="Z704" s="28"/>
    </row>
    <row r="705" spans="1:26" ht="13.5" customHeight="1" x14ac:dyDescent="0.25">
      <c r="A705" s="28"/>
      <c r="B705" s="28"/>
      <c r="C705" s="28"/>
      <c r="D705" s="28"/>
      <c r="E705" s="28"/>
      <c r="F705" s="28"/>
      <c r="G705" s="28"/>
      <c r="H705" s="28"/>
      <c r="I705" s="28"/>
      <c r="J705" s="28"/>
      <c r="K705" s="28"/>
      <c r="L705" s="28"/>
      <c r="M705" s="28"/>
      <c r="N705" s="28"/>
      <c r="O705" s="28"/>
      <c r="P705" s="28"/>
      <c r="Q705" s="28"/>
      <c r="R705" s="28"/>
      <c r="S705" s="28"/>
      <c r="T705" s="28"/>
      <c r="U705" s="28"/>
      <c r="V705" s="28"/>
      <c r="W705" s="28"/>
      <c r="X705" s="28"/>
      <c r="Y705" s="28"/>
      <c r="Z705" s="28"/>
    </row>
    <row r="706" spans="1:26" ht="13.5" customHeight="1" x14ac:dyDescent="0.25">
      <c r="A706" s="28"/>
      <c r="B706" s="28"/>
      <c r="C706" s="28"/>
      <c r="D706" s="28"/>
      <c r="E706" s="28"/>
      <c r="F706" s="28"/>
      <c r="G706" s="28"/>
      <c r="H706" s="28"/>
      <c r="I706" s="28"/>
      <c r="J706" s="28"/>
      <c r="K706" s="28"/>
      <c r="L706" s="28"/>
      <c r="M706" s="28"/>
      <c r="N706" s="28"/>
      <c r="O706" s="28"/>
      <c r="P706" s="28"/>
      <c r="Q706" s="28"/>
      <c r="R706" s="28"/>
      <c r="S706" s="28"/>
      <c r="T706" s="28"/>
      <c r="U706" s="28"/>
      <c r="V706" s="28"/>
      <c r="W706" s="28"/>
      <c r="X706" s="28"/>
      <c r="Y706" s="28"/>
      <c r="Z706" s="28"/>
    </row>
    <row r="707" spans="1:26" ht="13.5" customHeight="1" x14ac:dyDescent="0.25">
      <c r="A707" s="28"/>
      <c r="B707" s="28"/>
      <c r="C707" s="28"/>
      <c r="D707" s="28"/>
      <c r="E707" s="28"/>
      <c r="F707" s="28"/>
      <c r="G707" s="28"/>
      <c r="H707" s="28"/>
      <c r="I707" s="28"/>
      <c r="J707" s="28"/>
      <c r="K707" s="28"/>
      <c r="L707" s="28"/>
      <c r="M707" s="28"/>
      <c r="N707" s="28"/>
      <c r="O707" s="28"/>
      <c r="P707" s="28"/>
      <c r="Q707" s="28"/>
      <c r="R707" s="28"/>
      <c r="S707" s="28"/>
      <c r="T707" s="28"/>
      <c r="U707" s="28"/>
      <c r="V707" s="28"/>
      <c r="W707" s="28"/>
      <c r="X707" s="28"/>
      <c r="Y707" s="28"/>
      <c r="Z707" s="28"/>
    </row>
    <row r="708" spans="1:26" ht="13.5" customHeight="1" x14ac:dyDescent="0.25">
      <c r="A708" s="28"/>
      <c r="B708" s="28"/>
      <c r="C708" s="28"/>
      <c r="D708" s="28"/>
      <c r="E708" s="28"/>
      <c r="F708" s="28"/>
      <c r="G708" s="28"/>
      <c r="H708" s="28"/>
      <c r="I708" s="28"/>
      <c r="J708" s="28"/>
      <c r="K708" s="28"/>
      <c r="L708" s="28"/>
      <c r="M708" s="28"/>
      <c r="N708" s="28"/>
      <c r="O708" s="28"/>
      <c r="P708" s="28"/>
      <c r="Q708" s="28"/>
      <c r="R708" s="28"/>
      <c r="S708" s="28"/>
      <c r="T708" s="28"/>
      <c r="U708" s="28"/>
      <c r="V708" s="28"/>
      <c r="W708" s="28"/>
      <c r="X708" s="28"/>
      <c r="Y708" s="28"/>
      <c r="Z708" s="28"/>
    </row>
    <row r="709" spans="1:26" ht="13.5" customHeight="1" x14ac:dyDescent="0.25">
      <c r="A709" s="28"/>
      <c r="B709" s="28"/>
      <c r="C709" s="28"/>
      <c r="D709" s="28"/>
      <c r="E709" s="28"/>
      <c r="F709" s="28"/>
      <c r="G709" s="28"/>
      <c r="H709" s="28"/>
      <c r="I709" s="28"/>
      <c r="J709" s="28"/>
      <c r="K709" s="28"/>
      <c r="L709" s="28"/>
      <c r="M709" s="28"/>
      <c r="N709" s="28"/>
      <c r="O709" s="28"/>
      <c r="P709" s="28"/>
      <c r="Q709" s="28"/>
      <c r="R709" s="28"/>
      <c r="S709" s="28"/>
      <c r="T709" s="28"/>
      <c r="U709" s="28"/>
      <c r="V709" s="28"/>
      <c r="W709" s="28"/>
      <c r="X709" s="28"/>
      <c r="Y709" s="28"/>
      <c r="Z709" s="28"/>
    </row>
    <row r="710" spans="1:26" ht="13.5" customHeight="1" x14ac:dyDescent="0.25">
      <c r="A710" s="28"/>
      <c r="B710" s="28"/>
      <c r="C710" s="28"/>
      <c r="D710" s="28"/>
      <c r="E710" s="28"/>
      <c r="F710" s="28"/>
      <c r="G710" s="28"/>
      <c r="H710" s="28"/>
      <c r="I710" s="28"/>
      <c r="J710" s="28"/>
      <c r="K710" s="28"/>
      <c r="L710" s="28"/>
      <c r="M710" s="28"/>
      <c r="N710" s="28"/>
      <c r="O710" s="28"/>
      <c r="P710" s="28"/>
      <c r="Q710" s="28"/>
      <c r="R710" s="28"/>
      <c r="S710" s="28"/>
      <c r="T710" s="28"/>
      <c r="U710" s="28"/>
      <c r="V710" s="28"/>
      <c r="W710" s="28"/>
      <c r="X710" s="28"/>
      <c r="Y710" s="28"/>
      <c r="Z710" s="28"/>
    </row>
    <row r="711" spans="1:26" ht="13.5" customHeight="1" x14ac:dyDescent="0.25">
      <c r="A711" s="28"/>
      <c r="B711" s="28"/>
      <c r="C711" s="28"/>
      <c r="D711" s="28"/>
      <c r="E711" s="28"/>
      <c r="F711" s="28"/>
      <c r="G711" s="28"/>
      <c r="H711" s="28"/>
      <c r="I711" s="28"/>
      <c r="J711" s="28"/>
      <c r="K711" s="28"/>
      <c r="L711" s="28"/>
      <c r="M711" s="28"/>
      <c r="N711" s="28"/>
      <c r="O711" s="28"/>
      <c r="P711" s="28"/>
      <c r="Q711" s="28"/>
      <c r="R711" s="28"/>
      <c r="S711" s="28"/>
      <c r="T711" s="28"/>
      <c r="U711" s="28"/>
      <c r="V711" s="28"/>
      <c r="W711" s="28"/>
      <c r="X711" s="28"/>
      <c r="Y711" s="28"/>
      <c r="Z711" s="28"/>
    </row>
    <row r="712" spans="1:26" ht="13.5" customHeight="1" x14ac:dyDescent="0.25">
      <c r="A712" s="28"/>
      <c r="B712" s="28"/>
      <c r="C712" s="28"/>
      <c r="D712" s="28"/>
      <c r="E712" s="28"/>
      <c r="F712" s="28"/>
      <c r="G712" s="28"/>
      <c r="H712" s="28"/>
      <c r="I712" s="28"/>
      <c r="J712" s="28"/>
      <c r="K712" s="28"/>
      <c r="L712" s="28"/>
      <c r="M712" s="28"/>
      <c r="N712" s="28"/>
      <c r="O712" s="28"/>
      <c r="P712" s="28"/>
      <c r="Q712" s="28"/>
      <c r="R712" s="28"/>
      <c r="S712" s="28"/>
      <c r="T712" s="28"/>
      <c r="U712" s="28"/>
      <c r="V712" s="28"/>
      <c r="W712" s="28"/>
      <c r="X712" s="28"/>
      <c r="Y712" s="28"/>
      <c r="Z712" s="28"/>
    </row>
    <row r="713" spans="1:26" ht="13.5" customHeight="1" x14ac:dyDescent="0.25">
      <c r="A713" s="28"/>
      <c r="B713" s="28"/>
      <c r="C713" s="28"/>
      <c r="D713" s="28"/>
      <c r="E713" s="28"/>
      <c r="F713" s="28"/>
      <c r="G713" s="28"/>
      <c r="H713" s="28"/>
      <c r="I713" s="28"/>
      <c r="J713" s="28"/>
      <c r="K713" s="28"/>
      <c r="L713" s="28"/>
      <c r="M713" s="28"/>
      <c r="N713" s="28"/>
      <c r="O713" s="28"/>
      <c r="P713" s="28"/>
      <c r="Q713" s="28"/>
      <c r="R713" s="28"/>
      <c r="S713" s="28"/>
      <c r="T713" s="28"/>
      <c r="U713" s="28"/>
      <c r="V713" s="28"/>
      <c r="W713" s="28"/>
      <c r="X713" s="28"/>
      <c r="Y713" s="28"/>
      <c r="Z713" s="28"/>
    </row>
    <row r="714" spans="1:26" ht="13.5" customHeight="1" x14ac:dyDescent="0.25">
      <c r="A714" s="28"/>
      <c r="B714" s="28"/>
      <c r="C714" s="28"/>
      <c r="D714" s="28"/>
      <c r="E714" s="28"/>
      <c r="F714" s="28"/>
      <c r="G714" s="28"/>
      <c r="H714" s="28"/>
      <c r="I714" s="28"/>
      <c r="J714" s="28"/>
      <c r="K714" s="28"/>
      <c r="L714" s="28"/>
      <c r="M714" s="28"/>
      <c r="N714" s="28"/>
      <c r="O714" s="28"/>
      <c r="P714" s="28"/>
      <c r="Q714" s="28"/>
      <c r="R714" s="28"/>
      <c r="S714" s="28"/>
      <c r="T714" s="28"/>
      <c r="U714" s="28"/>
      <c r="V714" s="28"/>
      <c r="W714" s="28"/>
      <c r="X714" s="28"/>
      <c r="Y714" s="28"/>
      <c r="Z714" s="28"/>
    </row>
    <row r="715" spans="1:26" ht="13.5" customHeight="1" x14ac:dyDescent="0.25">
      <c r="A715" s="28"/>
      <c r="B715" s="28"/>
      <c r="C715" s="28"/>
      <c r="D715" s="28"/>
      <c r="E715" s="28"/>
      <c r="F715" s="28"/>
      <c r="G715" s="28"/>
      <c r="H715" s="28"/>
      <c r="I715" s="28"/>
      <c r="J715" s="28"/>
      <c r="K715" s="28"/>
      <c r="L715" s="28"/>
      <c r="M715" s="28"/>
      <c r="N715" s="28"/>
      <c r="O715" s="28"/>
      <c r="P715" s="28"/>
      <c r="Q715" s="28"/>
      <c r="R715" s="28"/>
      <c r="S715" s="28"/>
      <c r="T715" s="28"/>
      <c r="U715" s="28"/>
      <c r="V715" s="28"/>
      <c r="W715" s="28"/>
      <c r="X715" s="28"/>
      <c r="Y715" s="28"/>
      <c r="Z715" s="28"/>
    </row>
    <row r="716" spans="1:26" ht="13.5" customHeight="1" x14ac:dyDescent="0.25">
      <c r="A716" s="28"/>
      <c r="B716" s="28"/>
      <c r="C716" s="28"/>
      <c r="D716" s="28"/>
      <c r="E716" s="28"/>
      <c r="F716" s="28"/>
      <c r="G716" s="28"/>
      <c r="H716" s="28"/>
      <c r="I716" s="28"/>
      <c r="J716" s="28"/>
      <c r="K716" s="28"/>
      <c r="L716" s="28"/>
      <c r="M716" s="28"/>
      <c r="N716" s="28"/>
      <c r="O716" s="28"/>
      <c r="P716" s="28"/>
      <c r="Q716" s="28"/>
      <c r="R716" s="28"/>
      <c r="S716" s="28"/>
      <c r="T716" s="28"/>
      <c r="U716" s="28"/>
      <c r="V716" s="28"/>
      <c r="W716" s="28"/>
      <c r="X716" s="28"/>
      <c r="Y716" s="28"/>
      <c r="Z716" s="28"/>
    </row>
    <row r="717" spans="1:26" ht="13.5" customHeight="1" x14ac:dyDescent="0.25">
      <c r="A717" s="28"/>
      <c r="B717" s="28"/>
      <c r="C717" s="28"/>
      <c r="D717" s="28"/>
      <c r="E717" s="28"/>
      <c r="F717" s="28"/>
      <c r="G717" s="28"/>
      <c r="H717" s="28"/>
      <c r="I717" s="28"/>
      <c r="J717" s="28"/>
      <c r="K717" s="28"/>
      <c r="L717" s="28"/>
      <c r="M717" s="28"/>
      <c r="N717" s="28"/>
      <c r="O717" s="28"/>
      <c r="P717" s="28"/>
      <c r="Q717" s="28"/>
      <c r="R717" s="28"/>
      <c r="S717" s="28"/>
      <c r="T717" s="28"/>
      <c r="U717" s="28"/>
      <c r="V717" s="28"/>
      <c r="W717" s="28"/>
      <c r="X717" s="28"/>
      <c r="Y717" s="28"/>
      <c r="Z717" s="28"/>
    </row>
    <row r="718" spans="1:26" ht="13.5" customHeight="1" x14ac:dyDescent="0.25">
      <c r="A718" s="28"/>
      <c r="B718" s="28"/>
      <c r="C718" s="28"/>
      <c r="D718" s="28"/>
      <c r="E718" s="28"/>
      <c r="F718" s="28"/>
      <c r="G718" s="28"/>
      <c r="H718" s="28"/>
      <c r="I718" s="28"/>
      <c r="J718" s="28"/>
      <c r="K718" s="28"/>
      <c r="L718" s="28"/>
      <c r="M718" s="28"/>
      <c r="N718" s="28"/>
      <c r="O718" s="28"/>
      <c r="P718" s="28"/>
      <c r="Q718" s="28"/>
      <c r="R718" s="28"/>
      <c r="S718" s="28"/>
      <c r="T718" s="28"/>
      <c r="U718" s="28"/>
      <c r="V718" s="28"/>
      <c r="W718" s="28"/>
      <c r="X718" s="28"/>
      <c r="Y718" s="28"/>
      <c r="Z718" s="28"/>
    </row>
    <row r="719" spans="1:26" ht="13.5" customHeight="1" x14ac:dyDescent="0.25">
      <c r="A719" s="28"/>
      <c r="B719" s="28"/>
      <c r="C719" s="28"/>
      <c r="D719" s="28"/>
      <c r="E719" s="28"/>
      <c r="F719" s="28"/>
      <c r="G719" s="28"/>
      <c r="H719" s="28"/>
      <c r="I719" s="28"/>
      <c r="J719" s="28"/>
      <c r="K719" s="28"/>
      <c r="L719" s="28"/>
      <c r="M719" s="28"/>
      <c r="N719" s="28"/>
      <c r="O719" s="28"/>
      <c r="P719" s="28"/>
      <c r="Q719" s="28"/>
      <c r="R719" s="28"/>
      <c r="S719" s="28"/>
      <c r="T719" s="28"/>
      <c r="U719" s="28"/>
      <c r="V719" s="28"/>
      <c r="W719" s="28"/>
      <c r="X719" s="28"/>
      <c r="Y719" s="28"/>
      <c r="Z719" s="28"/>
    </row>
    <row r="720" spans="1:26" ht="13.5" customHeight="1" x14ac:dyDescent="0.25">
      <c r="A720" s="28"/>
      <c r="B720" s="28"/>
      <c r="C720" s="28"/>
      <c r="D720" s="28"/>
      <c r="E720" s="28"/>
      <c r="F720" s="28"/>
      <c r="G720" s="28"/>
      <c r="H720" s="28"/>
      <c r="I720" s="28"/>
      <c r="J720" s="28"/>
      <c r="K720" s="28"/>
      <c r="L720" s="28"/>
      <c r="M720" s="28"/>
      <c r="N720" s="28"/>
      <c r="O720" s="28"/>
      <c r="P720" s="28"/>
      <c r="Q720" s="28"/>
      <c r="R720" s="28"/>
      <c r="S720" s="28"/>
      <c r="T720" s="28"/>
      <c r="U720" s="28"/>
      <c r="V720" s="28"/>
      <c r="W720" s="28"/>
      <c r="X720" s="28"/>
      <c r="Y720" s="28"/>
      <c r="Z720" s="28"/>
    </row>
    <row r="721" spans="1:26" ht="13.5" customHeight="1" x14ac:dyDescent="0.25">
      <c r="A721" s="28"/>
      <c r="B721" s="28"/>
      <c r="C721" s="28"/>
      <c r="D721" s="28"/>
      <c r="E721" s="28"/>
      <c r="F721" s="28"/>
      <c r="G721" s="28"/>
      <c r="H721" s="28"/>
      <c r="I721" s="28"/>
      <c r="J721" s="28"/>
      <c r="K721" s="28"/>
      <c r="L721" s="28"/>
      <c r="M721" s="28"/>
      <c r="N721" s="28"/>
      <c r="O721" s="28"/>
      <c r="P721" s="28"/>
      <c r="Q721" s="28"/>
      <c r="R721" s="28"/>
      <c r="S721" s="28"/>
      <c r="T721" s="28"/>
      <c r="U721" s="28"/>
      <c r="V721" s="28"/>
      <c r="W721" s="28"/>
      <c r="X721" s="28"/>
      <c r="Y721" s="28"/>
      <c r="Z721" s="28"/>
    </row>
    <row r="722" spans="1:26" ht="13.5" customHeight="1" x14ac:dyDescent="0.25">
      <c r="A722" s="28"/>
      <c r="B722" s="28"/>
      <c r="C722" s="28"/>
      <c r="D722" s="28"/>
      <c r="E722" s="28"/>
      <c r="F722" s="28"/>
      <c r="G722" s="28"/>
      <c r="H722" s="28"/>
      <c r="I722" s="28"/>
      <c r="J722" s="28"/>
      <c r="K722" s="28"/>
      <c r="L722" s="28"/>
      <c r="M722" s="28"/>
      <c r="N722" s="28"/>
      <c r="O722" s="28"/>
      <c r="P722" s="28"/>
      <c r="Q722" s="28"/>
      <c r="R722" s="28"/>
      <c r="S722" s="28"/>
      <c r="T722" s="28"/>
      <c r="U722" s="28"/>
      <c r="V722" s="28"/>
      <c r="W722" s="28"/>
      <c r="X722" s="28"/>
      <c r="Y722" s="28"/>
      <c r="Z722" s="28"/>
    </row>
    <row r="723" spans="1:26" ht="13.5" customHeight="1" x14ac:dyDescent="0.25">
      <c r="A723" s="28"/>
      <c r="B723" s="28"/>
      <c r="C723" s="28"/>
      <c r="D723" s="28"/>
      <c r="E723" s="28"/>
      <c r="F723" s="28"/>
      <c r="G723" s="28"/>
      <c r="H723" s="28"/>
      <c r="I723" s="28"/>
      <c r="J723" s="28"/>
      <c r="K723" s="28"/>
      <c r="L723" s="28"/>
      <c r="M723" s="28"/>
      <c r="N723" s="28"/>
      <c r="O723" s="28"/>
      <c r="P723" s="28"/>
      <c r="Q723" s="28"/>
      <c r="R723" s="28"/>
      <c r="S723" s="28"/>
      <c r="T723" s="28"/>
      <c r="U723" s="28"/>
      <c r="V723" s="28"/>
      <c r="W723" s="28"/>
      <c r="X723" s="28"/>
      <c r="Y723" s="28"/>
      <c r="Z723" s="28"/>
    </row>
    <row r="724" spans="1:26" ht="13.5" customHeight="1" x14ac:dyDescent="0.25">
      <c r="A724" s="28"/>
      <c r="B724" s="28"/>
      <c r="C724" s="28"/>
      <c r="D724" s="28"/>
      <c r="E724" s="28"/>
      <c r="F724" s="28"/>
      <c r="G724" s="28"/>
      <c r="H724" s="28"/>
      <c r="I724" s="28"/>
      <c r="J724" s="28"/>
      <c r="K724" s="28"/>
      <c r="L724" s="28"/>
      <c r="M724" s="28"/>
      <c r="N724" s="28"/>
      <c r="O724" s="28"/>
      <c r="P724" s="28"/>
      <c r="Q724" s="28"/>
      <c r="R724" s="28"/>
      <c r="S724" s="28"/>
      <c r="T724" s="28"/>
      <c r="U724" s="28"/>
      <c r="V724" s="28"/>
      <c r="W724" s="28"/>
      <c r="X724" s="28"/>
      <c r="Y724" s="28"/>
      <c r="Z724" s="28"/>
    </row>
    <row r="725" spans="1:26" ht="13.5" customHeight="1" x14ac:dyDescent="0.25">
      <c r="A725" s="28"/>
      <c r="B725" s="28"/>
      <c r="C725" s="28"/>
      <c r="D725" s="28"/>
      <c r="E725" s="28"/>
      <c r="F725" s="28"/>
      <c r="G725" s="28"/>
      <c r="H725" s="28"/>
      <c r="I725" s="28"/>
      <c r="J725" s="28"/>
      <c r="K725" s="28"/>
      <c r="L725" s="28"/>
      <c r="M725" s="28"/>
      <c r="N725" s="28"/>
      <c r="O725" s="28"/>
      <c r="P725" s="28"/>
      <c r="Q725" s="28"/>
      <c r="R725" s="28"/>
      <c r="S725" s="28"/>
      <c r="T725" s="28"/>
      <c r="U725" s="28"/>
      <c r="V725" s="28"/>
      <c r="W725" s="28"/>
      <c r="X725" s="28"/>
      <c r="Y725" s="28"/>
      <c r="Z725" s="28"/>
    </row>
    <row r="726" spans="1:26" ht="13.5" customHeight="1" x14ac:dyDescent="0.25">
      <c r="A726" s="28"/>
      <c r="B726" s="28"/>
      <c r="C726" s="28"/>
      <c r="D726" s="28"/>
      <c r="E726" s="28"/>
      <c r="F726" s="28"/>
      <c r="G726" s="28"/>
      <c r="H726" s="28"/>
      <c r="I726" s="28"/>
      <c r="J726" s="28"/>
      <c r="K726" s="28"/>
      <c r="L726" s="28"/>
      <c r="M726" s="28"/>
      <c r="N726" s="28"/>
      <c r="O726" s="28"/>
      <c r="P726" s="28"/>
      <c r="Q726" s="28"/>
      <c r="R726" s="28"/>
      <c r="S726" s="28"/>
      <c r="T726" s="28"/>
      <c r="U726" s="28"/>
      <c r="V726" s="28"/>
      <c r="W726" s="28"/>
      <c r="X726" s="28"/>
      <c r="Y726" s="28"/>
      <c r="Z726" s="28"/>
    </row>
    <row r="727" spans="1:26" ht="13.5" customHeight="1" x14ac:dyDescent="0.25">
      <c r="A727" s="28"/>
      <c r="B727" s="28"/>
      <c r="C727" s="28"/>
      <c r="D727" s="28"/>
      <c r="E727" s="28"/>
      <c r="F727" s="28"/>
      <c r="G727" s="28"/>
      <c r="H727" s="28"/>
      <c r="I727" s="28"/>
      <c r="J727" s="28"/>
      <c r="K727" s="28"/>
      <c r="L727" s="28"/>
      <c r="M727" s="28"/>
      <c r="N727" s="28"/>
      <c r="O727" s="28"/>
      <c r="P727" s="28"/>
      <c r="Q727" s="28"/>
      <c r="R727" s="28"/>
      <c r="S727" s="28"/>
      <c r="T727" s="28"/>
      <c r="U727" s="28"/>
      <c r="V727" s="28"/>
      <c r="W727" s="28"/>
      <c r="X727" s="28"/>
      <c r="Y727" s="28"/>
      <c r="Z727" s="28"/>
    </row>
    <row r="728" spans="1:26" ht="13.5" customHeight="1" x14ac:dyDescent="0.25">
      <c r="A728" s="28"/>
      <c r="B728" s="28"/>
      <c r="C728" s="28"/>
      <c r="D728" s="28"/>
      <c r="E728" s="28"/>
      <c r="F728" s="28"/>
      <c r="G728" s="28"/>
      <c r="H728" s="28"/>
      <c r="I728" s="28"/>
      <c r="J728" s="28"/>
      <c r="K728" s="28"/>
      <c r="L728" s="28"/>
      <c r="M728" s="28"/>
      <c r="N728" s="28"/>
      <c r="O728" s="28"/>
      <c r="P728" s="28"/>
      <c r="Q728" s="28"/>
      <c r="R728" s="28"/>
      <c r="S728" s="28"/>
      <c r="T728" s="28"/>
      <c r="U728" s="28"/>
      <c r="V728" s="28"/>
      <c r="W728" s="28"/>
      <c r="X728" s="28"/>
      <c r="Y728" s="28"/>
      <c r="Z728" s="28"/>
    </row>
    <row r="729" spans="1:26" ht="13.5" customHeight="1" x14ac:dyDescent="0.25">
      <c r="A729" s="28"/>
      <c r="B729" s="28"/>
      <c r="C729" s="28"/>
      <c r="D729" s="28"/>
      <c r="E729" s="28"/>
      <c r="F729" s="28"/>
      <c r="G729" s="28"/>
      <c r="H729" s="28"/>
      <c r="I729" s="28"/>
      <c r="J729" s="28"/>
      <c r="K729" s="28"/>
      <c r="L729" s="28"/>
      <c r="M729" s="28"/>
      <c r="N729" s="28"/>
      <c r="O729" s="28"/>
      <c r="P729" s="28"/>
      <c r="Q729" s="28"/>
      <c r="R729" s="28"/>
      <c r="S729" s="28"/>
      <c r="T729" s="28"/>
      <c r="U729" s="28"/>
      <c r="V729" s="28"/>
      <c r="W729" s="28"/>
      <c r="X729" s="28"/>
      <c r="Y729" s="28"/>
      <c r="Z729" s="28"/>
    </row>
    <row r="730" spans="1:26" ht="13.5" customHeight="1" x14ac:dyDescent="0.25">
      <c r="A730" s="28"/>
      <c r="B730" s="28"/>
      <c r="C730" s="28"/>
      <c r="D730" s="28"/>
      <c r="E730" s="28"/>
      <c r="F730" s="28"/>
      <c r="G730" s="28"/>
      <c r="H730" s="28"/>
      <c r="I730" s="28"/>
      <c r="J730" s="28"/>
      <c r="K730" s="28"/>
      <c r="L730" s="28"/>
      <c r="M730" s="28"/>
      <c r="N730" s="28"/>
      <c r="O730" s="28"/>
      <c r="P730" s="28"/>
      <c r="Q730" s="28"/>
      <c r="R730" s="28"/>
      <c r="S730" s="28"/>
      <c r="T730" s="28"/>
      <c r="U730" s="28"/>
      <c r="V730" s="28"/>
      <c r="W730" s="28"/>
      <c r="X730" s="28"/>
      <c r="Y730" s="28"/>
      <c r="Z730" s="28"/>
    </row>
    <row r="731" spans="1:26" ht="13.5" customHeight="1" x14ac:dyDescent="0.25">
      <c r="A731" s="28"/>
      <c r="B731" s="28"/>
      <c r="C731" s="28"/>
      <c r="D731" s="28"/>
      <c r="E731" s="28"/>
      <c r="F731" s="28"/>
      <c r="G731" s="28"/>
      <c r="H731" s="28"/>
      <c r="I731" s="28"/>
      <c r="J731" s="28"/>
      <c r="K731" s="28"/>
      <c r="L731" s="28"/>
      <c r="M731" s="28"/>
      <c r="N731" s="28"/>
      <c r="O731" s="28"/>
      <c r="P731" s="28"/>
      <c r="Q731" s="28"/>
      <c r="R731" s="28"/>
      <c r="S731" s="28"/>
      <c r="T731" s="28"/>
      <c r="U731" s="28"/>
      <c r="V731" s="28"/>
      <c r="W731" s="28"/>
      <c r="X731" s="28"/>
      <c r="Y731" s="28"/>
      <c r="Z731" s="28"/>
    </row>
    <row r="732" spans="1:26" ht="13.5" customHeight="1" x14ac:dyDescent="0.25">
      <c r="A732" s="28"/>
      <c r="B732" s="28"/>
      <c r="C732" s="28"/>
      <c r="D732" s="28"/>
      <c r="E732" s="28"/>
      <c r="F732" s="28"/>
      <c r="G732" s="28"/>
      <c r="H732" s="28"/>
      <c r="I732" s="28"/>
      <c r="J732" s="28"/>
      <c r="K732" s="28"/>
      <c r="L732" s="28"/>
      <c r="M732" s="28"/>
      <c r="N732" s="28"/>
      <c r="O732" s="28"/>
      <c r="P732" s="28"/>
      <c r="Q732" s="28"/>
      <c r="R732" s="28"/>
      <c r="S732" s="28"/>
      <c r="T732" s="28"/>
      <c r="U732" s="28"/>
      <c r="V732" s="28"/>
      <c r="W732" s="28"/>
      <c r="X732" s="28"/>
      <c r="Y732" s="28"/>
      <c r="Z732" s="28"/>
    </row>
    <row r="733" spans="1:26" ht="13.5" customHeight="1" x14ac:dyDescent="0.25">
      <c r="A733" s="28"/>
      <c r="B733" s="28"/>
      <c r="C733" s="28"/>
      <c r="D733" s="28"/>
      <c r="E733" s="28"/>
      <c r="F733" s="28"/>
      <c r="G733" s="28"/>
      <c r="H733" s="28"/>
      <c r="I733" s="28"/>
      <c r="J733" s="28"/>
      <c r="K733" s="28"/>
      <c r="L733" s="28"/>
      <c r="M733" s="28"/>
      <c r="N733" s="28"/>
      <c r="O733" s="28"/>
      <c r="P733" s="28"/>
      <c r="Q733" s="28"/>
      <c r="R733" s="28"/>
      <c r="S733" s="28"/>
      <c r="T733" s="28"/>
      <c r="U733" s="28"/>
      <c r="V733" s="28"/>
      <c r="W733" s="28"/>
      <c r="X733" s="28"/>
      <c r="Y733" s="28"/>
      <c r="Z733" s="28"/>
    </row>
    <row r="734" spans="1:26" ht="13.5" customHeight="1" x14ac:dyDescent="0.25">
      <c r="A734" s="28"/>
      <c r="B734" s="28"/>
      <c r="C734" s="28"/>
      <c r="D734" s="28"/>
      <c r="E734" s="28"/>
      <c r="F734" s="28"/>
      <c r="G734" s="28"/>
      <c r="H734" s="28"/>
      <c r="I734" s="28"/>
      <c r="J734" s="28"/>
      <c r="K734" s="28"/>
      <c r="L734" s="28"/>
      <c r="M734" s="28"/>
      <c r="N734" s="28"/>
      <c r="O734" s="28"/>
      <c r="P734" s="28"/>
      <c r="Q734" s="28"/>
      <c r="R734" s="28"/>
      <c r="S734" s="28"/>
      <c r="T734" s="28"/>
      <c r="U734" s="28"/>
      <c r="V734" s="28"/>
      <c r="W734" s="28"/>
      <c r="X734" s="28"/>
      <c r="Y734" s="28"/>
      <c r="Z734" s="28"/>
    </row>
    <row r="735" spans="1:26" ht="13.5" customHeight="1" x14ac:dyDescent="0.25">
      <c r="A735" s="28"/>
      <c r="B735" s="28"/>
      <c r="C735" s="28"/>
      <c r="D735" s="28"/>
      <c r="E735" s="28"/>
      <c r="F735" s="28"/>
      <c r="G735" s="28"/>
      <c r="H735" s="28"/>
      <c r="I735" s="28"/>
      <c r="J735" s="28"/>
      <c r="K735" s="28"/>
      <c r="L735" s="28"/>
      <c r="M735" s="28"/>
      <c r="N735" s="28"/>
      <c r="O735" s="28"/>
      <c r="P735" s="28"/>
      <c r="Q735" s="28"/>
      <c r="R735" s="28"/>
      <c r="S735" s="28"/>
      <c r="T735" s="28"/>
      <c r="U735" s="28"/>
      <c r="V735" s="28"/>
      <c r="W735" s="28"/>
      <c r="X735" s="28"/>
      <c r="Y735" s="28"/>
      <c r="Z735" s="28"/>
    </row>
    <row r="736" spans="1:26" ht="13.5" customHeight="1" x14ac:dyDescent="0.25">
      <c r="A736" s="28"/>
      <c r="B736" s="28"/>
      <c r="C736" s="28"/>
      <c r="D736" s="28"/>
      <c r="E736" s="28"/>
      <c r="F736" s="28"/>
      <c r="G736" s="28"/>
      <c r="H736" s="28"/>
      <c r="I736" s="28"/>
      <c r="J736" s="28"/>
      <c r="K736" s="28"/>
      <c r="L736" s="28"/>
      <c r="M736" s="28"/>
      <c r="N736" s="28"/>
      <c r="O736" s="28"/>
      <c r="P736" s="28"/>
      <c r="Q736" s="28"/>
      <c r="R736" s="28"/>
      <c r="S736" s="28"/>
      <c r="T736" s="28"/>
      <c r="U736" s="28"/>
      <c r="V736" s="28"/>
      <c r="W736" s="28"/>
      <c r="X736" s="28"/>
      <c r="Y736" s="28"/>
      <c r="Z736" s="28"/>
    </row>
    <row r="737" spans="1:26" ht="13.5" customHeight="1" x14ac:dyDescent="0.25">
      <c r="A737" s="28"/>
      <c r="B737" s="28"/>
      <c r="C737" s="28"/>
      <c r="D737" s="28"/>
      <c r="E737" s="28"/>
      <c r="F737" s="28"/>
      <c r="G737" s="28"/>
      <c r="H737" s="28"/>
      <c r="I737" s="28"/>
      <c r="J737" s="28"/>
      <c r="K737" s="28"/>
      <c r="L737" s="28"/>
      <c r="M737" s="28"/>
      <c r="N737" s="28"/>
      <c r="O737" s="28"/>
      <c r="P737" s="28"/>
      <c r="Q737" s="28"/>
      <c r="R737" s="28"/>
      <c r="S737" s="28"/>
      <c r="T737" s="28"/>
      <c r="U737" s="28"/>
      <c r="V737" s="28"/>
      <c r="W737" s="28"/>
      <c r="X737" s="28"/>
      <c r="Y737" s="28"/>
      <c r="Z737" s="28"/>
    </row>
    <row r="738" spans="1:26" ht="13.5" customHeight="1" x14ac:dyDescent="0.25">
      <c r="A738" s="28"/>
      <c r="B738" s="28"/>
      <c r="C738" s="28"/>
      <c r="D738" s="28"/>
      <c r="E738" s="28"/>
      <c r="F738" s="28"/>
      <c r="G738" s="28"/>
      <c r="H738" s="28"/>
      <c r="I738" s="28"/>
      <c r="J738" s="28"/>
      <c r="K738" s="28"/>
      <c r="L738" s="28"/>
      <c r="M738" s="28"/>
      <c r="N738" s="28"/>
      <c r="O738" s="28"/>
      <c r="P738" s="28"/>
      <c r="Q738" s="28"/>
      <c r="R738" s="28"/>
      <c r="S738" s="28"/>
      <c r="T738" s="28"/>
      <c r="U738" s="28"/>
      <c r="V738" s="28"/>
      <c r="W738" s="28"/>
      <c r="X738" s="28"/>
      <c r="Y738" s="28"/>
      <c r="Z738" s="28"/>
    </row>
    <row r="739" spans="1:26" ht="13.5" customHeight="1" x14ac:dyDescent="0.25">
      <c r="A739" s="28"/>
      <c r="B739" s="28"/>
      <c r="C739" s="28"/>
      <c r="D739" s="28"/>
      <c r="E739" s="28"/>
      <c r="F739" s="28"/>
      <c r="G739" s="28"/>
      <c r="H739" s="28"/>
      <c r="I739" s="28"/>
      <c r="J739" s="28"/>
      <c r="K739" s="28"/>
      <c r="L739" s="28"/>
      <c r="M739" s="28"/>
      <c r="N739" s="28"/>
      <c r="O739" s="28"/>
      <c r="P739" s="28"/>
      <c r="Q739" s="28"/>
      <c r="R739" s="28"/>
      <c r="S739" s="28"/>
      <c r="T739" s="28"/>
      <c r="U739" s="28"/>
      <c r="V739" s="28"/>
      <c r="W739" s="28"/>
      <c r="X739" s="28"/>
      <c r="Y739" s="28"/>
      <c r="Z739" s="28"/>
    </row>
    <row r="740" spans="1:26" ht="13.5" customHeight="1" x14ac:dyDescent="0.25">
      <c r="A740" s="28"/>
      <c r="B740" s="28"/>
      <c r="C740" s="28"/>
      <c r="D740" s="28"/>
      <c r="E740" s="28"/>
      <c r="F740" s="28"/>
      <c r="G740" s="28"/>
      <c r="H740" s="28"/>
      <c r="I740" s="28"/>
      <c r="J740" s="28"/>
      <c r="K740" s="28"/>
      <c r="L740" s="28"/>
      <c r="M740" s="28"/>
      <c r="N740" s="28"/>
      <c r="O740" s="28"/>
      <c r="P740" s="28"/>
      <c r="Q740" s="28"/>
      <c r="R740" s="28"/>
      <c r="S740" s="28"/>
      <c r="T740" s="28"/>
      <c r="U740" s="28"/>
      <c r="V740" s="28"/>
      <c r="W740" s="28"/>
      <c r="X740" s="28"/>
      <c r="Y740" s="28"/>
      <c r="Z740" s="28"/>
    </row>
    <row r="741" spans="1:26" ht="13.5" customHeight="1" x14ac:dyDescent="0.25">
      <c r="A741" s="28"/>
      <c r="B741" s="28"/>
      <c r="C741" s="28"/>
      <c r="D741" s="28"/>
      <c r="E741" s="28"/>
      <c r="F741" s="28"/>
      <c r="G741" s="28"/>
      <c r="H741" s="28"/>
      <c r="I741" s="28"/>
      <c r="J741" s="28"/>
      <c r="K741" s="28"/>
      <c r="L741" s="28"/>
      <c r="M741" s="28"/>
      <c r="N741" s="28"/>
      <c r="O741" s="28"/>
      <c r="P741" s="28"/>
      <c r="Q741" s="28"/>
      <c r="R741" s="28"/>
      <c r="S741" s="28"/>
      <c r="T741" s="28"/>
      <c r="U741" s="28"/>
      <c r="V741" s="28"/>
      <c r="W741" s="28"/>
      <c r="X741" s="28"/>
      <c r="Y741" s="28"/>
      <c r="Z741" s="28"/>
    </row>
    <row r="742" spans="1:26" ht="13.5" customHeight="1" x14ac:dyDescent="0.25">
      <c r="A742" s="28"/>
      <c r="B742" s="28"/>
      <c r="C742" s="28"/>
      <c r="D742" s="28"/>
      <c r="E742" s="28"/>
      <c r="F742" s="28"/>
      <c r="G742" s="28"/>
      <c r="H742" s="28"/>
      <c r="I742" s="28"/>
      <c r="J742" s="28"/>
      <c r="K742" s="28"/>
      <c r="L742" s="28"/>
      <c r="M742" s="28"/>
      <c r="N742" s="28"/>
      <c r="O742" s="28"/>
      <c r="P742" s="28"/>
      <c r="Q742" s="28"/>
      <c r="R742" s="28"/>
      <c r="S742" s="28"/>
      <c r="T742" s="28"/>
      <c r="U742" s="28"/>
      <c r="V742" s="28"/>
      <c r="W742" s="28"/>
      <c r="X742" s="28"/>
      <c r="Y742" s="28"/>
      <c r="Z742" s="28"/>
    </row>
    <row r="743" spans="1:26" ht="13.5" customHeight="1" x14ac:dyDescent="0.25">
      <c r="A743" s="28"/>
      <c r="B743" s="28"/>
      <c r="C743" s="28"/>
      <c r="D743" s="28"/>
      <c r="E743" s="28"/>
      <c r="F743" s="28"/>
      <c r="G743" s="28"/>
      <c r="H743" s="28"/>
      <c r="I743" s="28"/>
      <c r="J743" s="28"/>
      <c r="K743" s="28"/>
      <c r="L743" s="28"/>
      <c r="M743" s="28"/>
      <c r="N743" s="28"/>
      <c r="O743" s="28"/>
      <c r="P743" s="28"/>
      <c r="Q743" s="28"/>
      <c r="R743" s="28"/>
      <c r="S743" s="28"/>
      <c r="T743" s="28"/>
      <c r="U743" s="28"/>
      <c r="V743" s="28"/>
      <c r="W743" s="28"/>
      <c r="X743" s="28"/>
      <c r="Y743" s="28"/>
      <c r="Z743" s="28"/>
    </row>
    <row r="744" spans="1:26" ht="13.5" customHeight="1" x14ac:dyDescent="0.25">
      <c r="A744" s="28"/>
      <c r="B744" s="28"/>
      <c r="C744" s="28"/>
      <c r="D744" s="28"/>
      <c r="E744" s="28"/>
      <c r="F744" s="28"/>
      <c r="G744" s="28"/>
      <c r="H744" s="28"/>
      <c r="I744" s="28"/>
      <c r="J744" s="28"/>
      <c r="K744" s="28"/>
      <c r="L744" s="28"/>
      <c r="M744" s="28"/>
      <c r="N744" s="28"/>
      <c r="O744" s="28"/>
      <c r="P744" s="28"/>
      <c r="Q744" s="28"/>
      <c r="R744" s="28"/>
      <c r="S744" s="28"/>
      <c r="T744" s="28"/>
      <c r="U744" s="28"/>
      <c r="V744" s="28"/>
      <c r="W744" s="28"/>
      <c r="X744" s="28"/>
      <c r="Y744" s="28"/>
      <c r="Z744" s="28"/>
    </row>
    <row r="745" spans="1:26" ht="13.5" customHeight="1" x14ac:dyDescent="0.25">
      <c r="A745" s="28"/>
      <c r="B745" s="28"/>
      <c r="C745" s="28"/>
      <c r="D745" s="28"/>
      <c r="E745" s="28"/>
      <c r="F745" s="28"/>
      <c r="G745" s="28"/>
      <c r="H745" s="28"/>
      <c r="I745" s="28"/>
      <c r="J745" s="28"/>
      <c r="K745" s="28"/>
      <c r="L745" s="28"/>
      <c r="M745" s="28"/>
      <c r="N745" s="28"/>
      <c r="O745" s="28"/>
      <c r="P745" s="28"/>
      <c r="Q745" s="28"/>
      <c r="R745" s="28"/>
      <c r="S745" s="28"/>
      <c r="T745" s="28"/>
      <c r="U745" s="28"/>
      <c r="V745" s="28"/>
      <c r="W745" s="28"/>
      <c r="X745" s="28"/>
      <c r="Y745" s="28"/>
      <c r="Z745" s="28"/>
    </row>
    <row r="746" spans="1:26" ht="13.5" customHeight="1" x14ac:dyDescent="0.25">
      <c r="A746" s="28"/>
      <c r="B746" s="28"/>
      <c r="C746" s="28"/>
      <c r="D746" s="28"/>
      <c r="E746" s="28"/>
      <c r="F746" s="28"/>
      <c r="G746" s="28"/>
      <c r="H746" s="28"/>
      <c r="I746" s="28"/>
      <c r="J746" s="28"/>
      <c r="K746" s="28"/>
      <c r="L746" s="28"/>
      <c r="M746" s="28"/>
      <c r="N746" s="28"/>
      <c r="O746" s="28"/>
      <c r="P746" s="28"/>
      <c r="Q746" s="28"/>
      <c r="R746" s="28"/>
      <c r="S746" s="28"/>
      <c r="T746" s="28"/>
      <c r="U746" s="28"/>
      <c r="V746" s="28"/>
      <c r="W746" s="28"/>
      <c r="X746" s="28"/>
      <c r="Y746" s="28"/>
      <c r="Z746" s="28"/>
    </row>
    <row r="747" spans="1:26" ht="13.5" customHeight="1" x14ac:dyDescent="0.25">
      <c r="A747" s="28"/>
      <c r="B747" s="28"/>
      <c r="C747" s="28"/>
      <c r="D747" s="28"/>
      <c r="E747" s="28"/>
      <c r="F747" s="28"/>
      <c r="G747" s="28"/>
      <c r="H747" s="28"/>
      <c r="I747" s="28"/>
      <c r="J747" s="28"/>
      <c r="K747" s="28"/>
      <c r="L747" s="28"/>
      <c r="M747" s="28"/>
      <c r="N747" s="28"/>
      <c r="O747" s="28"/>
      <c r="P747" s="28"/>
      <c r="Q747" s="28"/>
      <c r="R747" s="28"/>
      <c r="S747" s="28"/>
      <c r="T747" s="28"/>
      <c r="U747" s="28"/>
      <c r="V747" s="28"/>
      <c r="W747" s="28"/>
      <c r="X747" s="28"/>
      <c r="Y747" s="28"/>
      <c r="Z747" s="28"/>
    </row>
    <row r="748" spans="1:26" ht="13.5" customHeight="1" x14ac:dyDescent="0.25">
      <c r="A748" s="28"/>
      <c r="B748" s="28"/>
      <c r="C748" s="28"/>
      <c r="D748" s="28"/>
      <c r="E748" s="28"/>
      <c r="F748" s="28"/>
      <c r="G748" s="28"/>
      <c r="H748" s="28"/>
      <c r="I748" s="28"/>
      <c r="J748" s="28"/>
      <c r="K748" s="28"/>
      <c r="L748" s="28"/>
      <c r="M748" s="28"/>
      <c r="N748" s="28"/>
      <c r="O748" s="28"/>
      <c r="P748" s="28"/>
      <c r="Q748" s="28"/>
      <c r="R748" s="28"/>
      <c r="S748" s="28"/>
      <c r="T748" s="28"/>
      <c r="U748" s="28"/>
      <c r="V748" s="28"/>
      <c r="W748" s="28"/>
      <c r="X748" s="28"/>
      <c r="Y748" s="28"/>
      <c r="Z748" s="28"/>
    </row>
    <row r="749" spans="1:26" ht="13.5" customHeight="1" x14ac:dyDescent="0.25">
      <c r="A749" s="28"/>
      <c r="B749" s="28"/>
      <c r="C749" s="28"/>
      <c r="D749" s="28"/>
      <c r="E749" s="28"/>
      <c r="F749" s="28"/>
      <c r="G749" s="28"/>
      <c r="H749" s="28"/>
      <c r="I749" s="28"/>
      <c r="J749" s="28"/>
      <c r="K749" s="28"/>
      <c r="L749" s="28"/>
      <c r="M749" s="28"/>
      <c r="N749" s="28"/>
      <c r="O749" s="28"/>
      <c r="P749" s="28"/>
      <c r="Q749" s="28"/>
      <c r="R749" s="28"/>
      <c r="S749" s="28"/>
      <c r="T749" s="28"/>
      <c r="U749" s="28"/>
      <c r="V749" s="28"/>
      <c r="W749" s="28"/>
      <c r="X749" s="28"/>
      <c r="Y749" s="28"/>
      <c r="Z749" s="28"/>
    </row>
    <row r="750" spans="1:26" ht="13.5" customHeight="1" x14ac:dyDescent="0.25">
      <c r="A750" s="28"/>
      <c r="B750" s="28"/>
      <c r="C750" s="28"/>
      <c r="D750" s="28"/>
      <c r="E750" s="28"/>
      <c r="F750" s="28"/>
      <c r="G750" s="28"/>
      <c r="H750" s="28"/>
      <c r="I750" s="28"/>
      <c r="J750" s="28"/>
      <c r="K750" s="28"/>
      <c r="L750" s="28"/>
      <c r="M750" s="28"/>
      <c r="N750" s="28"/>
      <c r="O750" s="28"/>
      <c r="P750" s="28"/>
      <c r="Q750" s="28"/>
      <c r="R750" s="28"/>
      <c r="S750" s="28"/>
      <c r="T750" s="28"/>
      <c r="U750" s="28"/>
      <c r="V750" s="28"/>
      <c r="W750" s="28"/>
      <c r="X750" s="28"/>
      <c r="Y750" s="28"/>
      <c r="Z750" s="28"/>
    </row>
    <row r="751" spans="1:26" ht="13.5" customHeight="1" x14ac:dyDescent="0.25">
      <c r="A751" s="28"/>
      <c r="B751" s="28"/>
      <c r="C751" s="28"/>
      <c r="D751" s="28"/>
      <c r="E751" s="28"/>
      <c r="F751" s="28"/>
      <c r="G751" s="28"/>
      <c r="H751" s="28"/>
      <c r="I751" s="28"/>
      <c r="J751" s="28"/>
      <c r="K751" s="28"/>
      <c r="L751" s="28"/>
      <c r="M751" s="28"/>
      <c r="N751" s="28"/>
      <c r="O751" s="28"/>
      <c r="P751" s="28"/>
      <c r="Q751" s="28"/>
      <c r="R751" s="28"/>
      <c r="S751" s="28"/>
      <c r="T751" s="28"/>
      <c r="U751" s="28"/>
      <c r="V751" s="28"/>
      <c r="W751" s="28"/>
      <c r="X751" s="28"/>
      <c r="Y751" s="28"/>
      <c r="Z751" s="28"/>
    </row>
    <row r="752" spans="1:26" ht="13.5" customHeight="1" x14ac:dyDescent="0.25">
      <c r="A752" s="28"/>
      <c r="B752" s="28"/>
      <c r="C752" s="28"/>
      <c r="D752" s="28"/>
      <c r="E752" s="28"/>
      <c r="F752" s="28"/>
      <c r="G752" s="28"/>
      <c r="H752" s="28"/>
      <c r="I752" s="28"/>
      <c r="J752" s="28"/>
      <c r="K752" s="28"/>
      <c r="L752" s="28"/>
      <c r="M752" s="28"/>
      <c r="N752" s="28"/>
      <c r="O752" s="28"/>
      <c r="P752" s="28"/>
      <c r="Q752" s="28"/>
      <c r="R752" s="28"/>
      <c r="S752" s="28"/>
      <c r="T752" s="28"/>
      <c r="U752" s="28"/>
      <c r="V752" s="28"/>
      <c r="W752" s="28"/>
      <c r="X752" s="28"/>
      <c r="Y752" s="28"/>
      <c r="Z752" s="28"/>
    </row>
    <row r="753" spans="1:26" ht="13.5" customHeight="1" x14ac:dyDescent="0.25">
      <c r="A753" s="28"/>
      <c r="B753" s="28"/>
      <c r="C753" s="28"/>
      <c r="D753" s="28"/>
      <c r="E753" s="28"/>
      <c r="F753" s="28"/>
      <c r="G753" s="28"/>
      <c r="H753" s="28"/>
      <c r="I753" s="28"/>
      <c r="J753" s="28"/>
      <c r="K753" s="28"/>
      <c r="L753" s="28"/>
      <c r="M753" s="28"/>
      <c r="N753" s="28"/>
      <c r="O753" s="28"/>
      <c r="P753" s="28"/>
      <c r="Q753" s="28"/>
      <c r="R753" s="28"/>
      <c r="S753" s="28"/>
      <c r="T753" s="28"/>
      <c r="U753" s="28"/>
      <c r="V753" s="28"/>
      <c r="W753" s="28"/>
      <c r="X753" s="28"/>
      <c r="Y753" s="28"/>
      <c r="Z753" s="28"/>
    </row>
    <row r="754" spans="1:26" ht="13.5" customHeight="1" x14ac:dyDescent="0.25">
      <c r="A754" s="28"/>
      <c r="B754" s="28"/>
      <c r="C754" s="28"/>
      <c r="D754" s="28"/>
      <c r="E754" s="28"/>
      <c r="F754" s="28"/>
      <c r="G754" s="28"/>
      <c r="H754" s="28"/>
      <c r="I754" s="28"/>
      <c r="J754" s="28"/>
      <c r="K754" s="28"/>
      <c r="L754" s="28"/>
      <c r="M754" s="28"/>
      <c r="N754" s="28"/>
      <c r="O754" s="28"/>
      <c r="P754" s="28"/>
      <c r="Q754" s="28"/>
      <c r="R754" s="28"/>
      <c r="S754" s="28"/>
      <c r="T754" s="28"/>
      <c r="U754" s="28"/>
      <c r="V754" s="28"/>
      <c r="W754" s="28"/>
      <c r="X754" s="28"/>
      <c r="Y754" s="28"/>
      <c r="Z754" s="28"/>
    </row>
    <row r="755" spans="1:26" ht="13.5" customHeight="1" x14ac:dyDescent="0.25">
      <c r="A755" s="28"/>
      <c r="B755" s="28"/>
      <c r="C755" s="28"/>
      <c r="D755" s="28"/>
      <c r="E755" s="28"/>
      <c r="F755" s="28"/>
      <c r="G755" s="28"/>
      <c r="H755" s="28"/>
      <c r="I755" s="28"/>
      <c r="J755" s="28"/>
      <c r="K755" s="28"/>
      <c r="L755" s="28"/>
      <c r="M755" s="28"/>
      <c r="N755" s="28"/>
      <c r="O755" s="28"/>
      <c r="P755" s="28"/>
      <c r="Q755" s="28"/>
      <c r="R755" s="28"/>
      <c r="S755" s="28"/>
      <c r="T755" s="28"/>
      <c r="U755" s="28"/>
      <c r="V755" s="28"/>
      <c r="W755" s="28"/>
      <c r="X755" s="28"/>
      <c r="Y755" s="28"/>
      <c r="Z755" s="28"/>
    </row>
    <row r="756" spans="1:26" ht="13.5" customHeight="1" x14ac:dyDescent="0.25">
      <c r="A756" s="28"/>
      <c r="B756" s="28"/>
      <c r="C756" s="28"/>
      <c r="D756" s="28"/>
      <c r="E756" s="28"/>
      <c r="F756" s="28"/>
      <c r="G756" s="28"/>
      <c r="H756" s="28"/>
      <c r="I756" s="28"/>
      <c r="J756" s="28"/>
      <c r="K756" s="28"/>
      <c r="L756" s="28"/>
      <c r="M756" s="28"/>
      <c r="N756" s="28"/>
      <c r="O756" s="28"/>
      <c r="P756" s="28"/>
      <c r="Q756" s="28"/>
      <c r="R756" s="28"/>
      <c r="S756" s="28"/>
      <c r="T756" s="28"/>
      <c r="U756" s="28"/>
      <c r="V756" s="28"/>
      <c r="W756" s="28"/>
      <c r="X756" s="28"/>
      <c r="Y756" s="28"/>
      <c r="Z756" s="28"/>
    </row>
    <row r="757" spans="1:26" ht="13.5" customHeight="1" x14ac:dyDescent="0.25">
      <c r="A757" s="28"/>
      <c r="B757" s="28"/>
      <c r="C757" s="28"/>
      <c r="D757" s="28"/>
      <c r="E757" s="28"/>
      <c r="F757" s="28"/>
      <c r="G757" s="28"/>
      <c r="H757" s="28"/>
      <c r="I757" s="28"/>
      <c r="J757" s="28"/>
      <c r="K757" s="28"/>
      <c r="L757" s="28"/>
      <c r="M757" s="28"/>
      <c r="N757" s="28"/>
      <c r="O757" s="28"/>
      <c r="P757" s="28"/>
      <c r="Q757" s="28"/>
      <c r="R757" s="28"/>
      <c r="S757" s="28"/>
      <c r="T757" s="28"/>
      <c r="U757" s="28"/>
      <c r="V757" s="28"/>
      <c r="W757" s="28"/>
      <c r="X757" s="28"/>
      <c r="Y757" s="28"/>
      <c r="Z757" s="28"/>
    </row>
    <row r="758" spans="1:26" ht="13.5" customHeight="1" x14ac:dyDescent="0.25">
      <c r="A758" s="28"/>
      <c r="B758" s="28"/>
      <c r="C758" s="28"/>
      <c r="D758" s="28"/>
      <c r="E758" s="28"/>
      <c r="F758" s="28"/>
      <c r="G758" s="28"/>
      <c r="H758" s="28"/>
      <c r="I758" s="28"/>
      <c r="J758" s="28"/>
      <c r="K758" s="28"/>
      <c r="L758" s="28"/>
      <c r="M758" s="28"/>
      <c r="N758" s="28"/>
      <c r="O758" s="28"/>
      <c r="P758" s="28"/>
      <c r="Q758" s="28"/>
      <c r="R758" s="28"/>
      <c r="S758" s="28"/>
      <c r="T758" s="28"/>
      <c r="U758" s="28"/>
      <c r="V758" s="28"/>
      <c r="W758" s="28"/>
      <c r="X758" s="28"/>
      <c r="Y758" s="28"/>
      <c r="Z758" s="28"/>
    </row>
    <row r="759" spans="1:26" ht="13.5" customHeight="1" x14ac:dyDescent="0.25">
      <c r="A759" s="28"/>
      <c r="B759" s="28"/>
      <c r="C759" s="28"/>
      <c r="D759" s="28"/>
      <c r="E759" s="28"/>
      <c r="F759" s="28"/>
      <c r="G759" s="28"/>
      <c r="H759" s="28"/>
      <c r="I759" s="28"/>
      <c r="J759" s="28"/>
      <c r="K759" s="28"/>
      <c r="L759" s="28"/>
      <c r="M759" s="28"/>
      <c r="N759" s="28"/>
      <c r="O759" s="28"/>
      <c r="P759" s="28"/>
      <c r="Q759" s="28"/>
      <c r="R759" s="28"/>
      <c r="S759" s="28"/>
      <c r="T759" s="28"/>
      <c r="U759" s="28"/>
      <c r="V759" s="28"/>
      <c r="W759" s="28"/>
      <c r="X759" s="28"/>
      <c r="Y759" s="28"/>
      <c r="Z759" s="28"/>
    </row>
    <row r="760" spans="1:26" ht="13.5" customHeight="1" x14ac:dyDescent="0.25">
      <c r="A760" s="28"/>
      <c r="B760" s="28"/>
      <c r="C760" s="28"/>
      <c r="D760" s="28"/>
      <c r="E760" s="28"/>
      <c r="F760" s="28"/>
      <c r="G760" s="28"/>
      <c r="H760" s="28"/>
      <c r="I760" s="28"/>
      <c r="J760" s="28"/>
      <c r="K760" s="28"/>
      <c r="L760" s="28"/>
      <c r="M760" s="28"/>
      <c r="N760" s="28"/>
      <c r="O760" s="28"/>
      <c r="P760" s="28"/>
      <c r="Q760" s="28"/>
      <c r="R760" s="28"/>
      <c r="S760" s="28"/>
      <c r="T760" s="28"/>
      <c r="U760" s="28"/>
      <c r="V760" s="28"/>
      <c r="W760" s="28"/>
      <c r="X760" s="28"/>
      <c r="Y760" s="28"/>
      <c r="Z760" s="28"/>
    </row>
    <row r="761" spans="1:26" ht="13.5" customHeight="1" x14ac:dyDescent="0.25">
      <c r="A761" s="28"/>
      <c r="B761" s="28"/>
      <c r="C761" s="28"/>
      <c r="D761" s="28"/>
      <c r="E761" s="28"/>
      <c r="F761" s="28"/>
      <c r="G761" s="28"/>
      <c r="H761" s="28"/>
      <c r="I761" s="28"/>
      <c r="J761" s="28"/>
      <c r="K761" s="28"/>
      <c r="L761" s="28"/>
      <c r="M761" s="28"/>
      <c r="N761" s="28"/>
      <c r="O761" s="28"/>
      <c r="P761" s="28"/>
      <c r="Q761" s="28"/>
      <c r="R761" s="28"/>
      <c r="S761" s="28"/>
      <c r="T761" s="28"/>
      <c r="U761" s="28"/>
      <c r="V761" s="28"/>
      <c r="W761" s="28"/>
      <c r="X761" s="28"/>
      <c r="Y761" s="28"/>
      <c r="Z761" s="28"/>
    </row>
    <row r="762" spans="1:26" ht="13.5" customHeight="1" x14ac:dyDescent="0.25">
      <c r="A762" s="28"/>
      <c r="B762" s="28"/>
      <c r="C762" s="28"/>
      <c r="D762" s="28"/>
      <c r="E762" s="28"/>
      <c r="F762" s="28"/>
      <c r="G762" s="28"/>
      <c r="H762" s="28"/>
      <c r="I762" s="28"/>
      <c r="J762" s="28"/>
      <c r="K762" s="28"/>
      <c r="L762" s="28"/>
      <c r="M762" s="28"/>
      <c r="N762" s="28"/>
      <c r="O762" s="28"/>
      <c r="P762" s="28"/>
      <c r="Q762" s="28"/>
      <c r="R762" s="28"/>
      <c r="S762" s="28"/>
      <c r="T762" s="28"/>
      <c r="U762" s="28"/>
      <c r="V762" s="28"/>
      <c r="W762" s="28"/>
      <c r="X762" s="28"/>
      <c r="Y762" s="28"/>
      <c r="Z762" s="28"/>
    </row>
    <row r="763" spans="1:26" ht="13.5" customHeight="1" x14ac:dyDescent="0.25">
      <c r="A763" s="28"/>
      <c r="B763" s="28"/>
      <c r="C763" s="28"/>
      <c r="D763" s="28"/>
      <c r="E763" s="28"/>
      <c r="F763" s="28"/>
      <c r="G763" s="28"/>
      <c r="H763" s="28"/>
      <c r="I763" s="28"/>
      <c r="J763" s="28"/>
      <c r="K763" s="28"/>
      <c r="L763" s="28"/>
      <c r="M763" s="28"/>
      <c r="N763" s="28"/>
      <c r="O763" s="28"/>
      <c r="P763" s="28"/>
      <c r="Q763" s="28"/>
      <c r="R763" s="28"/>
      <c r="S763" s="28"/>
      <c r="T763" s="28"/>
      <c r="U763" s="28"/>
      <c r="V763" s="28"/>
      <c r="W763" s="28"/>
      <c r="X763" s="28"/>
      <c r="Y763" s="28"/>
      <c r="Z763" s="28"/>
    </row>
    <row r="764" spans="1:26" ht="13.5" customHeight="1" x14ac:dyDescent="0.25">
      <c r="A764" s="28"/>
      <c r="B764" s="28"/>
      <c r="C764" s="28"/>
      <c r="D764" s="28"/>
      <c r="E764" s="28"/>
      <c r="F764" s="28"/>
      <c r="G764" s="28"/>
      <c r="H764" s="28"/>
      <c r="I764" s="28"/>
      <c r="J764" s="28"/>
      <c r="K764" s="28"/>
      <c r="L764" s="28"/>
      <c r="M764" s="28"/>
      <c r="N764" s="28"/>
      <c r="O764" s="28"/>
      <c r="P764" s="28"/>
      <c r="Q764" s="28"/>
      <c r="R764" s="28"/>
      <c r="S764" s="28"/>
      <c r="T764" s="28"/>
      <c r="U764" s="28"/>
      <c r="V764" s="28"/>
      <c r="W764" s="28"/>
      <c r="X764" s="28"/>
      <c r="Y764" s="28"/>
      <c r="Z764" s="28"/>
    </row>
    <row r="765" spans="1:26" ht="13.5" customHeight="1" x14ac:dyDescent="0.25">
      <c r="A765" s="28"/>
      <c r="B765" s="28"/>
      <c r="C765" s="28"/>
      <c r="D765" s="28"/>
      <c r="E765" s="28"/>
      <c r="F765" s="28"/>
      <c r="G765" s="28"/>
      <c r="H765" s="28"/>
      <c r="I765" s="28"/>
      <c r="J765" s="28"/>
      <c r="K765" s="28"/>
      <c r="L765" s="28"/>
      <c r="M765" s="28"/>
      <c r="N765" s="28"/>
      <c r="O765" s="28"/>
      <c r="P765" s="28"/>
      <c r="Q765" s="28"/>
      <c r="R765" s="28"/>
      <c r="S765" s="28"/>
      <c r="T765" s="28"/>
      <c r="U765" s="28"/>
      <c r="V765" s="28"/>
      <c r="W765" s="28"/>
      <c r="X765" s="28"/>
      <c r="Y765" s="28"/>
      <c r="Z765" s="28"/>
    </row>
    <row r="766" spans="1:26" ht="13.5" customHeight="1" x14ac:dyDescent="0.25">
      <c r="A766" s="28"/>
      <c r="B766" s="28"/>
      <c r="C766" s="28"/>
      <c r="D766" s="28"/>
      <c r="E766" s="28"/>
      <c r="F766" s="28"/>
      <c r="G766" s="28"/>
      <c r="H766" s="28"/>
      <c r="I766" s="28"/>
      <c r="J766" s="28"/>
      <c r="K766" s="28"/>
      <c r="L766" s="28"/>
      <c r="M766" s="28"/>
      <c r="N766" s="28"/>
      <c r="O766" s="28"/>
      <c r="P766" s="28"/>
      <c r="Q766" s="28"/>
      <c r="R766" s="28"/>
      <c r="S766" s="28"/>
      <c r="T766" s="28"/>
      <c r="U766" s="28"/>
      <c r="V766" s="28"/>
      <c r="W766" s="28"/>
      <c r="X766" s="28"/>
      <c r="Y766" s="28"/>
      <c r="Z766" s="28"/>
    </row>
    <row r="767" spans="1:26" ht="13.5" customHeight="1" x14ac:dyDescent="0.25">
      <c r="A767" s="28"/>
      <c r="B767" s="28"/>
      <c r="C767" s="28"/>
      <c r="D767" s="28"/>
      <c r="E767" s="28"/>
      <c r="F767" s="28"/>
      <c r="G767" s="28"/>
      <c r="H767" s="28"/>
      <c r="I767" s="28"/>
      <c r="J767" s="28"/>
      <c r="K767" s="28"/>
      <c r="L767" s="28"/>
      <c r="M767" s="28"/>
      <c r="N767" s="28"/>
      <c r="O767" s="28"/>
      <c r="P767" s="28"/>
      <c r="Q767" s="28"/>
      <c r="R767" s="28"/>
      <c r="S767" s="28"/>
      <c r="T767" s="28"/>
      <c r="U767" s="28"/>
      <c r="V767" s="28"/>
      <c r="W767" s="28"/>
      <c r="X767" s="28"/>
      <c r="Y767" s="28"/>
      <c r="Z767" s="28"/>
    </row>
    <row r="768" spans="1:26" ht="13.5" customHeight="1" x14ac:dyDescent="0.25">
      <c r="A768" s="28"/>
      <c r="B768" s="28"/>
      <c r="C768" s="28"/>
      <c r="D768" s="28"/>
      <c r="E768" s="28"/>
      <c r="F768" s="28"/>
      <c r="G768" s="28"/>
      <c r="H768" s="28"/>
      <c r="I768" s="28"/>
      <c r="J768" s="28"/>
      <c r="K768" s="28"/>
      <c r="L768" s="28"/>
      <c r="M768" s="28"/>
      <c r="N768" s="28"/>
      <c r="O768" s="28"/>
      <c r="P768" s="28"/>
      <c r="Q768" s="28"/>
      <c r="R768" s="28"/>
      <c r="S768" s="28"/>
      <c r="T768" s="28"/>
      <c r="U768" s="28"/>
      <c r="V768" s="28"/>
      <c r="W768" s="28"/>
      <c r="X768" s="28"/>
      <c r="Y768" s="28"/>
      <c r="Z768" s="28"/>
    </row>
    <row r="769" spans="1:26" ht="13.5" customHeight="1" x14ac:dyDescent="0.25">
      <c r="A769" s="28"/>
      <c r="B769" s="28"/>
      <c r="C769" s="28"/>
      <c r="D769" s="28"/>
      <c r="E769" s="28"/>
      <c r="F769" s="28"/>
      <c r="G769" s="28"/>
      <c r="H769" s="28"/>
      <c r="I769" s="28"/>
      <c r="J769" s="28"/>
      <c r="K769" s="28"/>
      <c r="L769" s="28"/>
      <c r="M769" s="28"/>
      <c r="N769" s="28"/>
      <c r="O769" s="28"/>
      <c r="P769" s="28"/>
      <c r="Q769" s="28"/>
      <c r="R769" s="28"/>
      <c r="S769" s="28"/>
      <c r="T769" s="28"/>
      <c r="U769" s="28"/>
      <c r="V769" s="28"/>
      <c r="W769" s="28"/>
      <c r="X769" s="28"/>
      <c r="Y769" s="28"/>
      <c r="Z769" s="28"/>
    </row>
    <row r="770" spans="1:26" ht="13.5" customHeight="1" x14ac:dyDescent="0.25">
      <c r="A770" s="28"/>
      <c r="B770" s="28"/>
      <c r="C770" s="28"/>
      <c r="D770" s="28"/>
      <c r="E770" s="28"/>
      <c r="F770" s="28"/>
      <c r="G770" s="28"/>
      <c r="H770" s="28"/>
      <c r="I770" s="28"/>
      <c r="J770" s="28"/>
      <c r="K770" s="28"/>
      <c r="L770" s="28"/>
      <c r="M770" s="28"/>
      <c r="N770" s="28"/>
      <c r="O770" s="28"/>
      <c r="P770" s="28"/>
      <c r="Q770" s="28"/>
      <c r="R770" s="28"/>
      <c r="S770" s="28"/>
      <c r="T770" s="28"/>
      <c r="U770" s="28"/>
      <c r="V770" s="28"/>
      <c r="W770" s="28"/>
      <c r="X770" s="28"/>
      <c r="Y770" s="28"/>
      <c r="Z770" s="28"/>
    </row>
    <row r="771" spans="1:26" ht="13.5" customHeight="1" x14ac:dyDescent="0.25">
      <c r="A771" s="28"/>
      <c r="B771" s="28"/>
      <c r="C771" s="28"/>
      <c r="D771" s="28"/>
      <c r="E771" s="28"/>
      <c r="F771" s="28"/>
      <c r="G771" s="28"/>
      <c r="H771" s="28"/>
      <c r="I771" s="28"/>
      <c r="J771" s="28"/>
      <c r="K771" s="28"/>
      <c r="L771" s="28"/>
      <c r="M771" s="28"/>
      <c r="N771" s="28"/>
      <c r="O771" s="28"/>
      <c r="P771" s="28"/>
      <c r="Q771" s="28"/>
      <c r="R771" s="28"/>
      <c r="S771" s="28"/>
      <c r="T771" s="28"/>
      <c r="U771" s="28"/>
      <c r="V771" s="28"/>
      <c r="W771" s="28"/>
      <c r="X771" s="28"/>
      <c r="Y771" s="28"/>
      <c r="Z771" s="28"/>
    </row>
    <row r="772" spans="1:26" ht="13.5" customHeight="1" x14ac:dyDescent="0.25">
      <c r="A772" s="28"/>
      <c r="B772" s="28"/>
      <c r="C772" s="28"/>
      <c r="D772" s="28"/>
      <c r="E772" s="28"/>
      <c r="F772" s="28"/>
      <c r="G772" s="28"/>
      <c r="H772" s="28"/>
      <c r="I772" s="28"/>
      <c r="J772" s="28"/>
      <c r="K772" s="28"/>
      <c r="L772" s="28"/>
      <c r="M772" s="28"/>
      <c r="N772" s="28"/>
      <c r="O772" s="28"/>
      <c r="P772" s="28"/>
      <c r="Q772" s="28"/>
      <c r="R772" s="28"/>
      <c r="S772" s="28"/>
      <c r="T772" s="28"/>
      <c r="U772" s="28"/>
      <c r="V772" s="28"/>
      <c r="W772" s="28"/>
      <c r="X772" s="28"/>
      <c r="Y772" s="28"/>
      <c r="Z772" s="28"/>
    </row>
    <row r="773" spans="1:26" ht="13.5" customHeight="1" x14ac:dyDescent="0.25">
      <c r="A773" s="28"/>
      <c r="B773" s="28"/>
      <c r="C773" s="28"/>
      <c r="D773" s="28"/>
      <c r="E773" s="28"/>
      <c r="F773" s="28"/>
      <c r="G773" s="28"/>
      <c r="H773" s="28"/>
      <c r="I773" s="28"/>
      <c r="J773" s="28"/>
      <c r="K773" s="28"/>
      <c r="L773" s="28"/>
      <c r="M773" s="28"/>
      <c r="N773" s="28"/>
      <c r="O773" s="28"/>
      <c r="P773" s="28"/>
      <c r="Q773" s="28"/>
      <c r="R773" s="28"/>
      <c r="S773" s="28"/>
      <c r="T773" s="28"/>
      <c r="U773" s="28"/>
      <c r="V773" s="28"/>
      <c r="W773" s="28"/>
      <c r="X773" s="28"/>
      <c r="Y773" s="28"/>
      <c r="Z773" s="28"/>
    </row>
    <row r="774" spans="1:26" ht="13.5" customHeight="1" x14ac:dyDescent="0.25">
      <c r="A774" s="28"/>
      <c r="B774" s="28"/>
      <c r="C774" s="28"/>
      <c r="D774" s="28"/>
      <c r="E774" s="28"/>
      <c r="F774" s="28"/>
      <c r="G774" s="28"/>
      <c r="H774" s="28"/>
      <c r="I774" s="28"/>
      <c r="J774" s="28"/>
      <c r="K774" s="28"/>
      <c r="L774" s="28"/>
      <c r="M774" s="28"/>
      <c r="N774" s="28"/>
      <c r="O774" s="28"/>
      <c r="P774" s="28"/>
      <c r="Q774" s="28"/>
      <c r="R774" s="28"/>
      <c r="S774" s="28"/>
      <c r="T774" s="28"/>
      <c r="U774" s="28"/>
      <c r="V774" s="28"/>
      <c r="W774" s="28"/>
      <c r="X774" s="28"/>
      <c r="Y774" s="28"/>
      <c r="Z774" s="28"/>
    </row>
    <row r="775" spans="1:26" ht="13.5" customHeight="1" x14ac:dyDescent="0.25">
      <c r="A775" s="28"/>
      <c r="B775" s="28"/>
      <c r="C775" s="28"/>
      <c r="D775" s="28"/>
      <c r="E775" s="28"/>
      <c r="F775" s="28"/>
      <c r="G775" s="28"/>
      <c r="H775" s="28"/>
      <c r="I775" s="28"/>
      <c r="J775" s="28"/>
      <c r="K775" s="28"/>
      <c r="L775" s="28"/>
      <c r="M775" s="28"/>
      <c r="N775" s="28"/>
      <c r="O775" s="28"/>
      <c r="P775" s="28"/>
      <c r="Q775" s="28"/>
      <c r="R775" s="28"/>
      <c r="S775" s="28"/>
      <c r="T775" s="28"/>
      <c r="U775" s="28"/>
      <c r="V775" s="28"/>
      <c r="W775" s="28"/>
      <c r="X775" s="28"/>
      <c r="Y775" s="28"/>
      <c r="Z775" s="28"/>
    </row>
    <row r="776" spans="1:26" ht="13.5" customHeight="1" x14ac:dyDescent="0.25">
      <c r="A776" s="28"/>
      <c r="B776" s="28"/>
      <c r="C776" s="28"/>
      <c r="D776" s="28"/>
      <c r="E776" s="28"/>
      <c r="F776" s="28"/>
      <c r="G776" s="28"/>
      <c r="H776" s="28"/>
      <c r="I776" s="28"/>
      <c r="J776" s="28"/>
      <c r="K776" s="28"/>
      <c r="L776" s="28"/>
      <c r="M776" s="28"/>
      <c r="N776" s="28"/>
      <c r="O776" s="28"/>
      <c r="P776" s="28"/>
      <c r="Q776" s="28"/>
      <c r="R776" s="28"/>
      <c r="S776" s="28"/>
      <c r="T776" s="28"/>
      <c r="U776" s="28"/>
      <c r="V776" s="28"/>
      <c r="W776" s="28"/>
      <c r="X776" s="28"/>
      <c r="Y776" s="28"/>
      <c r="Z776" s="28"/>
    </row>
    <row r="777" spans="1:26" ht="13.5" customHeight="1" x14ac:dyDescent="0.25">
      <c r="A777" s="28"/>
      <c r="B777" s="28"/>
      <c r="C777" s="28"/>
      <c r="D777" s="28"/>
      <c r="E777" s="28"/>
      <c r="F777" s="28"/>
      <c r="G777" s="28"/>
      <c r="H777" s="28"/>
      <c r="I777" s="28"/>
      <c r="J777" s="28"/>
      <c r="K777" s="28"/>
      <c r="L777" s="28"/>
      <c r="M777" s="28"/>
      <c r="N777" s="28"/>
      <c r="O777" s="28"/>
      <c r="P777" s="28"/>
      <c r="Q777" s="28"/>
      <c r="R777" s="28"/>
      <c r="S777" s="28"/>
      <c r="T777" s="28"/>
      <c r="U777" s="28"/>
      <c r="V777" s="28"/>
      <c r="W777" s="28"/>
      <c r="X777" s="28"/>
      <c r="Y777" s="28"/>
      <c r="Z777" s="28"/>
    </row>
    <row r="778" spans="1:26" ht="13.5" customHeight="1" x14ac:dyDescent="0.25">
      <c r="A778" s="28"/>
      <c r="B778" s="28"/>
      <c r="C778" s="28"/>
      <c r="D778" s="28"/>
      <c r="E778" s="28"/>
      <c r="F778" s="28"/>
      <c r="G778" s="28"/>
      <c r="H778" s="28"/>
      <c r="I778" s="28"/>
      <c r="J778" s="28"/>
      <c r="K778" s="28"/>
      <c r="L778" s="28"/>
      <c r="M778" s="28"/>
      <c r="N778" s="28"/>
      <c r="O778" s="28"/>
      <c r="P778" s="28"/>
      <c r="Q778" s="28"/>
      <c r="R778" s="28"/>
      <c r="S778" s="28"/>
      <c r="T778" s="28"/>
      <c r="U778" s="28"/>
      <c r="V778" s="28"/>
      <c r="W778" s="28"/>
      <c r="X778" s="28"/>
      <c r="Y778" s="28"/>
      <c r="Z778" s="28"/>
    </row>
    <row r="779" spans="1:26" ht="13.5" customHeight="1" x14ac:dyDescent="0.25">
      <c r="A779" s="28"/>
      <c r="B779" s="28"/>
      <c r="C779" s="28"/>
      <c r="D779" s="28"/>
      <c r="E779" s="28"/>
      <c r="F779" s="28"/>
      <c r="G779" s="28"/>
      <c r="H779" s="28"/>
      <c r="I779" s="28"/>
      <c r="J779" s="28"/>
      <c r="K779" s="28"/>
      <c r="L779" s="28"/>
      <c r="M779" s="28"/>
      <c r="N779" s="28"/>
      <c r="O779" s="28"/>
      <c r="P779" s="28"/>
      <c r="Q779" s="28"/>
      <c r="R779" s="28"/>
      <c r="S779" s="28"/>
      <c r="T779" s="28"/>
      <c r="U779" s="28"/>
      <c r="V779" s="28"/>
      <c r="W779" s="28"/>
      <c r="X779" s="28"/>
      <c r="Y779" s="28"/>
      <c r="Z779" s="28"/>
    </row>
    <row r="780" spans="1:26" ht="13.5" customHeight="1" x14ac:dyDescent="0.25">
      <c r="A780" s="28"/>
      <c r="B780" s="28"/>
      <c r="C780" s="28"/>
      <c r="D780" s="28"/>
      <c r="E780" s="28"/>
      <c r="F780" s="28"/>
      <c r="G780" s="28"/>
      <c r="H780" s="28"/>
      <c r="I780" s="28"/>
      <c r="J780" s="28"/>
      <c r="K780" s="28"/>
      <c r="L780" s="28"/>
      <c r="M780" s="28"/>
      <c r="N780" s="28"/>
      <c r="O780" s="28"/>
      <c r="P780" s="28"/>
      <c r="Q780" s="28"/>
      <c r="R780" s="28"/>
      <c r="S780" s="28"/>
      <c r="T780" s="28"/>
      <c r="U780" s="28"/>
      <c r="V780" s="28"/>
      <c r="W780" s="28"/>
      <c r="X780" s="28"/>
      <c r="Y780" s="28"/>
      <c r="Z780" s="28"/>
    </row>
    <row r="781" spans="1:26" ht="13.5" customHeight="1" x14ac:dyDescent="0.25">
      <c r="A781" s="28"/>
      <c r="B781" s="28"/>
      <c r="C781" s="28"/>
      <c r="D781" s="28"/>
      <c r="E781" s="28"/>
      <c r="F781" s="28"/>
      <c r="G781" s="28"/>
      <c r="H781" s="28"/>
      <c r="I781" s="28"/>
      <c r="J781" s="28"/>
      <c r="K781" s="28"/>
      <c r="L781" s="28"/>
      <c r="M781" s="28"/>
      <c r="N781" s="28"/>
      <c r="O781" s="28"/>
      <c r="P781" s="28"/>
      <c r="Q781" s="28"/>
      <c r="R781" s="28"/>
      <c r="S781" s="28"/>
      <c r="T781" s="28"/>
      <c r="U781" s="28"/>
      <c r="V781" s="28"/>
      <c r="W781" s="28"/>
      <c r="X781" s="28"/>
      <c r="Y781" s="28"/>
      <c r="Z781" s="28"/>
    </row>
    <row r="782" spans="1:26" ht="13.5" customHeight="1" x14ac:dyDescent="0.25">
      <c r="A782" s="28"/>
      <c r="B782" s="28"/>
      <c r="C782" s="28"/>
      <c r="D782" s="28"/>
      <c r="E782" s="28"/>
      <c r="F782" s="28"/>
      <c r="G782" s="28"/>
      <c r="H782" s="28"/>
      <c r="I782" s="28"/>
      <c r="J782" s="28"/>
      <c r="K782" s="28"/>
      <c r="L782" s="28"/>
      <c r="M782" s="28"/>
      <c r="N782" s="28"/>
      <c r="O782" s="28"/>
      <c r="P782" s="28"/>
      <c r="Q782" s="28"/>
      <c r="R782" s="28"/>
      <c r="S782" s="28"/>
      <c r="T782" s="28"/>
      <c r="U782" s="28"/>
      <c r="V782" s="28"/>
      <c r="W782" s="28"/>
      <c r="X782" s="28"/>
      <c r="Y782" s="28"/>
      <c r="Z782" s="28"/>
    </row>
    <row r="783" spans="1:26" ht="13.5" customHeight="1" x14ac:dyDescent="0.25">
      <c r="A783" s="28"/>
      <c r="B783" s="28"/>
      <c r="C783" s="28"/>
      <c r="D783" s="28"/>
      <c r="E783" s="28"/>
      <c r="F783" s="28"/>
      <c r="G783" s="28"/>
      <c r="H783" s="28"/>
      <c r="I783" s="28"/>
      <c r="J783" s="28"/>
      <c r="K783" s="28"/>
      <c r="L783" s="28"/>
      <c r="M783" s="28"/>
      <c r="N783" s="28"/>
      <c r="O783" s="28"/>
      <c r="P783" s="28"/>
      <c r="Q783" s="28"/>
      <c r="R783" s="28"/>
      <c r="S783" s="28"/>
      <c r="T783" s="28"/>
      <c r="U783" s="28"/>
      <c r="V783" s="28"/>
      <c r="W783" s="28"/>
      <c r="X783" s="28"/>
      <c r="Y783" s="28"/>
      <c r="Z783" s="28"/>
    </row>
    <row r="784" spans="1:26" ht="13.5" customHeight="1" x14ac:dyDescent="0.25">
      <c r="A784" s="28"/>
      <c r="B784" s="28"/>
      <c r="C784" s="28"/>
      <c r="D784" s="28"/>
      <c r="E784" s="28"/>
      <c r="F784" s="28"/>
      <c r="G784" s="28"/>
      <c r="H784" s="28"/>
      <c r="I784" s="28"/>
      <c r="J784" s="28"/>
      <c r="K784" s="28"/>
      <c r="L784" s="28"/>
      <c r="M784" s="28"/>
      <c r="N784" s="28"/>
      <c r="O784" s="28"/>
      <c r="P784" s="28"/>
      <c r="Q784" s="28"/>
      <c r="R784" s="28"/>
      <c r="S784" s="28"/>
      <c r="T784" s="28"/>
      <c r="U784" s="28"/>
      <c r="V784" s="28"/>
      <c r="W784" s="28"/>
      <c r="X784" s="28"/>
      <c r="Y784" s="28"/>
      <c r="Z784" s="28"/>
    </row>
    <row r="785" spans="1:26" ht="13.5" customHeight="1" x14ac:dyDescent="0.25">
      <c r="A785" s="28"/>
      <c r="B785" s="28"/>
      <c r="C785" s="28"/>
      <c r="D785" s="28"/>
      <c r="E785" s="28"/>
      <c r="F785" s="28"/>
      <c r="G785" s="28"/>
      <c r="H785" s="28"/>
      <c r="I785" s="28"/>
      <c r="J785" s="28"/>
      <c r="K785" s="28"/>
      <c r="L785" s="28"/>
      <c r="M785" s="28"/>
      <c r="N785" s="28"/>
      <c r="O785" s="28"/>
      <c r="P785" s="28"/>
      <c r="Q785" s="28"/>
      <c r="R785" s="28"/>
      <c r="S785" s="28"/>
      <c r="T785" s="28"/>
      <c r="U785" s="28"/>
      <c r="V785" s="28"/>
      <c r="W785" s="28"/>
      <c r="X785" s="28"/>
      <c r="Y785" s="28"/>
      <c r="Z785" s="28"/>
    </row>
    <row r="786" spans="1:26" ht="13.5" customHeight="1" x14ac:dyDescent="0.25">
      <c r="A786" s="28"/>
      <c r="B786" s="28"/>
      <c r="C786" s="28"/>
      <c r="D786" s="28"/>
      <c r="E786" s="28"/>
      <c r="F786" s="28"/>
      <c r="G786" s="28"/>
      <c r="H786" s="28"/>
      <c r="I786" s="28"/>
      <c r="J786" s="28"/>
      <c r="K786" s="28"/>
      <c r="L786" s="28"/>
      <c r="M786" s="28"/>
      <c r="N786" s="28"/>
      <c r="O786" s="28"/>
      <c r="P786" s="28"/>
      <c r="Q786" s="28"/>
      <c r="R786" s="28"/>
      <c r="S786" s="28"/>
      <c r="T786" s="28"/>
      <c r="U786" s="28"/>
      <c r="V786" s="28"/>
      <c r="W786" s="28"/>
      <c r="X786" s="28"/>
      <c r="Y786" s="28"/>
      <c r="Z786" s="28"/>
    </row>
    <row r="787" spans="1:26" ht="13.5" customHeight="1" x14ac:dyDescent="0.25">
      <c r="A787" s="28"/>
      <c r="B787" s="28"/>
      <c r="C787" s="28"/>
      <c r="D787" s="28"/>
      <c r="E787" s="28"/>
      <c r="F787" s="28"/>
      <c r="G787" s="28"/>
      <c r="H787" s="28"/>
      <c r="I787" s="28"/>
      <c r="J787" s="28"/>
      <c r="K787" s="28"/>
      <c r="L787" s="28"/>
      <c r="M787" s="28"/>
      <c r="N787" s="28"/>
      <c r="O787" s="28"/>
      <c r="P787" s="28"/>
      <c r="Q787" s="28"/>
      <c r="R787" s="28"/>
      <c r="S787" s="28"/>
      <c r="T787" s="28"/>
      <c r="U787" s="28"/>
      <c r="V787" s="28"/>
      <c r="W787" s="28"/>
      <c r="X787" s="28"/>
      <c r="Y787" s="28"/>
      <c r="Z787" s="28"/>
    </row>
    <row r="788" spans="1:26" ht="13.5" customHeight="1" x14ac:dyDescent="0.25">
      <c r="A788" s="28"/>
      <c r="B788" s="28"/>
      <c r="C788" s="28"/>
      <c r="D788" s="28"/>
      <c r="E788" s="28"/>
      <c r="F788" s="28"/>
      <c r="G788" s="28"/>
      <c r="H788" s="28"/>
      <c r="I788" s="28"/>
      <c r="J788" s="28"/>
      <c r="K788" s="28"/>
      <c r="L788" s="28"/>
      <c r="M788" s="28"/>
      <c r="N788" s="28"/>
      <c r="O788" s="28"/>
      <c r="P788" s="28"/>
      <c r="Q788" s="28"/>
      <c r="R788" s="28"/>
      <c r="S788" s="28"/>
      <c r="T788" s="28"/>
      <c r="U788" s="28"/>
      <c r="V788" s="28"/>
      <c r="W788" s="28"/>
      <c r="X788" s="28"/>
      <c r="Y788" s="28"/>
      <c r="Z788" s="28"/>
    </row>
    <row r="789" spans="1:26" ht="13.5" customHeight="1" x14ac:dyDescent="0.25">
      <c r="A789" s="28"/>
      <c r="B789" s="28"/>
      <c r="C789" s="28"/>
      <c r="D789" s="28"/>
      <c r="E789" s="28"/>
      <c r="F789" s="28"/>
      <c r="G789" s="28"/>
      <c r="H789" s="28"/>
      <c r="I789" s="28"/>
      <c r="J789" s="28"/>
      <c r="K789" s="28"/>
      <c r="L789" s="28"/>
      <c r="M789" s="28"/>
      <c r="N789" s="28"/>
      <c r="O789" s="28"/>
      <c r="P789" s="28"/>
      <c r="Q789" s="28"/>
      <c r="R789" s="28"/>
      <c r="S789" s="28"/>
      <c r="T789" s="28"/>
      <c r="U789" s="28"/>
      <c r="V789" s="28"/>
      <c r="W789" s="28"/>
      <c r="X789" s="28"/>
      <c r="Y789" s="28"/>
      <c r="Z789" s="28"/>
    </row>
    <row r="790" spans="1:26" ht="13.5" customHeight="1" x14ac:dyDescent="0.25">
      <c r="A790" s="28"/>
      <c r="B790" s="28"/>
      <c r="C790" s="28"/>
      <c r="D790" s="28"/>
      <c r="E790" s="28"/>
      <c r="F790" s="28"/>
      <c r="G790" s="28"/>
      <c r="H790" s="28"/>
      <c r="I790" s="28"/>
      <c r="J790" s="28"/>
      <c r="K790" s="28"/>
      <c r="L790" s="28"/>
      <c r="M790" s="28"/>
      <c r="N790" s="28"/>
      <c r="O790" s="28"/>
      <c r="P790" s="28"/>
      <c r="Q790" s="28"/>
      <c r="R790" s="28"/>
      <c r="S790" s="28"/>
      <c r="T790" s="28"/>
      <c r="U790" s="28"/>
      <c r="V790" s="28"/>
      <c r="W790" s="28"/>
      <c r="X790" s="28"/>
      <c r="Y790" s="28"/>
      <c r="Z790" s="28"/>
    </row>
    <row r="791" spans="1:26" ht="13.5" customHeight="1" x14ac:dyDescent="0.25">
      <c r="A791" s="28"/>
      <c r="B791" s="28"/>
      <c r="C791" s="28"/>
      <c r="D791" s="28"/>
      <c r="E791" s="28"/>
      <c r="F791" s="28"/>
      <c r="G791" s="28"/>
      <c r="H791" s="28"/>
      <c r="I791" s="28"/>
      <c r="J791" s="28"/>
      <c r="K791" s="28"/>
      <c r="L791" s="28"/>
      <c r="M791" s="28"/>
      <c r="N791" s="28"/>
      <c r="O791" s="28"/>
      <c r="P791" s="28"/>
      <c r="Q791" s="28"/>
      <c r="R791" s="28"/>
      <c r="S791" s="28"/>
      <c r="T791" s="28"/>
      <c r="U791" s="28"/>
      <c r="V791" s="28"/>
      <c r="W791" s="28"/>
      <c r="X791" s="28"/>
      <c r="Y791" s="28"/>
      <c r="Z791" s="28"/>
    </row>
    <row r="792" spans="1:26" ht="13.5" customHeight="1" x14ac:dyDescent="0.25">
      <c r="A792" s="28"/>
      <c r="B792" s="28"/>
      <c r="C792" s="28"/>
      <c r="D792" s="28"/>
      <c r="E792" s="28"/>
      <c r="F792" s="28"/>
      <c r="G792" s="28"/>
      <c r="H792" s="28"/>
      <c r="I792" s="28"/>
      <c r="J792" s="28"/>
      <c r="K792" s="28"/>
      <c r="L792" s="28"/>
      <c r="M792" s="28"/>
      <c r="N792" s="28"/>
      <c r="O792" s="28"/>
      <c r="P792" s="28"/>
      <c r="Q792" s="28"/>
      <c r="R792" s="28"/>
      <c r="S792" s="28"/>
      <c r="T792" s="28"/>
      <c r="U792" s="28"/>
      <c r="V792" s="28"/>
      <c r="W792" s="28"/>
      <c r="X792" s="28"/>
      <c r="Y792" s="28"/>
      <c r="Z792" s="28"/>
    </row>
    <row r="793" spans="1:26" ht="13.5" customHeight="1" x14ac:dyDescent="0.25">
      <c r="A793" s="28"/>
      <c r="B793" s="28"/>
      <c r="C793" s="28"/>
      <c r="D793" s="28"/>
      <c r="E793" s="28"/>
      <c r="F793" s="28"/>
      <c r="G793" s="28"/>
      <c r="H793" s="28"/>
      <c r="I793" s="28"/>
      <c r="J793" s="28"/>
      <c r="K793" s="28"/>
      <c r="L793" s="28"/>
      <c r="M793" s="28"/>
      <c r="N793" s="28"/>
      <c r="O793" s="28"/>
      <c r="P793" s="28"/>
      <c r="Q793" s="28"/>
      <c r="R793" s="28"/>
      <c r="S793" s="28"/>
      <c r="T793" s="28"/>
      <c r="U793" s="28"/>
      <c r="V793" s="28"/>
      <c r="W793" s="28"/>
      <c r="X793" s="28"/>
      <c r="Y793" s="28"/>
      <c r="Z793" s="28"/>
    </row>
    <row r="794" spans="1:26" ht="13.5" customHeight="1" x14ac:dyDescent="0.25">
      <c r="A794" s="28"/>
      <c r="B794" s="28"/>
      <c r="C794" s="28"/>
      <c r="D794" s="28"/>
      <c r="E794" s="28"/>
      <c r="F794" s="28"/>
      <c r="G794" s="28"/>
      <c r="H794" s="28"/>
      <c r="I794" s="28"/>
      <c r="J794" s="28"/>
      <c r="K794" s="28"/>
      <c r="L794" s="28"/>
      <c r="M794" s="28"/>
      <c r="N794" s="28"/>
      <c r="O794" s="28"/>
      <c r="P794" s="28"/>
      <c r="Q794" s="28"/>
      <c r="R794" s="28"/>
      <c r="S794" s="28"/>
      <c r="T794" s="28"/>
      <c r="U794" s="28"/>
      <c r="V794" s="28"/>
      <c r="W794" s="28"/>
      <c r="X794" s="28"/>
      <c r="Y794" s="28"/>
      <c r="Z794" s="28"/>
    </row>
    <row r="795" spans="1:26" ht="13.5" customHeight="1" x14ac:dyDescent="0.25">
      <c r="A795" s="28"/>
      <c r="B795" s="28"/>
      <c r="C795" s="28"/>
      <c r="D795" s="28"/>
      <c r="E795" s="28"/>
      <c r="F795" s="28"/>
      <c r="G795" s="28"/>
      <c r="H795" s="28"/>
      <c r="I795" s="28"/>
      <c r="J795" s="28"/>
      <c r="K795" s="28"/>
      <c r="L795" s="28"/>
      <c r="M795" s="28"/>
      <c r="N795" s="28"/>
      <c r="O795" s="28"/>
      <c r="P795" s="28"/>
      <c r="Q795" s="28"/>
      <c r="R795" s="28"/>
      <c r="S795" s="28"/>
      <c r="T795" s="28"/>
      <c r="U795" s="28"/>
      <c r="V795" s="28"/>
      <c r="W795" s="28"/>
      <c r="X795" s="28"/>
      <c r="Y795" s="28"/>
      <c r="Z795" s="28"/>
    </row>
    <row r="796" spans="1:26" ht="13.5" customHeight="1" x14ac:dyDescent="0.25">
      <c r="A796" s="28"/>
      <c r="B796" s="28"/>
      <c r="C796" s="28"/>
      <c r="D796" s="28"/>
      <c r="E796" s="28"/>
      <c r="F796" s="28"/>
      <c r="G796" s="28"/>
      <c r="H796" s="28"/>
      <c r="I796" s="28"/>
      <c r="J796" s="28"/>
      <c r="K796" s="28"/>
      <c r="L796" s="28"/>
      <c r="M796" s="28"/>
      <c r="N796" s="28"/>
      <c r="O796" s="28"/>
      <c r="P796" s="28"/>
      <c r="Q796" s="28"/>
      <c r="R796" s="28"/>
      <c r="S796" s="28"/>
      <c r="T796" s="28"/>
      <c r="U796" s="28"/>
      <c r="V796" s="28"/>
      <c r="W796" s="28"/>
      <c r="X796" s="28"/>
      <c r="Y796" s="28"/>
      <c r="Z796" s="28"/>
    </row>
    <row r="797" spans="1:26" ht="13.5" customHeight="1" x14ac:dyDescent="0.25">
      <c r="A797" s="28"/>
      <c r="B797" s="28"/>
      <c r="C797" s="28"/>
      <c r="D797" s="28"/>
      <c r="E797" s="28"/>
      <c r="F797" s="28"/>
      <c r="G797" s="28"/>
      <c r="H797" s="28"/>
      <c r="I797" s="28"/>
      <c r="J797" s="28"/>
      <c r="K797" s="28"/>
      <c r="L797" s="28"/>
      <c r="M797" s="28"/>
      <c r="N797" s="28"/>
      <c r="O797" s="28"/>
      <c r="P797" s="28"/>
      <c r="Q797" s="28"/>
      <c r="R797" s="28"/>
      <c r="S797" s="28"/>
      <c r="T797" s="28"/>
      <c r="U797" s="28"/>
      <c r="V797" s="28"/>
      <c r="W797" s="28"/>
      <c r="X797" s="28"/>
      <c r="Y797" s="28"/>
      <c r="Z797" s="28"/>
    </row>
    <row r="798" spans="1:26" ht="13.5" customHeight="1" x14ac:dyDescent="0.25">
      <c r="A798" s="28"/>
      <c r="B798" s="28"/>
      <c r="C798" s="28"/>
      <c r="D798" s="28"/>
      <c r="E798" s="28"/>
      <c r="F798" s="28"/>
      <c r="G798" s="28"/>
      <c r="H798" s="28"/>
      <c r="I798" s="28"/>
      <c r="J798" s="28"/>
      <c r="K798" s="28"/>
      <c r="L798" s="28"/>
      <c r="M798" s="28"/>
      <c r="N798" s="28"/>
      <c r="O798" s="28"/>
      <c r="P798" s="28"/>
      <c r="Q798" s="28"/>
      <c r="R798" s="28"/>
      <c r="S798" s="28"/>
      <c r="T798" s="28"/>
      <c r="U798" s="28"/>
      <c r="V798" s="28"/>
      <c r="W798" s="28"/>
      <c r="X798" s="28"/>
      <c r="Y798" s="28"/>
      <c r="Z798" s="28"/>
    </row>
    <row r="799" spans="1:26" ht="13.5" customHeight="1" x14ac:dyDescent="0.25">
      <c r="A799" s="28"/>
      <c r="B799" s="28"/>
      <c r="C799" s="28"/>
      <c r="D799" s="28"/>
      <c r="E799" s="28"/>
      <c r="F799" s="28"/>
      <c r="G799" s="28"/>
      <c r="H799" s="28"/>
      <c r="I799" s="28"/>
      <c r="J799" s="28"/>
      <c r="K799" s="28"/>
      <c r="L799" s="28"/>
      <c r="M799" s="28"/>
      <c r="N799" s="28"/>
      <c r="O799" s="28"/>
      <c r="P799" s="28"/>
      <c r="Q799" s="28"/>
      <c r="R799" s="28"/>
      <c r="S799" s="28"/>
      <c r="T799" s="28"/>
      <c r="U799" s="28"/>
      <c r="V799" s="28"/>
      <c r="W799" s="28"/>
      <c r="X799" s="28"/>
      <c r="Y799" s="28"/>
      <c r="Z799" s="28"/>
    </row>
    <row r="800" spans="1:26" ht="13.5" customHeight="1" x14ac:dyDescent="0.25">
      <c r="A800" s="28"/>
      <c r="B800" s="28"/>
      <c r="C800" s="28"/>
      <c r="D800" s="28"/>
      <c r="E800" s="28"/>
      <c r="F800" s="28"/>
      <c r="G800" s="28"/>
      <c r="H800" s="28"/>
      <c r="I800" s="28"/>
      <c r="J800" s="28"/>
      <c r="K800" s="28"/>
      <c r="L800" s="28"/>
      <c r="M800" s="28"/>
      <c r="N800" s="28"/>
      <c r="O800" s="28"/>
      <c r="P800" s="28"/>
      <c r="Q800" s="28"/>
      <c r="R800" s="28"/>
      <c r="S800" s="28"/>
      <c r="T800" s="28"/>
      <c r="U800" s="28"/>
      <c r="V800" s="28"/>
      <c r="W800" s="28"/>
      <c r="X800" s="28"/>
      <c r="Y800" s="28"/>
      <c r="Z800" s="28"/>
    </row>
    <row r="801" spans="1:26" ht="13.5" customHeight="1" x14ac:dyDescent="0.25">
      <c r="A801" s="28"/>
      <c r="B801" s="28"/>
      <c r="C801" s="28"/>
      <c r="D801" s="28"/>
      <c r="E801" s="28"/>
      <c r="F801" s="28"/>
      <c r="G801" s="28"/>
      <c r="H801" s="28"/>
      <c r="I801" s="28"/>
      <c r="J801" s="28"/>
      <c r="K801" s="28"/>
      <c r="L801" s="28"/>
      <c r="M801" s="28"/>
      <c r="N801" s="28"/>
      <c r="O801" s="28"/>
      <c r="P801" s="28"/>
      <c r="Q801" s="28"/>
      <c r="R801" s="28"/>
      <c r="S801" s="28"/>
      <c r="T801" s="28"/>
      <c r="U801" s="28"/>
      <c r="V801" s="28"/>
      <c r="W801" s="28"/>
      <c r="X801" s="28"/>
      <c r="Y801" s="28"/>
      <c r="Z801" s="28"/>
    </row>
    <row r="802" spans="1:26" ht="13.5" customHeight="1" x14ac:dyDescent="0.25">
      <c r="A802" s="28"/>
      <c r="B802" s="28"/>
      <c r="C802" s="28"/>
      <c r="D802" s="28"/>
      <c r="E802" s="28"/>
      <c r="F802" s="28"/>
      <c r="G802" s="28"/>
      <c r="H802" s="28"/>
      <c r="I802" s="28"/>
      <c r="J802" s="28"/>
      <c r="K802" s="28"/>
      <c r="L802" s="28"/>
      <c r="M802" s="28"/>
      <c r="N802" s="28"/>
      <c r="O802" s="28"/>
      <c r="P802" s="28"/>
      <c r="Q802" s="28"/>
      <c r="R802" s="28"/>
      <c r="S802" s="28"/>
      <c r="T802" s="28"/>
      <c r="U802" s="28"/>
      <c r="V802" s="28"/>
      <c r="W802" s="28"/>
      <c r="X802" s="28"/>
      <c r="Y802" s="28"/>
      <c r="Z802" s="28"/>
    </row>
    <row r="803" spans="1:26" ht="13.5" customHeight="1" x14ac:dyDescent="0.25">
      <c r="A803" s="28"/>
      <c r="B803" s="28"/>
      <c r="C803" s="28"/>
      <c r="D803" s="28"/>
      <c r="E803" s="28"/>
      <c r="F803" s="28"/>
      <c r="G803" s="28"/>
      <c r="H803" s="28"/>
      <c r="I803" s="28"/>
      <c r="J803" s="28"/>
      <c r="K803" s="28"/>
      <c r="L803" s="28"/>
      <c r="M803" s="28"/>
      <c r="N803" s="28"/>
      <c r="O803" s="28"/>
      <c r="P803" s="28"/>
      <c r="Q803" s="28"/>
      <c r="R803" s="28"/>
      <c r="S803" s="28"/>
      <c r="T803" s="28"/>
      <c r="U803" s="28"/>
      <c r="V803" s="28"/>
      <c r="W803" s="28"/>
      <c r="X803" s="28"/>
      <c r="Y803" s="28"/>
      <c r="Z803" s="28"/>
    </row>
    <row r="804" spans="1:26" ht="13.5" customHeight="1" x14ac:dyDescent="0.25">
      <c r="A804" s="28"/>
      <c r="B804" s="28"/>
      <c r="C804" s="28"/>
      <c r="D804" s="28"/>
      <c r="E804" s="28"/>
      <c r="F804" s="28"/>
      <c r="G804" s="28"/>
      <c r="H804" s="28"/>
      <c r="I804" s="28"/>
      <c r="J804" s="28"/>
      <c r="K804" s="28"/>
      <c r="L804" s="28"/>
      <c r="M804" s="28"/>
      <c r="N804" s="28"/>
      <c r="O804" s="28"/>
      <c r="P804" s="28"/>
      <c r="Q804" s="28"/>
      <c r="R804" s="28"/>
      <c r="S804" s="28"/>
      <c r="T804" s="28"/>
      <c r="U804" s="28"/>
      <c r="V804" s="28"/>
      <c r="W804" s="28"/>
      <c r="X804" s="28"/>
      <c r="Y804" s="28"/>
      <c r="Z804" s="28"/>
    </row>
    <row r="805" spans="1:26" ht="13.5" customHeight="1" x14ac:dyDescent="0.25">
      <c r="A805" s="28"/>
      <c r="B805" s="28"/>
      <c r="C805" s="28"/>
      <c r="D805" s="28"/>
      <c r="E805" s="28"/>
      <c r="F805" s="28"/>
      <c r="G805" s="28"/>
      <c r="H805" s="28"/>
      <c r="I805" s="28"/>
      <c r="J805" s="28"/>
      <c r="K805" s="28"/>
      <c r="L805" s="28"/>
      <c r="M805" s="28"/>
      <c r="N805" s="28"/>
      <c r="O805" s="28"/>
      <c r="P805" s="28"/>
      <c r="Q805" s="28"/>
      <c r="R805" s="28"/>
      <c r="S805" s="28"/>
      <c r="T805" s="28"/>
      <c r="U805" s="28"/>
      <c r="V805" s="28"/>
      <c r="W805" s="28"/>
      <c r="X805" s="28"/>
      <c r="Y805" s="28"/>
      <c r="Z805" s="28"/>
    </row>
    <row r="806" spans="1:26" ht="13.5" customHeight="1" x14ac:dyDescent="0.25">
      <c r="A806" s="28"/>
      <c r="B806" s="28"/>
      <c r="C806" s="28"/>
      <c r="D806" s="28"/>
      <c r="E806" s="28"/>
      <c r="F806" s="28"/>
      <c r="G806" s="28"/>
      <c r="H806" s="28"/>
      <c r="I806" s="28"/>
      <c r="J806" s="28"/>
      <c r="K806" s="28"/>
      <c r="L806" s="28"/>
      <c r="M806" s="28"/>
      <c r="N806" s="28"/>
      <c r="O806" s="28"/>
      <c r="P806" s="28"/>
      <c r="Q806" s="28"/>
      <c r="R806" s="28"/>
      <c r="S806" s="28"/>
      <c r="T806" s="28"/>
      <c r="U806" s="28"/>
      <c r="V806" s="28"/>
      <c r="W806" s="28"/>
      <c r="X806" s="28"/>
      <c r="Y806" s="28"/>
      <c r="Z806" s="28"/>
    </row>
    <row r="807" spans="1:26" ht="13.5" customHeight="1" x14ac:dyDescent="0.25">
      <c r="A807" s="28"/>
      <c r="B807" s="28"/>
      <c r="C807" s="28"/>
      <c r="D807" s="28"/>
      <c r="E807" s="28"/>
      <c r="F807" s="28"/>
      <c r="G807" s="28"/>
      <c r="H807" s="28"/>
      <c r="I807" s="28"/>
      <c r="J807" s="28"/>
      <c r="K807" s="28"/>
      <c r="L807" s="28"/>
      <c r="M807" s="28"/>
      <c r="N807" s="28"/>
      <c r="O807" s="28"/>
      <c r="P807" s="28"/>
      <c r="Q807" s="28"/>
      <c r="R807" s="28"/>
      <c r="S807" s="28"/>
      <c r="T807" s="28"/>
      <c r="U807" s="28"/>
      <c r="V807" s="28"/>
      <c r="W807" s="28"/>
      <c r="X807" s="28"/>
      <c r="Y807" s="28"/>
      <c r="Z807" s="28"/>
    </row>
    <row r="808" spans="1:26" ht="13.5" customHeight="1" x14ac:dyDescent="0.25">
      <c r="A808" s="28"/>
      <c r="B808" s="28"/>
      <c r="C808" s="28"/>
      <c r="D808" s="28"/>
      <c r="E808" s="28"/>
      <c r="F808" s="28"/>
      <c r="G808" s="28"/>
      <c r="H808" s="28"/>
      <c r="I808" s="28"/>
      <c r="J808" s="28"/>
      <c r="K808" s="28"/>
      <c r="L808" s="28"/>
      <c r="M808" s="28"/>
      <c r="N808" s="28"/>
      <c r="O808" s="28"/>
      <c r="P808" s="28"/>
      <c r="Q808" s="28"/>
      <c r="R808" s="28"/>
      <c r="S808" s="28"/>
      <c r="T808" s="28"/>
      <c r="U808" s="28"/>
      <c r="V808" s="28"/>
      <c r="W808" s="28"/>
      <c r="X808" s="28"/>
      <c r="Y808" s="28"/>
      <c r="Z808" s="28"/>
    </row>
    <row r="809" spans="1:26" ht="13.5" customHeight="1" x14ac:dyDescent="0.25">
      <c r="A809" s="28"/>
      <c r="B809" s="28"/>
      <c r="C809" s="28"/>
      <c r="D809" s="28"/>
      <c r="E809" s="28"/>
      <c r="F809" s="28"/>
      <c r="G809" s="28"/>
      <c r="H809" s="28"/>
      <c r="I809" s="28"/>
      <c r="J809" s="28"/>
      <c r="K809" s="28"/>
      <c r="L809" s="28"/>
      <c r="M809" s="28"/>
      <c r="N809" s="28"/>
      <c r="O809" s="28"/>
      <c r="P809" s="28"/>
      <c r="Q809" s="28"/>
      <c r="R809" s="28"/>
      <c r="S809" s="28"/>
      <c r="T809" s="28"/>
      <c r="U809" s="28"/>
      <c r="V809" s="28"/>
      <c r="W809" s="28"/>
      <c r="X809" s="28"/>
      <c r="Y809" s="28"/>
      <c r="Z809" s="28"/>
    </row>
    <row r="810" spans="1:26" ht="13.5" customHeight="1" x14ac:dyDescent="0.25">
      <c r="A810" s="28"/>
      <c r="B810" s="28"/>
      <c r="C810" s="28"/>
      <c r="D810" s="28"/>
      <c r="E810" s="28"/>
      <c r="F810" s="28"/>
      <c r="G810" s="28"/>
      <c r="H810" s="28"/>
      <c r="I810" s="28"/>
      <c r="J810" s="28"/>
      <c r="K810" s="28"/>
      <c r="L810" s="28"/>
      <c r="M810" s="28"/>
      <c r="N810" s="28"/>
      <c r="O810" s="28"/>
      <c r="P810" s="28"/>
      <c r="Q810" s="28"/>
      <c r="R810" s="28"/>
      <c r="S810" s="28"/>
      <c r="T810" s="28"/>
      <c r="U810" s="28"/>
      <c r="V810" s="28"/>
      <c r="W810" s="28"/>
      <c r="X810" s="28"/>
      <c r="Y810" s="28"/>
      <c r="Z810" s="28"/>
    </row>
    <row r="811" spans="1:26" ht="13.5" customHeight="1" x14ac:dyDescent="0.25">
      <c r="A811" s="28"/>
      <c r="B811" s="28"/>
      <c r="C811" s="28"/>
      <c r="D811" s="28"/>
      <c r="E811" s="28"/>
      <c r="F811" s="28"/>
      <c r="G811" s="28"/>
      <c r="H811" s="28"/>
      <c r="I811" s="28"/>
      <c r="J811" s="28"/>
      <c r="K811" s="28"/>
      <c r="L811" s="28"/>
      <c r="M811" s="28"/>
      <c r="N811" s="28"/>
      <c r="O811" s="28"/>
      <c r="P811" s="28"/>
      <c r="Q811" s="28"/>
      <c r="R811" s="28"/>
      <c r="S811" s="28"/>
      <c r="T811" s="28"/>
      <c r="U811" s="28"/>
      <c r="V811" s="28"/>
      <c r="W811" s="28"/>
      <c r="X811" s="28"/>
      <c r="Y811" s="28"/>
      <c r="Z811" s="28"/>
    </row>
    <row r="812" spans="1:26" ht="13.5" customHeight="1" x14ac:dyDescent="0.25">
      <c r="A812" s="28"/>
      <c r="B812" s="28"/>
      <c r="C812" s="28"/>
      <c r="D812" s="28"/>
      <c r="E812" s="28"/>
      <c r="F812" s="28"/>
      <c r="G812" s="28"/>
      <c r="H812" s="28"/>
      <c r="I812" s="28"/>
      <c r="J812" s="28"/>
      <c r="K812" s="28"/>
      <c r="L812" s="28"/>
      <c r="M812" s="28"/>
      <c r="N812" s="28"/>
      <c r="O812" s="28"/>
      <c r="P812" s="28"/>
      <c r="Q812" s="28"/>
      <c r="R812" s="28"/>
      <c r="S812" s="28"/>
      <c r="T812" s="28"/>
      <c r="U812" s="28"/>
      <c r="V812" s="28"/>
      <c r="W812" s="28"/>
      <c r="X812" s="28"/>
      <c r="Y812" s="28"/>
      <c r="Z812" s="28"/>
    </row>
    <row r="813" spans="1:26" ht="13.5" customHeight="1" x14ac:dyDescent="0.25">
      <c r="A813" s="28"/>
      <c r="B813" s="28"/>
      <c r="C813" s="28"/>
      <c r="D813" s="28"/>
      <c r="E813" s="28"/>
      <c r="F813" s="28"/>
      <c r="G813" s="28"/>
      <c r="H813" s="28"/>
      <c r="I813" s="28"/>
      <c r="J813" s="28"/>
      <c r="K813" s="28"/>
      <c r="L813" s="28"/>
      <c r="M813" s="28"/>
      <c r="N813" s="28"/>
      <c r="O813" s="28"/>
      <c r="P813" s="28"/>
      <c r="Q813" s="28"/>
      <c r="R813" s="28"/>
      <c r="S813" s="28"/>
      <c r="T813" s="28"/>
      <c r="U813" s="28"/>
      <c r="V813" s="28"/>
      <c r="W813" s="28"/>
      <c r="X813" s="28"/>
      <c r="Y813" s="28"/>
      <c r="Z813" s="28"/>
    </row>
    <row r="814" spans="1:26" ht="13.5" customHeight="1" x14ac:dyDescent="0.25">
      <c r="A814" s="28"/>
      <c r="B814" s="28"/>
      <c r="C814" s="28"/>
      <c r="D814" s="28"/>
      <c r="E814" s="28"/>
      <c r="F814" s="28"/>
      <c r="G814" s="28"/>
      <c r="H814" s="28"/>
      <c r="I814" s="28"/>
      <c r="J814" s="28"/>
      <c r="K814" s="28"/>
      <c r="L814" s="28"/>
      <c r="M814" s="28"/>
      <c r="N814" s="28"/>
      <c r="O814" s="28"/>
      <c r="P814" s="28"/>
      <c r="Q814" s="28"/>
      <c r="R814" s="28"/>
      <c r="S814" s="28"/>
      <c r="T814" s="28"/>
      <c r="U814" s="28"/>
      <c r="V814" s="28"/>
      <c r="W814" s="28"/>
      <c r="X814" s="28"/>
      <c r="Y814" s="28"/>
      <c r="Z814" s="28"/>
    </row>
    <row r="815" spans="1:26" ht="13.5" customHeight="1" x14ac:dyDescent="0.25">
      <c r="A815" s="28"/>
      <c r="B815" s="28"/>
      <c r="C815" s="28"/>
      <c r="D815" s="28"/>
      <c r="E815" s="28"/>
      <c r="F815" s="28"/>
      <c r="G815" s="28"/>
      <c r="H815" s="28"/>
      <c r="I815" s="28"/>
      <c r="J815" s="28"/>
      <c r="K815" s="28"/>
      <c r="L815" s="28"/>
      <c r="M815" s="28"/>
      <c r="N815" s="28"/>
      <c r="O815" s="28"/>
      <c r="P815" s="28"/>
      <c r="Q815" s="28"/>
      <c r="R815" s="28"/>
      <c r="S815" s="28"/>
      <c r="T815" s="28"/>
      <c r="U815" s="28"/>
      <c r="V815" s="28"/>
      <c r="W815" s="28"/>
      <c r="X815" s="28"/>
      <c r="Y815" s="28"/>
      <c r="Z815" s="28"/>
    </row>
    <row r="816" spans="1:26" ht="13.5" customHeight="1" x14ac:dyDescent="0.25">
      <c r="A816" s="28"/>
      <c r="B816" s="28"/>
      <c r="C816" s="28"/>
      <c r="D816" s="28"/>
      <c r="E816" s="28"/>
      <c r="F816" s="28"/>
      <c r="G816" s="28"/>
      <c r="H816" s="28"/>
      <c r="I816" s="28"/>
      <c r="J816" s="28"/>
      <c r="K816" s="28"/>
      <c r="L816" s="28"/>
      <c r="M816" s="28"/>
      <c r="N816" s="28"/>
      <c r="O816" s="28"/>
      <c r="P816" s="28"/>
      <c r="Q816" s="28"/>
      <c r="R816" s="28"/>
      <c r="S816" s="28"/>
      <c r="T816" s="28"/>
      <c r="U816" s="28"/>
      <c r="V816" s="28"/>
      <c r="W816" s="28"/>
      <c r="X816" s="28"/>
      <c r="Y816" s="28"/>
      <c r="Z816" s="28"/>
    </row>
    <row r="817" spans="1:26" ht="13.5" customHeight="1" x14ac:dyDescent="0.25">
      <c r="A817" s="28"/>
      <c r="B817" s="28"/>
      <c r="C817" s="28"/>
      <c r="D817" s="28"/>
      <c r="E817" s="28"/>
      <c r="F817" s="28"/>
      <c r="G817" s="28"/>
      <c r="H817" s="28"/>
      <c r="I817" s="28"/>
      <c r="J817" s="28"/>
      <c r="K817" s="28"/>
      <c r="L817" s="28"/>
      <c r="M817" s="28"/>
      <c r="N817" s="28"/>
      <c r="O817" s="28"/>
      <c r="P817" s="28"/>
      <c r="Q817" s="28"/>
      <c r="R817" s="28"/>
      <c r="S817" s="28"/>
      <c r="T817" s="28"/>
      <c r="U817" s="28"/>
      <c r="V817" s="28"/>
      <c r="W817" s="28"/>
      <c r="X817" s="28"/>
      <c r="Y817" s="28"/>
      <c r="Z817" s="28"/>
    </row>
    <row r="818" spans="1:26" ht="13.5" customHeight="1" x14ac:dyDescent="0.25">
      <c r="A818" s="28"/>
      <c r="B818" s="28"/>
      <c r="C818" s="28"/>
      <c r="D818" s="28"/>
      <c r="E818" s="28"/>
      <c r="F818" s="28"/>
      <c r="G818" s="28"/>
      <c r="H818" s="28"/>
      <c r="I818" s="28"/>
      <c r="J818" s="28"/>
      <c r="K818" s="28"/>
      <c r="L818" s="28"/>
      <c r="M818" s="28"/>
      <c r="N818" s="28"/>
      <c r="O818" s="28"/>
      <c r="P818" s="28"/>
      <c r="Q818" s="28"/>
      <c r="R818" s="28"/>
      <c r="S818" s="28"/>
      <c r="T818" s="28"/>
      <c r="U818" s="28"/>
      <c r="V818" s="28"/>
      <c r="W818" s="28"/>
      <c r="X818" s="28"/>
      <c r="Y818" s="28"/>
      <c r="Z818" s="28"/>
    </row>
    <row r="819" spans="1:26" ht="13.5" customHeight="1" x14ac:dyDescent="0.25">
      <c r="A819" s="28"/>
      <c r="B819" s="28"/>
      <c r="C819" s="28"/>
      <c r="D819" s="28"/>
      <c r="E819" s="28"/>
      <c r="F819" s="28"/>
      <c r="G819" s="28"/>
      <c r="H819" s="28"/>
      <c r="I819" s="28"/>
      <c r="J819" s="28"/>
      <c r="K819" s="28"/>
      <c r="L819" s="28"/>
      <c r="M819" s="28"/>
      <c r="N819" s="28"/>
      <c r="O819" s="28"/>
      <c r="P819" s="28"/>
      <c r="Q819" s="28"/>
      <c r="R819" s="28"/>
      <c r="S819" s="28"/>
      <c r="T819" s="28"/>
      <c r="U819" s="28"/>
      <c r="V819" s="28"/>
      <c r="W819" s="28"/>
      <c r="X819" s="28"/>
      <c r="Y819" s="28"/>
      <c r="Z819" s="28"/>
    </row>
    <row r="820" spans="1:26" ht="13.5" customHeight="1" x14ac:dyDescent="0.25">
      <c r="A820" s="28"/>
      <c r="B820" s="28"/>
      <c r="C820" s="28"/>
      <c r="D820" s="28"/>
      <c r="E820" s="28"/>
      <c r="F820" s="28"/>
      <c r="G820" s="28"/>
      <c r="H820" s="28"/>
      <c r="I820" s="28"/>
      <c r="J820" s="28"/>
      <c r="K820" s="28"/>
      <c r="L820" s="28"/>
      <c r="M820" s="28"/>
      <c r="N820" s="28"/>
      <c r="O820" s="28"/>
      <c r="P820" s="28"/>
      <c r="Q820" s="28"/>
      <c r="R820" s="28"/>
      <c r="S820" s="28"/>
      <c r="T820" s="28"/>
      <c r="U820" s="28"/>
      <c r="V820" s="28"/>
      <c r="W820" s="28"/>
      <c r="X820" s="28"/>
      <c r="Y820" s="28"/>
      <c r="Z820" s="28"/>
    </row>
    <row r="821" spans="1:26" ht="13.5" customHeight="1" x14ac:dyDescent="0.25">
      <c r="A821" s="28"/>
      <c r="B821" s="28"/>
      <c r="C821" s="28"/>
      <c r="D821" s="28"/>
      <c r="E821" s="28"/>
      <c r="F821" s="28"/>
      <c r="G821" s="28"/>
      <c r="H821" s="28"/>
      <c r="I821" s="28"/>
      <c r="J821" s="28"/>
      <c r="K821" s="28"/>
      <c r="L821" s="28"/>
      <c r="M821" s="28"/>
      <c r="N821" s="28"/>
      <c r="O821" s="28"/>
      <c r="P821" s="28"/>
      <c r="Q821" s="28"/>
      <c r="R821" s="28"/>
      <c r="S821" s="28"/>
      <c r="T821" s="28"/>
      <c r="U821" s="28"/>
      <c r="V821" s="28"/>
      <c r="W821" s="28"/>
      <c r="X821" s="28"/>
      <c r="Y821" s="28"/>
      <c r="Z821" s="28"/>
    </row>
    <row r="822" spans="1:26" ht="13.5" customHeight="1" x14ac:dyDescent="0.25">
      <c r="A822" s="28"/>
      <c r="B822" s="28"/>
      <c r="C822" s="28"/>
      <c r="D822" s="28"/>
      <c r="E822" s="28"/>
      <c r="F822" s="28"/>
      <c r="G822" s="28"/>
      <c r="H822" s="28"/>
      <c r="I822" s="28"/>
      <c r="J822" s="28"/>
      <c r="K822" s="28"/>
      <c r="L822" s="28"/>
      <c r="M822" s="28"/>
      <c r="N822" s="28"/>
      <c r="O822" s="28"/>
      <c r="P822" s="28"/>
      <c r="Q822" s="28"/>
      <c r="R822" s="28"/>
      <c r="S822" s="28"/>
      <c r="T822" s="28"/>
      <c r="U822" s="28"/>
      <c r="V822" s="28"/>
      <c r="W822" s="28"/>
      <c r="X822" s="28"/>
      <c r="Y822" s="28"/>
      <c r="Z822" s="28"/>
    </row>
    <row r="823" spans="1:26" ht="13.5" customHeight="1" x14ac:dyDescent="0.25">
      <c r="A823" s="28"/>
      <c r="B823" s="28"/>
      <c r="C823" s="28"/>
      <c r="D823" s="28"/>
      <c r="E823" s="28"/>
      <c r="F823" s="28"/>
      <c r="G823" s="28"/>
      <c r="H823" s="28"/>
      <c r="I823" s="28"/>
      <c r="J823" s="28"/>
      <c r="K823" s="28"/>
      <c r="L823" s="28"/>
      <c r="M823" s="28"/>
      <c r="N823" s="28"/>
      <c r="O823" s="28"/>
      <c r="P823" s="28"/>
      <c r="Q823" s="28"/>
      <c r="R823" s="28"/>
      <c r="S823" s="28"/>
      <c r="T823" s="28"/>
      <c r="U823" s="28"/>
      <c r="V823" s="28"/>
      <c r="W823" s="28"/>
      <c r="X823" s="28"/>
      <c r="Y823" s="28"/>
      <c r="Z823" s="28"/>
    </row>
    <row r="824" spans="1:26" ht="13.5" customHeight="1" x14ac:dyDescent="0.25">
      <c r="A824" s="28"/>
      <c r="B824" s="28"/>
      <c r="C824" s="28"/>
      <c r="D824" s="28"/>
      <c r="E824" s="28"/>
      <c r="F824" s="28"/>
      <c r="G824" s="28"/>
      <c r="H824" s="28"/>
      <c r="I824" s="28"/>
      <c r="J824" s="28"/>
      <c r="K824" s="28"/>
      <c r="L824" s="28"/>
      <c r="M824" s="28"/>
      <c r="N824" s="28"/>
      <c r="O824" s="28"/>
      <c r="P824" s="28"/>
      <c r="Q824" s="28"/>
      <c r="R824" s="28"/>
      <c r="S824" s="28"/>
      <c r="T824" s="28"/>
      <c r="U824" s="28"/>
      <c r="V824" s="28"/>
      <c r="W824" s="28"/>
      <c r="X824" s="28"/>
      <c r="Y824" s="28"/>
      <c r="Z824" s="28"/>
    </row>
    <row r="825" spans="1:26" ht="13.5" customHeight="1" x14ac:dyDescent="0.25">
      <c r="A825" s="28"/>
      <c r="B825" s="28"/>
      <c r="C825" s="28"/>
      <c r="D825" s="28"/>
      <c r="E825" s="28"/>
      <c r="F825" s="28"/>
      <c r="G825" s="28"/>
      <c r="H825" s="28"/>
      <c r="I825" s="28"/>
      <c r="J825" s="28"/>
      <c r="K825" s="28"/>
      <c r="L825" s="28"/>
      <c r="M825" s="28"/>
      <c r="N825" s="28"/>
      <c r="O825" s="28"/>
      <c r="P825" s="28"/>
      <c r="Q825" s="28"/>
      <c r="R825" s="28"/>
      <c r="S825" s="28"/>
      <c r="T825" s="28"/>
      <c r="U825" s="28"/>
      <c r="V825" s="28"/>
      <c r="W825" s="28"/>
      <c r="X825" s="28"/>
      <c r="Y825" s="28"/>
      <c r="Z825" s="28"/>
    </row>
    <row r="826" spans="1:26" ht="13.5" customHeight="1" x14ac:dyDescent="0.25">
      <c r="A826" s="28"/>
      <c r="B826" s="28"/>
      <c r="C826" s="28"/>
      <c r="D826" s="28"/>
      <c r="E826" s="28"/>
      <c r="F826" s="28"/>
      <c r="G826" s="28"/>
      <c r="H826" s="28"/>
      <c r="I826" s="28"/>
      <c r="J826" s="28"/>
      <c r="K826" s="28"/>
      <c r="L826" s="28"/>
      <c r="M826" s="28"/>
      <c r="N826" s="28"/>
      <c r="O826" s="28"/>
      <c r="P826" s="28"/>
      <c r="Q826" s="28"/>
      <c r="R826" s="28"/>
      <c r="S826" s="28"/>
      <c r="T826" s="28"/>
      <c r="U826" s="28"/>
      <c r="V826" s="28"/>
      <c r="W826" s="28"/>
      <c r="X826" s="28"/>
      <c r="Y826" s="28"/>
      <c r="Z826" s="28"/>
    </row>
    <row r="827" spans="1:26" ht="13.5" customHeight="1" x14ac:dyDescent="0.25">
      <c r="A827" s="28"/>
      <c r="B827" s="28"/>
      <c r="C827" s="28"/>
      <c r="D827" s="28"/>
      <c r="E827" s="28"/>
      <c r="F827" s="28"/>
      <c r="G827" s="28"/>
      <c r="H827" s="28"/>
      <c r="I827" s="28"/>
      <c r="J827" s="28"/>
      <c r="K827" s="28"/>
      <c r="L827" s="28"/>
      <c r="M827" s="28"/>
      <c r="N827" s="28"/>
      <c r="O827" s="28"/>
      <c r="P827" s="28"/>
      <c r="Q827" s="28"/>
      <c r="R827" s="28"/>
      <c r="S827" s="28"/>
      <c r="T827" s="28"/>
      <c r="U827" s="28"/>
      <c r="V827" s="28"/>
      <c r="W827" s="28"/>
      <c r="X827" s="28"/>
      <c r="Y827" s="28"/>
      <c r="Z827" s="28"/>
    </row>
    <row r="828" spans="1:26" ht="13.5" customHeight="1" x14ac:dyDescent="0.25">
      <c r="A828" s="28"/>
      <c r="B828" s="28"/>
      <c r="C828" s="28"/>
      <c r="D828" s="28"/>
      <c r="E828" s="28"/>
      <c r="F828" s="28"/>
      <c r="G828" s="28"/>
      <c r="H828" s="28"/>
      <c r="I828" s="28"/>
      <c r="J828" s="28"/>
      <c r="K828" s="28"/>
      <c r="L828" s="28"/>
      <c r="M828" s="28"/>
      <c r="N828" s="28"/>
      <c r="O828" s="28"/>
      <c r="P828" s="28"/>
      <c r="Q828" s="28"/>
      <c r="R828" s="28"/>
      <c r="S828" s="28"/>
      <c r="T828" s="28"/>
      <c r="U828" s="28"/>
      <c r="V828" s="28"/>
      <c r="W828" s="28"/>
      <c r="X828" s="28"/>
      <c r="Y828" s="28"/>
      <c r="Z828" s="28"/>
    </row>
    <row r="829" spans="1:26" ht="13.5" customHeight="1" x14ac:dyDescent="0.25">
      <c r="A829" s="28"/>
      <c r="B829" s="28"/>
      <c r="C829" s="28"/>
      <c r="D829" s="28"/>
      <c r="E829" s="28"/>
      <c r="F829" s="28"/>
      <c r="G829" s="28"/>
      <c r="H829" s="28"/>
      <c r="I829" s="28"/>
      <c r="J829" s="28"/>
      <c r="K829" s="28"/>
      <c r="L829" s="28"/>
      <c r="M829" s="28"/>
      <c r="N829" s="28"/>
      <c r="O829" s="28"/>
      <c r="P829" s="28"/>
      <c r="Q829" s="28"/>
      <c r="R829" s="28"/>
      <c r="S829" s="28"/>
      <c r="T829" s="28"/>
      <c r="U829" s="28"/>
      <c r="V829" s="28"/>
      <c r="W829" s="28"/>
      <c r="X829" s="28"/>
      <c r="Y829" s="28"/>
      <c r="Z829" s="28"/>
    </row>
    <row r="830" spans="1:26" ht="13.5" customHeight="1" x14ac:dyDescent="0.25">
      <c r="A830" s="28"/>
      <c r="B830" s="28"/>
      <c r="C830" s="28"/>
      <c r="D830" s="28"/>
      <c r="E830" s="28"/>
      <c r="F830" s="28"/>
      <c r="G830" s="28"/>
      <c r="H830" s="28"/>
      <c r="I830" s="28"/>
      <c r="J830" s="28"/>
      <c r="K830" s="28"/>
      <c r="L830" s="28"/>
      <c r="M830" s="28"/>
      <c r="N830" s="28"/>
      <c r="O830" s="28"/>
      <c r="P830" s="28"/>
      <c r="Q830" s="28"/>
      <c r="R830" s="28"/>
      <c r="S830" s="28"/>
      <c r="T830" s="28"/>
      <c r="U830" s="28"/>
      <c r="V830" s="28"/>
      <c r="W830" s="28"/>
      <c r="X830" s="28"/>
      <c r="Y830" s="28"/>
      <c r="Z830" s="28"/>
    </row>
    <row r="831" spans="1:26" ht="13.5" customHeight="1" x14ac:dyDescent="0.25">
      <c r="A831" s="28"/>
      <c r="B831" s="28"/>
      <c r="C831" s="28"/>
      <c r="D831" s="28"/>
      <c r="E831" s="28"/>
      <c r="F831" s="28"/>
      <c r="G831" s="28"/>
      <c r="H831" s="28"/>
      <c r="I831" s="28"/>
      <c r="J831" s="28"/>
      <c r="K831" s="28"/>
      <c r="L831" s="28"/>
      <c r="M831" s="28"/>
      <c r="N831" s="28"/>
      <c r="O831" s="28"/>
      <c r="P831" s="28"/>
      <c r="Q831" s="28"/>
      <c r="R831" s="28"/>
      <c r="S831" s="28"/>
      <c r="T831" s="28"/>
      <c r="U831" s="28"/>
      <c r="V831" s="28"/>
      <c r="W831" s="28"/>
      <c r="X831" s="28"/>
      <c r="Y831" s="28"/>
      <c r="Z831" s="28"/>
    </row>
    <row r="832" spans="1:26" ht="13.5" customHeight="1" x14ac:dyDescent="0.25">
      <c r="A832" s="28"/>
      <c r="B832" s="28"/>
      <c r="C832" s="28"/>
      <c r="D832" s="28"/>
      <c r="E832" s="28"/>
      <c r="F832" s="28"/>
      <c r="G832" s="28"/>
      <c r="H832" s="28"/>
      <c r="I832" s="28"/>
      <c r="J832" s="28"/>
      <c r="K832" s="28"/>
      <c r="L832" s="28"/>
      <c r="M832" s="28"/>
      <c r="N832" s="28"/>
      <c r="O832" s="28"/>
      <c r="P832" s="28"/>
      <c r="Q832" s="28"/>
      <c r="R832" s="28"/>
      <c r="S832" s="28"/>
      <c r="T832" s="28"/>
      <c r="U832" s="28"/>
      <c r="V832" s="28"/>
      <c r="W832" s="28"/>
      <c r="X832" s="28"/>
      <c r="Y832" s="28"/>
      <c r="Z832" s="28"/>
    </row>
    <row r="833" spans="1:26" ht="13.5" customHeight="1" x14ac:dyDescent="0.25">
      <c r="A833" s="28"/>
      <c r="B833" s="28"/>
      <c r="C833" s="28"/>
      <c r="D833" s="28"/>
      <c r="E833" s="28"/>
      <c r="F833" s="28"/>
      <c r="G833" s="28"/>
      <c r="H833" s="28"/>
      <c r="I833" s="28"/>
      <c r="J833" s="28"/>
      <c r="K833" s="28"/>
      <c r="L833" s="28"/>
      <c r="M833" s="28"/>
      <c r="N833" s="28"/>
      <c r="O833" s="28"/>
      <c r="P833" s="28"/>
      <c r="Q833" s="28"/>
      <c r="R833" s="28"/>
      <c r="S833" s="28"/>
      <c r="T833" s="28"/>
      <c r="U833" s="28"/>
      <c r="V833" s="28"/>
      <c r="W833" s="28"/>
      <c r="X833" s="28"/>
      <c r="Y833" s="28"/>
      <c r="Z833" s="28"/>
    </row>
    <row r="834" spans="1:26" ht="13.5" customHeight="1" x14ac:dyDescent="0.25">
      <c r="A834" s="28"/>
      <c r="B834" s="28"/>
      <c r="C834" s="28"/>
      <c r="D834" s="28"/>
      <c r="E834" s="28"/>
      <c r="F834" s="28"/>
      <c r="G834" s="28"/>
      <c r="H834" s="28"/>
      <c r="I834" s="28"/>
      <c r="J834" s="28"/>
      <c r="K834" s="28"/>
      <c r="L834" s="28"/>
      <c r="M834" s="28"/>
      <c r="N834" s="28"/>
      <c r="O834" s="28"/>
      <c r="P834" s="28"/>
      <c r="Q834" s="28"/>
      <c r="R834" s="28"/>
      <c r="S834" s="28"/>
      <c r="T834" s="28"/>
      <c r="U834" s="28"/>
      <c r="V834" s="28"/>
      <c r="W834" s="28"/>
      <c r="X834" s="28"/>
      <c r="Y834" s="28"/>
      <c r="Z834" s="28"/>
    </row>
    <row r="835" spans="1:26" ht="13.5" customHeight="1" x14ac:dyDescent="0.25">
      <c r="A835" s="28"/>
      <c r="B835" s="28"/>
      <c r="C835" s="28"/>
      <c r="D835" s="28"/>
      <c r="E835" s="28"/>
      <c r="F835" s="28"/>
      <c r="G835" s="28"/>
      <c r="H835" s="28"/>
      <c r="I835" s="28"/>
      <c r="J835" s="28"/>
      <c r="K835" s="28"/>
      <c r="L835" s="28"/>
      <c r="M835" s="28"/>
      <c r="N835" s="28"/>
      <c r="O835" s="28"/>
      <c r="P835" s="28"/>
      <c r="Q835" s="28"/>
      <c r="R835" s="28"/>
      <c r="S835" s="28"/>
      <c r="T835" s="28"/>
      <c r="U835" s="28"/>
      <c r="V835" s="28"/>
      <c r="W835" s="28"/>
      <c r="X835" s="28"/>
      <c r="Y835" s="28"/>
      <c r="Z835" s="28"/>
    </row>
    <row r="836" spans="1:26" ht="13.5" customHeight="1" x14ac:dyDescent="0.25">
      <c r="A836" s="28"/>
      <c r="B836" s="28"/>
      <c r="C836" s="28"/>
      <c r="D836" s="28"/>
      <c r="E836" s="28"/>
      <c r="F836" s="28"/>
      <c r="G836" s="28"/>
      <c r="H836" s="28"/>
      <c r="I836" s="28"/>
      <c r="J836" s="28"/>
      <c r="K836" s="28"/>
      <c r="L836" s="28"/>
      <c r="M836" s="28"/>
      <c r="N836" s="28"/>
      <c r="O836" s="28"/>
      <c r="P836" s="28"/>
      <c r="Q836" s="28"/>
      <c r="R836" s="28"/>
      <c r="S836" s="28"/>
      <c r="T836" s="28"/>
      <c r="U836" s="28"/>
      <c r="V836" s="28"/>
      <c r="W836" s="28"/>
      <c r="X836" s="28"/>
      <c r="Y836" s="28"/>
      <c r="Z836" s="28"/>
    </row>
    <row r="837" spans="1:26" ht="13.5" customHeight="1" x14ac:dyDescent="0.25">
      <c r="A837" s="28"/>
      <c r="B837" s="28"/>
      <c r="C837" s="28"/>
      <c r="D837" s="28"/>
      <c r="E837" s="28"/>
      <c r="F837" s="28"/>
      <c r="G837" s="28"/>
      <c r="H837" s="28"/>
      <c r="I837" s="28"/>
      <c r="J837" s="28"/>
      <c r="K837" s="28"/>
      <c r="L837" s="28"/>
      <c r="M837" s="28"/>
      <c r="N837" s="28"/>
      <c r="O837" s="28"/>
      <c r="P837" s="28"/>
      <c r="Q837" s="28"/>
      <c r="R837" s="28"/>
      <c r="S837" s="28"/>
      <c r="T837" s="28"/>
      <c r="U837" s="28"/>
      <c r="V837" s="28"/>
      <c r="W837" s="28"/>
      <c r="X837" s="28"/>
      <c r="Y837" s="28"/>
      <c r="Z837" s="28"/>
    </row>
    <row r="838" spans="1:26" ht="13.5" customHeight="1" x14ac:dyDescent="0.25">
      <c r="A838" s="28"/>
      <c r="B838" s="28"/>
      <c r="C838" s="28"/>
      <c r="D838" s="28"/>
      <c r="E838" s="28"/>
      <c r="F838" s="28"/>
      <c r="G838" s="28"/>
      <c r="H838" s="28"/>
      <c r="I838" s="28"/>
      <c r="J838" s="28"/>
      <c r="K838" s="28"/>
      <c r="L838" s="28"/>
      <c r="M838" s="28"/>
      <c r="N838" s="28"/>
      <c r="O838" s="28"/>
      <c r="P838" s="28"/>
      <c r="Q838" s="28"/>
      <c r="R838" s="28"/>
      <c r="S838" s="28"/>
      <c r="T838" s="28"/>
      <c r="U838" s="28"/>
      <c r="V838" s="28"/>
      <c r="W838" s="28"/>
      <c r="X838" s="28"/>
      <c r="Y838" s="28"/>
      <c r="Z838" s="28"/>
    </row>
    <row r="839" spans="1:26" ht="13.5" customHeight="1" x14ac:dyDescent="0.25">
      <c r="A839" s="28"/>
      <c r="B839" s="28"/>
      <c r="C839" s="28"/>
      <c r="D839" s="28"/>
      <c r="E839" s="28"/>
      <c r="F839" s="28"/>
      <c r="G839" s="28"/>
      <c r="H839" s="28"/>
      <c r="I839" s="28"/>
      <c r="J839" s="28"/>
      <c r="K839" s="28"/>
      <c r="L839" s="28"/>
      <c r="M839" s="28"/>
      <c r="N839" s="28"/>
      <c r="O839" s="28"/>
      <c r="P839" s="28"/>
      <c r="Q839" s="28"/>
      <c r="R839" s="28"/>
      <c r="S839" s="28"/>
      <c r="T839" s="28"/>
      <c r="U839" s="28"/>
      <c r="V839" s="28"/>
      <c r="W839" s="28"/>
      <c r="X839" s="28"/>
      <c r="Y839" s="28"/>
      <c r="Z839" s="28"/>
    </row>
    <row r="840" spans="1:26" ht="13.5" customHeight="1" x14ac:dyDescent="0.25">
      <c r="A840" s="28"/>
      <c r="B840" s="28"/>
      <c r="C840" s="28"/>
      <c r="D840" s="28"/>
      <c r="E840" s="28"/>
      <c r="F840" s="28"/>
      <c r="G840" s="28"/>
      <c r="H840" s="28"/>
      <c r="I840" s="28"/>
      <c r="J840" s="28"/>
      <c r="K840" s="28"/>
      <c r="L840" s="28"/>
      <c r="M840" s="28"/>
      <c r="N840" s="28"/>
      <c r="O840" s="28"/>
      <c r="P840" s="28"/>
      <c r="Q840" s="28"/>
      <c r="R840" s="28"/>
      <c r="S840" s="28"/>
      <c r="T840" s="28"/>
      <c r="U840" s="28"/>
      <c r="V840" s="28"/>
      <c r="W840" s="28"/>
      <c r="X840" s="28"/>
      <c r="Y840" s="28"/>
      <c r="Z840" s="28"/>
    </row>
    <row r="841" spans="1:26" ht="13.5" customHeight="1" x14ac:dyDescent="0.25">
      <c r="A841" s="28"/>
      <c r="B841" s="28"/>
      <c r="C841" s="28"/>
      <c r="D841" s="28"/>
      <c r="E841" s="28"/>
      <c r="F841" s="28"/>
      <c r="G841" s="28"/>
      <c r="H841" s="28"/>
      <c r="I841" s="28"/>
      <c r="J841" s="28"/>
      <c r="K841" s="28"/>
      <c r="L841" s="28"/>
      <c r="M841" s="28"/>
      <c r="N841" s="28"/>
      <c r="O841" s="28"/>
      <c r="P841" s="28"/>
      <c r="Q841" s="28"/>
      <c r="R841" s="28"/>
      <c r="S841" s="28"/>
      <c r="T841" s="28"/>
      <c r="U841" s="28"/>
      <c r="V841" s="28"/>
      <c r="W841" s="28"/>
      <c r="X841" s="28"/>
      <c r="Y841" s="28"/>
      <c r="Z841" s="28"/>
    </row>
    <row r="842" spans="1:26" ht="13.5" customHeight="1" x14ac:dyDescent="0.25">
      <c r="A842" s="28"/>
      <c r="B842" s="28"/>
      <c r="C842" s="28"/>
      <c r="D842" s="28"/>
      <c r="E842" s="28"/>
      <c r="F842" s="28"/>
      <c r="G842" s="28"/>
      <c r="H842" s="28"/>
      <c r="I842" s="28"/>
      <c r="J842" s="28"/>
      <c r="K842" s="28"/>
      <c r="L842" s="28"/>
      <c r="M842" s="28"/>
      <c r="N842" s="28"/>
      <c r="O842" s="28"/>
      <c r="P842" s="28"/>
      <c r="Q842" s="28"/>
      <c r="R842" s="28"/>
      <c r="S842" s="28"/>
      <c r="T842" s="28"/>
      <c r="U842" s="28"/>
      <c r="V842" s="28"/>
      <c r="W842" s="28"/>
      <c r="X842" s="28"/>
      <c r="Y842" s="28"/>
      <c r="Z842" s="28"/>
    </row>
    <row r="843" spans="1:26" ht="13.5" customHeight="1" x14ac:dyDescent="0.25">
      <c r="A843" s="28"/>
      <c r="B843" s="28"/>
      <c r="C843" s="28"/>
      <c r="D843" s="28"/>
      <c r="E843" s="28"/>
      <c r="F843" s="28"/>
      <c r="G843" s="28"/>
      <c r="H843" s="28"/>
      <c r="I843" s="28"/>
      <c r="J843" s="28"/>
      <c r="K843" s="28"/>
      <c r="L843" s="28"/>
      <c r="M843" s="28"/>
      <c r="N843" s="28"/>
      <c r="O843" s="28"/>
      <c r="P843" s="28"/>
      <c r="Q843" s="28"/>
      <c r="R843" s="28"/>
      <c r="S843" s="28"/>
      <c r="T843" s="28"/>
      <c r="U843" s="28"/>
      <c r="V843" s="28"/>
      <c r="W843" s="28"/>
      <c r="X843" s="28"/>
      <c r="Y843" s="28"/>
      <c r="Z843" s="28"/>
    </row>
    <row r="844" spans="1:26" ht="13.5" customHeight="1" x14ac:dyDescent="0.25">
      <c r="A844" s="28"/>
      <c r="B844" s="28"/>
      <c r="C844" s="28"/>
      <c r="D844" s="28"/>
      <c r="E844" s="28"/>
      <c r="F844" s="28"/>
      <c r="G844" s="28"/>
      <c r="H844" s="28"/>
      <c r="I844" s="28"/>
      <c r="J844" s="28"/>
      <c r="K844" s="28"/>
      <c r="L844" s="28"/>
      <c r="M844" s="28"/>
      <c r="N844" s="28"/>
      <c r="O844" s="28"/>
      <c r="P844" s="28"/>
      <c r="Q844" s="28"/>
      <c r="R844" s="28"/>
      <c r="S844" s="28"/>
      <c r="T844" s="28"/>
      <c r="U844" s="28"/>
      <c r="V844" s="28"/>
      <c r="W844" s="28"/>
      <c r="X844" s="28"/>
      <c r="Y844" s="28"/>
      <c r="Z844" s="28"/>
    </row>
    <row r="845" spans="1:26" ht="13.5" customHeight="1" x14ac:dyDescent="0.25">
      <c r="A845" s="28"/>
      <c r="B845" s="28"/>
      <c r="C845" s="28"/>
      <c r="D845" s="28"/>
      <c r="E845" s="28"/>
      <c r="F845" s="28"/>
      <c r="G845" s="28"/>
      <c r="H845" s="28"/>
      <c r="I845" s="28"/>
      <c r="J845" s="28"/>
      <c r="K845" s="28"/>
      <c r="L845" s="28"/>
      <c r="M845" s="28"/>
      <c r="N845" s="28"/>
      <c r="O845" s="28"/>
      <c r="P845" s="28"/>
      <c r="Q845" s="28"/>
      <c r="R845" s="28"/>
      <c r="S845" s="28"/>
      <c r="T845" s="28"/>
      <c r="U845" s="28"/>
      <c r="V845" s="28"/>
      <c r="W845" s="28"/>
      <c r="X845" s="28"/>
      <c r="Y845" s="28"/>
      <c r="Z845" s="28"/>
    </row>
    <row r="846" spans="1:26" ht="13.5" customHeight="1" x14ac:dyDescent="0.25">
      <c r="A846" s="28"/>
      <c r="B846" s="28"/>
      <c r="C846" s="28"/>
      <c r="D846" s="28"/>
      <c r="E846" s="28"/>
      <c r="F846" s="28"/>
      <c r="G846" s="28"/>
      <c r="H846" s="28"/>
      <c r="I846" s="28"/>
      <c r="J846" s="28"/>
      <c r="K846" s="28"/>
      <c r="L846" s="28"/>
      <c r="M846" s="28"/>
      <c r="N846" s="28"/>
      <c r="O846" s="28"/>
      <c r="P846" s="28"/>
      <c r="Q846" s="28"/>
      <c r="R846" s="28"/>
      <c r="S846" s="28"/>
      <c r="T846" s="28"/>
      <c r="U846" s="28"/>
      <c r="V846" s="28"/>
      <c r="W846" s="28"/>
      <c r="X846" s="28"/>
      <c r="Y846" s="28"/>
      <c r="Z846" s="28"/>
    </row>
    <row r="847" spans="1:26" ht="13.5" customHeight="1" x14ac:dyDescent="0.25">
      <c r="A847" s="28"/>
      <c r="B847" s="28"/>
      <c r="C847" s="28"/>
      <c r="D847" s="28"/>
      <c r="E847" s="28"/>
      <c r="F847" s="28"/>
      <c r="G847" s="28"/>
      <c r="H847" s="28"/>
      <c r="I847" s="28"/>
      <c r="J847" s="28"/>
      <c r="K847" s="28"/>
      <c r="L847" s="28"/>
      <c r="M847" s="28"/>
      <c r="N847" s="28"/>
      <c r="O847" s="28"/>
      <c r="P847" s="28"/>
      <c r="Q847" s="28"/>
      <c r="R847" s="28"/>
      <c r="S847" s="28"/>
      <c r="T847" s="28"/>
      <c r="U847" s="28"/>
      <c r="V847" s="28"/>
      <c r="W847" s="28"/>
      <c r="X847" s="28"/>
      <c r="Y847" s="28"/>
      <c r="Z847" s="28"/>
    </row>
    <row r="848" spans="1:26" ht="13.5" customHeight="1" x14ac:dyDescent="0.25">
      <c r="A848" s="28"/>
      <c r="B848" s="28"/>
      <c r="C848" s="28"/>
      <c r="D848" s="28"/>
      <c r="E848" s="28"/>
      <c r="F848" s="28"/>
      <c r="G848" s="28"/>
      <c r="H848" s="28"/>
      <c r="I848" s="28"/>
      <c r="J848" s="28"/>
      <c r="K848" s="28"/>
      <c r="L848" s="28"/>
      <c r="M848" s="28"/>
      <c r="N848" s="28"/>
      <c r="O848" s="28"/>
      <c r="P848" s="28"/>
      <c r="Q848" s="28"/>
      <c r="R848" s="28"/>
      <c r="S848" s="28"/>
      <c r="T848" s="28"/>
      <c r="U848" s="28"/>
      <c r="V848" s="28"/>
      <c r="W848" s="28"/>
      <c r="X848" s="28"/>
      <c r="Y848" s="28"/>
      <c r="Z848" s="28"/>
    </row>
    <row r="849" spans="1:26" ht="13.5" customHeight="1" x14ac:dyDescent="0.25">
      <c r="A849" s="28"/>
      <c r="B849" s="28"/>
      <c r="C849" s="28"/>
      <c r="D849" s="28"/>
      <c r="E849" s="28"/>
      <c r="F849" s="28"/>
      <c r="G849" s="28"/>
      <c r="H849" s="28"/>
      <c r="I849" s="28"/>
      <c r="J849" s="28"/>
      <c r="K849" s="28"/>
      <c r="L849" s="28"/>
      <c r="M849" s="28"/>
      <c r="N849" s="28"/>
      <c r="O849" s="28"/>
      <c r="P849" s="28"/>
      <c r="Q849" s="28"/>
      <c r="R849" s="28"/>
      <c r="S849" s="28"/>
      <c r="T849" s="28"/>
      <c r="U849" s="28"/>
      <c r="V849" s="28"/>
      <c r="W849" s="28"/>
      <c r="X849" s="28"/>
      <c r="Y849" s="28"/>
      <c r="Z849" s="28"/>
    </row>
    <row r="850" spans="1:26" ht="13.5" customHeight="1" x14ac:dyDescent="0.25">
      <c r="A850" s="28"/>
      <c r="B850" s="28"/>
      <c r="C850" s="28"/>
      <c r="D850" s="28"/>
      <c r="E850" s="28"/>
      <c r="F850" s="28"/>
      <c r="G850" s="28"/>
      <c r="H850" s="28"/>
      <c r="I850" s="28"/>
      <c r="J850" s="28"/>
      <c r="K850" s="28"/>
      <c r="L850" s="28"/>
      <c r="M850" s="28"/>
      <c r="N850" s="28"/>
      <c r="O850" s="28"/>
      <c r="P850" s="28"/>
      <c r="Q850" s="28"/>
      <c r="R850" s="28"/>
      <c r="S850" s="28"/>
      <c r="T850" s="28"/>
      <c r="U850" s="28"/>
      <c r="V850" s="28"/>
      <c r="W850" s="28"/>
      <c r="X850" s="28"/>
      <c r="Y850" s="28"/>
      <c r="Z850" s="28"/>
    </row>
    <row r="851" spans="1:26" ht="13.5" customHeight="1" x14ac:dyDescent="0.25">
      <c r="A851" s="28"/>
      <c r="B851" s="28"/>
      <c r="C851" s="28"/>
      <c r="D851" s="28"/>
      <c r="E851" s="28"/>
      <c r="F851" s="28"/>
      <c r="G851" s="28"/>
      <c r="H851" s="28"/>
      <c r="I851" s="28"/>
      <c r="J851" s="28"/>
      <c r="K851" s="28"/>
      <c r="L851" s="28"/>
      <c r="M851" s="28"/>
      <c r="N851" s="28"/>
      <c r="O851" s="28"/>
      <c r="P851" s="28"/>
      <c r="Q851" s="28"/>
      <c r="R851" s="28"/>
      <c r="S851" s="28"/>
      <c r="T851" s="28"/>
      <c r="U851" s="28"/>
      <c r="V851" s="28"/>
      <c r="W851" s="28"/>
      <c r="X851" s="28"/>
      <c r="Y851" s="28"/>
      <c r="Z851" s="28"/>
    </row>
    <row r="852" spans="1:26" ht="13.5" customHeight="1" x14ac:dyDescent="0.25">
      <c r="A852" s="28"/>
      <c r="B852" s="28"/>
      <c r="C852" s="28"/>
      <c r="D852" s="28"/>
      <c r="E852" s="28"/>
      <c r="F852" s="28"/>
      <c r="G852" s="28"/>
      <c r="H852" s="28"/>
      <c r="I852" s="28"/>
      <c r="J852" s="28"/>
      <c r="K852" s="28"/>
      <c r="L852" s="28"/>
      <c r="M852" s="28"/>
      <c r="N852" s="28"/>
      <c r="O852" s="28"/>
      <c r="P852" s="28"/>
      <c r="Q852" s="28"/>
      <c r="R852" s="28"/>
      <c r="S852" s="28"/>
      <c r="T852" s="28"/>
      <c r="U852" s="28"/>
      <c r="V852" s="28"/>
      <c r="W852" s="28"/>
      <c r="X852" s="28"/>
      <c r="Y852" s="28"/>
      <c r="Z852" s="28"/>
    </row>
    <row r="853" spans="1:26" ht="13.5" customHeight="1" x14ac:dyDescent="0.25">
      <c r="A853" s="28"/>
      <c r="B853" s="28"/>
      <c r="C853" s="28"/>
      <c r="D853" s="28"/>
      <c r="E853" s="28"/>
      <c r="F853" s="28"/>
      <c r="G853" s="28"/>
      <c r="H853" s="28"/>
      <c r="I853" s="28"/>
      <c r="J853" s="28"/>
      <c r="K853" s="28"/>
      <c r="L853" s="28"/>
      <c r="M853" s="28"/>
      <c r="N853" s="28"/>
      <c r="O853" s="28"/>
      <c r="P853" s="28"/>
      <c r="Q853" s="28"/>
      <c r="R853" s="28"/>
      <c r="S853" s="28"/>
      <c r="T853" s="28"/>
      <c r="U853" s="28"/>
      <c r="V853" s="28"/>
      <c r="W853" s="28"/>
      <c r="X853" s="28"/>
      <c r="Y853" s="28"/>
      <c r="Z853" s="28"/>
    </row>
    <row r="854" spans="1:26" ht="13.5" customHeight="1" x14ac:dyDescent="0.25">
      <c r="A854" s="28"/>
      <c r="B854" s="28"/>
      <c r="C854" s="28"/>
      <c r="D854" s="28"/>
      <c r="E854" s="28"/>
      <c r="F854" s="28"/>
      <c r="G854" s="28"/>
      <c r="H854" s="28"/>
      <c r="I854" s="28"/>
      <c r="J854" s="28"/>
      <c r="K854" s="28"/>
      <c r="L854" s="28"/>
      <c r="M854" s="28"/>
      <c r="N854" s="28"/>
      <c r="O854" s="28"/>
      <c r="P854" s="28"/>
      <c r="Q854" s="28"/>
      <c r="R854" s="28"/>
      <c r="S854" s="28"/>
      <c r="T854" s="28"/>
      <c r="U854" s="28"/>
      <c r="V854" s="28"/>
      <c r="W854" s="28"/>
      <c r="X854" s="28"/>
      <c r="Y854" s="28"/>
      <c r="Z854" s="28"/>
    </row>
    <row r="855" spans="1:26" ht="13.5" customHeight="1" x14ac:dyDescent="0.25">
      <c r="A855" s="28"/>
      <c r="B855" s="28"/>
      <c r="C855" s="28"/>
      <c r="D855" s="28"/>
      <c r="E855" s="28"/>
      <c r="F855" s="28"/>
      <c r="G855" s="28"/>
      <c r="H855" s="28"/>
      <c r="I855" s="28"/>
      <c r="J855" s="28"/>
      <c r="K855" s="28"/>
      <c r="L855" s="28"/>
      <c r="M855" s="28"/>
      <c r="N855" s="28"/>
      <c r="O855" s="28"/>
      <c r="P855" s="28"/>
      <c r="Q855" s="28"/>
      <c r="R855" s="28"/>
      <c r="S855" s="28"/>
      <c r="T855" s="28"/>
      <c r="U855" s="28"/>
      <c r="V855" s="28"/>
      <c r="W855" s="28"/>
      <c r="X855" s="28"/>
      <c r="Y855" s="28"/>
      <c r="Z855" s="28"/>
    </row>
    <row r="856" spans="1:26" ht="13.5" customHeight="1" x14ac:dyDescent="0.25">
      <c r="A856" s="28"/>
      <c r="B856" s="28"/>
      <c r="C856" s="28"/>
      <c r="D856" s="28"/>
      <c r="E856" s="28"/>
      <c r="F856" s="28"/>
      <c r="G856" s="28"/>
      <c r="H856" s="28"/>
      <c r="I856" s="28"/>
      <c r="J856" s="28"/>
      <c r="K856" s="28"/>
      <c r="L856" s="28"/>
      <c r="M856" s="28"/>
      <c r="N856" s="28"/>
      <c r="O856" s="28"/>
      <c r="P856" s="28"/>
      <c r="Q856" s="28"/>
      <c r="R856" s="28"/>
      <c r="S856" s="28"/>
      <c r="T856" s="28"/>
      <c r="U856" s="28"/>
      <c r="V856" s="28"/>
      <c r="W856" s="28"/>
      <c r="X856" s="28"/>
      <c r="Y856" s="28"/>
      <c r="Z856" s="28"/>
    </row>
    <row r="857" spans="1:26" ht="13.5" customHeight="1" x14ac:dyDescent="0.25">
      <c r="A857" s="28"/>
      <c r="B857" s="28"/>
      <c r="C857" s="28"/>
      <c r="D857" s="28"/>
      <c r="E857" s="28"/>
      <c r="F857" s="28"/>
      <c r="G857" s="28"/>
      <c r="H857" s="28"/>
      <c r="I857" s="28"/>
      <c r="J857" s="28"/>
      <c r="K857" s="28"/>
      <c r="L857" s="28"/>
      <c r="M857" s="28"/>
      <c r="N857" s="28"/>
      <c r="O857" s="28"/>
      <c r="P857" s="28"/>
      <c r="Q857" s="28"/>
      <c r="R857" s="28"/>
      <c r="S857" s="28"/>
      <c r="T857" s="28"/>
      <c r="U857" s="28"/>
      <c r="V857" s="28"/>
      <c r="W857" s="28"/>
      <c r="X857" s="28"/>
      <c r="Y857" s="28"/>
      <c r="Z857" s="28"/>
    </row>
    <row r="858" spans="1:26" ht="13.5" customHeight="1" x14ac:dyDescent="0.25">
      <c r="A858" s="28"/>
      <c r="B858" s="28"/>
      <c r="C858" s="28"/>
      <c r="D858" s="28"/>
      <c r="E858" s="28"/>
      <c r="F858" s="28"/>
      <c r="G858" s="28"/>
      <c r="H858" s="28"/>
      <c r="I858" s="28"/>
      <c r="J858" s="28"/>
      <c r="K858" s="28"/>
      <c r="L858" s="28"/>
      <c r="M858" s="28"/>
      <c r="N858" s="28"/>
      <c r="O858" s="28"/>
      <c r="P858" s="28"/>
      <c r="Q858" s="28"/>
      <c r="R858" s="28"/>
      <c r="S858" s="28"/>
      <c r="T858" s="28"/>
      <c r="U858" s="28"/>
      <c r="V858" s="28"/>
      <c r="W858" s="28"/>
      <c r="X858" s="28"/>
      <c r="Y858" s="28"/>
      <c r="Z858" s="28"/>
    </row>
    <row r="859" spans="1:26" ht="13.5" customHeight="1" x14ac:dyDescent="0.25">
      <c r="A859" s="28"/>
      <c r="B859" s="28"/>
      <c r="C859" s="28"/>
      <c r="D859" s="28"/>
      <c r="E859" s="28"/>
      <c r="F859" s="28"/>
      <c r="G859" s="28"/>
      <c r="H859" s="28"/>
      <c r="I859" s="28"/>
      <c r="J859" s="28"/>
      <c r="K859" s="28"/>
      <c r="L859" s="28"/>
      <c r="M859" s="28"/>
      <c r="N859" s="28"/>
      <c r="O859" s="28"/>
      <c r="P859" s="28"/>
      <c r="Q859" s="28"/>
      <c r="R859" s="28"/>
      <c r="S859" s="28"/>
      <c r="T859" s="28"/>
      <c r="U859" s="28"/>
      <c r="V859" s="28"/>
      <c r="W859" s="28"/>
      <c r="X859" s="28"/>
      <c r="Y859" s="28"/>
      <c r="Z859" s="28"/>
    </row>
    <row r="860" spans="1:26" ht="13.5" customHeight="1" x14ac:dyDescent="0.25">
      <c r="A860" s="28"/>
      <c r="B860" s="28"/>
      <c r="C860" s="28"/>
      <c r="D860" s="28"/>
      <c r="E860" s="28"/>
      <c r="F860" s="28"/>
      <c r="G860" s="28"/>
      <c r="H860" s="28"/>
      <c r="I860" s="28"/>
      <c r="J860" s="28"/>
      <c r="K860" s="28"/>
      <c r="L860" s="28"/>
      <c r="M860" s="28"/>
      <c r="N860" s="28"/>
      <c r="O860" s="28"/>
      <c r="P860" s="28"/>
      <c r="Q860" s="28"/>
      <c r="R860" s="28"/>
      <c r="S860" s="28"/>
      <c r="T860" s="28"/>
      <c r="U860" s="28"/>
      <c r="V860" s="28"/>
      <c r="W860" s="28"/>
      <c r="X860" s="28"/>
      <c r="Y860" s="28"/>
      <c r="Z860" s="28"/>
    </row>
    <row r="861" spans="1:26" ht="13.5" customHeight="1" x14ac:dyDescent="0.25">
      <c r="A861" s="28"/>
      <c r="B861" s="28"/>
      <c r="C861" s="28"/>
      <c r="D861" s="28"/>
      <c r="E861" s="28"/>
      <c r="F861" s="28"/>
      <c r="G861" s="28"/>
      <c r="H861" s="28"/>
      <c r="I861" s="28"/>
      <c r="J861" s="28"/>
      <c r="K861" s="28"/>
      <c r="L861" s="28"/>
      <c r="M861" s="28"/>
      <c r="N861" s="28"/>
      <c r="O861" s="28"/>
      <c r="P861" s="28"/>
      <c r="Q861" s="28"/>
      <c r="R861" s="28"/>
      <c r="S861" s="28"/>
      <c r="T861" s="28"/>
      <c r="U861" s="28"/>
      <c r="V861" s="28"/>
      <c r="W861" s="28"/>
      <c r="X861" s="28"/>
      <c r="Y861" s="28"/>
      <c r="Z861" s="28"/>
    </row>
    <row r="862" spans="1:26" ht="13.5" customHeight="1" x14ac:dyDescent="0.25">
      <c r="A862" s="28"/>
      <c r="B862" s="28"/>
      <c r="C862" s="28"/>
      <c r="D862" s="28"/>
      <c r="E862" s="28"/>
      <c r="F862" s="28"/>
      <c r="G862" s="28"/>
      <c r="H862" s="28"/>
      <c r="I862" s="28"/>
      <c r="J862" s="28"/>
      <c r="K862" s="28"/>
      <c r="L862" s="28"/>
      <c r="M862" s="28"/>
      <c r="N862" s="28"/>
      <c r="O862" s="28"/>
      <c r="P862" s="28"/>
      <c r="Q862" s="28"/>
      <c r="R862" s="28"/>
      <c r="S862" s="28"/>
      <c r="T862" s="28"/>
      <c r="U862" s="28"/>
      <c r="V862" s="28"/>
      <c r="W862" s="28"/>
      <c r="X862" s="28"/>
      <c r="Y862" s="28"/>
      <c r="Z862" s="28"/>
    </row>
    <row r="863" spans="1:26" ht="13.5" customHeight="1" x14ac:dyDescent="0.25">
      <c r="A863" s="28"/>
      <c r="B863" s="28"/>
      <c r="C863" s="28"/>
      <c r="D863" s="28"/>
      <c r="E863" s="28"/>
      <c r="F863" s="28"/>
      <c r="G863" s="28"/>
      <c r="H863" s="28"/>
      <c r="I863" s="28"/>
      <c r="J863" s="28"/>
      <c r="K863" s="28"/>
      <c r="L863" s="28"/>
      <c r="M863" s="28"/>
      <c r="N863" s="28"/>
      <c r="O863" s="28"/>
      <c r="P863" s="28"/>
      <c r="Q863" s="28"/>
      <c r="R863" s="28"/>
      <c r="S863" s="28"/>
      <c r="T863" s="28"/>
      <c r="U863" s="28"/>
      <c r="V863" s="28"/>
      <c r="W863" s="28"/>
      <c r="X863" s="28"/>
      <c r="Y863" s="28"/>
      <c r="Z863" s="28"/>
    </row>
    <row r="864" spans="1:26" ht="13.5" customHeight="1" x14ac:dyDescent="0.25">
      <c r="A864" s="28"/>
      <c r="B864" s="28"/>
      <c r="C864" s="28"/>
      <c r="D864" s="28"/>
      <c r="E864" s="28"/>
      <c r="F864" s="28"/>
      <c r="G864" s="28"/>
      <c r="H864" s="28"/>
      <c r="I864" s="28"/>
      <c r="J864" s="28"/>
      <c r="K864" s="28"/>
      <c r="L864" s="28"/>
      <c r="M864" s="28"/>
      <c r="N864" s="28"/>
      <c r="O864" s="28"/>
      <c r="P864" s="28"/>
      <c r="Q864" s="28"/>
      <c r="R864" s="28"/>
      <c r="S864" s="28"/>
      <c r="T864" s="28"/>
      <c r="U864" s="28"/>
      <c r="V864" s="28"/>
      <c r="W864" s="28"/>
      <c r="X864" s="28"/>
      <c r="Y864" s="28"/>
      <c r="Z864" s="28"/>
    </row>
    <row r="865" spans="1:26" ht="13.5" customHeight="1" x14ac:dyDescent="0.25">
      <c r="A865" s="28"/>
      <c r="B865" s="28"/>
      <c r="C865" s="28"/>
      <c r="D865" s="28"/>
      <c r="E865" s="28"/>
      <c r="F865" s="28"/>
      <c r="G865" s="28"/>
      <c r="H865" s="28"/>
      <c r="I865" s="28"/>
      <c r="J865" s="28"/>
      <c r="K865" s="28"/>
      <c r="L865" s="28"/>
      <c r="M865" s="28"/>
      <c r="N865" s="28"/>
      <c r="O865" s="28"/>
      <c r="P865" s="28"/>
      <c r="Q865" s="28"/>
      <c r="R865" s="28"/>
      <c r="S865" s="28"/>
      <c r="T865" s="28"/>
      <c r="U865" s="28"/>
      <c r="V865" s="28"/>
      <c r="W865" s="28"/>
      <c r="X865" s="28"/>
      <c r="Y865" s="28"/>
      <c r="Z865" s="28"/>
    </row>
    <row r="866" spans="1:26" ht="13.5" customHeight="1" x14ac:dyDescent="0.25">
      <c r="A866" s="28"/>
      <c r="B866" s="28"/>
      <c r="C866" s="28"/>
      <c r="D866" s="28"/>
      <c r="E866" s="28"/>
      <c r="F866" s="28"/>
      <c r="G866" s="28"/>
      <c r="H866" s="28"/>
      <c r="I866" s="28"/>
      <c r="J866" s="28"/>
      <c r="K866" s="28"/>
      <c r="L866" s="28"/>
      <c r="M866" s="28"/>
      <c r="N866" s="28"/>
      <c r="O866" s="28"/>
      <c r="P866" s="28"/>
      <c r="Q866" s="28"/>
      <c r="R866" s="28"/>
      <c r="S866" s="28"/>
      <c r="T866" s="28"/>
      <c r="U866" s="28"/>
      <c r="V866" s="28"/>
      <c r="W866" s="28"/>
      <c r="X866" s="28"/>
      <c r="Y866" s="28"/>
      <c r="Z866" s="28"/>
    </row>
    <row r="867" spans="1:26" ht="13.5" customHeight="1" x14ac:dyDescent="0.25">
      <c r="A867" s="28"/>
      <c r="B867" s="28"/>
      <c r="C867" s="28"/>
      <c r="D867" s="28"/>
      <c r="E867" s="28"/>
      <c r="F867" s="28"/>
      <c r="G867" s="28"/>
      <c r="H867" s="28"/>
      <c r="I867" s="28"/>
      <c r="J867" s="28"/>
      <c r="K867" s="28"/>
      <c r="L867" s="28"/>
      <c r="M867" s="28"/>
      <c r="N867" s="28"/>
      <c r="O867" s="28"/>
      <c r="P867" s="28"/>
      <c r="Q867" s="28"/>
      <c r="R867" s="28"/>
      <c r="S867" s="28"/>
      <c r="T867" s="28"/>
      <c r="U867" s="28"/>
      <c r="V867" s="28"/>
      <c r="W867" s="28"/>
      <c r="X867" s="28"/>
      <c r="Y867" s="28"/>
      <c r="Z867" s="28"/>
    </row>
    <row r="868" spans="1:26" ht="13.5" customHeight="1" x14ac:dyDescent="0.25">
      <c r="A868" s="28"/>
      <c r="B868" s="28"/>
      <c r="C868" s="28"/>
      <c r="D868" s="28"/>
      <c r="E868" s="28"/>
      <c r="F868" s="28"/>
      <c r="G868" s="28"/>
      <c r="H868" s="28"/>
      <c r="I868" s="28"/>
      <c r="J868" s="28"/>
      <c r="K868" s="28"/>
      <c r="L868" s="28"/>
      <c r="M868" s="28"/>
      <c r="N868" s="28"/>
      <c r="O868" s="28"/>
      <c r="P868" s="28"/>
      <c r="Q868" s="28"/>
      <c r="R868" s="28"/>
      <c r="S868" s="28"/>
      <c r="T868" s="28"/>
      <c r="U868" s="28"/>
      <c r="V868" s="28"/>
      <c r="W868" s="28"/>
      <c r="X868" s="28"/>
      <c r="Y868" s="28"/>
      <c r="Z868" s="28"/>
    </row>
    <row r="869" spans="1:26" ht="13.5" customHeight="1" x14ac:dyDescent="0.25">
      <c r="A869" s="28"/>
      <c r="B869" s="28"/>
      <c r="C869" s="28"/>
      <c r="D869" s="28"/>
      <c r="E869" s="28"/>
      <c r="F869" s="28"/>
      <c r="G869" s="28"/>
      <c r="H869" s="28"/>
      <c r="I869" s="28"/>
      <c r="J869" s="28"/>
      <c r="K869" s="28"/>
      <c r="L869" s="28"/>
      <c r="M869" s="28"/>
      <c r="N869" s="28"/>
      <c r="O869" s="28"/>
      <c r="P869" s="28"/>
      <c r="Q869" s="28"/>
      <c r="R869" s="28"/>
      <c r="S869" s="28"/>
      <c r="T869" s="28"/>
      <c r="U869" s="28"/>
      <c r="V869" s="28"/>
      <c r="W869" s="28"/>
      <c r="X869" s="28"/>
      <c r="Y869" s="28"/>
      <c r="Z869" s="28"/>
    </row>
    <row r="870" spans="1:26" ht="13.5" customHeight="1" x14ac:dyDescent="0.25">
      <c r="A870" s="28"/>
      <c r="B870" s="28"/>
      <c r="C870" s="28"/>
      <c r="D870" s="28"/>
      <c r="E870" s="28"/>
      <c r="F870" s="28"/>
      <c r="G870" s="28"/>
      <c r="H870" s="28"/>
      <c r="I870" s="28"/>
      <c r="J870" s="28"/>
      <c r="K870" s="28"/>
      <c r="L870" s="28"/>
      <c r="M870" s="28"/>
      <c r="N870" s="28"/>
      <c r="O870" s="28"/>
      <c r="P870" s="28"/>
      <c r="Q870" s="28"/>
      <c r="R870" s="28"/>
      <c r="S870" s="28"/>
      <c r="T870" s="28"/>
      <c r="U870" s="28"/>
      <c r="V870" s="28"/>
      <c r="W870" s="28"/>
      <c r="X870" s="28"/>
      <c r="Y870" s="28"/>
      <c r="Z870" s="28"/>
    </row>
    <row r="871" spans="1:26" ht="13.5" customHeight="1" x14ac:dyDescent="0.25">
      <c r="A871" s="28"/>
      <c r="B871" s="28"/>
      <c r="C871" s="28"/>
      <c r="D871" s="28"/>
      <c r="E871" s="28"/>
      <c r="F871" s="28"/>
      <c r="G871" s="28"/>
      <c r="H871" s="28"/>
      <c r="I871" s="28"/>
      <c r="J871" s="28"/>
      <c r="K871" s="28"/>
      <c r="L871" s="28"/>
      <c r="M871" s="28"/>
      <c r="N871" s="28"/>
      <c r="O871" s="28"/>
      <c r="P871" s="28"/>
      <c r="Q871" s="28"/>
      <c r="R871" s="28"/>
      <c r="S871" s="28"/>
      <c r="T871" s="28"/>
      <c r="U871" s="28"/>
      <c r="V871" s="28"/>
      <c r="W871" s="28"/>
      <c r="X871" s="28"/>
      <c r="Y871" s="28"/>
      <c r="Z871" s="28"/>
    </row>
    <row r="872" spans="1:26" ht="13.5" customHeight="1" x14ac:dyDescent="0.25">
      <c r="A872" s="28"/>
      <c r="B872" s="28"/>
      <c r="C872" s="28"/>
      <c r="D872" s="28"/>
      <c r="E872" s="28"/>
      <c r="F872" s="28"/>
      <c r="G872" s="28"/>
      <c r="H872" s="28"/>
      <c r="I872" s="28"/>
      <c r="J872" s="28"/>
      <c r="K872" s="28"/>
      <c r="L872" s="28"/>
      <c r="M872" s="28"/>
      <c r="N872" s="28"/>
      <c r="O872" s="28"/>
      <c r="P872" s="28"/>
      <c r="Q872" s="28"/>
      <c r="R872" s="28"/>
      <c r="S872" s="28"/>
      <c r="T872" s="28"/>
      <c r="U872" s="28"/>
      <c r="V872" s="28"/>
      <c r="W872" s="28"/>
      <c r="X872" s="28"/>
      <c r="Y872" s="28"/>
      <c r="Z872" s="28"/>
    </row>
    <row r="873" spans="1:26" ht="13.5" customHeight="1" x14ac:dyDescent="0.25">
      <c r="A873" s="28"/>
      <c r="B873" s="28"/>
      <c r="C873" s="28"/>
      <c r="D873" s="28"/>
      <c r="E873" s="28"/>
      <c r="F873" s="28"/>
      <c r="G873" s="28"/>
      <c r="H873" s="28"/>
      <c r="I873" s="28"/>
      <c r="J873" s="28"/>
      <c r="K873" s="28"/>
      <c r="L873" s="28"/>
      <c r="M873" s="28"/>
      <c r="N873" s="28"/>
      <c r="O873" s="28"/>
      <c r="P873" s="28"/>
      <c r="Q873" s="28"/>
      <c r="R873" s="28"/>
      <c r="S873" s="28"/>
      <c r="T873" s="28"/>
      <c r="U873" s="28"/>
      <c r="V873" s="28"/>
      <c r="W873" s="28"/>
      <c r="X873" s="28"/>
      <c r="Y873" s="28"/>
      <c r="Z873" s="28"/>
    </row>
    <row r="874" spans="1:26" ht="13.5" customHeight="1" x14ac:dyDescent="0.25">
      <c r="A874" s="28"/>
      <c r="B874" s="28"/>
      <c r="C874" s="28"/>
      <c r="D874" s="28"/>
      <c r="E874" s="28"/>
      <c r="F874" s="28"/>
      <c r="G874" s="28"/>
      <c r="H874" s="28"/>
      <c r="I874" s="28"/>
      <c r="J874" s="28"/>
      <c r="K874" s="28"/>
      <c r="L874" s="28"/>
      <c r="M874" s="28"/>
      <c r="N874" s="28"/>
      <c r="O874" s="28"/>
      <c r="P874" s="28"/>
      <c r="Q874" s="28"/>
      <c r="R874" s="28"/>
      <c r="S874" s="28"/>
      <c r="T874" s="28"/>
      <c r="U874" s="28"/>
      <c r="V874" s="28"/>
      <c r="W874" s="28"/>
      <c r="X874" s="28"/>
      <c r="Y874" s="28"/>
      <c r="Z874" s="28"/>
    </row>
    <row r="875" spans="1:26" ht="13.5" customHeight="1" x14ac:dyDescent="0.25">
      <c r="A875" s="28"/>
      <c r="B875" s="28"/>
      <c r="C875" s="28"/>
      <c r="D875" s="28"/>
      <c r="E875" s="28"/>
      <c r="F875" s="28"/>
      <c r="G875" s="28"/>
      <c r="H875" s="28"/>
      <c r="I875" s="28"/>
      <c r="J875" s="28"/>
      <c r="K875" s="28"/>
      <c r="L875" s="28"/>
      <c r="M875" s="28"/>
      <c r="N875" s="28"/>
      <c r="O875" s="28"/>
      <c r="P875" s="28"/>
      <c r="Q875" s="28"/>
      <c r="R875" s="28"/>
      <c r="S875" s="28"/>
      <c r="T875" s="28"/>
      <c r="U875" s="28"/>
      <c r="V875" s="28"/>
      <c r="W875" s="28"/>
      <c r="X875" s="28"/>
      <c r="Y875" s="28"/>
      <c r="Z875" s="28"/>
    </row>
    <row r="876" spans="1:26" ht="13.5" customHeight="1" x14ac:dyDescent="0.25">
      <c r="A876" s="28"/>
      <c r="B876" s="28"/>
      <c r="C876" s="28"/>
      <c r="D876" s="28"/>
      <c r="E876" s="28"/>
      <c r="F876" s="28"/>
      <c r="G876" s="28"/>
      <c r="H876" s="28"/>
      <c r="I876" s="28"/>
      <c r="J876" s="28"/>
      <c r="K876" s="28"/>
      <c r="L876" s="28"/>
      <c r="M876" s="28"/>
      <c r="N876" s="28"/>
      <c r="O876" s="28"/>
      <c r="P876" s="28"/>
      <c r="Q876" s="28"/>
      <c r="R876" s="28"/>
      <c r="S876" s="28"/>
      <c r="T876" s="28"/>
      <c r="U876" s="28"/>
      <c r="V876" s="28"/>
      <c r="W876" s="28"/>
      <c r="X876" s="28"/>
      <c r="Y876" s="28"/>
      <c r="Z876" s="28"/>
    </row>
    <row r="877" spans="1:26" ht="13.5" customHeight="1" x14ac:dyDescent="0.25">
      <c r="A877" s="28"/>
      <c r="B877" s="28"/>
      <c r="C877" s="28"/>
      <c r="D877" s="28"/>
      <c r="E877" s="28"/>
      <c r="F877" s="28"/>
      <c r="G877" s="28"/>
      <c r="H877" s="28"/>
      <c r="I877" s="28"/>
      <c r="J877" s="28"/>
      <c r="K877" s="28"/>
      <c r="L877" s="28"/>
      <c r="M877" s="28"/>
      <c r="N877" s="28"/>
      <c r="O877" s="28"/>
      <c r="P877" s="28"/>
      <c r="Q877" s="28"/>
      <c r="R877" s="28"/>
      <c r="S877" s="28"/>
      <c r="T877" s="28"/>
      <c r="U877" s="28"/>
      <c r="V877" s="28"/>
      <c r="W877" s="28"/>
      <c r="X877" s="28"/>
      <c r="Y877" s="28"/>
      <c r="Z877" s="28"/>
    </row>
    <row r="878" spans="1:26" ht="13.5" customHeight="1" x14ac:dyDescent="0.25">
      <c r="A878" s="28"/>
      <c r="B878" s="28"/>
      <c r="C878" s="28"/>
      <c r="D878" s="28"/>
      <c r="E878" s="28"/>
      <c r="F878" s="28"/>
      <c r="G878" s="28"/>
      <c r="H878" s="28"/>
      <c r="I878" s="28"/>
      <c r="J878" s="28"/>
      <c r="K878" s="28"/>
      <c r="L878" s="28"/>
      <c r="M878" s="28"/>
      <c r="N878" s="28"/>
      <c r="O878" s="28"/>
      <c r="P878" s="28"/>
      <c r="Q878" s="28"/>
      <c r="R878" s="28"/>
      <c r="S878" s="28"/>
      <c r="T878" s="28"/>
      <c r="U878" s="28"/>
      <c r="V878" s="28"/>
      <c r="W878" s="28"/>
      <c r="X878" s="28"/>
      <c r="Y878" s="28"/>
      <c r="Z878" s="28"/>
    </row>
    <row r="879" spans="1:26" ht="13.5" customHeight="1" x14ac:dyDescent="0.25">
      <c r="A879" s="28"/>
      <c r="B879" s="28"/>
      <c r="C879" s="28"/>
      <c r="D879" s="28"/>
      <c r="E879" s="28"/>
      <c r="F879" s="28"/>
      <c r="G879" s="28"/>
      <c r="H879" s="28"/>
      <c r="I879" s="28"/>
      <c r="J879" s="28"/>
      <c r="K879" s="28"/>
      <c r="L879" s="28"/>
      <c r="M879" s="28"/>
      <c r="N879" s="28"/>
      <c r="O879" s="28"/>
      <c r="P879" s="28"/>
      <c r="Q879" s="28"/>
      <c r="R879" s="28"/>
      <c r="S879" s="28"/>
      <c r="T879" s="28"/>
      <c r="U879" s="28"/>
      <c r="V879" s="28"/>
      <c r="W879" s="28"/>
      <c r="X879" s="28"/>
      <c r="Y879" s="28"/>
      <c r="Z879" s="28"/>
    </row>
    <row r="880" spans="1:26" ht="13.5" customHeight="1" x14ac:dyDescent="0.25">
      <c r="A880" s="28"/>
      <c r="B880" s="28"/>
      <c r="C880" s="28"/>
      <c r="D880" s="28"/>
      <c r="E880" s="28"/>
      <c r="F880" s="28"/>
      <c r="G880" s="28"/>
      <c r="H880" s="28"/>
      <c r="I880" s="28"/>
      <c r="J880" s="28"/>
      <c r="K880" s="28"/>
      <c r="L880" s="28"/>
      <c r="M880" s="28"/>
      <c r="N880" s="28"/>
      <c r="O880" s="28"/>
      <c r="P880" s="28"/>
      <c r="Q880" s="28"/>
      <c r="R880" s="28"/>
      <c r="S880" s="28"/>
      <c r="T880" s="28"/>
      <c r="U880" s="28"/>
      <c r="V880" s="28"/>
      <c r="W880" s="28"/>
      <c r="X880" s="28"/>
      <c r="Y880" s="28"/>
      <c r="Z880" s="28"/>
    </row>
    <row r="881" spans="1:26" ht="13.5" customHeight="1" x14ac:dyDescent="0.25">
      <c r="A881" s="28"/>
      <c r="B881" s="28"/>
      <c r="C881" s="28"/>
      <c r="D881" s="28"/>
      <c r="E881" s="28"/>
      <c r="F881" s="28"/>
      <c r="G881" s="28"/>
      <c r="H881" s="28"/>
      <c r="I881" s="28"/>
      <c r="J881" s="28"/>
      <c r="K881" s="28"/>
      <c r="L881" s="28"/>
      <c r="M881" s="28"/>
      <c r="N881" s="28"/>
      <c r="O881" s="28"/>
      <c r="P881" s="28"/>
      <c r="Q881" s="28"/>
      <c r="R881" s="28"/>
      <c r="S881" s="28"/>
      <c r="T881" s="28"/>
      <c r="U881" s="28"/>
      <c r="V881" s="28"/>
      <c r="W881" s="28"/>
      <c r="X881" s="28"/>
      <c r="Y881" s="28"/>
      <c r="Z881" s="28"/>
    </row>
    <row r="882" spans="1:26" ht="13.5" customHeight="1" x14ac:dyDescent="0.25">
      <c r="A882" s="28"/>
      <c r="B882" s="28"/>
      <c r="C882" s="28"/>
      <c r="D882" s="28"/>
      <c r="E882" s="28"/>
      <c r="F882" s="28"/>
      <c r="G882" s="28"/>
      <c r="H882" s="28"/>
      <c r="I882" s="28"/>
      <c r="J882" s="28"/>
      <c r="K882" s="28"/>
      <c r="L882" s="28"/>
      <c r="M882" s="28"/>
      <c r="N882" s="28"/>
      <c r="O882" s="28"/>
      <c r="P882" s="28"/>
      <c r="Q882" s="28"/>
      <c r="R882" s="28"/>
      <c r="S882" s="28"/>
      <c r="T882" s="28"/>
      <c r="U882" s="28"/>
      <c r="V882" s="28"/>
      <c r="W882" s="28"/>
      <c r="X882" s="28"/>
      <c r="Y882" s="28"/>
      <c r="Z882" s="28"/>
    </row>
    <row r="883" spans="1:26" ht="13.5" customHeight="1" x14ac:dyDescent="0.25">
      <c r="A883" s="28"/>
      <c r="B883" s="28"/>
      <c r="C883" s="28"/>
      <c r="D883" s="28"/>
      <c r="E883" s="28"/>
      <c r="F883" s="28"/>
      <c r="G883" s="28"/>
      <c r="H883" s="28"/>
      <c r="I883" s="28"/>
      <c r="J883" s="28"/>
      <c r="K883" s="28"/>
      <c r="L883" s="28"/>
      <c r="M883" s="28"/>
      <c r="N883" s="28"/>
      <c r="O883" s="28"/>
      <c r="P883" s="28"/>
      <c r="Q883" s="28"/>
      <c r="R883" s="28"/>
      <c r="S883" s="28"/>
      <c r="T883" s="28"/>
      <c r="U883" s="28"/>
      <c r="V883" s="28"/>
      <c r="W883" s="28"/>
      <c r="X883" s="28"/>
      <c r="Y883" s="28"/>
      <c r="Z883" s="28"/>
    </row>
    <row r="884" spans="1:26" ht="13.5" customHeight="1" x14ac:dyDescent="0.25">
      <c r="A884" s="28"/>
      <c r="B884" s="28"/>
      <c r="C884" s="28"/>
      <c r="D884" s="28"/>
      <c r="E884" s="28"/>
      <c r="F884" s="28"/>
      <c r="G884" s="28"/>
      <c r="H884" s="28"/>
      <c r="I884" s="28"/>
      <c r="J884" s="28"/>
      <c r="K884" s="28"/>
      <c r="L884" s="28"/>
      <c r="M884" s="28"/>
      <c r="N884" s="28"/>
      <c r="O884" s="28"/>
      <c r="P884" s="28"/>
      <c r="Q884" s="28"/>
      <c r="R884" s="28"/>
      <c r="S884" s="28"/>
      <c r="T884" s="28"/>
      <c r="U884" s="28"/>
      <c r="V884" s="28"/>
      <c r="W884" s="28"/>
      <c r="X884" s="28"/>
      <c r="Y884" s="28"/>
      <c r="Z884" s="28"/>
    </row>
    <row r="885" spans="1:26" ht="13.5" customHeight="1" x14ac:dyDescent="0.25">
      <c r="A885" s="28"/>
      <c r="B885" s="28"/>
      <c r="C885" s="28"/>
      <c r="D885" s="28"/>
      <c r="E885" s="28"/>
      <c r="F885" s="28"/>
      <c r="G885" s="28"/>
      <c r="H885" s="28"/>
      <c r="I885" s="28"/>
      <c r="J885" s="28"/>
      <c r="K885" s="28"/>
      <c r="L885" s="28"/>
      <c r="M885" s="28"/>
      <c r="N885" s="28"/>
      <c r="O885" s="28"/>
      <c r="P885" s="28"/>
      <c r="Q885" s="28"/>
      <c r="R885" s="28"/>
      <c r="S885" s="28"/>
      <c r="T885" s="28"/>
      <c r="U885" s="28"/>
      <c r="V885" s="28"/>
      <c r="W885" s="28"/>
      <c r="X885" s="28"/>
      <c r="Y885" s="28"/>
      <c r="Z885" s="28"/>
    </row>
    <row r="886" spans="1:26" ht="13.5" customHeight="1" x14ac:dyDescent="0.25">
      <c r="A886" s="28"/>
      <c r="B886" s="28"/>
      <c r="C886" s="28"/>
      <c r="D886" s="28"/>
      <c r="E886" s="28"/>
      <c r="F886" s="28"/>
      <c r="G886" s="28"/>
      <c r="H886" s="28"/>
      <c r="I886" s="28"/>
      <c r="J886" s="28"/>
      <c r="K886" s="28"/>
      <c r="L886" s="28"/>
      <c r="M886" s="28"/>
      <c r="N886" s="28"/>
      <c r="O886" s="28"/>
      <c r="P886" s="28"/>
      <c r="Q886" s="28"/>
      <c r="R886" s="28"/>
      <c r="S886" s="28"/>
      <c r="T886" s="28"/>
      <c r="U886" s="28"/>
      <c r="V886" s="28"/>
      <c r="W886" s="28"/>
      <c r="X886" s="28"/>
      <c r="Y886" s="28"/>
      <c r="Z886" s="28"/>
    </row>
    <row r="887" spans="1:26" ht="13.5" customHeight="1" x14ac:dyDescent="0.25">
      <c r="A887" s="28"/>
      <c r="B887" s="28"/>
      <c r="C887" s="28"/>
      <c r="D887" s="28"/>
      <c r="E887" s="28"/>
      <c r="F887" s="28"/>
      <c r="G887" s="28"/>
      <c r="H887" s="28"/>
      <c r="I887" s="28"/>
      <c r="J887" s="28"/>
      <c r="K887" s="28"/>
      <c r="L887" s="28"/>
      <c r="M887" s="28"/>
      <c r="N887" s="28"/>
      <c r="O887" s="28"/>
      <c r="P887" s="28"/>
      <c r="Q887" s="28"/>
      <c r="R887" s="28"/>
      <c r="S887" s="28"/>
      <c r="T887" s="28"/>
      <c r="U887" s="28"/>
      <c r="V887" s="28"/>
      <c r="W887" s="28"/>
      <c r="X887" s="28"/>
      <c r="Y887" s="28"/>
      <c r="Z887" s="28"/>
    </row>
    <row r="888" spans="1:26" ht="13.5" customHeight="1" x14ac:dyDescent="0.25">
      <c r="A888" s="28"/>
      <c r="B888" s="28"/>
      <c r="C888" s="28"/>
      <c r="D888" s="28"/>
      <c r="E888" s="28"/>
      <c r="F888" s="28"/>
      <c r="G888" s="28"/>
      <c r="H888" s="28"/>
      <c r="I888" s="28"/>
      <c r="J888" s="28"/>
      <c r="K888" s="28"/>
      <c r="L888" s="28"/>
      <c r="M888" s="28"/>
      <c r="N888" s="28"/>
      <c r="O888" s="28"/>
      <c r="P888" s="28"/>
      <c r="Q888" s="28"/>
      <c r="R888" s="28"/>
      <c r="S888" s="28"/>
      <c r="T888" s="28"/>
      <c r="U888" s="28"/>
      <c r="V888" s="28"/>
      <c r="W888" s="28"/>
      <c r="X888" s="28"/>
      <c r="Y888" s="28"/>
      <c r="Z888" s="28"/>
    </row>
    <row r="889" spans="1:26" ht="13.5" customHeight="1" x14ac:dyDescent="0.25">
      <c r="A889" s="28"/>
      <c r="B889" s="28"/>
      <c r="C889" s="28"/>
      <c r="D889" s="28"/>
      <c r="E889" s="28"/>
      <c r="F889" s="28"/>
      <c r="G889" s="28"/>
      <c r="H889" s="28"/>
      <c r="I889" s="28"/>
      <c r="J889" s="28"/>
      <c r="K889" s="28"/>
      <c r="L889" s="28"/>
      <c r="M889" s="28"/>
      <c r="N889" s="28"/>
      <c r="O889" s="28"/>
      <c r="P889" s="28"/>
      <c r="Q889" s="28"/>
      <c r="R889" s="28"/>
      <c r="S889" s="28"/>
      <c r="T889" s="28"/>
      <c r="U889" s="28"/>
      <c r="V889" s="28"/>
      <c r="W889" s="28"/>
      <c r="X889" s="28"/>
      <c r="Y889" s="28"/>
      <c r="Z889" s="28"/>
    </row>
    <row r="890" spans="1:26" ht="13.5" customHeight="1" x14ac:dyDescent="0.25">
      <c r="A890" s="28"/>
      <c r="B890" s="28"/>
      <c r="C890" s="28"/>
      <c r="D890" s="28"/>
      <c r="E890" s="28"/>
      <c r="F890" s="28"/>
      <c r="G890" s="28"/>
      <c r="H890" s="28"/>
      <c r="I890" s="28"/>
      <c r="J890" s="28"/>
      <c r="K890" s="28"/>
      <c r="L890" s="28"/>
      <c r="M890" s="28"/>
      <c r="N890" s="28"/>
      <c r="O890" s="28"/>
      <c r="P890" s="28"/>
      <c r="Q890" s="28"/>
      <c r="R890" s="28"/>
      <c r="S890" s="28"/>
      <c r="T890" s="28"/>
      <c r="U890" s="28"/>
      <c r="V890" s="28"/>
      <c r="W890" s="28"/>
      <c r="X890" s="28"/>
      <c r="Y890" s="28"/>
      <c r="Z890" s="28"/>
    </row>
    <row r="891" spans="1:26" ht="13.5" customHeight="1" x14ac:dyDescent="0.25">
      <c r="A891" s="28"/>
      <c r="B891" s="28"/>
      <c r="C891" s="28"/>
      <c r="D891" s="28"/>
      <c r="E891" s="28"/>
      <c r="F891" s="28"/>
      <c r="G891" s="28"/>
      <c r="H891" s="28"/>
      <c r="I891" s="28"/>
      <c r="J891" s="28"/>
      <c r="K891" s="28"/>
      <c r="L891" s="28"/>
      <c r="M891" s="28"/>
      <c r="N891" s="28"/>
      <c r="O891" s="28"/>
      <c r="P891" s="28"/>
      <c r="Q891" s="28"/>
      <c r="R891" s="28"/>
      <c r="S891" s="28"/>
      <c r="T891" s="28"/>
      <c r="U891" s="28"/>
      <c r="V891" s="28"/>
      <c r="W891" s="28"/>
      <c r="X891" s="28"/>
      <c r="Y891" s="28"/>
      <c r="Z891" s="28"/>
    </row>
    <row r="892" spans="1:26" ht="13.5" customHeight="1" x14ac:dyDescent="0.25">
      <c r="A892" s="28"/>
      <c r="B892" s="28"/>
      <c r="C892" s="28"/>
      <c r="D892" s="28"/>
      <c r="E892" s="28"/>
      <c r="F892" s="28"/>
      <c r="G892" s="28"/>
      <c r="H892" s="28"/>
      <c r="I892" s="28"/>
      <c r="J892" s="28"/>
      <c r="K892" s="28"/>
      <c r="L892" s="28"/>
      <c r="M892" s="28"/>
      <c r="N892" s="28"/>
      <c r="O892" s="28"/>
      <c r="P892" s="28"/>
      <c r="Q892" s="28"/>
      <c r="R892" s="28"/>
      <c r="S892" s="28"/>
      <c r="T892" s="28"/>
      <c r="U892" s="28"/>
      <c r="V892" s="28"/>
      <c r="W892" s="28"/>
      <c r="X892" s="28"/>
      <c r="Y892" s="28"/>
      <c r="Z892" s="28"/>
    </row>
    <row r="893" spans="1:26" ht="13.5" customHeight="1" x14ac:dyDescent="0.25">
      <c r="A893" s="28"/>
      <c r="B893" s="28"/>
      <c r="C893" s="28"/>
      <c r="D893" s="28"/>
      <c r="E893" s="28"/>
      <c r="F893" s="28"/>
      <c r="G893" s="28"/>
      <c r="H893" s="28"/>
      <c r="I893" s="28"/>
      <c r="J893" s="28"/>
      <c r="K893" s="28"/>
      <c r="L893" s="28"/>
      <c r="M893" s="28"/>
      <c r="N893" s="28"/>
      <c r="O893" s="28"/>
      <c r="P893" s="28"/>
      <c r="Q893" s="28"/>
      <c r="R893" s="28"/>
      <c r="S893" s="28"/>
      <c r="T893" s="28"/>
      <c r="U893" s="28"/>
      <c r="V893" s="28"/>
      <c r="W893" s="28"/>
      <c r="X893" s="28"/>
      <c r="Y893" s="28"/>
      <c r="Z893" s="28"/>
    </row>
    <row r="894" spans="1:26" ht="13.5" customHeight="1" x14ac:dyDescent="0.25">
      <c r="A894" s="28"/>
      <c r="B894" s="28"/>
      <c r="C894" s="28"/>
      <c r="D894" s="28"/>
      <c r="E894" s="28"/>
      <c r="F894" s="28"/>
      <c r="G894" s="28"/>
      <c r="H894" s="28"/>
      <c r="I894" s="28"/>
      <c r="J894" s="28"/>
      <c r="K894" s="28"/>
      <c r="L894" s="28"/>
      <c r="M894" s="28"/>
      <c r="N894" s="28"/>
      <c r="O894" s="28"/>
      <c r="P894" s="28"/>
      <c r="Q894" s="28"/>
      <c r="R894" s="28"/>
      <c r="S894" s="28"/>
      <c r="T894" s="28"/>
      <c r="U894" s="28"/>
      <c r="V894" s="28"/>
      <c r="W894" s="28"/>
      <c r="X894" s="28"/>
      <c r="Y894" s="28"/>
      <c r="Z894" s="28"/>
    </row>
    <row r="895" spans="1:26" ht="13.5" customHeight="1" x14ac:dyDescent="0.25">
      <c r="A895" s="28"/>
      <c r="B895" s="28"/>
      <c r="C895" s="28"/>
      <c r="D895" s="28"/>
      <c r="E895" s="28"/>
      <c r="F895" s="28"/>
      <c r="G895" s="28"/>
      <c r="H895" s="28"/>
      <c r="I895" s="28"/>
      <c r="J895" s="28"/>
      <c r="K895" s="28"/>
      <c r="L895" s="28"/>
      <c r="M895" s="28"/>
      <c r="N895" s="28"/>
      <c r="O895" s="28"/>
      <c r="P895" s="28"/>
      <c r="Q895" s="28"/>
      <c r="R895" s="28"/>
      <c r="S895" s="28"/>
      <c r="T895" s="28"/>
      <c r="U895" s="28"/>
      <c r="V895" s="28"/>
      <c r="W895" s="28"/>
      <c r="X895" s="28"/>
      <c r="Y895" s="28"/>
      <c r="Z895" s="28"/>
    </row>
    <row r="896" spans="1:26" ht="13.5" customHeight="1" x14ac:dyDescent="0.25">
      <c r="A896" s="28"/>
      <c r="B896" s="28"/>
      <c r="C896" s="28"/>
      <c r="D896" s="28"/>
      <c r="E896" s="28"/>
      <c r="F896" s="28"/>
      <c r="G896" s="28"/>
      <c r="H896" s="28"/>
      <c r="I896" s="28"/>
      <c r="J896" s="28"/>
      <c r="K896" s="28"/>
      <c r="L896" s="28"/>
      <c r="M896" s="28"/>
      <c r="N896" s="28"/>
      <c r="O896" s="28"/>
      <c r="P896" s="28"/>
      <c r="Q896" s="28"/>
      <c r="R896" s="28"/>
      <c r="S896" s="28"/>
      <c r="T896" s="28"/>
      <c r="U896" s="28"/>
      <c r="V896" s="28"/>
      <c r="W896" s="28"/>
      <c r="X896" s="28"/>
      <c r="Y896" s="28"/>
      <c r="Z896" s="28"/>
    </row>
    <row r="897" spans="1:26" ht="13.5" customHeight="1" x14ac:dyDescent="0.25">
      <c r="A897" s="28"/>
      <c r="B897" s="28"/>
      <c r="C897" s="28"/>
      <c r="D897" s="28"/>
      <c r="E897" s="28"/>
      <c r="F897" s="28"/>
      <c r="G897" s="28"/>
      <c r="H897" s="28"/>
      <c r="I897" s="28"/>
      <c r="J897" s="28"/>
      <c r="K897" s="28"/>
      <c r="L897" s="28"/>
      <c r="M897" s="28"/>
      <c r="N897" s="28"/>
      <c r="O897" s="28"/>
      <c r="P897" s="28"/>
      <c r="Q897" s="28"/>
      <c r="R897" s="28"/>
      <c r="S897" s="28"/>
      <c r="T897" s="28"/>
      <c r="U897" s="28"/>
      <c r="V897" s="28"/>
      <c r="W897" s="28"/>
      <c r="X897" s="28"/>
      <c r="Y897" s="28"/>
      <c r="Z897" s="28"/>
    </row>
    <row r="898" spans="1:26" ht="13.5" customHeight="1" x14ac:dyDescent="0.25">
      <c r="A898" s="28"/>
      <c r="B898" s="28"/>
      <c r="C898" s="28"/>
      <c r="D898" s="28"/>
      <c r="E898" s="28"/>
      <c r="F898" s="28"/>
      <c r="G898" s="28"/>
      <c r="H898" s="28"/>
      <c r="I898" s="28"/>
      <c r="J898" s="28"/>
      <c r="K898" s="28"/>
      <c r="L898" s="28"/>
      <c r="M898" s="28"/>
      <c r="N898" s="28"/>
      <c r="O898" s="28"/>
      <c r="P898" s="28"/>
      <c r="Q898" s="28"/>
      <c r="R898" s="28"/>
      <c r="S898" s="28"/>
      <c r="T898" s="28"/>
      <c r="U898" s="28"/>
      <c r="V898" s="28"/>
      <c r="W898" s="28"/>
      <c r="X898" s="28"/>
      <c r="Y898" s="28"/>
      <c r="Z898" s="28"/>
    </row>
    <row r="899" spans="1:26" ht="13.5" customHeight="1" x14ac:dyDescent="0.25">
      <c r="A899" s="28"/>
      <c r="B899" s="28"/>
      <c r="C899" s="28"/>
      <c r="D899" s="28"/>
      <c r="E899" s="28"/>
      <c r="F899" s="28"/>
      <c r="G899" s="28"/>
      <c r="H899" s="28"/>
      <c r="I899" s="28"/>
      <c r="J899" s="28"/>
      <c r="K899" s="28"/>
      <c r="L899" s="28"/>
      <c r="M899" s="28"/>
      <c r="N899" s="28"/>
      <c r="O899" s="28"/>
      <c r="P899" s="28"/>
      <c r="Q899" s="28"/>
      <c r="R899" s="28"/>
      <c r="S899" s="28"/>
      <c r="T899" s="28"/>
      <c r="U899" s="28"/>
      <c r="V899" s="28"/>
      <c r="W899" s="28"/>
      <c r="X899" s="28"/>
      <c r="Y899" s="28"/>
      <c r="Z899" s="28"/>
    </row>
    <row r="900" spans="1:26" ht="13.5" customHeight="1" x14ac:dyDescent="0.25">
      <c r="A900" s="28"/>
      <c r="B900" s="28"/>
      <c r="C900" s="28"/>
      <c r="D900" s="28"/>
      <c r="E900" s="28"/>
      <c r="F900" s="28"/>
      <c r="G900" s="28"/>
      <c r="H900" s="28"/>
      <c r="I900" s="28"/>
      <c r="J900" s="28"/>
      <c r="K900" s="28"/>
      <c r="L900" s="28"/>
      <c r="M900" s="28"/>
      <c r="N900" s="28"/>
      <c r="O900" s="28"/>
      <c r="P900" s="28"/>
      <c r="Q900" s="28"/>
      <c r="R900" s="28"/>
      <c r="S900" s="28"/>
      <c r="T900" s="28"/>
      <c r="U900" s="28"/>
      <c r="V900" s="28"/>
      <c r="W900" s="28"/>
      <c r="X900" s="28"/>
      <c r="Y900" s="28"/>
      <c r="Z900" s="28"/>
    </row>
    <row r="901" spans="1:26" ht="13.5" customHeight="1" x14ac:dyDescent="0.25">
      <c r="A901" s="28"/>
      <c r="B901" s="28"/>
      <c r="C901" s="28"/>
      <c r="D901" s="28"/>
      <c r="E901" s="28"/>
      <c r="F901" s="28"/>
      <c r="G901" s="28"/>
      <c r="H901" s="28"/>
      <c r="I901" s="28"/>
      <c r="J901" s="28"/>
      <c r="K901" s="28"/>
      <c r="L901" s="28"/>
      <c r="M901" s="28"/>
      <c r="N901" s="28"/>
      <c r="O901" s="28"/>
      <c r="P901" s="28"/>
      <c r="Q901" s="28"/>
      <c r="R901" s="28"/>
      <c r="S901" s="28"/>
      <c r="T901" s="28"/>
      <c r="U901" s="28"/>
      <c r="V901" s="28"/>
      <c r="W901" s="28"/>
      <c r="X901" s="28"/>
      <c r="Y901" s="28"/>
      <c r="Z901" s="28"/>
    </row>
    <row r="902" spans="1:26" ht="13.5" customHeight="1" x14ac:dyDescent="0.25">
      <c r="A902" s="28"/>
      <c r="B902" s="28"/>
      <c r="C902" s="28"/>
      <c r="D902" s="28"/>
      <c r="E902" s="28"/>
      <c r="F902" s="28"/>
      <c r="G902" s="28"/>
      <c r="H902" s="28"/>
      <c r="I902" s="28"/>
      <c r="J902" s="28"/>
      <c r="K902" s="28"/>
      <c r="L902" s="28"/>
      <c r="M902" s="28"/>
      <c r="N902" s="28"/>
      <c r="O902" s="28"/>
      <c r="P902" s="28"/>
      <c r="Q902" s="28"/>
      <c r="R902" s="28"/>
      <c r="S902" s="28"/>
      <c r="T902" s="28"/>
      <c r="U902" s="28"/>
      <c r="V902" s="28"/>
      <c r="W902" s="28"/>
      <c r="X902" s="28"/>
      <c r="Y902" s="28"/>
      <c r="Z902" s="28"/>
    </row>
    <row r="903" spans="1:26" ht="13.5" customHeight="1" x14ac:dyDescent="0.25">
      <c r="A903" s="28"/>
      <c r="B903" s="28"/>
      <c r="C903" s="28"/>
      <c r="D903" s="28"/>
      <c r="E903" s="28"/>
      <c r="F903" s="28"/>
      <c r="G903" s="28"/>
      <c r="H903" s="28"/>
      <c r="I903" s="28"/>
      <c r="J903" s="28"/>
      <c r="K903" s="28"/>
      <c r="L903" s="28"/>
      <c r="M903" s="28"/>
      <c r="N903" s="28"/>
      <c r="O903" s="28"/>
      <c r="P903" s="28"/>
      <c r="Q903" s="28"/>
      <c r="R903" s="28"/>
      <c r="S903" s="28"/>
      <c r="T903" s="28"/>
      <c r="U903" s="28"/>
      <c r="V903" s="28"/>
      <c r="W903" s="28"/>
      <c r="X903" s="28"/>
      <c r="Y903" s="28"/>
      <c r="Z903" s="28"/>
    </row>
    <row r="904" spans="1:26" ht="13.5" customHeight="1" x14ac:dyDescent="0.25">
      <c r="A904" s="28"/>
      <c r="B904" s="28"/>
      <c r="C904" s="28"/>
      <c r="D904" s="28"/>
      <c r="E904" s="28"/>
      <c r="F904" s="28"/>
      <c r="G904" s="28"/>
      <c r="H904" s="28"/>
      <c r="I904" s="28"/>
      <c r="J904" s="28"/>
      <c r="K904" s="28"/>
      <c r="L904" s="28"/>
      <c r="M904" s="28"/>
      <c r="N904" s="28"/>
      <c r="O904" s="28"/>
      <c r="P904" s="28"/>
      <c r="Q904" s="28"/>
      <c r="R904" s="28"/>
      <c r="S904" s="28"/>
      <c r="T904" s="28"/>
      <c r="U904" s="28"/>
      <c r="V904" s="28"/>
      <c r="W904" s="28"/>
      <c r="X904" s="28"/>
      <c r="Y904" s="28"/>
      <c r="Z904" s="28"/>
    </row>
    <row r="905" spans="1:26" ht="13.5" customHeight="1" x14ac:dyDescent="0.25">
      <c r="A905" s="28"/>
      <c r="B905" s="28"/>
      <c r="C905" s="28"/>
      <c r="D905" s="28"/>
      <c r="E905" s="28"/>
      <c r="F905" s="28"/>
      <c r="G905" s="28"/>
      <c r="H905" s="28"/>
      <c r="I905" s="28"/>
      <c r="J905" s="28"/>
      <c r="K905" s="28"/>
      <c r="L905" s="28"/>
      <c r="M905" s="28"/>
      <c r="N905" s="28"/>
      <c r="O905" s="28"/>
      <c r="P905" s="28"/>
      <c r="Q905" s="28"/>
      <c r="R905" s="28"/>
      <c r="S905" s="28"/>
      <c r="T905" s="28"/>
      <c r="U905" s="28"/>
      <c r="V905" s="28"/>
      <c r="W905" s="28"/>
      <c r="X905" s="28"/>
      <c r="Y905" s="28"/>
      <c r="Z905" s="28"/>
    </row>
    <row r="906" spans="1:26" ht="13.5" customHeight="1" x14ac:dyDescent="0.25">
      <c r="A906" s="28"/>
      <c r="B906" s="28"/>
      <c r="C906" s="28"/>
      <c r="D906" s="28"/>
      <c r="E906" s="28"/>
      <c r="F906" s="28"/>
      <c r="G906" s="28"/>
      <c r="H906" s="28"/>
      <c r="I906" s="28"/>
      <c r="J906" s="28"/>
      <c r="K906" s="28"/>
      <c r="L906" s="28"/>
      <c r="M906" s="28"/>
      <c r="N906" s="28"/>
      <c r="O906" s="28"/>
      <c r="P906" s="28"/>
      <c r="Q906" s="28"/>
      <c r="R906" s="28"/>
      <c r="S906" s="28"/>
      <c r="T906" s="28"/>
      <c r="U906" s="28"/>
      <c r="V906" s="28"/>
      <c r="W906" s="28"/>
      <c r="X906" s="28"/>
      <c r="Y906" s="28"/>
      <c r="Z906" s="28"/>
    </row>
    <row r="907" spans="1:26" ht="13.5" customHeight="1" x14ac:dyDescent="0.25">
      <c r="A907" s="28"/>
      <c r="B907" s="28"/>
      <c r="C907" s="28"/>
      <c r="D907" s="28"/>
      <c r="E907" s="28"/>
      <c r="F907" s="28"/>
      <c r="G907" s="28"/>
      <c r="H907" s="28"/>
      <c r="I907" s="28"/>
      <c r="J907" s="28"/>
      <c r="K907" s="28"/>
      <c r="L907" s="28"/>
      <c r="M907" s="28"/>
      <c r="N907" s="28"/>
      <c r="O907" s="28"/>
      <c r="P907" s="28"/>
      <c r="Q907" s="28"/>
      <c r="R907" s="28"/>
      <c r="S907" s="28"/>
      <c r="T907" s="28"/>
      <c r="U907" s="28"/>
      <c r="V907" s="28"/>
      <c r="W907" s="28"/>
      <c r="X907" s="28"/>
      <c r="Y907" s="28"/>
      <c r="Z907" s="28"/>
    </row>
    <row r="908" spans="1:26" ht="13.5" customHeight="1" x14ac:dyDescent="0.25">
      <c r="A908" s="28"/>
      <c r="B908" s="28"/>
      <c r="C908" s="28"/>
      <c r="D908" s="28"/>
      <c r="E908" s="28"/>
      <c r="F908" s="28"/>
      <c r="G908" s="28"/>
      <c r="H908" s="28"/>
      <c r="I908" s="28"/>
      <c r="J908" s="28"/>
      <c r="K908" s="28"/>
      <c r="L908" s="28"/>
      <c r="M908" s="28"/>
      <c r="N908" s="28"/>
      <c r="O908" s="28"/>
      <c r="P908" s="28"/>
      <c r="Q908" s="28"/>
      <c r="R908" s="28"/>
      <c r="S908" s="28"/>
      <c r="T908" s="28"/>
      <c r="U908" s="28"/>
      <c r="V908" s="28"/>
      <c r="W908" s="28"/>
      <c r="X908" s="28"/>
      <c r="Y908" s="28"/>
      <c r="Z908" s="28"/>
    </row>
    <row r="909" spans="1:26" ht="13.5" customHeight="1" x14ac:dyDescent="0.25">
      <c r="A909" s="28"/>
      <c r="B909" s="28"/>
      <c r="C909" s="28"/>
      <c r="D909" s="28"/>
      <c r="E909" s="28"/>
      <c r="F909" s="28"/>
      <c r="G909" s="28"/>
      <c r="H909" s="28"/>
      <c r="I909" s="28"/>
      <c r="J909" s="28"/>
      <c r="K909" s="28"/>
      <c r="L909" s="28"/>
      <c r="M909" s="28"/>
      <c r="N909" s="28"/>
      <c r="O909" s="28"/>
      <c r="P909" s="28"/>
      <c r="Q909" s="28"/>
      <c r="R909" s="28"/>
      <c r="S909" s="28"/>
      <c r="T909" s="28"/>
      <c r="U909" s="28"/>
      <c r="V909" s="28"/>
      <c r="W909" s="28"/>
      <c r="X909" s="28"/>
      <c r="Y909" s="28"/>
      <c r="Z909" s="28"/>
    </row>
    <row r="910" spans="1:26" ht="13.5" customHeight="1" x14ac:dyDescent="0.25">
      <c r="A910" s="28"/>
      <c r="B910" s="28"/>
      <c r="C910" s="28"/>
      <c r="D910" s="28"/>
      <c r="E910" s="28"/>
      <c r="F910" s="28"/>
      <c r="G910" s="28"/>
      <c r="H910" s="28"/>
      <c r="I910" s="28"/>
      <c r="J910" s="28"/>
      <c r="K910" s="28"/>
      <c r="L910" s="28"/>
      <c r="M910" s="28"/>
      <c r="N910" s="28"/>
      <c r="O910" s="28"/>
      <c r="P910" s="28"/>
      <c r="Q910" s="28"/>
      <c r="R910" s="28"/>
      <c r="S910" s="28"/>
      <c r="T910" s="28"/>
      <c r="U910" s="28"/>
      <c r="V910" s="28"/>
      <c r="W910" s="28"/>
      <c r="X910" s="28"/>
      <c r="Y910" s="28"/>
      <c r="Z910" s="28"/>
    </row>
    <row r="911" spans="1:26" ht="13.5" customHeight="1" x14ac:dyDescent="0.25">
      <c r="A911" s="28"/>
      <c r="B911" s="28"/>
      <c r="C911" s="28"/>
      <c r="D911" s="28"/>
      <c r="E911" s="28"/>
      <c r="F911" s="28"/>
      <c r="G911" s="28"/>
      <c r="H911" s="28"/>
      <c r="I911" s="28"/>
      <c r="J911" s="28"/>
      <c r="K911" s="28"/>
      <c r="L911" s="28"/>
      <c r="M911" s="28"/>
      <c r="N911" s="28"/>
      <c r="O911" s="28"/>
      <c r="P911" s="28"/>
      <c r="Q911" s="28"/>
      <c r="R911" s="28"/>
      <c r="S911" s="28"/>
      <c r="T911" s="28"/>
      <c r="U911" s="28"/>
      <c r="V911" s="28"/>
      <c r="W911" s="28"/>
      <c r="X911" s="28"/>
      <c r="Y911" s="28"/>
      <c r="Z911" s="28"/>
    </row>
    <row r="912" spans="1:26" ht="13.5" customHeight="1" x14ac:dyDescent="0.25">
      <c r="A912" s="28"/>
      <c r="B912" s="28"/>
      <c r="C912" s="28"/>
      <c r="D912" s="28"/>
      <c r="E912" s="28"/>
      <c r="F912" s="28"/>
      <c r="G912" s="28"/>
      <c r="H912" s="28"/>
      <c r="I912" s="28"/>
      <c r="J912" s="28"/>
      <c r="K912" s="28"/>
      <c r="L912" s="28"/>
      <c r="M912" s="28"/>
      <c r="N912" s="28"/>
      <c r="O912" s="28"/>
      <c r="P912" s="28"/>
      <c r="Q912" s="28"/>
      <c r="R912" s="28"/>
      <c r="S912" s="28"/>
      <c r="T912" s="28"/>
      <c r="U912" s="28"/>
      <c r="V912" s="28"/>
      <c r="W912" s="28"/>
      <c r="X912" s="28"/>
      <c r="Y912" s="28"/>
      <c r="Z912" s="28"/>
    </row>
    <row r="913" spans="1:26" ht="13.5" customHeight="1" x14ac:dyDescent="0.25">
      <c r="A913" s="28"/>
      <c r="B913" s="28"/>
      <c r="C913" s="28"/>
      <c r="D913" s="28"/>
      <c r="E913" s="28"/>
      <c r="F913" s="28"/>
      <c r="G913" s="28"/>
      <c r="H913" s="28"/>
      <c r="I913" s="28"/>
      <c r="J913" s="28"/>
      <c r="K913" s="28"/>
      <c r="L913" s="28"/>
      <c r="M913" s="28"/>
      <c r="N913" s="28"/>
      <c r="O913" s="28"/>
      <c r="P913" s="28"/>
      <c r="Q913" s="28"/>
      <c r="R913" s="28"/>
      <c r="S913" s="28"/>
      <c r="T913" s="28"/>
      <c r="U913" s="28"/>
      <c r="V913" s="28"/>
      <c r="W913" s="28"/>
      <c r="X913" s="28"/>
      <c r="Y913" s="28"/>
      <c r="Z913" s="28"/>
    </row>
    <row r="914" spans="1:26" ht="13.5" customHeight="1" x14ac:dyDescent="0.25">
      <c r="A914" s="28"/>
      <c r="B914" s="28"/>
      <c r="C914" s="28"/>
      <c r="D914" s="28"/>
      <c r="E914" s="28"/>
      <c r="F914" s="28"/>
      <c r="G914" s="28"/>
      <c r="H914" s="28"/>
      <c r="I914" s="28"/>
      <c r="J914" s="28"/>
      <c r="K914" s="28"/>
      <c r="L914" s="28"/>
      <c r="M914" s="28"/>
      <c r="N914" s="28"/>
      <c r="O914" s="28"/>
      <c r="P914" s="28"/>
      <c r="Q914" s="28"/>
      <c r="R914" s="28"/>
      <c r="S914" s="28"/>
      <c r="T914" s="28"/>
      <c r="U914" s="28"/>
      <c r="V914" s="28"/>
      <c r="W914" s="28"/>
      <c r="X914" s="28"/>
      <c r="Y914" s="28"/>
      <c r="Z914" s="28"/>
    </row>
    <row r="915" spans="1:26" ht="13.5" customHeight="1" x14ac:dyDescent="0.25">
      <c r="A915" s="28"/>
      <c r="B915" s="28"/>
      <c r="C915" s="28"/>
      <c r="D915" s="28"/>
      <c r="E915" s="28"/>
      <c r="F915" s="28"/>
      <c r="G915" s="28"/>
      <c r="H915" s="28"/>
      <c r="I915" s="28"/>
      <c r="J915" s="28"/>
      <c r="K915" s="28"/>
      <c r="L915" s="28"/>
      <c r="M915" s="28"/>
      <c r="N915" s="28"/>
      <c r="O915" s="28"/>
      <c r="P915" s="28"/>
      <c r="Q915" s="28"/>
      <c r="R915" s="28"/>
      <c r="S915" s="28"/>
      <c r="T915" s="28"/>
      <c r="U915" s="28"/>
      <c r="V915" s="28"/>
      <c r="W915" s="28"/>
      <c r="X915" s="28"/>
      <c r="Y915" s="28"/>
      <c r="Z915" s="28"/>
    </row>
    <row r="916" spans="1:26" ht="13.5" customHeight="1" x14ac:dyDescent="0.25">
      <c r="A916" s="28"/>
      <c r="B916" s="28"/>
      <c r="C916" s="28"/>
      <c r="D916" s="28"/>
      <c r="E916" s="28"/>
      <c r="F916" s="28"/>
      <c r="G916" s="28"/>
      <c r="H916" s="28"/>
      <c r="I916" s="28"/>
      <c r="J916" s="28"/>
      <c r="K916" s="28"/>
      <c r="L916" s="28"/>
      <c r="M916" s="28"/>
      <c r="N916" s="28"/>
      <c r="O916" s="28"/>
      <c r="P916" s="28"/>
      <c r="Q916" s="28"/>
      <c r="R916" s="28"/>
      <c r="S916" s="28"/>
      <c r="T916" s="28"/>
      <c r="U916" s="28"/>
      <c r="V916" s="28"/>
      <c r="W916" s="28"/>
      <c r="X916" s="28"/>
      <c r="Y916" s="28"/>
      <c r="Z916" s="28"/>
    </row>
    <row r="917" spans="1:26" ht="13.5" customHeight="1" x14ac:dyDescent="0.25">
      <c r="A917" s="28"/>
      <c r="B917" s="28"/>
      <c r="C917" s="28"/>
      <c r="D917" s="28"/>
      <c r="E917" s="28"/>
      <c r="F917" s="28"/>
      <c r="G917" s="28"/>
      <c r="H917" s="28"/>
      <c r="I917" s="28"/>
      <c r="J917" s="28"/>
      <c r="K917" s="28"/>
      <c r="L917" s="28"/>
      <c r="M917" s="28"/>
      <c r="N917" s="28"/>
      <c r="O917" s="28"/>
      <c r="P917" s="28"/>
      <c r="Q917" s="28"/>
      <c r="R917" s="28"/>
      <c r="S917" s="28"/>
      <c r="T917" s="28"/>
      <c r="U917" s="28"/>
      <c r="V917" s="28"/>
      <c r="W917" s="28"/>
      <c r="X917" s="28"/>
      <c r="Y917" s="28"/>
      <c r="Z917" s="28"/>
    </row>
    <row r="918" spans="1:26" ht="13.5" customHeight="1" x14ac:dyDescent="0.25">
      <c r="A918" s="28"/>
      <c r="B918" s="28"/>
      <c r="C918" s="28"/>
      <c r="D918" s="28"/>
      <c r="E918" s="28"/>
      <c r="F918" s="28"/>
      <c r="G918" s="28"/>
      <c r="H918" s="28"/>
      <c r="I918" s="28"/>
      <c r="J918" s="28"/>
      <c r="K918" s="28"/>
      <c r="L918" s="28"/>
      <c r="M918" s="28"/>
      <c r="N918" s="28"/>
      <c r="O918" s="28"/>
      <c r="P918" s="28"/>
      <c r="Q918" s="28"/>
      <c r="R918" s="28"/>
      <c r="S918" s="28"/>
      <c r="T918" s="28"/>
      <c r="U918" s="28"/>
      <c r="V918" s="28"/>
      <c r="W918" s="28"/>
      <c r="X918" s="28"/>
      <c r="Y918" s="28"/>
      <c r="Z918" s="28"/>
    </row>
    <row r="919" spans="1:26" ht="13.5" customHeight="1" x14ac:dyDescent="0.25">
      <c r="A919" s="28"/>
      <c r="B919" s="28"/>
      <c r="C919" s="28"/>
      <c r="D919" s="28"/>
      <c r="E919" s="28"/>
      <c r="F919" s="28"/>
      <c r="G919" s="28"/>
      <c r="H919" s="28"/>
      <c r="I919" s="28"/>
      <c r="J919" s="28"/>
      <c r="K919" s="28"/>
      <c r="L919" s="28"/>
      <c r="M919" s="28"/>
      <c r="N919" s="28"/>
      <c r="O919" s="28"/>
      <c r="P919" s="28"/>
      <c r="Q919" s="28"/>
      <c r="R919" s="28"/>
      <c r="S919" s="28"/>
      <c r="T919" s="28"/>
      <c r="U919" s="28"/>
      <c r="V919" s="28"/>
      <c r="W919" s="28"/>
      <c r="X919" s="28"/>
      <c r="Y919" s="28"/>
      <c r="Z919" s="28"/>
    </row>
    <row r="920" spans="1:26" ht="13.5" customHeight="1" x14ac:dyDescent="0.25">
      <c r="A920" s="28"/>
      <c r="B920" s="28"/>
      <c r="C920" s="28"/>
      <c r="D920" s="28"/>
      <c r="E920" s="28"/>
      <c r="F920" s="28"/>
      <c r="G920" s="28"/>
      <c r="H920" s="28"/>
      <c r="I920" s="28"/>
      <c r="J920" s="28"/>
      <c r="K920" s="28"/>
      <c r="L920" s="28"/>
      <c r="M920" s="28"/>
      <c r="N920" s="28"/>
      <c r="O920" s="28"/>
      <c r="P920" s="28"/>
      <c r="Q920" s="28"/>
      <c r="R920" s="28"/>
      <c r="S920" s="28"/>
      <c r="T920" s="28"/>
      <c r="U920" s="28"/>
      <c r="V920" s="28"/>
      <c r="W920" s="28"/>
      <c r="X920" s="28"/>
      <c r="Y920" s="28"/>
      <c r="Z920" s="28"/>
    </row>
    <row r="921" spans="1:26" ht="13.5" customHeight="1" x14ac:dyDescent="0.25">
      <c r="A921" s="28"/>
      <c r="B921" s="28"/>
      <c r="C921" s="28"/>
      <c r="D921" s="28"/>
      <c r="E921" s="28"/>
      <c r="F921" s="28"/>
      <c r="G921" s="28"/>
      <c r="H921" s="28"/>
      <c r="I921" s="28"/>
      <c r="J921" s="28"/>
      <c r="K921" s="28"/>
      <c r="L921" s="28"/>
      <c r="M921" s="28"/>
      <c r="N921" s="28"/>
      <c r="O921" s="28"/>
      <c r="P921" s="28"/>
      <c r="Q921" s="28"/>
      <c r="R921" s="28"/>
      <c r="S921" s="28"/>
      <c r="T921" s="28"/>
      <c r="U921" s="28"/>
      <c r="V921" s="28"/>
      <c r="W921" s="28"/>
      <c r="X921" s="28"/>
      <c r="Y921" s="28"/>
      <c r="Z921" s="28"/>
    </row>
    <row r="922" spans="1:26" ht="13.5" customHeight="1" x14ac:dyDescent="0.25">
      <c r="A922" s="28"/>
      <c r="B922" s="28"/>
      <c r="C922" s="28"/>
      <c r="D922" s="28"/>
      <c r="E922" s="28"/>
      <c r="F922" s="28"/>
      <c r="G922" s="28"/>
      <c r="H922" s="28"/>
      <c r="I922" s="28"/>
      <c r="J922" s="28"/>
      <c r="K922" s="28"/>
      <c r="L922" s="28"/>
      <c r="M922" s="28"/>
      <c r="N922" s="28"/>
      <c r="O922" s="28"/>
      <c r="P922" s="28"/>
      <c r="Q922" s="28"/>
      <c r="R922" s="28"/>
      <c r="S922" s="28"/>
      <c r="T922" s="28"/>
      <c r="U922" s="28"/>
      <c r="V922" s="28"/>
      <c r="W922" s="28"/>
      <c r="X922" s="28"/>
      <c r="Y922" s="28"/>
      <c r="Z922" s="28"/>
    </row>
    <row r="923" spans="1:26" ht="13.5" customHeight="1" x14ac:dyDescent="0.25">
      <c r="A923" s="28"/>
      <c r="B923" s="28"/>
      <c r="C923" s="28"/>
      <c r="D923" s="28"/>
      <c r="E923" s="28"/>
      <c r="F923" s="28"/>
      <c r="G923" s="28"/>
      <c r="H923" s="28"/>
      <c r="I923" s="28"/>
      <c r="J923" s="28"/>
      <c r="K923" s="28"/>
      <c r="L923" s="28"/>
      <c r="M923" s="28"/>
      <c r="N923" s="28"/>
      <c r="O923" s="28"/>
      <c r="P923" s="28"/>
      <c r="Q923" s="28"/>
      <c r="R923" s="28"/>
      <c r="S923" s="28"/>
      <c r="T923" s="28"/>
      <c r="U923" s="28"/>
      <c r="V923" s="28"/>
      <c r="W923" s="28"/>
      <c r="X923" s="28"/>
      <c r="Y923" s="28"/>
      <c r="Z923" s="28"/>
    </row>
    <row r="924" spans="1:26" ht="13.5" customHeight="1" x14ac:dyDescent="0.25">
      <c r="A924" s="28"/>
      <c r="B924" s="28"/>
      <c r="C924" s="28"/>
      <c r="D924" s="28"/>
      <c r="E924" s="28"/>
      <c r="F924" s="28"/>
      <c r="G924" s="28"/>
      <c r="H924" s="28"/>
      <c r="I924" s="28"/>
      <c r="J924" s="28"/>
      <c r="K924" s="28"/>
      <c r="L924" s="28"/>
      <c r="M924" s="28"/>
      <c r="N924" s="28"/>
      <c r="O924" s="28"/>
      <c r="P924" s="28"/>
      <c r="Q924" s="28"/>
      <c r="R924" s="28"/>
      <c r="S924" s="28"/>
      <c r="T924" s="28"/>
      <c r="U924" s="28"/>
      <c r="V924" s="28"/>
      <c r="W924" s="28"/>
      <c r="X924" s="28"/>
      <c r="Y924" s="28"/>
      <c r="Z924" s="28"/>
    </row>
    <row r="925" spans="1:26" ht="13.5" customHeight="1" x14ac:dyDescent="0.25">
      <c r="A925" s="28"/>
      <c r="B925" s="28"/>
      <c r="C925" s="28"/>
      <c r="D925" s="28"/>
      <c r="E925" s="28"/>
      <c r="F925" s="28"/>
      <c r="G925" s="28"/>
      <c r="H925" s="28"/>
      <c r="I925" s="28"/>
      <c r="J925" s="28"/>
      <c r="K925" s="28"/>
      <c r="L925" s="28"/>
      <c r="M925" s="28"/>
      <c r="N925" s="28"/>
      <c r="O925" s="28"/>
      <c r="P925" s="28"/>
      <c r="Q925" s="28"/>
      <c r="R925" s="28"/>
      <c r="S925" s="28"/>
      <c r="T925" s="28"/>
      <c r="U925" s="28"/>
      <c r="V925" s="28"/>
      <c r="W925" s="28"/>
      <c r="X925" s="28"/>
      <c r="Y925" s="28"/>
      <c r="Z925" s="28"/>
    </row>
    <row r="926" spans="1:26" ht="13.5" customHeight="1" x14ac:dyDescent="0.25">
      <c r="A926" s="28"/>
      <c r="B926" s="28"/>
      <c r="C926" s="28"/>
      <c r="D926" s="28"/>
      <c r="E926" s="28"/>
      <c r="F926" s="28"/>
      <c r="G926" s="28"/>
      <c r="H926" s="28"/>
      <c r="I926" s="28"/>
      <c r="J926" s="28"/>
      <c r="K926" s="28"/>
      <c r="L926" s="28"/>
      <c r="M926" s="28"/>
      <c r="N926" s="28"/>
      <c r="O926" s="28"/>
      <c r="P926" s="28"/>
      <c r="Q926" s="28"/>
      <c r="R926" s="28"/>
      <c r="S926" s="28"/>
      <c r="T926" s="28"/>
      <c r="U926" s="28"/>
      <c r="V926" s="28"/>
      <c r="W926" s="28"/>
      <c r="X926" s="28"/>
      <c r="Y926" s="28"/>
      <c r="Z926" s="28"/>
    </row>
    <row r="927" spans="1:26" ht="13.5" customHeight="1" x14ac:dyDescent="0.25">
      <c r="A927" s="28"/>
      <c r="B927" s="28"/>
      <c r="C927" s="28"/>
      <c r="D927" s="28"/>
      <c r="E927" s="28"/>
      <c r="F927" s="28"/>
      <c r="G927" s="28"/>
      <c r="H927" s="28"/>
      <c r="I927" s="28"/>
      <c r="J927" s="28"/>
      <c r="K927" s="28"/>
      <c r="L927" s="28"/>
      <c r="M927" s="28"/>
      <c r="N927" s="28"/>
      <c r="O927" s="28"/>
      <c r="P927" s="28"/>
      <c r="Q927" s="28"/>
      <c r="R927" s="28"/>
      <c r="S927" s="28"/>
      <c r="T927" s="28"/>
      <c r="U927" s="28"/>
      <c r="V927" s="28"/>
      <c r="W927" s="28"/>
      <c r="X927" s="28"/>
      <c r="Y927" s="28"/>
      <c r="Z927" s="28"/>
    </row>
    <row r="928" spans="1:26" ht="13.5" customHeight="1" x14ac:dyDescent="0.25">
      <c r="A928" s="28"/>
      <c r="B928" s="28"/>
      <c r="C928" s="28"/>
      <c r="D928" s="28"/>
      <c r="E928" s="28"/>
      <c r="F928" s="28"/>
      <c r="G928" s="28"/>
      <c r="H928" s="28"/>
      <c r="I928" s="28"/>
      <c r="J928" s="28"/>
      <c r="K928" s="28"/>
      <c r="L928" s="28"/>
      <c r="M928" s="28"/>
      <c r="N928" s="28"/>
      <c r="O928" s="28"/>
      <c r="P928" s="28"/>
      <c r="Q928" s="28"/>
      <c r="R928" s="28"/>
      <c r="S928" s="28"/>
      <c r="T928" s="28"/>
      <c r="U928" s="28"/>
      <c r="V928" s="28"/>
      <c r="W928" s="28"/>
      <c r="X928" s="28"/>
      <c r="Y928" s="28"/>
      <c r="Z928" s="28"/>
    </row>
    <row r="929" spans="1:26" ht="13.5" customHeight="1" x14ac:dyDescent="0.25">
      <c r="A929" s="28"/>
      <c r="B929" s="28"/>
      <c r="C929" s="28"/>
      <c r="D929" s="28"/>
      <c r="E929" s="28"/>
      <c r="F929" s="28"/>
      <c r="G929" s="28"/>
      <c r="H929" s="28"/>
      <c r="I929" s="28"/>
      <c r="J929" s="28"/>
      <c r="K929" s="28"/>
      <c r="L929" s="28"/>
      <c r="M929" s="28"/>
      <c r="N929" s="28"/>
      <c r="O929" s="28"/>
      <c r="P929" s="28"/>
      <c r="Q929" s="28"/>
      <c r="R929" s="28"/>
      <c r="S929" s="28"/>
      <c r="T929" s="28"/>
      <c r="U929" s="28"/>
      <c r="V929" s="28"/>
      <c r="W929" s="28"/>
      <c r="X929" s="28"/>
      <c r="Y929" s="28"/>
      <c r="Z929" s="28"/>
    </row>
    <row r="930" spans="1:26" ht="13.5" customHeight="1" x14ac:dyDescent="0.25">
      <c r="A930" s="28"/>
      <c r="B930" s="28"/>
      <c r="C930" s="28"/>
      <c r="D930" s="28"/>
      <c r="E930" s="28"/>
      <c r="F930" s="28"/>
      <c r="G930" s="28"/>
      <c r="H930" s="28"/>
      <c r="I930" s="28"/>
      <c r="J930" s="28"/>
      <c r="K930" s="28"/>
      <c r="L930" s="28"/>
      <c r="M930" s="28"/>
      <c r="N930" s="28"/>
      <c r="O930" s="28"/>
      <c r="P930" s="28"/>
      <c r="Q930" s="28"/>
      <c r="R930" s="28"/>
      <c r="S930" s="28"/>
      <c r="T930" s="28"/>
      <c r="U930" s="28"/>
      <c r="V930" s="28"/>
      <c r="W930" s="28"/>
      <c r="X930" s="28"/>
      <c r="Y930" s="28"/>
      <c r="Z930" s="28"/>
    </row>
    <row r="931" spans="1:26" ht="13.5" customHeight="1" x14ac:dyDescent="0.25">
      <c r="A931" s="28"/>
      <c r="B931" s="28"/>
      <c r="C931" s="28"/>
      <c r="D931" s="28"/>
      <c r="E931" s="28"/>
      <c r="F931" s="28"/>
      <c r="G931" s="28"/>
      <c r="H931" s="28"/>
      <c r="I931" s="28"/>
      <c r="J931" s="28"/>
      <c r="K931" s="28"/>
      <c r="L931" s="28"/>
      <c r="M931" s="28"/>
      <c r="N931" s="28"/>
      <c r="O931" s="28"/>
      <c r="P931" s="28"/>
      <c r="Q931" s="28"/>
      <c r="R931" s="28"/>
      <c r="S931" s="28"/>
      <c r="T931" s="28"/>
      <c r="U931" s="28"/>
      <c r="V931" s="28"/>
      <c r="W931" s="28"/>
      <c r="X931" s="28"/>
      <c r="Y931" s="28"/>
      <c r="Z931" s="28"/>
    </row>
    <row r="932" spans="1:26" ht="13.5" customHeight="1" x14ac:dyDescent="0.25">
      <c r="A932" s="28"/>
      <c r="B932" s="28"/>
      <c r="C932" s="28"/>
      <c r="D932" s="28"/>
      <c r="E932" s="28"/>
      <c r="F932" s="28"/>
      <c r="G932" s="28"/>
      <c r="H932" s="28"/>
      <c r="I932" s="28"/>
      <c r="J932" s="28"/>
      <c r="K932" s="28"/>
      <c r="L932" s="28"/>
      <c r="M932" s="28"/>
      <c r="N932" s="28"/>
      <c r="O932" s="28"/>
      <c r="P932" s="28"/>
      <c r="Q932" s="28"/>
      <c r="R932" s="28"/>
      <c r="S932" s="28"/>
      <c r="T932" s="28"/>
      <c r="U932" s="28"/>
      <c r="V932" s="28"/>
      <c r="W932" s="28"/>
      <c r="X932" s="28"/>
      <c r="Y932" s="28"/>
      <c r="Z932" s="28"/>
    </row>
    <row r="933" spans="1:26" ht="13.5" customHeight="1" x14ac:dyDescent="0.25">
      <c r="A933" s="28"/>
      <c r="B933" s="28"/>
      <c r="C933" s="28"/>
      <c r="D933" s="28"/>
      <c r="E933" s="28"/>
      <c r="F933" s="28"/>
      <c r="G933" s="28"/>
      <c r="H933" s="28"/>
      <c r="I933" s="28"/>
      <c r="J933" s="28"/>
      <c r="K933" s="28"/>
      <c r="L933" s="28"/>
      <c r="M933" s="28"/>
      <c r="N933" s="28"/>
      <c r="O933" s="28"/>
      <c r="P933" s="28"/>
      <c r="Q933" s="28"/>
      <c r="R933" s="28"/>
      <c r="S933" s="28"/>
      <c r="T933" s="28"/>
      <c r="U933" s="28"/>
      <c r="V933" s="28"/>
      <c r="W933" s="28"/>
      <c r="X933" s="28"/>
      <c r="Y933" s="28"/>
      <c r="Z933" s="28"/>
    </row>
    <row r="934" spans="1:26" ht="13.5" customHeight="1" x14ac:dyDescent="0.25">
      <c r="A934" s="28"/>
      <c r="B934" s="28"/>
      <c r="C934" s="28"/>
      <c r="D934" s="28"/>
      <c r="E934" s="28"/>
      <c r="F934" s="28"/>
      <c r="G934" s="28"/>
      <c r="H934" s="28"/>
      <c r="I934" s="28"/>
      <c r="J934" s="28"/>
      <c r="K934" s="28"/>
      <c r="L934" s="28"/>
      <c r="M934" s="28"/>
      <c r="N934" s="28"/>
      <c r="O934" s="28"/>
      <c r="P934" s="28"/>
      <c r="Q934" s="28"/>
      <c r="R934" s="28"/>
      <c r="S934" s="28"/>
      <c r="T934" s="28"/>
      <c r="U934" s="28"/>
      <c r="V934" s="28"/>
      <c r="W934" s="28"/>
      <c r="X934" s="28"/>
      <c r="Y934" s="28"/>
      <c r="Z934" s="28"/>
    </row>
    <row r="935" spans="1:26" ht="13.5" customHeight="1" x14ac:dyDescent="0.25">
      <c r="A935" s="28"/>
      <c r="B935" s="28"/>
      <c r="C935" s="28"/>
      <c r="D935" s="28"/>
      <c r="E935" s="28"/>
      <c r="F935" s="28"/>
      <c r="G935" s="28"/>
      <c r="H935" s="28"/>
      <c r="I935" s="28"/>
      <c r="J935" s="28"/>
      <c r="K935" s="28"/>
      <c r="L935" s="28"/>
      <c r="M935" s="28"/>
      <c r="N935" s="28"/>
      <c r="O935" s="28"/>
      <c r="P935" s="28"/>
      <c r="Q935" s="28"/>
      <c r="R935" s="28"/>
      <c r="S935" s="28"/>
      <c r="T935" s="28"/>
      <c r="U935" s="28"/>
      <c r="V935" s="28"/>
      <c r="W935" s="28"/>
      <c r="X935" s="28"/>
      <c r="Y935" s="28"/>
      <c r="Z935" s="28"/>
    </row>
    <row r="936" spans="1:26" ht="13.5" customHeight="1" x14ac:dyDescent="0.25">
      <c r="A936" s="28"/>
      <c r="B936" s="28"/>
      <c r="C936" s="28"/>
      <c r="D936" s="28"/>
      <c r="E936" s="28"/>
      <c r="F936" s="28"/>
      <c r="G936" s="28"/>
      <c r="H936" s="28"/>
      <c r="I936" s="28"/>
      <c r="J936" s="28"/>
      <c r="K936" s="28"/>
      <c r="L936" s="28"/>
      <c r="M936" s="28"/>
      <c r="N936" s="28"/>
      <c r="O936" s="28"/>
      <c r="P936" s="28"/>
      <c r="Q936" s="28"/>
      <c r="R936" s="28"/>
      <c r="S936" s="28"/>
      <c r="T936" s="28"/>
      <c r="U936" s="28"/>
      <c r="V936" s="28"/>
      <c r="W936" s="28"/>
      <c r="X936" s="28"/>
      <c r="Y936" s="28"/>
      <c r="Z936" s="28"/>
    </row>
    <row r="937" spans="1:26" ht="13.5" customHeight="1" x14ac:dyDescent="0.25">
      <c r="A937" s="28"/>
      <c r="B937" s="28"/>
      <c r="C937" s="28"/>
      <c r="D937" s="28"/>
      <c r="E937" s="28"/>
      <c r="F937" s="28"/>
      <c r="G937" s="28"/>
      <c r="H937" s="28"/>
      <c r="I937" s="28"/>
      <c r="J937" s="28"/>
      <c r="K937" s="28"/>
      <c r="L937" s="28"/>
      <c r="M937" s="28"/>
      <c r="N937" s="28"/>
      <c r="O937" s="28"/>
      <c r="P937" s="28"/>
      <c r="Q937" s="28"/>
      <c r="R937" s="28"/>
      <c r="S937" s="28"/>
      <c r="T937" s="28"/>
      <c r="U937" s="28"/>
      <c r="V937" s="28"/>
      <c r="W937" s="28"/>
      <c r="X937" s="28"/>
      <c r="Y937" s="28"/>
      <c r="Z937" s="28"/>
    </row>
    <row r="938" spans="1:26" ht="13.5" customHeight="1" x14ac:dyDescent="0.25">
      <c r="A938" s="28"/>
      <c r="B938" s="28"/>
      <c r="C938" s="28"/>
      <c r="D938" s="28"/>
      <c r="E938" s="28"/>
      <c r="F938" s="28"/>
      <c r="G938" s="28"/>
      <c r="H938" s="28"/>
      <c r="I938" s="28"/>
      <c r="J938" s="28"/>
      <c r="K938" s="28"/>
      <c r="L938" s="28"/>
      <c r="M938" s="28"/>
      <c r="N938" s="28"/>
      <c r="O938" s="28"/>
      <c r="P938" s="28"/>
      <c r="Q938" s="28"/>
      <c r="R938" s="28"/>
      <c r="S938" s="28"/>
      <c r="T938" s="28"/>
      <c r="U938" s="28"/>
      <c r="V938" s="28"/>
      <c r="W938" s="28"/>
      <c r="X938" s="28"/>
      <c r="Y938" s="28"/>
      <c r="Z938" s="28"/>
    </row>
    <row r="939" spans="1:26" ht="13.5" customHeight="1" x14ac:dyDescent="0.25">
      <c r="A939" s="28"/>
      <c r="B939" s="28"/>
      <c r="C939" s="28"/>
      <c r="D939" s="28"/>
      <c r="E939" s="28"/>
      <c r="F939" s="28"/>
      <c r="G939" s="28"/>
      <c r="H939" s="28"/>
      <c r="I939" s="28"/>
      <c r="J939" s="28"/>
      <c r="K939" s="28"/>
      <c r="L939" s="28"/>
      <c r="M939" s="28"/>
      <c r="N939" s="28"/>
      <c r="O939" s="28"/>
      <c r="P939" s="28"/>
      <c r="Q939" s="28"/>
      <c r="R939" s="28"/>
      <c r="S939" s="28"/>
      <c r="T939" s="28"/>
      <c r="U939" s="28"/>
      <c r="V939" s="28"/>
      <c r="W939" s="28"/>
      <c r="X939" s="28"/>
      <c r="Y939" s="28"/>
      <c r="Z939" s="28"/>
    </row>
    <row r="940" spans="1:26" ht="13.5" customHeight="1" x14ac:dyDescent="0.25">
      <c r="A940" s="28"/>
      <c r="B940" s="28"/>
      <c r="C940" s="28"/>
      <c r="D940" s="28"/>
      <c r="E940" s="28"/>
      <c r="F940" s="28"/>
      <c r="G940" s="28"/>
      <c r="H940" s="28"/>
      <c r="I940" s="28"/>
      <c r="J940" s="28"/>
      <c r="K940" s="28"/>
      <c r="L940" s="28"/>
      <c r="M940" s="28"/>
      <c r="N940" s="28"/>
      <c r="O940" s="28"/>
      <c r="P940" s="28"/>
      <c r="Q940" s="28"/>
      <c r="R940" s="28"/>
      <c r="S940" s="28"/>
      <c r="T940" s="28"/>
      <c r="U940" s="28"/>
      <c r="V940" s="28"/>
      <c r="W940" s="28"/>
      <c r="X940" s="28"/>
      <c r="Y940" s="28"/>
      <c r="Z940" s="28"/>
    </row>
    <row r="941" spans="1:26" ht="13.5" customHeight="1" x14ac:dyDescent="0.25">
      <c r="A941" s="28"/>
      <c r="B941" s="28"/>
      <c r="C941" s="28"/>
      <c r="D941" s="28"/>
      <c r="E941" s="28"/>
      <c r="F941" s="28"/>
      <c r="G941" s="28"/>
      <c r="H941" s="28"/>
      <c r="I941" s="28"/>
      <c r="J941" s="28"/>
      <c r="K941" s="28"/>
      <c r="L941" s="28"/>
      <c r="M941" s="28"/>
      <c r="N941" s="28"/>
      <c r="O941" s="28"/>
      <c r="P941" s="28"/>
      <c r="Q941" s="28"/>
      <c r="R941" s="28"/>
      <c r="S941" s="28"/>
      <c r="T941" s="28"/>
      <c r="U941" s="28"/>
      <c r="V941" s="28"/>
      <c r="W941" s="28"/>
      <c r="X941" s="28"/>
      <c r="Y941" s="28"/>
      <c r="Z941" s="28"/>
    </row>
    <row r="942" spans="1:26" ht="13.5" customHeight="1" x14ac:dyDescent="0.25">
      <c r="A942" s="28"/>
      <c r="B942" s="28"/>
      <c r="C942" s="28"/>
      <c r="D942" s="28"/>
      <c r="E942" s="28"/>
      <c r="F942" s="28"/>
      <c r="G942" s="28"/>
      <c r="H942" s="28"/>
      <c r="I942" s="28"/>
      <c r="J942" s="28"/>
      <c r="K942" s="28"/>
      <c r="L942" s="28"/>
      <c r="M942" s="28"/>
      <c r="N942" s="28"/>
      <c r="O942" s="28"/>
      <c r="P942" s="28"/>
      <c r="Q942" s="28"/>
      <c r="R942" s="28"/>
      <c r="S942" s="28"/>
      <c r="T942" s="28"/>
      <c r="U942" s="28"/>
      <c r="V942" s="28"/>
      <c r="W942" s="28"/>
      <c r="X942" s="28"/>
      <c r="Y942" s="28"/>
      <c r="Z942" s="28"/>
    </row>
    <row r="943" spans="1:26" ht="13.5" customHeight="1" x14ac:dyDescent="0.25">
      <c r="A943" s="28"/>
      <c r="B943" s="28"/>
      <c r="C943" s="28"/>
      <c r="D943" s="28"/>
      <c r="E943" s="28"/>
      <c r="F943" s="28"/>
      <c r="G943" s="28"/>
      <c r="H943" s="28"/>
      <c r="I943" s="28"/>
      <c r="J943" s="28"/>
      <c r="K943" s="28"/>
      <c r="L943" s="28"/>
      <c r="M943" s="28"/>
      <c r="N943" s="28"/>
      <c r="O943" s="28"/>
      <c r="P943" s="28"/>
      <c r="Q943" s="28"/>
      <c r="R943" s="28"/>
      <c r="S943" s="28"/>
      <c r="T943" s="28"/>
      <c r="U943" s="28"/>
      <c r="V943" s="28"/>
      <c r="W943" s="28"/>
      <c r="X943" s="28"/>
      <c r="Y943" s="28"/>
      <c r="Z943" s="28"/>
    </row>
    <row r="944" spans="1:26" ht="13.5" customHeight="1" x14ac:dyDescent="0.25">
      <c r="A944" s="28"/>
      <c r="B944" s="28"/>
      <c r="C944" s="28"/>
      <c r="D944" s="28"/>
      <c r="E944" s="28"/>
      <c r="F944" s="28"/>
      <c r="G944" s="28"/>
      <c r="H944" s="28"/>
      <c r="I944" s="28"/>
      <c r="J944" s="28"/>
      <c r="K944" s="28"/>
      <c r="L944" s="28"/>
      <c r="M944" s="28"/>
      <c r="N944" s="28"/>
      <c r="O944" s="28"/>
      <c r="P944" s="28"/>
      <c r="Q944" s="28"/>
      <c r="R944" s="28"/>
      <c r="S944" s="28"/>
      <c r="T944" s="28"/>
      <c r="U944" s="28"/>
      <c r="V944" s="28"/>
      <c r="W944" s="28"/>
      <c r="X944" s="28"/>
      <c r="Y944" s="28"/>
      <c r="Z944" s="28"/>
    </row>
    <row r="945" spans="1:26" ht="13.5" customHeight="1" x14ac:dyDescent="0.25">
      <c r="A945" s="28"/>
      <c r="B945" s="28"/>
      <c r="C945" s="28"/>
      <c r="D945" s="28"/>
      <c r="E945" s="28"/>
      <c r="F945" s="28"/>
      <c r="G945" s="28"/>
      <c r="H945" s="28"/>
      <c r="I945" s="28"/>
      <c r="J945" s="28"/>
      <c r="K945" s="28"/>
      <c r="L945" s="28"/>
      <c r="M945" s="28"/>
      <c r="N945" s="28"/>
      <c r="O945" s="28"/>
      <c r="P945" s="28"/>
      <c r="Q945" s="28"/>
      <c r="R945" s="28"/>
      <c r="S945" s="28"/>
      <c r="T945" s="28"/>
      <c r="U945" s="28"/>
      <c r="V945" s="28"/>
      <c r="W945" s="28"/>
      <c r="X945" s="28"/>
      <c r="Y945" s="28"/>
      <c r="Z945" s="28"/>
    </row>
    <row r="946" spans="1:26" ht="13.5" customHeight="1" x14ac:dyDescent="0.25">
      <c r="A946" s="28"/>
      <c r="B946" s="28"/>
      <c r="C946" s="28"/>
      <c r="D946" s="28"/>
      <c r="E946" s="28"/>
      <c r="F946" s="28"/>
      <c r="G946" s="28"/>
      <c r="H946" s="28"/>
      <c r="I946" s="28"/>
      <c r="J946" s="28"/>
      <c r="K946" s="28"/>
      <c r="L946" s="28"/>
      <c r="M946" s="28"/>
      <c r="N946" s="28"/>
      <c r="O946" s="28"/>
      <c r="P946" s="28"/>
      <c r="Q946" s="28"/>
      <c r="R946" s="28"/>
      <c r="S946" s="28"/>
      <c r="T946" s="28"/>
      <c r="U946" s="28"/>
      <c r="V946" s="28"/>
      <c r="W946" s="28"/>
      <c r="X946" s="28"/>
      <c r="Y946" s="28"/>
      <c r="Z946" s="28"/>
    </row>
    <row r="947" spans="1:26" ht="13.5" customHeight="1" x14ac:dyDescent="0.25">
      <c r="A947" s="28"/>
      <c r="B947" s="28"/>
      <c r="C947" s="28"/>
      <c r="D947" s="28"/>
      <c r="E947" s="28"/>
      <c r="F947" s="28"/>
      <c r="G947" s="28"/>
      <c r="H947" s="28"/>
      <c r="I947" s="28"/>
      <c r="J947" s="28"/>
      <c r="K947" s="28"/>
      <c r="L947" s="28"/>
      <c r="M947" s="28"/>
      <c r="N947" s="28"/>
      <c r="O947" s="28"/>
      <c r="P947" s="28"/>
      <c r="Q947" s="28"/>
      <c r="R947" s="28"/>
      <c r="S947" s="28"/>
      <c r="T947" s="28"/>
      <c r="U947" s="28"/>
      <c r="V947" s="28"/>
      <c r="W947" s="28"/>
      <c r="X947" s="28"/>
      <c r="Y947" s="28"/>
      <c r="Z947" s="28"/>
    </row>
    <row r="948" spans="1:26" ht="13.5" customHeight="1" x14ac:dyDescent="0.25">
      <c r="A948" s="28"/>
      <c r="B948" s="28"/>
      <c r="C948" s="28"/>
      <c r="D948" s="28"/>
      <c r="E948" s="28"/>
      <c r="F948" s="28"/>
      <c r="G948" s="28"/>
      <c r="H948" s="28"/>
      <c r="I948" s="28"/>
      <c r="J948" s="28"/>
      <c r="K948" s="28"/>
      <c r="L948" s="28"/>
      <c r="M948" s="28"/>
      <c r="N948" s="28"/>
      <c r="O948" s="28"/>
      <c r="P948" s="28"/>
      <c r="Q948" s="28"/>
      <c r="R948" s="28"/>
      <c r="S948" s="28"/>
      <c r="T948" s="28"/>
      <c r="U948" s="28"/>
      <c r="V948" s="28"/>
      <c r="W948" s="28"/>
      <c r="X948" s="28"/>
      <c r="Y948" s="28"/>
      <c r="Z948" s="28"/>
    </row>
    <row r="949" spans="1:26" ht="13.5" customHeight="1" x14ac:dyDescent="0.25">
      <c r="A949" s="28"/>
      <c r="B949" s="28"/>
      <c r="C949" s="28"/>
      <c r="D949" s="28"/>
      <c r="E949" s="28"/>
      <c r="F949" s="28"/>
      <c r="G949" s="28"/>
      <c r="H949" s="28"/>
      <c r="I949" s="28"/>
      <c r="J949" s="28"/>
      <c r="K949" s="28"/>
      <c r="L949" s="28"/>
      <c r="M949" s="28"/>
      <c r="N949" s="28"/>
      <c r="O949" s="28"/>
      <c r="P949" s="28"/>
      <c r="Q949" s="28"/>
      <c r="R949" s="28"/>
      <c r="S949" s="28"/>
      <c r="T949" s="28"/>
      <c r="U949" s="28"/>
      <c r="V949" s="28"/>
      <c r="W949" s="28"/>
      <c r="X949" s="28"/>
      <c r="Y949" s="28"/>
      <c r="Z949" s="28"/>
    </row>
    <row r="950" spans="1:26" ht="13.5" customHeight="1" x14ac:dyDescent="0.25">
      <c r="A950" s="28"/>
      <c r="B950" s="28"/>
      <c r="C950" s="28"/>
      <c r="D950" s="28"/>
      <c r="E950" s="28"/>
      <c r="F950" s="28"/>
      <c r="G950" s="28"/>
      <c r="H950" s="28"/>
      <c r="I950" s="28"/>
      <c r="J950" s="28"/>
      <c r="K950" s="28"/>
      <c r="L950" s="28"/>
      <c r="M950" s="28"/>
      <c r="N950" s="28"/>
      <c r="O950" s="28"/>
      <c r="P950" s="28"/>
      <c r="Q950" s="28"/>
      <c r="R950" s="28"/>
      <c r="S950" s="28"/>
      <c r="T950" s="28"/>
      <c r="U950" s="28"/>
      <c r="V950" s="28"/>
      <c r="W950" s="28"/>
      <c r="X950" s="28"/>
      <c r="Y950" s="28"/>
      <c r="Z950" s="28"/>
    </row>
    <row r="951" spans="1:26" ht="13.5" customHeight="1" x14ac:dyDescent="0.25">
      <c r="A951" s="28"/>
      <c r="B951" s="28"/>
      <c r="C951" s="28"/>
      <c r="D951" s="28"/>
      <c r="E951" s="28"/>
      <c r="F951" s="28"/>
      <c r="G951" s="28"/>
      <c r="H951" s="28"/>
      <c r="I951" s="28"/>
      <c r="J951" s="28"/>
      <c r="K951" s="28"/>
      <c r="L951" s="28"/>
      <c r="M951" s="28"/>
      <c r="N951" s="28"/>
      <c r="O951" s="28"/>
      <c r="P951" s="28"/>
      <c r="Q951" s="28"/>
      <c r="R951" s="28"/>
      <c r="S951" s="28"/>
      <c r="T951" s="28"/>
      <c r="U951" s="28"/>
      <c r="V951" s="28"/>
      <c r="W951" s="28"/>
      <c r="X951" s="28"/>
      <c r="Y951" s="28"/>
      <c r="Z951" s="28"/>
    </row>
    <row r="952" spans="1:26" ht="13.5" customHeight="1" x14ac:dyDescent="0.25">
      <c r="A952" s="28"/>
      <c r="B952" s="28"/>
      <c r="C952" s="28"/>
      <c r="D952" s="28"/>
      <c r="E952" s="28"/>
      <c r="F952" s="28"/>
      <c r="G952" s="28"/>
      <c r="H952" s="28"/>
      <c r="I952" s="28"/>
      <c r="J952" s="28"/>
      <c r="K952" s="28"/>
      <c r="L952" s="28"/>
      <c r="M952" s="28"/>
      <c r="N952" s="28"/>
      <c r="O952" s="28"/>
      <c r="P952" s="28"/>
      <c r="Q952" s="28"/>
      <c r="R952" s="28"/>
      <c r="S952" s="28"/>
      <c r="T952" s="28"/>
      <c r="U952" s="28"/>
      <c r="V952" s="28"/>
      <c r="W952" s="28"/>
      <c r="X952" s="28"/>
      <c r="Y952" s="28"/>
      <c r="Z952" s="28"/>
    </row>
    <row r="953" spans="1:26" ht="13.5" customHeight="1" x14ac:dyDescent="0.25">
      <c r="A953" s="28"/>
      <c r="B953" s="28"/>
      <c r="C953" s="28"/>
      <c r="D953" s="28"/>
      <c r="E953" s="28"/>
      <c r="F953" s="28"/>
      <c r="G953" s="28"/>
      <c r="H953" s="28"/>
      <c r="I953" s="28"/>
      <c r="J953" s="28"/>
      <c r="K953" s="28"/>
      <c r="L953" s="28"/>
      <c r="M953" s="28"/>
      <c r="N953" s="28"/>
      <c r="O953" s="28"/>
      <c r="P953" s="28"/>
      <c r="Q953" s="28"/>
      <c r="R953" s="28"/>
      <c r="S953" s="28"/>
      <c r="T953" s="28"/>
      <c r="U953" s="28"/>
      <c r="V953" s="28"/>
      <c r="W953" s="28"/>
      <c r="X953" s="28"/>
      <c r="Y953" s="28"/>
      <c r="Z953" s="28"/>
    </row>
    <row r="954" spans="1:26" ht="13.5" customHeight="1" x14ac:dyDescent="0.25">
      <c r="A954" s="28"/>
      <c r="B954" s="28"/>
      <c r="C954" s="28"/>
      <c r="D954" s="28"/>
      <c r="E954" s="28"/>
      <c r="F954" s="28"/>
      <c r="G954" s="28"/>
      <c r="H954" s="28"/>
      <c r="I954" s="28"/>
      <c r="J954" s="28"/>
      <c r="K954" s="28"/>
      <c r="L954" s="28"/>
      <c r="M954" s="28"/>
      <c r="N954" s="28"/>
      <c r="O954" s="28"/>
      <c r="P954" s="28"/>
      <c r="Q954" s="28"/>
      <c r="R954" s="28"/>
      <c r="S954" s="28"/>
      <c r="T954" s="28"/>
      <c r="U954" s="28"/>
      <c r="V954" s="28"/>
      <c r="W954" s="28"/>
      <c r="X954" s="28"/>
      <c r="Y954" s="28"/>
      <c r="Z954" s="28"/>
    </row>
    <row r="955" spans="1:26" ht="13.5" customHeight="1" x14ac:dyDescent="0.25">
      <c r="A955" s="28"/>
      <c r="B955" s="28"/>
      <c r="C955" s="28"/>
      <c r="D955" s="28"/>
      <c r="E955" s="28"/>
      <c r="F955" s="28"/>
      <c r="G955" s="28"/>
      <c r="H955" s="28"/>
      <c r="I955" s="28"/>
      <c r="J955" s="28"/>
      <c r="K955" s="28"/>
      <c r="L955" s="28"/>
      <c r="M955" s="28"/>
      <c r="N955" s="28"/>
      <c r="O955" s="28"/>
      <c r="P955" s="28"/>
      <c r="Q955" s="28"/>
      <c r="R955" s="28"/>
      <c r="S955" s="28"/>
      <c r="T955" s="28"/>
      <c r="U955" s="28"/>
      <c r="V955" s="28"/>
      <c r="W955" s="28"/>
      <c r="X955" s="28"/>
      <c r="Y955" s="28"/>
      <c r="Z955" s="28"/>
    </row>
    <row r="956" spans="1:26" ht="13.5" customHeight="1" x14ac:dyDescent="0.25">
      <c r="A956" s="28"/>
      <c r="B956" s="28"/>
      <c r="C956" s="28"/>
      <c r="D956" s="28"/>
      <c r="E956" s="28"/>
      <c r="F956" s="28"/>
      <c r="G956" s="28"/>
      <c r="H956" s="28"/>
      <c r="I956" s="28"/>
      <c r="J956" s="28"/>
      <c r="K956" s="28"/>
      <c r="L956" s="28"/>
      <c r="M956" s="28"/>
      <c r="N956" s="28"/>
      <c r="O956" s="28"/>
      <c r="P956" s="28"/>
      <c r="Q956" s="28"/>
      <c r="R956" s="28"/>
      <c r="S956" s="28"/>
      <c r="T956" s="28"/>
      <c r="U956" s="28"/>
      <c r="V956" s="28"/>
      <c r="W956" s="28"/>
      <c r="X956" s="28"/>
      <c r="Y956" s="28"/>
      <c r="Z956" s="28"/>
    </row>
    <row r="957" spans="1:26" ht="13.5" customHeight="1" x14ac:dyDescent="0.25">
      <c r="A957" s="28"/>
      <c r="B957" s="28"/>
      <c r="C957" s="28"/>
      <c r="D957" s="28"/>
      <c r="E957" s="28"/>
      <c r="F957" s="28"/>
      <c r="G957" s="28"/>
      <c r="H957" s="28"/>
      <c r="I957" s="28"/>
      <c r="J957" s="28"/>
      <c r="K957" s="28"/>
      <c r="L957" s="28"/>
      <c r="M957" s="28"/>
      <c r="N957" s="28"/>
      <c r="O957" s="28"/>
      <c r="P957" s="28"/>
      <c r="Q957" s="28"/>
      <c r="R957" s="28"/>
      <c r="S957" s="28"/>
      <c r="T957" s="28"/>
      <c r="U957" s="28"/>
      <c r="V957" s="28"/>
      <c r="W957" s="28"/>
      <c r="X957" s="28"/>
      <c r="Y957" s="28"/>
      <c r="Z957" s="28"/>
    </row>
    <row r="958" spans="1:26" ht="13.5" customHeight="1" x14ac:dyDescent="0.25">
      <c r="A958" s="28"/>
      <c r="B958" s="28"/>
      <c r="C958" s="28"/>
      <c r="D958" s="28"/>
      <c r="E958" s="28"/>
      <c r="F958" s="28"/>
      <c r="G958" s="28"/>
      <c r="H958" s="28"/>
      <c r="I958" s="28"/>
      <c r="J958" s="28"/>
      <c r="K958" s="28"/>
      <c r="L958" s="28"/>
      <c r="M958" s="28"/>
      <c r="N958" s="28"/>
      <c r="O958" s="28"/>
      <c r="P958" s="28"/>
      <c r="Q958" s="28"/>
      <c r="R958" s="28"/>
      <c r="S958" s="28"/>
      <c r="T958" s="28"/>
      <c r="U958" s="28"/>
      <c r="V958" s="28"/>
      <c r="W958" s="28"/>
      <c r="X958" s="28"/>
      <c r="Y958" s="28"/>
      <c r="Z958" s="28"/>
    </row>
    <row r="959" spans="1:26" ht="13.5" customHeight="1" x14ac:dyDescent="0.25">
      <c r="A959" s="28"/>
      <c r="B959" s="28"/>
      <c r="C959" s="28"/>
      <c r="D959" s="28"/>
      <c r="E959" s="28"/>
      <c r="F959" s="28"/>
      <c r="G959" s="28"/>
      <c r="H959" s="28"/>
      <c r="I959" s="28"/>
      <c r="J959" s="28"/>
      <c r="K959" s="28"/>
      <c r="L959" s="28"/>
      <c r="M959" s="28"/>
      <c r="N959" s="28"/>
      <c r="O959" s="28"/>
      <c r="P959" s="28"/>
      <c r="Q959" s="28"/>
      <c r="R959" s="28"/>
      <c r="S959" s="28"/>
      <c r="T959" s="28"/>
      <c r="U959" s="28"/>
      <c r="V959" s="28"/>
      <c r="W959" s="28"/>
      <c r="X959" s="28"/>
      <c r="Y959" s="28"/>
      <c r="Z959" s="28"/>
    </row>
    <row r="960" spans="1:26" ht="13.5" customHeight="1" x14ac:dyDescent="0.25">
      <c r="A960" s="28"/>
      <c r="B960" s="28"/>
      <c r="C960" s="28"/>
      <c r="D960" s="28"/>
      <c r="E960" s="28"/>
      <c r="F960" s="28"/>
      <c r="G960" s="28"/>
      <c r="H960" s="28"/>
      <c r="I960" s="28"/>
      <c r="J960" s="28"/>
      <c r="K960" s="28"/>
      <c r="L960" s="28"/>
      <c r="M960" s="28"/>
      <c r="N960" s="28"/>
      <c r="O960" s="28"/>
      <c r="P960" s="28"/>
      <c r="Q960" s="28"/>
      <c r="R960" s="28"/>
      <c r="S960" s="28"/>
      <c r="T960" s="28"/>
      <c r="U960" s="28"/>
      <c r="V960" s="28"/>
      <c r="W960" s="28"/>
      <c r="X960" s="28"/>
      <c r="Y960" s="28"/>
      <c r="Z960" s="28"/>
    </row>
    <row r="961" spans="1:26" ht="13.5" customHeight="1" x14ac:dyDescent="0.25">
      <c r="A961" s="28"/>
      <c r="B961" s="28"/>
      <c r="C961" s="28"/>
      <c r="D961" s="28"/>
      <c r="E961" s="28"/>
      <c r="F961" s="28"/>
      <c r="G961" s="28"/>
      <c r="H961" s="28"/>
      <c r="I961" s="28"/>
      <c r="J961" s="28"/>
      <c r="K961" s="28"/>
      <c r="L961" s="28"/>
      <c r="M961" s="28"/>
      <c r="N961" s="28"/>
      <c r="O961" s="28"/>
      <c r="P961" s="28"/>
      <c r="Q961" s="28"/>
      <c r="R961" s="28"/>
      <c r="S961" s="28"/>
      <c r="T961" s="28"/>
      <c r="U961" s="28"/>
      <c r="V961" s="28"/>
      <c r="W961" s="28"/>
      <c r="X961" s="28"/>
      <c r="Y961" s="28"/>
      <c r="Z961" s="28"/>
    </row>
    <row r="962" spans="1:26" ht="13.5" customHeight="1" x14ac:dyDescent="0.25">
      <c r="A962" s="28"/>
      <c r="B962" s="28"/>
      <c r="C962" s="28"/>
      <c r="D962" s="28"/>
      <c r="E962" s="28"/>
      <c r="F962" s="28"/>
      <c r="G962" s="28"/>
      <c r="H962" s="28"/>
      <c r="I962" s="28"/>
      <c r="J962" s="28"/>
      <c r="K962" s="28"/>
      <c r="L962" s="28"/>
      <c r="M962" s="28"/>
      <c r="N962" s="28"/>
      <c r="O962" s="28"/>
      <c r="P962" s="28"/>
      <c r="Q962" s="28"/>
      <c r="R962" s="28"/>
      <c r="S962" s="28"/>
      <c r="T962" s="28"/>
      <c r="U962" s="28"/>
      <c r="V962" s="28"/>
      <c r="W962" s="28"/>
      <c r="X962" s="28"/>
      <c r="Y962" s="28"/>
      <c r="Z962" s="28"/>
    </row>
    <row r="963" spans="1:26" ht="13.5" customHeight="1" x14ac:dyDescent="0.25">
      <c r="A963" s="28"/>
      <c r="B963" s="28"/>
      <c r="C963" s="28"/>
      <c r="D963" s="28"/>
      <c r="E963" s="28"/>
      <c r="F963" s="28"/>
      <c r="G963" s="28"/>
      <c r="H963" s="28"/>
      <c r="I963" s="28"/>
      <c r="J963" s="28"/>
      <c r="K963" s="28"/>
      <c r="L963" s="28"/>
      <c r="M963" s="28"/>
      <c r="N963" s="28"/>
      <c r="O963" s="28"/>
      <c r="P963" s="28"/>
      <c r="Q963" s="28"/>
      <c r="R963" s="28"/>
      <c r="S963" s="28"/>
      <c r="T963" s="28"/>
      <c r="U963" s="28"/>
      <c r="V963" s="28"/>
      <c r="W963" s="28"/>
      <c r="X963" s="28"/>
      <c r="Y963" s="28"/>
      <c r="Z963" s="28"/>
    </row>
    <row r="964" spans="1:26" ht="13.5" customHeight="1" x14ac:dyDescent="0.25">
      <c r="A964" s="28"/>
      <c r="B964" s="28"/>
      <c r="C964" s="28"/>
      <c r="D964" s="28"/>
      <c r="E964" s="28"/>
      <c r="F964" s="28"/>
      <c r="G964" s="28"/>
      <c r="H964" s="28"/>
      <c r="I964" s="28"/>
      <c r="J964" s="28"/>
      <c r="K964" s="28"/>
      <c r="L964" s="28"/>
      <c r="M964" s="28"/>
      <c r="N964" s="28"/>
      <c r="O964" s="28"/>
      <c r="P964" s="28"/>
      <c r="Q964" s="28"/>
      <c r="R964" s="28"/>
      <c r="S964" s="28"/>
      <c r="T964" s="28"/>
      <c r="U964" s="28"/>
      <c r="V964" s="28"/>
      <c r="W964" s="28"/>
      <c r="X964" s="28"/>
      <c r="Y964" s="28"/>
      <c r="Z964" s="28"/>
    </row>
    <row r="965" spans="1:26" ht="13.5" customHeight="1" x14ac:dyDescent="0.25">
      <c r="A965" s="28"/>
      <c r="B965" s="28"/>
      <c r="C965" s="28"/>
      <c r="D965" s="28"/>
      <c r="E965" s="28"/>
      <c r="F965" s="28"/>
      <c r="G965" s="28"/>
      <c r="H965" s="28"/>
      <c r="I965" s="28"/>
      <c r="J965" s="28"/>
      <c r="K965" s="28"/>
      <c r="L965" s="28"/>
      <c r="M965" s="28"/>
      <c r="N965" s="28"/>
      <c r="O965" s="28"/>
      <c r="P965" s="28"/>
      <c r="Q965" s="28"/>
      <c r="R965" s="28"/>
      <c r="S965" s="28"/>
      <c r="T965" s="28"/>
      <c r="U965" s="28"/>
      <c r="V965" s="28"/>
      <c r="W965" s="28"/>
      <c r="X965" s="28"/>
      <c r="Y965" s="28"/>
      <c r="Z965" s="28"/>
    </row>
    <row r="966" spans="1:26" ht="13.5" customHeight="1" x14ac:dyDescent="0.25">
      <c r="A966" s="28"/>
      <c r="B966" s="28"/>
      <c r="C966" s="28"/>
      <c r="D966" s="28"/>
      <c r="E966" s="28"/>
      <c r="F966" s="28"/>
      <c r="G966" s="28"/>
      <c r="H966" s="28"/>
      <c r="I966" s="28"/>
      <c r="J966" s="28"/>
      <c r="K966" s="28"/>
      <c r="L966" s="28"/>
      <c r="M966" s="28"/>
      <c r="N966" s="28"/>
      <c r="O966" s="28"/>
      <c r="P966" s="28"/>
      <c r="Q966" s="28"/>
      <c r="R966" s="28"/>
      <c r="S966" s="28"/>
      <c r="T966" s="28"/>
      <c r="U966" s="28"/>
      <c r="V966" s="28"/>
      <c r="W966" s="28"/>
      <c r="X966" s="28"/>
      <c r="Y966" s="28"/>
      <c r="Z966" s="28"/>
    </row>
    <row r="967" spans="1:26" ht="13.5" customHeight="1" x14ac:dyDescent="0.25">
      <c r="A967" s="28"/>
      <c r="B967" s="28"/>
      <c r="C967" s="28"/>
      <c r="D967" s="28"/>
      <c r="E967" s="28"/>
      <c r="F967" s="28"/>
      <c r="G967" s="28"/>
      <c r="H967" s="28"/>
      <c r="I967" s="28"/>
      <c r="J967" s="28"/>
      <c r="K967" s="28"/>
      <c r="L967" s="28"/>
      <c r="M967" s="28"/>
      <c r="N967" s="28"/>
      <c r="O967" s="28"/>
      <c r="P967" s="28"/>
      <c r="Q967" s="28"/>
      <c r="R967" s="28"/>
      <c r="S967" s="28"/>
      <c r="T967" s="28"/>
      <c r="U967" s="28"/>
      <c r="V967" s="28"/>
      <c r="W967" s="28"/>
      <c r="X967" s="28"/>
      <c r="Y967" s="28"/>
      <c r="Z967" s="28"/>
    </row>
    <row r="968" spans="1:26" ht="13.5" customHeight="1" x14ac:dyDescent="0.25">
      <c r="A968" s="28"/>
      <c r="B968" s="28"/>
      <c r="C968" s="28"/>
      <c r="D968" s="28"/>
      <c r="E968" s="28"/>
      <c r="F968" s="28"/>
      <c r="G968" s="28"/>
      <c r="H968" s="28"/>
      <c r="I968" s="28"/>
      <c r="J968" s="28"/>
      <c r="K968" s="28"/>
      <c r="L968" s="28"/>
      <c r="M968" s="28"/>
      <c r="N968" s="28"/>
      <c r="O968" s="28"/>
      <c r="P968" s="28"/>
      <c r="Q968" s="28"/>
      <c r="R968" s="28"/>
      <c r="S968" s="28"/>
      <c r="T968" s="28"/>
      <c r="U968" s="28"/>
      <c r="V968" s="28"/>
      <c r="W968" s="28"/>
      <c r="X968" s="28"/>
      <c r="Y968" s="28"/>
      <c r="Z968" s="28"/>
    </row>
    <row r="969" spans="1:26" ht="13.5" customHeight="1" x14ac:dyDescent="0.25">
      <c r="A969" s="28"/>
      <c r="B969" s="28"/>
      <c r="C969" s="28"/>
      <c r="D969" s="28"/>
      <c r="E969" s="28"/>
      <c r="F969" s="28"/>
      <c r="G969" s="28"/>
      <c r="H969" s="28"/>
      <c r="I969" s="28"/>
      <c r="J969" s="28"/>
      <c r="K969" s="28"/>
      <c r="L969" s="28"/>
      <c r="M969" s="28"/>
      <c r="N969" s="28"/>
      <c r="O969" s="28"/>
      <c r="P969" s="28"/>
      <c r="Q969" s="28"/>
      <c r="R969" s="28"/>
      <c r="S969" s="28"/>
      <c r="T969" s="28"/>
      <c r="U969" s="28"/>
      <c r="V969" s="28"/>
      <c r="W969" s="28"/>
      <c r="X969" s="28"/>
      <c r="Y969" s="28"/>
      <c r="Z969" s="28"/>
    </row>
    <row r="970" spans="1:26" ht="13.5" customHeight="1" x14ac:dyDescent="0.25">
      <c r="A970" s="28"/>
      <c r="B970" s="28"/>
      <c r="C970" s="28"/>
      <c r="D970" s="28"/>
      <c r="E970" s="28"/>
      <c r="F970" s="28"/>
      <c r="G970" s="28"/>
      <c r="H970" s="28"/>
      <c r="I970" s="28"/>
      <c r="J970" s="28"/>
      <c r="K970" s="28"/>
      <c r="L970" s="28"/>
      <c r="M970" s="28"/>
      <c r="N970" s="28"/>
      <c r="O970" s="28"/>
      <c r="P970" s="28"/>
      <c r="Q970" s="28"/>
      <c r="R970" s="28"/>
      <c r="S970" s="28"/>
      <c r="T970" s="28"/>
      <c r="U970" s="28"/>
      <c r="V970" s="28"/>
      <c r="W970" s="28"/>
      <c r="X970" s="28"/>
      <c r="Y970" s="28"/>
      <c r="Z970" s="28"/>
    </row>
    <row r="971" spans="1:26" ht="13.5" customHeight="1" x14ac:dyDescent="0.25">
      <c r="A971" s="28"/>
      <c r="B971" s="28"/>
      <c r="C971" s="28"/>
      <c r="D971" s="28"/>
      <c r="E971" s="28"/>
      <c r="F971" s="28"/>
      <c r="G971" s="28"/>
      <c r="H971" s="28"/>
      <c r="I971" s="28"/>
      <c r="J971" s="28"/>
      <c r="K971" s="28"/>
      <c r="L971" s="28"/>
      <c r="M971" s="28"/>
      <c r="N971" s="28"/>
      <c r="O971" s="28"/>
      <c r="P971" s="28"/>
      <c r="Q971" s="28"/>
      <c r="R971" s="28"/>
      <c r="S971" s="28"/>
      <c r="T971" s="28"/>
      <c r="U971" s="28"/>
      <c r="V971" s="28"/>
      <c r="W971" s="28"/>
      <c r="X971" s="28"/>
      <c r="Y971" s="28"/>
      <c r="Z971" s="28"/>
    </row>
    <row r="972" spans="1:26" ht="13.5" customHeight="1" x14ac:dyDescent="0.25">
      <c r="A972" s="28"/>
      <c r="B972" s="28"/>
      <c r="C972" s="28"/>
      <c r="D972" s="28"/>
      <c r="E972" s="28"/>
      <c r="F972" s="28"/>
      <c r="G972" s="28"/>
      <c r="H972" s="28"/>
      <c r="I972" s="28"/>
      <c r="J972" s="28"/>
      <c r="K972" s="28"/>
      <c r="L972" s="28"/>
      <c r="M972" s="28"/>
      <c r="N972" s="28"/>
      <c r="O972" s="28"/>
      <c r="P972" s="28"/>
      <c r="Q972" s="28"/>
      <c r="R972" s="28"/>
      <c r="S972" s="28"/>
      <c r="T972" s="28"/>
      <c r="U972" s="28"/>
      <c r="V972" s="28"/>
      <c r="W972" s="28"/>
      <c r="X972" s="28"/>
      <c r="Y972" s="28"/>
      <c r="Z972" s="28"/>
    </row>
    <row r="973" spans="1:26" ht="13.5" customHeight="1" x14ac:dyDescent="0.25">
      <c r="A973" s="28"/>
      <c r="B973" s="28"/>
      <c r="C973" s="28"/>
      <c r="D973" s="28"/>
      <c r="E973" s="28"/>
      <c r="F973" s="28"/>
      <c r="G973" s="28"/>
      <c r="H973" s="28"/>
      <c r="I973" s="28"/>
      <c r="J973" s="28"/>
      <c r="K973" s="28"/>
      <c r="L973" s="28"/>
      <c r="M973" s="28"/>
      <c r="N973" s="28"/>
      <c r="O973" s="28"/>
      <c r="P973" s="28"/>
      <c r="Q973" s="28"/>
      <c r="R973" s="28"/>
      <c r="S973" s="28"/>
      <c r="T973" s="28"/>
      <c r="U973" s="28"/>
      <c r="V973" s="28"/>
      <c r="W973" s="28"/>
      <c r="X973" s="28"/>
      <c r="Y973" s="28"/>
      <c r="Z973" s="28"/>
    </row>
    <row r="974" spans="1:26" ht="13.5" customHeight="1" x14ac:dyDescent="0.25">
      <c r="A974" s="28"/>
      <c r="B974" s="28"/>
      <c r="C974" s="28"/>
      <c r="D974" s="28"/>
      <c r="E974" s="28"/>
      <c r="F974" s="28"/>
      <c r="G974" s="28"/>
      <c r="H974" s="28"/>
      <c r="I974" s="28"/>
      <c r="J974" s="28"/>
      <c r="K974" s="28"/>
      <c r="L974" s="28"/>
      <c r="M974" s="28"/>
      <c r="N974" s="28"/>
      <c r="O974" s="28"/>
      <c r="P974" s="28"/>
      <c r="Q974" s="28"/>
      <c r="R974" s="28"/>
      <c r="S974" s="28"/>
      <c r="T974" s="28"/>
      <c r="U974" s="28"/>
      <c r="V974" s="28"/>
      <c r="W974" s="28"/>
      <c r="X974" s="28"/>
      <c r="Y974" s="28"/>
      <c r="Z974" s="28"/>
    </row>
    <row r="975" spans="1:26" ht="13.5" customHeight="1" x14ac:dyDescent="0.25">
      <c r="A975" s="28"/>
      <c r="B975" s="28"/>
      <c r="C975" s="28"/>
      <c r="D975" s="28"/>
      <c r="E975" s="28"/>
      <c r="F975" s="28"/>
      <c r="G975" s="28"/>
      <c r="H975" s="28"/>
      <c r="I975" s="28"/>
      <c r="J975" s="28"/>
      <c r="K975" s="28"/>
      <c r="L975" s="28"/>
      <c r="M975" s="28"/>
      <c r="N975" s="28"/>
      <c r="O975" s="28"/>
      <c r="P975" s="28"/>
      <c r="Q975" s="28"/>
      <c r="R975" s="28"/>
      <c r="S975" s="28"/>
      <c r="T975" s="28"/>
      <c r="U975" s="28"/>
      <c r="V975" s="28"/>
      <c r="W975" s="28"/>
      <c r="X975" s="28"/>
      <c r="Y975" s="28"/>
      <c r="Z975" s="28"/>
    </row>
    <row r="976" spans="1:26" ht="13.5" customHeight="1" x14ac:dyDescent="0.25">
      <c r="A976" s="28"/>
      <c r="B976" s="28"/>
      <c r="C976" s="28"/>
      <c r="D976" s="28"/>
      <c r="E976" s="28"/>
      <c r="F976" s="28"/>
      <c r="G976" s="28"/>
      <c r="H976" s="28"/>
      <c r="I976" s="28"/>
      <c r="J976" s="28"/>
      <c r="K976" s="28"/>
      <c r="L976" s="28"/>
      <c r="M976" s="28"/>
      <c r="N976" s="28"/>
      <c r="O976" s="28"/>
      <c r="P976" s="28"/>
      <c r="Q976" s="28"/>
      <c r="R976" s="28"/>
      <c r="S976" s="28"/>
      <c r="T976" s="28"/>
      <c r="U976" s="28"/>
      <c r="V976" s="28"/>
      <c r="W976" s="28"/>
      <c r="X976" s="28"/>
      <c r="Y976" s="28"/>
      <c r="Z976" s="28"/>
    </row>
    <row r="977" spans="1:26" ht="13.5" customHeight="1" x14ac:dyDescent="0.25">
      <c r="A977" s="28"/>
      <c r="B977" s="28"/>
      <c r="C977" s="28"/>
      <c r="D977" s="28"/>
      <c r="E977" s="28"/>
      <c r="F977" s="28"/>
      <c r="G977" s="28"/>
      <c r="H977" s="28"/>
      <c r="I977" s="28"/>
      <c r="J977" s="28"/>
      <c r="K977" s="28"/>
      <c r="L977" s="28"/>
      <c r="M977" s="28"/>
      <c r="N977" s="28"/>
      <c r="O977" s="28"/>
      <c r="P977" s="28"/>
      <c r="Q977" s="28"/>
      <c r="R977" s="28"/>
      <c r="S977" s="28"/>
      <c r="T977" s="28"/>
      <c r="U977" s="28"/>
      <c r="V977" s="28"/>
      <c r="W977" s="28"/>
      <c r="X977" s="28"/>
      <c r="Y977" s="28"/>
      <c r="Z977" s="28"/>
    </row>
    <row r="978" spans="1:26" ht="13.5" customHeight="1" x14ac:dyDescent="0.25">
      <c r="A978" s="28"/>
      <c r="B978" s="28"/>
      <c r="C978" s="28"/>
      <c r="D978" s="28"/>
      <c r="E978" s="28"/>
      <c r="F978" s="28"/>
      <c r="G978" s="28"/>
      <c r="H978" s="28"/>
      <c r="I978" s="28"/>
      <c r="J978" s="28"/>
      <c r="K978" s="28"/>
      <c r="L978" s="28"/>
      <c r="M978" s="28"/>
      <c r="N978" s="28"/>
      <c r="O978" s="28"/>
      <c r="P978" s="28"/>
      <c r="Q978" s="28"/>
      <c r="R978" s="28"/>
      <c r="S978" s="28"/>
      <c r="T978" s="28"/>
      <c r="U978" s="28"/>
      <c r="V978" s="28"/>
      <c r="W978" s="28"/>
      <c r="X978" s="28"/>
      <c r="Y978" s="28"/>
      <c r="Z978" s="28"/>
    </row>
    <row r="979" spans="1:26" ht="13.5" customHeight="1" x14ac:dyDescent="0.25">
      <c r="A979" s="28"/>
      <c r="B979" s="28"/>
      <c r="C979" s="28"/>
      <c r="D979" s="28"/>
      <c r="E979" s="28"/>
      <c r="F979" s="28"/>
      <c r="G979" s="28"/>
      <c r="H979" s="28"/>
      <c r="I979" s="28"/>
      <c r="J979" s="28"/>
      <c r="K979" s="28"/>
      <c r="L979" s="28"/>
      <c r="M979" s="28"/>
      <c r="N979" s="28"/>
      <c r="O979" s="28"/>
      <c r="P979" s="28"/>
      <c r="Q979" s="28"/>
      <c r="R979" s="28"/>
      <c r="S979" s="28"/>
      <c r="T979" s="28"/>
      <c r="U979" s="28"/>
      <c r="V979" s="28"/>
      <c r="W979" s="28"/>
      <c r="X979" s="28"/>
      <c r="Y979" s="28"/>
      <c r="Z979" s="28"/>
    </row>
    <row r="980" spans="1:26" ht="13.5" customHeight="1" x14ac:dyDescent="0.25">
      <c r="A980" s="28"/>
      <c r="B980" s="28"/>
      <c r="C980" s="28"/>
      <c r="D980" s="28"/>
      <c r="E980" s="28"/>
      <c r="F980" s="28"/>
      <c r="G980" s="28"/>
      <c r="H980" s="28"/>
      <c r="I980" s="28"/>
      <c r="J980" s="28"/>
      <c r="K980" s="28"/>
      <c r="L980" s="28"/>
      <c r="M980" s="28"/>
      <c r="N980" s="28"/>
      <c r="O980" s="28"/>
      <c r="P980" s="28"/>
      <c r="Q980" s="28"/>
      <c r="R980" s="28"/>
      <c r="S980" s="28"/>
      <c r="T980" s="28"/>
      <c r="U980" s="28"/>
      <c r="V980" s="28"/>
      <c r="W980" s="28"/>
      <c r="X980" s="28"/>
      <c r="Y980" s="28"/>
      <c r="Z980" s="28"/>
    </row>
    <row r="981" spans="1:26" ht="13.5" customHeight="1" x14ac:dyDescent="0.25">
      <c r="A981" s="28"/>
      <c r="B981" s="28"/>
      <c r="C981" s="28"/>
      <c r="D981" s="28"/>
      <c r="E981" s="28"/>
      <c r="F981" s="28"/>
      <c r="G981" s="28"/>
      <c r="H981" s="28"/>
      <c r="I981" s="28"/>
      <c r="J981" s="28"/>
      <c r="K981" s="28"/>
      <c r="L981" s="28"/>
      <c r="M981" s="28"/>
      <c r="N981" s="28"/>
      <c r="O981" s="28"/>
      <c r="P981" s="28"/>
      <c r="Q981" s="28"/>
      <c r="R981" s="28"/>
      <c r="S981" s="28"/>
      <c r="T981" s="28"/>
      <c r="U981" s="28"/>
      <c r="V981" s="28"/>
      <c r="W981" s="28"/>
      <c r="X981" s="28"/>
      <c r="Y981" s="28"/>
      <c r="Z981" s="28"/>
    </row>
    <row r="982" spans="1:26" ht="13.5" customHeight="1" x14ac:dyDescent="0.25">
      <c r="A982" s="28"/>
      <c r="B982" s="28"/>
      <c r="C982" s="28"/>
      <c r="D982" s="28"/>
      <c r="E982" s="28"/>
      <c r="F982" s="28"/>
      <c r="G982" s="28"/>
      <c r="H982" s="28"/>
      <c r="I982" s="28"/>
      <c r="J982" s="28"/>
      <c r="K982" s="28"/>
      <c r="L982" s="28"/>
      <c r="M982" s="28"/>
      <c r="N982" s="28"/>
      <c r="O982" s="28"/>
      <c r="P982" s="28"/>
      <c r="Q982" s="28"/>
      <c r="R982" s="28"/>
      <c r="S982" s="28"/>
      <c r="T982" s="28"/>
      <c r="U982" s="28"/>
      <c r="V982" s="28"/>
      <c r="W982" s="28"/>
      <c r="X982" s="28"/>
      <c r="Y982" s="28"/>
      <c r="Z982" s="28"/>
    </row>
    <row r="983" spans="1:26" ht="13.5" customHeight="1" x14ac:dyDescent="0.25">
      <c r="A983" s="28"/>
      <c r="B983" s="28"/>
      <c r="C983" s="28"/>
      <c r="D983" s="28"/>
      <c r="E983" s="28"/>
      <c r="F983" s="28"/>
      <c r="G983" s="28"/>
      <c r="H983" s="28"/>
      <c r="I983" s="28"/>
      <c r="J983" s="28"/>
      <c r="K983" s="28"/>
      <c r="L983" s="28"/>
      <c r="M983" s="28"/>
      <c r="N983" s="28"/>
      <c r="O983" s="28"/>
      <c r="P983" s="28"/>
      <c r="Q983" s="28"/>
      <c r="R983" s="28"/>
      <c r="S983" s="28"/>
      <c r="T983" s="28"/>
      <c r="U983" s="28"/>
      <c r="V983" s="28"/>
      <c r="W983" s="28"/>
      <c r="X983" s="28"/>
      <c r="Y983" s="28"/>
      <c r="Z983" s="28"/>
    </row>
    <row r="984" spans="1:26" ht="13.5" customHeight="1" x14ac:dyDescent="0.25">
      <c r="A984" s="28"/>
      <c r="B984" s="28"/>
      <c r="C984" s="28"/>
      <c r="D984" s="28"/>
      <c r="E984" s="28"/>
      <c r="F984" s="28"/>
      <c r="G984" s="28"/>
      <c r="H984" s="28"/>
      <c r="I984" s="28"/>
      <c r="J984" s="28"/>
      <c r="K984" s="28"/>
      <c r="L984" s="28"/>
      <c r="M984" s="28"/>
      <c r="N984" s="28"/>
      <c r="O984" s="28"/>
      <c r="P984" s="28"/>
      <c r="Q984" s="28"/>
      <c r="R984" s="28"/>
      <c r="S984" s="28"/>
      <c r="T984" s="28"/>
      <c r="U984" s="28"/>
      <c r="V984" s="28"/>
      <c r="W984" s="28"/>
      <c r="X984" s="28"/>
      <c r="Y984" s="28"/>
      <c r="Z984" s="28"/>
    </row>
    <row r="985" spans="1:26" ht="13.5" customHeight="1" x14ac:dyDescent="0.25">
      <c r="A985" s="28"/>
      <c r="B985" s="28"/>
      <c r="C985" s="28"/>
      <c r="D985" s="28"/>
      <c r="E985" s="28"/>
      <c r="F985" s="28"/>
      <c r="G985" s="28"/>
      <c r="H985" s="28"/>
      <c r="I985" s="28"/>
      <c r="J985" s="28"/>
      <c r="K985" s="28"/>
      <c r="L985" s="28"/>
      <c r="M985" s="28"/>
      <c r="N985" s="28"/>
      <c r="O985" s="28"/>
      <c r="P985" s="28"/>
      <c r="Q985" s="28"/>
      <c r="R985" s="28"/>
      <c r="S985" s="28"/>
      <c r="T985" s="28"/>
      <c r="U985" s="28"/>
      <c r="V985" s="28"/>
      <c r="W985" s="28"/>
      <c r="X985" s="28"/>
      <c r="Y985" s="28"/>
      <c r="Z985" s="28"/>
    </row>
    <row r="986" spans="1:26" ht="13.5" customHeight="1" x14ac:dyDescent="0.25">
      <c r="A986" s="28"/>
      <c r="B986" s="28"/>
      <c r="C986" s="28"/>
      <c r="D986" s="28"/>
      <c r="E986" s="28"/>
      <c r="F986" s="28"/>
      <c r="G986" s="28"/>
      <c r="H986" s="28"/>
      <c r="I986" s="28"/>
      <c r="J986" s="28"/>
      <c r="K986" s="28"/>
      <c r="L986" s="28"/>
      <c r="M986" s="28"/>
      <c r="N986" s="28"/>
      <c r="O986" s="28"/>
      <c r="P986" s="28"/>
      <c r="Q986" s="28"/>
      <c r="R986" s="28"/>
      <c r="S986" s="28"/>
      <c r="T986" s="28"/>
      <c r="U986" s="28"/>
      <c r="V986" s="28"/>
      <c r="W986" s="28"/>
      <c r="X986" s="28"/>
      <c r="Y986" s="28"/>
      <c r="Z986" s="28"/>
    </row>
    <row r="987" spans="1:26" ht="13.5" customHeight="1" x14ac:dyDescent="0.25">
      <c r="A987" s="28"/>
      <c r="B987" s="28"/>
      <c r="C987" s="28"/>
      <c r="D987" s="28"/>
      <c r="E987" s="28"/>
      <c r="F987" s="28"/>
      <c r="G987" s="28"/>
      <c r="H987" s="28"/>
      <c r="I987" s="28"/>
      <c r="J987" s="28"/>
      <c r="K987" s="28"/>
      <c r="L987" s="28"/>
      <c r="M987" s="28"/>
      <c r="N987" s="28"/>
      <c r="O987" s="28"/>
      <c r="P987" s="28"/>
      <c r="Q987" s="28"/>
      <c r="R987" s="28"/>
      <c r="S987" s="28"/>
      <c r="T987" s="28"/>
      <c r="U987" s="28"/>
      <c r="V987" s="28"/>
      <c r="W987" s="28"/>
      <c r="X987" s="28"/>
      <c r="Y987" s="28"/>
      <c r="Z987" s="28"/>
    </row>
    <row r="988" spans="1:26" ht="13.5" customHeight="1" x14ac:dyDescent="0.25">
      <c r="A988" s="28"/>
      <c r="B988" s="28"/>
      <c r="C988" s="28"/>
      <c r="D988" s="28"/>
      <c r="E988" s="28"/>
      <c r="F988" s="28"/>
      <c r="G988" s="28"/>
      <c r="H988" s="28"/>
      <c r="I988" s="28"/>
      <c r="J988" s="28"/>
      <c r="K988" s="28"/>
      <c r="L988" s="28"/>
      <c r="M988" s="28"/>
      <c r="N988" s="28"/>
      <c r="O988" s="28"/>
      <c r="P988" s="28"/>
      <c r="Q988" s="28"/>
      <c r="R988" s="28"/>
      <c r="S988" s="28"/>
      <c r="T988" s="28"/>
      <c r="U988" s="28"/>
      <c r="V988" s="28"/>
      <c r="W988" s="28"/>
      <c r="X988" s="28"/>
      <c r="Y988" s="28"/>
      <c r="Z988" s="28"/>
    </row>
    <row r="989" spans="1:26" ht="13.5" customHeight="1" x14ac:dyDescent="0.25">
      <c r="A989" s="28"/>
      <c r="B989" s="28"/>
      <c r="C989" s="28"/>
      <c r="D989" s="28"/>
      <c r="E989" s="28"/>
      <c r="F989" s="28"/>
      <c r="G989" s="28"/>
      <c r="H989" s="28"/>
      <c r="I989" s="28"/>
      <c r="J989" s="28"/>
      <c r="K989" s="28"/>
      <c r="L989" s="28"/>
      <c r="M989" s="28"/>
      <c r="N989" s="28"/>
      <c r="O989" s="28"/>
      <c r="P989" s="28"/>
      <c r="Q989" s="28"/>
      <c r="R989" s="28"/>
      <c r="S989" s="28"/>
      <c r="T989" s="28"/>
      <c r="U989" s="28"/>
      <c r="V989" s="28"/>
      <c r="W989" s="28"/>
      <c r="X989" s="28"/>
      <c r="Y989" s="28"/>
      <c r="Z989" s="28"/>
    </row>
    <row r="990" spans="1:26" ht="13.5" customHeight="1" x14ac:dyDescent="0.25">
      <c r="A990" s="28"/>
      <c r="B990" s="28"/>
      <c r="C990" s="28"/>
      <c r="D990" s="28"/>
      <c r="E990" s="28"/>
      <c r="F990" s="28"/>
      <c r="G990" s="28"/>
      <c r="H990" s="28"/>
      <c r="I990" s="28"/>
      <c r="J990" s="28"/>
      <c r="K990" s="28"/>
      <c r="L990" s="28"/>
      <c r="M990" s="28"/>
      <c r="N990" s="28"/>
      <c r="O990" s="28"/>
      <c r="P990" s="28"/>
      <c r="Q990" s="28"/>
      <c r="R990" s="28"/>
      <c r="S990" s="28"/>
      <c r="T990" s="28"/>
      <c r="U990" s="28"/>
      <c r="V990" s="28"/>
      <c r="W990" s="28"/>
      <c r="X990" s="28"/>
      <c r="Y990" s="28"/>
      <c r="Z990" s="28"/>
    </row>
    <row r="991" spans="1:26" ht="13.5" customHeight="1" x14ac:dyDescent="0.25">
      <c r="A991" s="28"/>
      <c r="B991" s="28"/>
      <c r="C991" s="28"/>
      <c r="D991" s="28"/>
      <c r="E991" s="28"/>
      <c r="F991" s="28"/>
      <c r="G991" s="28"/>
      <c r="H991" s="28"/>
      <c r="I991" s="28"/>
      <c r="J991" s="28"/>
      <c r="K991" s="28"/>
      <c r="L991" s="28"/>
      <c r="M991" s="28"/>
      <c r="N991" s="28"/>
      <c r="O991" s="28"/>
      <c r="P991" s="28"/>
      <c r="Q991" s="28"/>
      <c r="R991" s="28"/>
      <c r="S991" s="28"/>
      <c r="T991" s="28"/>
      <c r="U991" s="28"/>
      <c r="V991" s="28"/>
      <c r="W991" s="28"/>
      <c r="X991" s="28"/>
      <c r="Y991" s="28"/>
      <c r="Z991" s="28"/>
    </row>
    <row r="992" spans="1:26" ht="13.5" customHeight="1" x14ac:dyDescent="0.25">
      <c r="A992" s="28"/>
      <c r="B992" s="28"/>
      <c r="C992" s="28"/>
      <c r="D992" s="28"/>
      <c r="E992" s="28"/>
      <c r="F992" s="28"/>
      <c r="G992" s="28"/>
      <c r="H992" s="28"/>
      <c r="I992" s="28"/>
      <c r="J992" s="28"/>
      <c r="K992" s="28"/>
      <c r="L992" s="28"/>
      <c r="M992" s="28"/>
      <c r="N992" s="28"/>
      <c r="O992" s="28"/>
      <c r="P992" s="28"/>
      <c r="Q992" s="28"/>
      <c r="R992" s="28"/>
      <c r="S992" s="28"/>
      <c r="T992" s="28"/>
      <c r="U992" s="28"/>
      <c r="V992" s="28"/>
      <c r="W992" s="28"/>
      <c r="X992" s="28"/>
      <c r="Y992" s="28"/>
      <c r="Z992" s="28"/>
    </row>
    <row r="993" spans="1:26" ht="13.5" customHeight="1" x14ac:dyDescent="0.25">
      <c r="A993" s="28"/>
      <c r="B993" s="28"/>
      <c r="C993" s="28"/>
      <c r="D993" s="28"/>
      <c r="E993" s="28"/>
      <c r="F993" s="28"/>
      <c r="G993" s="28"/>
      <c r="H993" s="28"/>
      <c r="I993" s="28"/>
      <c r="J993" s="28"/>
      <c r="K993" s="28"/>
      <c r="L993" s="28"/>
      <c r="M993" s="28"/>
      <c r="N993" s="28"/>
      <c r="O993" s="28"/>
      <c r="P993" s="28"/>
      <c r="Q993" s="28"/>
      <c r="R993" s="28"/>
      <c r="S993" s="28"/>
      <c r="T993" s="28"/>
      <c r="U993" s="28"/>
      <c r="V993" s="28"/>
      <c r="W993" s="28"/>
      <c r="X993" s="28"/>
      <c r="Y993" s="28"/>
      <c r="Z993" s="28"/>
    </row>
    <row r="994" spans="1:26" ht="13.5" customHeight="1" x14ac:dyDescent="0.25">
      <c r="A994" s="28"/>
      <c r="B994" s="28"/>
      <c r="C994" s="28"/>
      <c r="D994" s="28"/>
      <c r="E994" s="28"/>
      <c r="F994" s="28"/>
      <c r="G994" s="28"/>
      <c r="H994" s="28"/>
      <c r="I994" s="28"/>
      <c r="J994" s="28"/>
      <c r="K994" s="28"/>
      <c r="L994" s="28"/>
      <c r="M994" s="28"/>
      <c r="N994" s="28"/>
      <c r="O994" s="28"/>
      <c r="P994" s="28"/>
      <c r="Q994" s="28"/>
      <c r="R994" s="28"/>
      <c r="S994" s="28"/>
      <c r="T994" s="28"/>
      <c r="U994" s="28"/>
      <c r="V994" s="28"/>
      <c r="W994" s="28"/>
      <c r="X994" s="28"/>
      <c r="Y994" s="28"/>
      <c r="Z994" s="28"/>
    </row>
    <row r="995" spans="1:26" ht="13.5" customHeight="1" x14ac:dyDescent="0.25">
      <c r="A995" s="28"/>
      <c r="B995" s="28"/>
      <c r="C995" s="28"/>
      <c r="D995" s="28"/>
      <c r="E995" s="28"/>
      <c r="F995" s="28"/>
      <c r="G995" s="28"/>
      <c r="H995" s="28"/>
      <c r="I995" s="28"/>
      <c r="J995" s="28"/>
      <c r="K995" s="28"/>
      <c r="L995" s="28"/>
      <c r="M995" s="28"/>
      <c r="N995" s="28"/>
      <c r="O995" s="28"/>
      <c r="P995" s="28"/>
      <c r="Q995" s="28"/>
      <c r="R995" s="28"/>
      <c r="S995" s="28"/>
      <c r="T995" s="28"/>
      <c r="U995" s="28"/>
      <c r="V995" s="28"/>
      <c r="W995" s="28"/>
      <c r="X995" s="28"/>
      <c r="Y995" s="28"/>
      <c r="Z995" s="28"/>
    </row>
    <row r="996" spans="1:26" ht="13.5" customHeight="1" x14ac:dyDescent="0.25">
      <c r="A996" s="28"/>
      <c r="B996" s="28"/>
      <c r="C996" s="28"/>
      <c r="D996" s="28"/>
      <c r="E996" s="28"/>
      <c r="F996" s="28"/>
      <c r="G996" s="28"/>
      <c r="H996" s="28"/>
      <c r="I996" s="28"/>
      <c r="J996" s="28"/>
      <c r="K996" s="28"/>
      <c r="L996" s="28"/>
      <c r="M996" s="28"/>
      <c r="N996" s="28"/>
      <c r="O996" s="28"/>
      <c r="P996" s="28"/>
      <c r="Q996" s="28"/>
      <c r="R996" s="28"/>
      <c r="S996" s="28"/>
      <c r="T996" s="28"/>
      <c r="U996" s="28"/>
      <c r="V996" s="28"/>
      <c r="W996" s="28"/>
      <c r="X996" s="28"/>
      <c r="Y996" s="28"/>
      <c r="Z996" s="28"/>
    </row>
    <row r="997" spans="1:26" ht="13.5" customHeight="1" x14ac:dyDescent="0.25">
      <c r="A997" s="28"/>
      <c r="B997" s="28"/>
      <c r="C997" s="28"/>
      <c r="D997" s="28"/>
      <c r="E997" s="28"/>
      <c r="F997" s="28"/>
      <c r="G997" s="28"/>
      <c r="H997" s="28"/>
      <c r="I997" s="28"/>
      <c r="J997" s="28"/>
      <c r="K997" s="28"/>
      <c r="L997" s="28"/>
      <c r="M997" s="28"/>
      <c r="N997" s="28"/>
      <c r="O997" s="28"/>
      <c r="P997" s="28"/>
      <c r="Q997" s="28"/>
      <c r="R997" s="28"/>
      <c r="S997" s="28"/>
      <c r="T997" s="28"/>
      <c r="U997" s="28"/>
      <c r="V997" s="28"/>
      <c r="W997" s="28"/>
      <c r="X997" s="28"/>
      <c r="Y997" s="28"/>
      <c r="Z997" s="28"/>
    </row>
    <row r="998" spans="1:26" ht="13.5" customHeight="1" x14ac:dyDescent="0.25">
      <c r="A998" s="28"/>
      <c r="B998" s="28"/>
      <c r="C998" s="28"/>
      <c r="D998" s="28"/>
      <c r="E998" s="28"/>
      <c r="F998" s="28"/>
      <c r="G998" s="28"/>
      <c r="H998" s="28"/>
      <c r="I998" s="28"/>
      <c r="J998" s="28"/>
      <c r="K998" s="28"/>
      <c r="L998" s="28"/>
      <c r="M998" s="28"/>
      <c r="N998" s="28"/>
      <c r="O998" s="28"/>
      <c r="P998" s="28"/>
      <c r="Q998" s="28"/>
      <c r="R998" s="28"/>
      <c r="S998" s="28"/>
      <c r="T998" s="28"/>
      <c r="U998" s="28"/>
      <c r="V998" s="28"/>
      <c r="W998" s="28"/>
      <c r="X998" s="28"/>
      <c r="Y998" s="28"/>
      <c r="Z998" s="28"/>
    </row>
    <row r="999" spans="1:26" ht="13.5" customHeight="1" x14ac:dyDescent="0.25">
      <c r="A999" s="28"/>
      <c r="B999" s="28"/>
      <c r="C999" s="28"/>
      <c r="D999" s="28"/>
      <c r="E999" s="28"/>
      <c r="F999" s="28"/>
      <c r="G999" s="28"/>
      <c r="H999" s="28"/>
      <c r="I999" s="28"/>
      <c r="J999" s="28"/>
      <c r="K999" s="28"/>
      <c r="L999" s="28"/>
      <c r="M999" s="28"/>
      <c r="N999" s="28"/>
      <c r="O999" s="28"/>
      <c r="P999" s="28"/>
      <c r="Q999" s="28"/>
      <c r="R999" s="28"/>
      <c r="S999" s="28"/>
      <c r="T999" s="28"/>
      <c r="U999" s="28"/>
      <c r="V999" s="28"/>
      <c r="W999" s="28"/>
      <c r="X999" s="28"/>
      <c r="Y999" s="28"/>
      <c r="Z999" s="28"/>
    </row>
    <row r="1000" spans="1:26" ht="13.5" customHeight="1" x14ac:dyDescent="0.25">
      <c r="A1000" s="28"/>
      <c r="B1000" s="28"/>
      <c r="C1000" s="28"/>
      <c r="D1000" s="28"/>
      <c r="E1000" s="28"/>
      <c r="F1000" s="28"/>
      <c r="G1000" s="28"/>
      <c r="H1000" s="28"/>
      <c r="I1000" s="28"/>
      <c r="J1000" s="28"/>
      <c r="K1000" s="28"/>
      <c r="L1000" s="28"/>
      <c r="M1000" s="28"/>
      <c r="N1000" s="28"/>
      <c r="O1000" s="28"/>
      <c r="P1000" s="28"/>
      <c r="Q1000" s="28"/>
      <c r="R1000" s="28"/>
      <c r="S1000" s="28"/>
      <c r="T1000" s="28"/>
      <c r="U1000" s="28"/>
      <c r="V1000" s="28"/>
      <c r="W1000" s="28"/>
      <c r="X1000" s="28"/>
      <c r="Y1000" s="28"/>
      <c r="Z1000" s="28"/>
    </row>
  </sheetData>
  <hyperlinks>
    <hyperlink ref="D11" location="4.1. Cho vay kinh doanh!A1" display="4.1. Cho vay kinh doanh  " xr:uid="{00000000-0004-0000-0200-000000000000}"/>
    <hyperlink ref="D12" location="4.2.Cho vay tiêu dùng và CBNV l!A1" display="4.2.Cho vay tiêu dùng và CBNV lương  " xr:uid="{00000000-0004-0000-0200-000001000000}"/>
    <hyperlink ref="D13" location="4.3.Cho vay mua nhà!A1" display="4.3.Cho vay mua nhà  " xr:uid="{00000000-0004-0000-0200-000002000000}"/>
    <hyperlink ref="D14" location="4.4.Cho vay tiêu dùng khác!A1" display="4.4.Cho vay tiêu dùng khác  " xr:uid="{00000000-0004-0000-0200-000003000000}"/>
    <hyperlink ref="D15" location="4.5. B-card!A1" display="4.5.B-card  " xr:uid="{00000000-0004-0000-0200-000004000000}"/>
    <hyperlink ref="D16" location="4.6. EAD!A1" display="4.6. EAD  " xr:uid="{00000000-0004-0000-0200-000005000000}"/>
    <hyperlink ref="D17" location="4.7.LGD!A1" display="4.7.LGD  " xr:uid="{00000000-0004-0000-0200-000006000000}"/>
  </hyperlinks>
  <pageMargins left="0.78740157480314965" right="0.78740157480314965" top="0.74803149606299213" bottom="0.74803149606299213" header="0" footer="0"/>
  <pageSetup paperSize="8" fitToHeight="0"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1000"/>
  <sheetViews>
    <sheetView showGridLines="0" workbookViewId="0">
      <selection activeCell="D15" sqref="D15"/>
    </sheetView>
  </sheetViews>
  <sheetFormatPr defaultColWidth="12.59765625" defaultRowHeight="15" customHeight="1" x14ac:dyDescent="0.25"/>
  <cols>
    <col min="1" max="1" width="5.69921875" customWidth="1"/>
    <col min="2" max="2" width="6.3984375" customWidth="1"/>
    <col min="4" max="4" width="48.59765625" customWidth="1"/>
  </cols>
  <sheetData>
    <row r="1" spans="1:26" ht="14.4" x14ac:dyDescent="0.3">
      <c r="A1" s="48"/>
      <c r="B1" s="48"/>
      <c r="C1" s="48"/>
      <c r="D1" s="48"/>
      <c r="E1" s="48"/>
      <c r="F1" s="48"/>
      <c r="G1" s="48"/>
      <c r="H1" s="48"/>
      <c r="I1" s="48"/>
      <c r="J1" s="48"/>
      <c r="K1" s="48"/>
      <c r="L1" s="48"/>
      <c r="M1" s="48"/>
      <c r="N1" s="48"/>
      <c r="O1" s="48"/>
      <c r="P1" s="48"/>
      <c r="Q1" s="48"/>
      <c r="R1" s="48"/>
      <c r="S1" s="48"/>
      <c r="T1" s="48"/>
      <c r="U1" s="48"/>
      <c r="V1" s="48"/>
      <c r="W1" s="48"/>
      <c r="X1" s="48"/>
      <c r="Y1" s="48"/>
      <c r="Z1" s="48"/>
    </row>
    <row r="2" spans="1:26" ht="14.4" x14ac:dyDescent="0.3">
      <c r="A2" s="48"/>
      <c r="B2" s="48"/>
      <c r="C2" s="48"/>
      <c r="D2" s="48"/>
      <c r="E2" s="48"/>
      <c r="F2" s="48"/>
      <c r="G2" s="48"/>
      <c r="H2" s="48"/>
      <c r="I2" s="48"/>
      <c r="J2" s="48"/>
      <c r="K2" s="48"/>
      <c r="L2" s="48"/>
      <c r="M2" s="48"/>
      <c r="N2" s="48"/>
      <c r="O2" s="48"/>
      <c r="P2" s="48"/>
      <c r="Q2" s="48"/>
      <c r="R2" s="48"/>
      <c r="S2" s="48"/>
      <c r="T2" s="48"/>
      <c r="U2" s="48"/>
      <c r="V2" s="48"/>
      <c r="W2" s="48"/>
      <c r="X2" s="48"/>
      <c r="Y2" s="48"/>
      <c r="Z2" s="48"/>
    </row>
    <row r="3" spans="1:26" ht="26.25" customHeight="1" x14ac:dyDescent="0.4">
      <c r="A3" s="48"/>
      <c r="B3" s="521" t="s">
        <v>9</v>
      </c>
      <c r="C3" s="514"/>
      <c r="D3" s="514"/>
      <c r="E3" s="48"/>
      <c r="F3" s="48"/>
      <c r="G3" s="48"/>
      <c r="H3" s="48"/>
      <c r="I3" s="48"/>
      <c r="J3" s="48"/>
      <c r="K3" s="48"/>
      <c r="L3" s="48"/>
      <c r="M3" s="48"/>
      <c r="N3" s="48"/>
      <c r="O3" s="48"/>
      <c r="P3" s="48"/>
      <c r="Q3" s="48"/>
      <c r="R3" s="48"/>
      <c r="S3" s="48"/>
      <c r="T3" s="48"/>
      <c r="U3" s="48"/>
      <c r="V3" s="48"/>
      <c r="W3" s="48"/>
      <c r="X3" s="48"/>
      <c r="Y3" s="48"/>
      <c r="Z3" s="48"/>
    </row>
    <row r="4" spans="1:26" ht="14.4" x14ac:dyDescent="0.3">
      <c r="A4" s="48"/>
      <c r="B4" s="48"/>
      <c r="C4" s="48"/>
      <c r="D4" s="48"/>
      <c r="E4" s="48"/>
      <c r="F4" s="48"/>
      <c r="G4" s="48"/>
      <c r="H4" s="48"/>
      <c r="I4" s="48"/>
      <c r="J4" s="48"/>
      <c r="K4" s="48"/>
      <c r="L4" s="48"/>
      <c r="M4" s="48"/>
      <c r="N4" s="48"/>
      <c r="O4" s="48"/>
      <c r="P4" s="48"/>
      <c r="Q4" s="48"/>
      <c r="R4" s="48"/>
      <c r="S4" s="48"/>
      <c r="T4" s="48"/>
      <c r="U4" s="48"/>
      <c r="V4" s="48"/>
      <c r="W4" s="48"/>
      <c r="X4" s="48"/>
      <c r="Y4" s="48"/>
      <c r="Z4" s="48"/>
    </row>
    <row r="5" spans="1:26" ht="14.4" x14ac:dyDescent="0.3">
      <c r="A5" s="48"/>
      <c r="B5" s="49" t="s">
        <v>32</v>
      </c>
      <c r="C5" s="49" t="s">
        <v>33</v>
      </c>
      <c r="D5" s="49" t="s">
        <v>7</v>
      </c>
      <c r="E5" s="48"/>
      <c r="F5" s="48"/>
      <c r="G5" s="48"/>
      <c r="H5" s="48"/>
      <c r="I5" s="48"/>
      <c r="J5" s="48"/>
      <c r="K5" s="48"/>
      <c r="L5" s="48"/>
      <c r="M5" s="48"/>
      <c r="N5" s="48"/>
      <c r="O5" s="48"/>
      <c r="P5" s="48"/>
      <c r="Q5" s="48"/>
      <c r="R5" s="48"/>
      <c r="S5" s="48"/>
      <c r="T5" s="48"/>
      <c r="U5" s="48"/>
      <c r="V5" s="48"/>
      <c r="W5" s="48"/>
      <c r="X5" s="48"/>
      <c r="Y5" s="48"/>
      <c r="Z5" s="48"/>
    </row>
    <row r="6" spans="1:26" ht="14.4" x14ac:dyDescent="0.3">
      <c r="A6" s="48"/>
      <c r="B6" s="50">
        <v>1</v>
      </c>
      <c r="C6" s="51" t="s">
        <v>34</v>
      </c>
      <c r="D6" s="51" t="s">
        <v>35</v>
      </c>
      <c r="E6" s="48"/>
      <c r="F6" s="48"/>
      <c r="G6" s="48"/>
      <c r="H6" s="48"/>
      <c r="I6" s="48"/>
      <c r="J6" s="48"/>
      <c r="K6" s="48"/>
      <c r="L6" s="48"/>
      <c r="M6" s="48"/>
      <c r="N6" s="48"/>
      <c r="O6" s="48"/>
      <c r="P6" s="48"/>
      <c r="Q6" s="48"/>
      <c r="R6" s="48"/>
      <c r="S6" s="48"/>
      <c r="T6" s="48"/>
      <c r="U6" s="48"/>
      <c r="V6" s="48"/>
      <c r="W6" s="48"/>
      <c r="X6" s="48"/>
      <c r="Y6" s="48"/>
      <c r="Z6" s="48"/>
    </row>
    <row r="7" spans="1:26" ht="14.4" x14ac:dyDescent="0.3">
      <c r="A7" s="48"/>
      <c r="B7" s="50">
        <v>2</v>
      </c>
      <c r="C7" s="51" t="s">
        <v>36</v>
      </c>
      <c r="D7" s="51" t="s">
        <v>37</v>
      </c>
      <c r="E7" s="48"/>
      <c r="F7" s="48"/>
      <c r="G7" s="48"/>
      <c r="H7" s="48"/>
      <c r="I7" s="52"/>
      <c r="J7" s="48"/>
      <c r="K7" s="48"/>
      <c r="L7" s="48"/>
      <c r="M7" s="48"/>
      <c r="N7" s="48"/>
      <c r="O7" s="48"/>
      <c r="P7" s="48"/>
      <c r="Q7" s="48"/>
      <c r="R7" s="48"/>
      <c r="S7" s="48"/>
      <c r="T7" s="48"/>
      <c r="U7" s="48"/>
      <c r="V7" s="48"/>
      <c r="W7" s="48"/>
      <c r="X7" s="48"/>
      <c r="Y7" s="48"/>
      <c r="Z7" s="48"/>
    </row>
    <row r="8" spans="1:26" ht="14.4" x14ac:dyDescent="0.3">
      <c r="A8" s="48"/>
      <c r="B8" s="50">
        <v>3</v>
      </c>
      <c r="C8" s="51" t="s">
        <v>38</v>
      </c>
      <c r="D8" s="51" t="s">
        <v>39</v>
      </c>
      <c r="E8" s="48"/>
      <c r="F8" s="48"/>
      <c r="G8" s="48"/>
      <c r="H8" s="48"/>
      <c r="I8" s="48"/>
      <c r="J8" s="48"/>
      <c r="K8" s="48"/>
      <c r="L8" s="48"/>
      <c r="M8" s="48"/>
      <c r="N8" s="48"/>
      <c r="O8" s="48"/>
      <c r="P8" s="48"/>
      <c r="Q8" s="48"/>
      <c r="R8" s="48"/>
      <c r="S8" s="48"/>
      <c r="T8" s="48"/>
      <c r="U8" s="48"/>
      <c r="V8" s="48"/>
      <c r="W8" s="48"/>
      <c r="X8" s="48"/>
      <c r="Y8" s="48"/>
      <c r="Z8" s="48"/>
    </row>
    <row r="9" spans="1:26" ht="14.4" x14ac:dyDescent="0.3">
      <c r="A9" s="48"/>
      <c r="B9" s="50">
        <v>3</v>
      </c>
      <c r="C9" s="51" t="s">
        <v>40</v>
      </c>
      <c r="D9" s="51" t="s">
        <v>41</v>
      </c>
      <c r="E9" s="48"/>
      <c r="F9" s="48"/>
      <c r="G9" s="48"/>
      <c r="H9" s="48"/>
      <c r="I9" s="48"/>
      <c r="J9" s="48"/>
      <c r="K9" s="48"/>
      <c r="L9" s="48"/>
      <c r="M9" s="48"/>
      <c r="N9" s="48"/>
      <c r="O9" s="48"/>
      <c r="P9" s="48"/>
      <c r="Q9" s="48"/>
      <c r="R9" s="48"/>
      <c r="S9" s="48"/>
      <c r="T9" s="48"/>
      <c r="U9" s="48"/>
      <c r="V9" s="48"/>
      <c r="W9" s="48"/>
      <c r="X9" s="48"/>
      <c r="Y9" s="48"/>
      <c r="Z9" s="48"/>
    </row>
    <row r="10" spans="1:26" ht="14.4" x14ac:dyDescent="0.3">
      <c r="A10" s="48"/>
      <c r="B10" s="50">
        <v>4</v>
      </c>
      <c r="C10" s="51" t="s">
        <v>42</v>
      </c>
      <c r="D10" s="51" t="s">
        <v>43</v>
      </c>
      <c r="E10" s="48"/>
      <c r="F10" s="48"/>
      <c r="G10" s="48"/>
      <c r="H10" s="48"/>
      <c r="I10" s="48"/>
      <c r="J10" s="48"/>
      <c r="K10" s="48"/>
      <c r="L10" s="48"/>
      <c r="M10" s="48"/>
      <c r="N10" s="48"/>
      <c r="O10" s="48"/>
      <c r="P10" s="48"/>
      <c r="Q10" s="48"/>
      <c r="R10" s="48"/>
      <c r="S10" s="48"/>
      <c r="T10" s="48"/>
      <c r="U10" s="48"/>
      <c r="V10" s="48"/>
      <c r="W10" s="48"/>
      <c r="X10" s="48"/>
      <c r="Y10" s="48"/>
      <c r="Z10" s="48"/>
    </row>
    <row r="11" spans="1:26" ht="14.4" x14ac:dyDescent="0.3">
      <c r="A11" s="48"/>
      <c r="B11" s="50">
        <v>5</v>
      </c>
      <c r="C11" s="51" t="s">
        <v>44</v>
      </c>
      <c r="D11" s="51" t="s">
        <v>45</v>
      </c>
      <c r="E11" s="48"/>
      <c r="F11" s="48"/>
      <c r="G11" s="48"/>
      <c r="H11" s="48"/>
      <c r="I11" s="48"/>
      <c r="J11" s="48"/>
      <c r="K11" s="48"/>
      <c r="L11" s="48"/>
      <c r="M11" s="48"/>
      <c r="N11" s="48"/>
      <c r="O11" s="48"/>
      <c r="P11" s="48"/>
      <c r="Q11" s="48"/>
      <c r="R11" s="48"/>
      <c r="S11" s="48"/>
      <c r="T11" s="48"/>
      <c r="U11" s="48"/>
      <c r="V11" s="48"/>
      <c r="W11" s="48"/>
      <c r="X11" s="48"/>
      <c r="Y11" s="48"/>
      <c r="Z11" s="48"/>
    </row>
    <row r="12" spans="1:26" ht="14.4" x14ac:dyDescent="0.3">
      <c r="A12" s="48"/>
      <c r="B12" s="50">
        <v>6</v>
      </c>
      <c r="C12" s="51" t="s">
        <v>46</v>
      </c>
      <c r="D12" s="51" t="s">
        <v>47</v>
      </c>
      <c r="E12" s="48"/>
      <c r="F12" s="48"/>
      <c r="G12" s="48"/>
      <c r="H12" s="48"/>
      <c r="I12" s="48"/>
      <c r="J12" s="48"/>
      <c r="K12" s="48"/>
      <c r="L12" s="48"/>
      <c r="M12" s="48"/>
      <c r="N12" s="48"/>
      <c r="O12" s="48"/>
      <c r="P12" s="48"/>
      <c r="Q12" s="48"/>
      <c r="R12" s="48"/>
      <c r="S12" s="48"/>
      <c r="T12" s="48"/>
      <c r="U12" s="48"/>
      <c r="V12" s="48"/>
      <c r="W12" s="48"/>
      <c r="X12" s="48"/>
      <c r="Y12" s="48"/>
      <c r="Z12" s="48"/>
    </row>
    <row r="13" spans="1:26" ht="14.4" x14ac:dyDescent="0.3">
      <c r="A13" s="48"/>
      <c r="B13" s="50">
        <v>7</v>
      </c>
      <c r="C13" s="51" t="s">
        <v>1065</v>
      </c>
      <c r="D13" s="51" t="s">
        <v>1066</v>
      </c>
      <c r="E13" s="48"/>
      <c r="F13" s="48"/>
      <c r="G13" s="48"/>
      <c r="H13" s="48"/>
      <c r="I13" s="48"/>
      <c r="J13" s="48"/>
      <c r="K13" s="48"/>
      <c r="L13" s="48"/>
      <c r="M13" s="48"/>
      <c r="N13" s="48"/>
      <c r="O13" s="48"/>
      <c r="P13" s="48"/>
      <c r="Q13" s="48"/>
      <c r="R13" s="48"/>
      <c r="S13" s="48"/>
      <c r="T13" s="48"/>
      <c r="U13" s="48"/>
      <c r="V13" s="48"/>
      <c r="W13" s="48"/>
      <c r="X13" s="48"/>
      <c r="Y13" s="48"/>
      <c r="Z13" s="48"/>
    </row>
    <row r="14" spans="1:26" ht="14.4" x14ac:dyDescent="0.3">
      <c r="A14" s="48"/>
      <c r="B14" s="48"/>
      <c r="C14" s="48"/>
      <c r="D14" s="48"/>
      <c r="E14" s="48"/>
      <c r="F14" s="48"/>
      <c r="G14" s="48"/>
      <c r="H14" s="48"/>
      <c r="I14" s="48"/>
      <c r="J14" s="48"/>
      <c r="K14" s="48"/>
      <c r="L14" s="48"/>
      <c r="M14" s="48"/>
      <c r="N14" s="48"/>
      <c r="O14" s="48"/>
      <c r="P14" s="48"/>
      <c r="Q14" s="48"/>
      <c r="R14" s="48"/>
      <c r="S14" s="48"/>
      <c r="T14" s="48"/>
      <c r="U14" s="48"/>
      <c r="V14" s="48"/>
      <c r="W14" s="48"/>
      <c r="X14" s="48"/>
      <c r="Y14" s="48"/>
      <c r="Z14" s="48"/>
    </row>
    <row r="15" spans="1:26" ht="14.4" x14ac:dyDescent="0.3">
      <c r="A15" s="48"/>
      <c r="B15" s="48"/>
      <c r="C15" s="48"/>
      <c r="D15" s="48"/>
      <c r="E15" s="48"/>
      <c r="F15" s="48"/>
      <c r="G15" s="48"/>
      <c r="H15" s="48"/>
      <c r="I15" s="48"/>
      <c r="J15" s="48"/>
      <c r="K15" s="48"/>
      <c r="L15" s="48"/>
      <c r="M15" s="48"/>
      <c r="N15" s="48"/>
      <c r="O15" s="48"/>
      <c r="P15" s="48"/>
      <c r="Q15" s="48"/>
      <c r="R15" s="48"/>
      <c r="S15" s="48"/>
      <c r="T15" s="48"/>
      <c r="U15" s="48"/>
      <c r="V15" s="48"/>
      <c r="W15" s="48"/>
      <c r="X15" s="48"/>
      <c r="Y15" s="48"/>
      <c r="Z15" s="48"/>
    </row>
    <row r="16" spans="1:26" ht="14.4" x14ac:dyDescent="0.3">
      <c r="A16" s="48"/>
      <c r="B16" s="48"/>
      <c r="C16" s="48"/>
      <c r="D16" s="48"/>
      <c r="E16" s="48"/>
      <c r="F16" s="48"/>
      <c r="G16" s="48"/>
      <c r="H16" s="48"/>
      <c r="I16" s="48"/>
      <c r="J16" s="48"/>
      <c r="K16" s="48"/>
      <c r="L16" s="48"/>
      <c r="M16" s="48"/>
      <c r="N16" s="48"/>
      <c r="O16" s="48"/>
      <c r="P16" s="48"/>
      <c r="Q16" s="48"/>
      <c r="R16" s="48"/>
      <c r="S16" s="48"/>
      <c r="T16" s="48"/>
      <c r="U16" s="48"/>
      <c r="V16" s="48"/>
      <c r="W16" s="48"/>
      <c r="X16" s="48"/>
      <c r="Y16" s="48"/>
      <c r="Z16" s="48"/>
    </row>
    <row r="17" spans="1:26" ht="14.4" x14ac:dyDescent="0.3">
      <c r="A17" s="48"/>
      <c r="B17" s="48"/>
      <c r="C17" s="48"/>
      <c r="D17" s="48"/>
      <c r="E17" s="48"/>
      <c r="F17" s="48"/>
      <c r="G17" s="48"/>
      <c r="H17" s="48"/>
      <c r="I17" s="48"/>
      <c r="J17" s="48"/>
      <c r="K17" s="48"/>
      <c r="L17" s="48"/>
      <c r="M17" s="48"/>
      <c r="N17" s="48"/>
      <c r="O17" s="48"/>
      <c r="P17" s="48"/>
      <c r="Q17" s="48"/>
      <c r="R17" s="48"/>
      <c r="S17" s="48"/>
      <c r="T17" s="48"/>
      <c r="U17" s="48"/>
      <c r="V17" s="48"/>
      <c r="W17" s="48"/>
      <c r="X17" s="48"/>
      <c r="Y17" s="48"/>
      <c r="Z17" s="48"/>
    </row>
    <row r="18" spans="1:26" ht="14.4" x14ac:dyDescent="0.3">
      <c r="A18" s="48"/>
      <c r="B18" s="48"/>
      <c r="C18" s="48"/>
      <c r="D18" s="48"/>
      <c r="E18" s="48"/>
      <c r="F18" s="48"/>
      <c r="G18" s="48"/>
      <c r="H18" s="48"/>
      <c r="I18" s="48"/>
      <c r="J18" s="48"/>
      <c r="K18" s="48"/>
      <c r="L18" s="48"/>
      <c r="M18" s="48"/>
      <c r="N18" s="48"/>
      <c r="O18" s="48"/>
      <c r="P18" s="48"/>
      <c r="Q18" s="48"/>
      <c r="R18" s="48"/>
      <c r="S18" s="48"/>
      <c r="T18" s="48"/>
      <c r="U18" s="48"/>
      <c r="V18" s="48"/>
      <c r="W18" s="48"/>
      <c r="X18" s="48"/>
      <c r="Y18" s="48"/>
      <c r="Z18" s="48"/>
    </row>
    <row r="19" spans="1:26" ht="14.4" x14ac:dyDescent="0.3">
      <c r="A19" s="48"/>
      <c r="B19" s="48"/>
      <c r="C19" s="48"/>
      <c r="D19" s="48"/>
      <c r="E19" s="48"/>
      <c r="F19" s="48"/>
      <c r="G19" s="48"/>
      <c r="H19" s="48"/>
      <c r="I19" s="48"/>
      <c r="J19" s="48"/>
      <c r="K19" s="48"/>
      <c r="L19" s="48"/>
      <c r="M19" s="48"/>
      <c r="N19" s="48"/>
      <c r="O19" s="48"/>
      <c r="P19" s="48"/>
      <c r="Q19" s="48"/>
      <c r="R19" s="48"/>
      <c r="S19" s="48"/>
      <c r="T19" s="48"/>
      <c r="U19" s="48"/>
      <c r="V19" s="48"/>
      <c r="W19" s="48"/>
      <c r="X19" s="48"/>
      <c r="Y19" s="48"/>
      <c r="Z19" s="48"/>
    </row>
    <row r="20" spans="1:26" ht="14.4" x14ac:dyDescent="0.3">
      <c r="A20" s="48"/>
      <c r="B20" s="48"/>
      <c r="C20" s="48"/>
      <c r="D20" s="48"/>
      <c r="E20" s="48"/>
      <c r="F20" s="48"/>
      <c r="G20" s="48"/>
      <c r="H20" s="48"/>
      <c r="I20" s="48"/>
      <c r="J20" s="48"/>
      <c r="K20" s="48"/>
      <c r="L20" s="48"/>
      <c r="M20" s="48"/>
      <c r="N20" s="48"/>
      <c r="O20" s="48"/>
      <c r="P20" s="48"/>
      <c r="Q20" s="48"/>
      <c r="R20" s="48"/>
      <c r="S20" s="48"/>
      <c r="T20" s="48"/>
      <c r="U20" s="48"/>
      <c r="V20" s="48"/>
      <c r="W20" s="48"/>
      <c r="X20" s="48"/>
      <c r="Y20" s="48"/>
      <c r="Z20" s="48"/>
    </row>
    <row r="21" spans="1:26" ht="14.4" x14ac:dyDescent="0.3">
      <c r="A21" s="48"/>
      <c r="B21" s="48"/>
      <c r="C21" s="48"/>
      <c r="D21" s="48"/>
      <c r="E21" s="48"/>
      <c r="F21" s="48"/>
      <c r="G21" s="48"/>
      <c r="H21" s="48"/>
      <c r="I21" s="48"/>
      <c r="J21" s="48"/>
      <c r="K21" s="48"/>
      <c r="L21" s="48"/>
      <c r="M21" s="48"/>
      <c r="N21" s="48"/>
      <c r="O21" s="48"/>
      <c r="P21" s="48"/>
      <c r="Q21" s="48"/>
      <c r="R21" s="48"/>
      <c r="S21" s="48"/>
      <c r="T21" s="48"/>
      <c r="U21" s="48"/>
      <c r="V21" s="48"/>
      <c r="W21" s="48"/>
      <c r="X21" s="48"/>
      <c r="Y21" s="48"/>
      <c r="Z21" s="48"/>
    </row>
    <row r="22" spans="1:26" ht="14.4" x14ac:dyDescent="0.3">
      <c r="A22" s="48"/>
      <c r="B22" s="48"/>
      <c r="C22" s="48"/>
      <c r="D22" s="48"/>
      <c r="E22" s="48"/>
      <c r="F22" s="48"/>
      <c r="G22" s="48"/>
      <c r="H22" s="48"/>
      <c r="I22" s="48"/>
      <c r="J22" s="48"/>
      <c r="K22" s="48"/>
      <c r="L22" s="48"/>
      <c r="M22" s="48"/>
      <c r="N22" s="48"/>
      <c r="O22" s="48"/>
      <c r="P22" s="48"/>
      <c r="Q22" s="48"/>
      <c r="R22" s="48"/>
      <c r="S22" s="48"/>
      <c r="T22" s="48"/>
      <c r="U22" s="48"/>
      <c r="V22" s="48"/>
      <c r="W22" s="48"/>
      <c r="X22" s="48"/>
      <c r="Y22" s="48"/>
      <c r="Z22" s="48"/>
    </row>
    <row r="23" spans="1:26" ht="14.4" x14ac:dyDescent="0.3">
      <c r="A23" s="48"/>
      <c r="B23" s="48"/>
      <c r="C23" s="48"/>
      <c r="D23" s="48"/>
      <c r="E23" s="48"/>
      <c r="F23" s="48"/>
      <c r="G23" s="48"/>
      <c r="H23" s="48"/>
      <c r="I23" s="48"/>
      <c r="J23" s="48"/>
      <c r="K23" s="48"/>
      <c r="L23" s="48"/>
      <c r="M23" s="48"/>
      <c r="N23" s="48"/>
      <c r="O23" s="48"/>
      <c r="P23" s="48"/>
      <c r="Q23" s="48"/>
      <c r="R23" s="48"/>
      <c r="S23" s="48"/>
      <c r="T23" s="48"/>
      <c r="U23" s="48"/>
      <c r="V23" s="48"/>
      <c r="W23" s="48"/>
      <c r="X23" s="48"/>
      <c r="Y23" s="48"/>
      <c r="Z23" s="48"/>
    </row>
    <row r="24" spans="1:26" ht="14.4" x14ac:dyDescent="0.3">
      <c r="A24" s="48"/>
      <c r="B24" s="48"/>
      <c r="C24" s="48"/>
      <c r="D24" s="48"/>
      <c r="E24" s="48"/>
      <c r="F24" s="48"/>
      <c r="G24" s="48"/>
      <c r="H24" s="48"/>
      <c r="I24" s="48"/>
      <c r="J24" s="48"/>
      <c r="K24" s="48"/>
      <c r="L24" s="48"/>
      <c r="M24" s="48"/>
      <c r="N24" s="48"/>
      <c r="O24" s="48"/>
      <c r="P24" s="48"/>
      <c r="Q24" s="48"/>
      <c r="R24" s="48"/>
      <c r="S24" s="48"/>
      <c r="T24" s="48"/>
      <c r="U24" s="48"/>
      <c r="V24" s="48"/>
      <c r="W24" s="48"/>
      <c r="X24" s="48"/>
      <c r="Y24" s="48"/>
      <c r="Z24" s="48"/>
    </row>
    <row r="25" spans="1:26" ht="14.4" x14ac:dyDescent="0.3">
      <c r="A25" s="48"/>
      <c r="B25" s="48"/>
      <c r="C25" s="48"/>
      <c r="D25" s="48"/>
      <c r="E25" s="48"/>
      <c r="F25" s="48"/>
      <c r="G25" s="48"/>
      <c r="H25" s="48"/>
      <c r="I25" s="48"/>
      <c r="J25" s="48"/>
      <c r="K25" s="48"/>
      <c r="L25" s="48"/>
      <c r="M25" s="48"/>
      <c r="N25" s="48"/>
      <c r="O25" s="48"/>
      <c r="P25" s="48"/>
      <c r="Q25" s="48"/>
      <c r="R25" s="48"/>
      <c r="S25" s="48"/>
      <c r="T25" s="48"/>
      <c r="U25" s="48"/>
      <c r="V25" s="48"/>
      <c r="W25" s="48"/>
      <c r="X25" s="48"/>
      <c r="Y25" s="48"/>
      <c r="Z25" s="48"/>
    </row>
    <row r="26" spans="1:26" ht="14.4" x14ac:dyDescent="0.3">
      <c r="A26" s="48"/>
      <c r="B26" s="48"/>
      <c r="C26" s="48"/>
      <c r="D26" s="48"/>
      <c r="E26" s="48"/>
      <c r="F26" s="48"/>
      <c r="G26" s="48"/>
      <c r="H26" s="48"/>
      <c r="I26" s="48"/>
      <c r="J26" s="48"/>
      <c r="K26" s="48"/>
      <c r="L26" s="48"/>
      <c r="M26" s="48"/>
      <c r="N26" s="48"/>
      <c r="O26" s="48"/>
      <c r="P26" s="48"/>
      <c r="Q26" s="48"/>
      <c r="R26" s="48"/>
      <c r="S26" s="48"/>
      <c r="T26" s="48"/>
      <c r="U26" s="48"/>
      <c r="V26" s="48"/>
      <c r="W26" s="48"/>
      <c r="X26" s="48"/>
      <c r="Y26" s="48"/>
      <c r="Z26" s="48"/>
    </row>
    <row r="27" spans="1:26" ht="14.4" x14ac:dyDescent="0.3">
      <c r="A27" s="48"/>
      <c r="B27" s="48"/>
      <c r="C27" s="48"/>
      <c r="D27" s="48"/>
      <c r="E27" s="48"/>
      <c r="F27" s="48"/>
      <c r="G27" s="48"/>
      <c r="H27" s="48"/>
      <c r="I27" s="48"/>
      <c r="J27" s="48"/>
      <c r="K27" s="48"/>
      <c r="L27" s="48"/>
      <c r="M27" s="48"/>
      <c r="N27" s="48"/>
      <c r="O27" s="48"/>
      <c r="P27" s="48"/>
      <c r="Q27" s="48"/>
      <c r="R27" s="48"/>
      <c r="S27" s="48"/>
      <c r="T27" s="48"/>
      <c r="U27" s="48"/>
      <c r="V27" s="48"/>
      <c r="W27" s="48"/>
      <c r="X27" s="48"/>
      <c r="Y27" s="48"/>
      <c r="Z27" s="48"/>
    </row>
    <row r="28" spans="1:26" ht="14.4" x14ac:dyDescent="0.3">
      <c r="A28" s="48"/>
      <c r="B28" s="48"/>
      <c r="C28" s="48"/>
      <c r="D28" s="48"/>
      <c r="E28" s="48"/>
      <c r="F28" s="48"/>
      <c r="G28" s="48"/>
      <c r="H28" s="48"/>
      <c r="I28" s="48"/>
      <c r="J28" s="48"/>
      <c r="K28" s="48"/>
      <c r="L28" s="48"/>
      <c r="M28" s="48"/>
      <c r="N28" s="48"/>
      <c r="O28" s="48"/>
      <c r="P28" s="48"/>
      <c r="Q28" s="48"/>
      <c r="R28" s="48"/>
      <c r="S28" s="48"/>
      <c r="T28" s="48"/>
      <c r="U28" s="48"/>
      <c r="V28" s="48"/>
      <c r="W28" s="48"/>
      <c r="X28" s="48"/>
      <c r="Y28" s="48"/>
      <c r="Z28" s="48"/>
    </row>
    <row r="29" spans="1:26" ht="14.4" x14ac:dyDescent="0.3">
      <c r="A29" s="48"/>
      <c r="B29" s="48"/>
      <c r="C29" s="48"/>
      <c r="D29" s="48"/>
      <c r="E29" s="48"/>
      <c r="F29" s="48"/>
      <c r="G29" s="48"/>
      <c r="H29" s="48"/>
      <c r="I29" s="48"/>
      <c r="J29" s="48"/>
      <c r="K29" s="48"/>
      <c r="L29" s="48"/>
      <c r="M29" s="48"/>
      <c r="N29" s="48"/>
      <c r="O29" s="48"/>
      <c r="P29" s="48"/>
      <c r="Q29" s="48"/>
      <c r="R29" s="48"/>
      <c r="S29" s="48"/>
      <c r="T29" s="48"/>
      <c r="U29" s="48"/>
      <c r="V29" s="48"/>
      <c r="W29" s="48"/>
      <c r="X29" s="48"/>
      <c r="Y29" s="48"/>
      <c r="Z29" s="48"/>
    </row>
    <row r="30" spans="1:26" ht="14.4" x14ac:dyDescent="0.3">
      <c r="A30" s="48"/>
      <c r="B30" s="48"/>
      <c r="C30" s="48"/>
      <c r="D30" s="48"/>
      <c r="E30" s="48"/>
      <c r="F30" s="48"/>
      <c r="G30" s="48"/>
      <c r="H30" s="48"/>
      <c r="I30" s="48"/>
      <c r="J30" s="48"/>
      <c r="K30" s="48"/>
      <c r="L30" s="48"/>
      <c r="M30" s="48"/>
      <c r="N30" s="48"/>
      <c r="O30" s="48"/>
      <c r="P30" s="48"/>
      <c r="Q30" s="48"/>
      <c r="R30" s="48"/>
      <c r="S30" s="48"/>
      <c r="T30" s="48"/>
      <c r="U30" s="48"/>
      <c r="V30" s="48"/>
      <c r="W30" s="48"/>
      <c r="X30" s="48"/>
      <c r="Y30" s="48"/>
      <c r="Z30" s="48"/>
    </row>
    <row r="31" spans="1:26" ht="14.4" x14ac:dyDescent="0.3">
      <c r="A31" s="48"/>
      <c r="B31" s="48"/>
      <c r="C31" s="48"/>
      <c r="D31" s="48"/>
      <c r="E31" s="48"/>
      <c r="F31" s="48"/>
      <c r="G31" s="48"/>
      <c r="H31" s="48"/>
      <c r="I31" s="48"/>
      <c r="J31" s="48"/>
      <c r="K31" s="48"/>
      <c r="L31" s="48"/>
      <c r="M31" s="48"/>
      <c r="N31" s="48"/>
      <c r="O31" s="48"/>
      <c r="P31" s="48"/>
      <c r="Q31" s="48"/>
      <c r="R31" s="48"/>
      <c r="S31" s="48"/>
      <c r="T31" s="48"/>
      <c r="U31" s="48"/>
      <c r="V31" s="48"/>
      <c r="W31" s="48"/>
      <c r="X31" s="48"/>
      <c r="Y31" s="48"/>
      <c r="Z31" s="48"/>
    </row>
    <row r="32" spans="1:26" ht="14.4" x14ac:dyDescent="0.3">
      <c r="A32" s="48"/>
      <c r="B32" s="48"/>
      <c r="C32" s="48"/>
      <c r="D32" s="48"/>
      <c r="E32" s="48"/>
      <c r="F32" s="48"/>
      <c r="G32" s="48"/>
      <c r="H32" s="48"/>
      <c r="I32" s="48"/>
      <c r="J32" s="48"/>
      <c r="K32" s="48"/>
      <c r="L32" s="48"/>
      <c r="M32" s="48"/>
      <c r="N32" s="48"/>
      <c r="O32" s="48"/>
      <c r="P32" s="48"/>
      <c r="Q32" s="48"/>
      <c r="R32" s="48"/>
      <c r="S32" s="48"/>
      <c r="T32" s="48"/>
      <c r="U32" s="48"/>
      <c r="V32" s="48"/>
      <c r="W32" s="48"/>
      <c r="X32" s="48"/>
      <c r="Y32" s="48"/>
      <c r="Z32" s="48"/>
    </row>
    <row r="33" spans="1:26" ht="14.4" x14ac:dyDescent="0.3">
      <c r="A33" s="48"/>
      <c r="B33" s="48"/>
      <c r="C33" s="48"/>
      <c r="D33" s="48"/>
      <c r="E33" s="48"/>
      <c r="F33" s="48"/>
      <c r="G33" s="48"/>
      <c r="H33" s="48"/>
      <c r="I33" s="48"/>
      <c r="J33" s="48"/>
      <c r="K33" s="48"/>
      <c r="L33" s="48"/>
      <c r="M33" s="48"/>
      <c r="N33" s="48"/>
      <c r="O33" s="48"/>
      <c r="P33" s="48"/>
      <c r="Q33" s="48"/>
      <c r="R33" s="48"/>
      <c r="S33" s="48"/>
      <c r="T33" s="48"/>
      <c r="U33" s="48"/>
      <c r="V33" s="48"/>
      <c r="W33" s="48"/>
      <c r="X33" s="48"/>
      <c r="Y33" s="48"/>
      <c r="Z33" s="48"/>
    </row>
    <row r="34" spans="1:26" ht="14.4" x14ac:dyDescent="0.3">
      <c r="A34" s="48"/>
      <c r="B34" s="48"/>
      <c r="C34" s="48"/>
      <c r="D34" s="48"/>
      <c r="E34" s="48"/>
      <c r="F34" s="48"/>
      <c r="G34" s="48"/>
      <c r="H34" s="48"/>
      <c r="I34" s="48"/>
      <c r="J34" s="48"/>
      <c r="K34" s="48"/>
      <c r="L34" s="48"/>
      <c r="M34" s="48"/>
      <c r="N34" s="48"/>
      <c r="O34" s="48"/>
      <c r="P34" s="48"/>
      <c r="Q34" s="48"/>
      <c r="R34" s="48"/>
      <c r="S34" s="48"/>
      <c r="T34" s="48"/>
      <c r="U34" s="48"/>
      <c r="V34" s="48"/>
      <c r="W34" s="48"/>
      <c r="X34" s="48"/>
      <c r="Y34" s="48"/>
      <c r="Z34" s="48"/>
    </row>
    <row r="35" spans="1:26" ht="14.4" x14ac:dyDescent="0.3">
      <c r="A35" s="48"/>
      <c r="B35" s="48"/>
      <c r="C35" s="48"/>
      <c r="D35" s="48"/>
      <c r="E35" s="48"/>
      <c r="F35" s="48"/>
      <c r="G35" s="48"/>
      <c r="H35" s="48"/>
      <c r="I35" s="48"/>
      <c r="J35" s="48"/>
      <c r="K35" s="48"/>
      <c r="L35" s="48"/>
      <c r="M35" s="48"/>
      <c r="N35" s="48"/>
      <c r="O35" s="48"/>
      <c r="P35" s="48"/>
      <c r="Q35" s="48"/>
      <c r="R35" s="48"/>
      <c r="S35" s="48"/>
      <c r="T35" s="48"/>
      <c r="U35" s="48"/>
      <c r="V35" s="48"/>
      <c r="W35" s="48"/>
      <c r="X35" s="48"/>
      <c r="Y35" s="48"/>
      <c r="Z35" s="48"/>
    </row>
    <row r="36" spans="1:26" ht="14.4" x14ac:dyDescent="0.3">
      <c r="A36" s="48"/>
      <c r="B36" s="48"/>
      <c r="C36" s="48"/>
      <c r="D36" s="48"/>
      <c r="E36" s="48"/>
      <c r="F36" s="48"/>
      <c r="G36" s="48"/>
      <c r="H36" s="48"/>
      <c r="I36" s="48"/>
      <c r="J36" s="48"/>
      <c r="K36" s="48"/>
      <c r="L36" s="48"/>
      <c r="M36" s="48"/>
      <c r="N36" s="48"/>
      <c r="O36" s="48"/>
      <c r="P36" s="48"/>
      <c r="Q36" s="48"/>
      <c r="R36" s="48"/>
      <c r="S36" s="48"/>
      <c r="T36" s="48"/>
      <c r="U36" s="48"/>
      <c r="V36" s="48"/>
      <c r="W36" s="48"/>
      <c r="X36" s="48"/>
      <c r="Y36" s="48"/>
      <c r="Z36" s="48"/>
    </row>
    <row r="37" spans="1:26" ht="14.4" x14ac:dyDescent="0.3">
      <c r="A37" s="48"/>
      <c r="B37" s="48"/>
      <c r="C37" s="48"/>
      <c r="D37" s="48"/>
      <c r="E37" s="48"/>
      <c r="F37" s="48"/>
      <c r="G37" s="48"/>
      <c r="H37" s="48"/>
      <c r="I37" s="48"/>
      <c r="J37" s="48"/>
      <c r="K37" s="48"/>
      <c r="L37" s="48"/>
      <c r="M37" s="48"/>
      <c r="N37" s="48"/>
      <c r="O37" s="48"/>
      <c r="P37" s="48"/>
      <c r="Q37" s="48"/>
      <c r="R37" s="48"/>
      <c r="S37" s="48"/>
      <c r="T37" s="48"/>
      <c r="U37" s="48"/>
      <c r="V37" s="48"/>
      <c r="W37" s="48"/>
      <c r="X37" s="48"/>
      <c r="Y37" s="48"/>
      <c r="Z37" s="48"/>
    </row>
    <row r="38" spans="1:26" ht="14.4" x14ac:dyDescent="0.3">
      <c r="A38" s="48"/>
      <c r="B38" s="48"/>
      <c r="C38" s="48"/>
      <c r="D38" s="48"/>
      <c r="E38" s="48"/>
      <c r="F38" s="48"/>
      <c r="G38" s="48"/>
      <c r="H38" s="48"/>
      <c r="I38" s="48"/>
      <c r="J38" s="48"/>
      <c r="K38" s="48"/>
      <c r="L38" s="48"/>
      <c r="M38" s="48"/>
      <c r="N38" s="48"/>
      <c r="O38" s="48"/>
      <c r="P38" s="48"/>
      <c r="Q38" s="48"/>
      <c r="R38" s="48"/>
      <c r="S38" s="48"/>
      <c r="T38" s="48"/>
      <c r="U38" s="48"/>
      <c r="V38" s="48"/>
      <c r="W38" s="48"/>
      <c r="X38" s="48"/>
      <c r="Y38" s="48"/>
      <c r="Z38" s="48"/>
    </row>
    <row r="39" spans="1:26" ht="14.4" x14ac:dyDescent="0.3">
      <c r="A39" s="48"/>
      <c r="B39" s="48"/>
      <c r="C39" s="48"/>
      <c r="D39" s="48"/>
      <c r="E39" s="48"/>
      <c r="F39" s="48"/>
      <c r="G39" s="48"/>
      <c r="H39" s="48"/>
      <c r="I39" s="48"/>
      <c r="J39" s="48"/>
      <c r="K39" s="48"/>
      <c r="L39" s="48"/>
      <c r="M39" s="48"/>
      <c r="N39" s="48"/>
      <c r="O39" s="48"/>
      <c r="P39" s="48"/>
      <c r="Q39" s="48"/>
      <c r="R39" s="48"/>
      <c r="S39" s="48"/>
      <c r="T39" s="48"/>
      <c r="U39" s="48"/>
      <c r="V39" s="48"/>
      <c r="W39" s="48"/>
      <c r="X39" s="48"/>
      <c r="Y39" s="48"/>
      <c r="Z39" s="48"/>
    </row>
    <row r="40" spans="1:26" ht="14.4" x14ac:dyDescent="0.3">
      <c r="A40" s="48"/>
      <c r="B40" s="48"/>
      <c r="C40" s="48"/>
      <c r="D40" s="48"/>
      <c r="E40" s="48"/>
      <c r="F40" s="48"/>
      <c r="G40" s="48"/>
      <c r="H40" s="48"/>
      <c r="I40" s="48"/>
      <c r="J40" s="48"/>
      <c r="K40" s="48"/>
      <c r="L40" s="48"/>
      <c r="M40" s="48"/>
      <c r="N40" s="48"/>
      <c r="O40" s="48"/>
      <c r="P40" s="48"/>
      <c r="Q40" s="48"/>
      <c r="R40" s="48"/>
      <c r="S40" s="48"/>
      <c r="T40" s="48"/>
      <c r="U40" s="48"/>
      <c r="V40" s="48"/>
      <c r="W40" s="48"/>
      <c r="X40" s="48"/>
      <c r="Y40" s="48"/>
      <c r="Z40" s="48"/>
    </row>
    <row r="41" spans="1:26" ht="14.4" x14ac:dyDescent="0.3">
      <c r="A41" s="48"/>
      <c r="B41" s="48"/>
      <c r="C41" s="48"/>
      <c r="D41" s="48"/>
      <c r="E41" s="48"/>
      <c r="F41" s="48"/>
      <c r="G41" s="48"/>
      <c r="H41" s="48"/>
      <c r="I41" s="48"/>
      <c r="J41" s="48"/>
      <c r="K41" s="48"/>
      <c r="L41" s="48"/>
      <c r="M41" s="48"/>
      <c r="N41" s="48"/>
      <c r="O41" s="48"/>
      <c r="P41" s="48"/>
      <c r="Q41" s="48"/>
      <c r="R41" s="48"/>
      <c r="S41" s="48"/>
      <c r="T41" s="48"/>
      <c r="U41" s="48"/>
      <c r="V41" s="48"/>
      <c r="W41" s="48"/>
      <c r="X41" s="48"/>
      <c r="Y41" s="48"/>
      <c r="Z41" s="48"/>
    </row>
    <row r="42" spans="1:26" ht="14.4" x14ac:dyDescent="0.3">
      <c r="A42" s="48"/>
      <c r="B42" s="48"/>
      <c r="C42" s="48"/>
      <c r="D42" s="48"/>
      <c r="E42" s="48"/>
      <c r="F42" s="48"/>
      <c r="G42" s="48"/>
      <c r="H42" s="48"/>
      <c r="I42" s="48"/>
      <c r="J42" s="48"/>
      <c r="K42" s="48"/>
      <c r="L42" s="48"/>
      <c r="M42" s="48"/>
      <c r="N42" s="48"/>
      <c r="O42" s="48"/>
      <c r="P42" s="48"/>
      <c r="Q42" s="48"/>
      <c r="R42" s="48"/>
      <c r="S42" s="48"/>
      <c r="T42" s="48"/>
      <c r="U42" s="48"/>
      <c r="V42" s="48"/>
      <c r="W42" s="48"/>
      <c r="X42" s="48"/>
      <c r="Y42" s="48"/>
      <c r="Z42" s="48"/>
    </row>
    <row r="43" spans="1:26" ht="14.4" x14ac:dyDescent="0.3">
      <c r="A43" s="48"/>
      <c r="B43" s="48"/>
      <c r="C43" s="48"/>
      <c r="D43" s="48"/>
      <c r="E43" s="48"/>
      <c r="F43" s="48"/>
      <c r="G43" s="48"/>
      <c r="H43" s="48"/>
      <c r="I43" s="48"/>
      <c r="J43" s="48"/>
      <c r="K43" s="48"/>
      <c r="L43" s="48"/>
      <c r="M43" s="48"/>
      <c r="N43" s="48"/>
      <c r="O43" s="48"/>
      <c r="P43" s="48"/>
      <c r="Q43" s="48"/>
      <c r="R43" s="48"/>
      <c r="S43" s="48"/>
      <c r="T43" s="48"/>
      <c r="U43" s="48"/>
      <c r="V43" s="48"/>
      <c r="W43" s="48"/>
      <c r="X43" s="48"/>
      <c r="Y43" s="48"/>
      <c r="Z43" s="48"/>
    </row>
    <row r="44" spans="1:26" ht="14.4" x14ac:dyDescent="0.3">
      <c r="A44" s="48"/>
      <c r="B44" s="48"/>
      <c r="C44" s="48"/>
      <c r="D44" s="48"/>
      <c r="E44" s="48"/>
      <c r="F44" s="48"/>
      <c r="G44" s="48"/>
      <c r="H44" s="48"/>
      <c r="I44" s="48"/>
      <c r="J44" s="48"/>
      <c r="K44" s="48"/>
      <c r="L44" s="48"/>
      <c r="M44" s="48"/>
      <c r="N44" s="48"/>
      <c r="O44" s="48"/>
      <c r="P44" s="48"/>
      <c r="Q44" s="48"/>
      <c r="R44" s="48"/>
      <c r="S44" s="48"/>
      <c r="T44" s="48"/>
      <c r="U44" s="48"/>
      <c r="V44" s="48"/>
      <c r="W44" s="48"/>
      <c r="X44" s="48"/>
      <c r="Y44" s="48"/>
      <c r="Z44" s="48"/>
    </row>
    <row r="45" spans="1:26" ht="14.4" x14ac:dyDescent="0.3">
      <c r="A45" s="48"/>
      <c r="B45" s="48"/>
      <c r="C45" s="48"/>
      <c r="D45" s="48"/>
      <c r="E45" s="48"/>
      <c r="F45" s="48"/>
      <c r="G45" s="48"/>
      <c r="H45" s="48"/>
      <c r="I45" s="48"/>
      <c r="J45" s="48"/>
      <c r="K45" s="48"/>
      <c r="L45" s="48"/>
      <c r="M45" s="48"/>
      <c r="N45" s="48"/>
      <c r="O45" s="48"/>
      <c r="P45" s="48"/>
      <c r="Q45" s="48"/>
      <c r="R45" s="48"/>
      <c r="S45" s="48"/>
      <c r="T45" s="48"/>
      <c r="U45" s="48"/>
      <c r="V45" s="48"/>
      <c r="W45" s="48"/>
      <c r="X45" s="48"/>
      <c r="Y45" s="48"/>
      <c r="Z45" s="48"/>
    </row>
    <row r="46" spans="1:26" ht="14.4" x14ac:dyDescent="0.3">
      <c r="A46" s="48"/>
      <c r="B46" s="48"/>
      <c r="C46" s="48"/>
      <c r="D46" s="48"/>
      <c r="E46" s="48"/>
      <c r="F46" s="48"/>
      <c r="G46" s="48"/>
      <c r="H46" s="48"/>
      <c r="I46" s="48"/>
      <c r="J46" s="48"/>
      <c r="K46" s="48"/>
      <c r="L46" s="48"/>
      <c r="M46" s="48"/>
      <c r="N46" s="48"/>
      <c r="O46" s="48"/>
      <c r="P46" s="48"/>
      <c r="Q46" s="48"/>
      <c r="R46" s="48"/>
      <c r="S46" s="48"/>
      <c r="T46" s="48"/>
      <c r="U46" s="48"/>
      <c r="V46" s="48"/>
      <c r="W46" s="48"/>
      <c r="X46" s="48"/>
      <c r="Y46" s="48"/>
      <c r="Z46" s="48"/>
    </row>
    <row r="47" spans="1:26" ht="14.4" x14ac:dyDescent="0.3">
      <c r="A47" s="48"/>
      <c r="B47" s="48"/>
      <c r="C47" s="48"/>
      <c r="D47" s="48"/>
      <c r="E47" s="48"/>
      <c r="F47" s="48"/>
      <c r="G47" s="48"/>
      <c r="H47" s="48"/>
      <c r="I47" s="48"/>
      <c r="J47" s="48"/>
      <c r="K47" s="48"/>
      <c r="L47" s="48"/>
      <c r="M47" s="48"/>
      <c r="N47" s="48"/>
      <c r="O47" s="48"/>
      <c r="P47" s="48"/>
      <c r="Q47" s="48"/>
      <c r="R47" s="48"/>
      <c r="S47" s="48"/>
      <c r="T47" s="48"/>
      <c r="U47" s="48"/>
      <c r="V47" s="48"/>
      <c r="W47" s="48"/>
      <c r="X47" s="48"/>
      <c r="Y47" s="48"/>
      <c r="Z47" s="48"/>
    </row>
    <row r="48" spans="1:26" ht="14.4" x14ac:dyDescent="0.3">
      <c r="A48" s="48"/>
      <c r="B48" s="48"/>
      <c r="C48" s="48"/>
      <c r="D48" s="48"/>
      <c r="E48" s="48"/>
      <c r="F48" s="48"/>
      <c r="G48" s="48"/>
      <c r="H48" s="48"/>
      <c r="I48" s="48"/>
      <c r="J48" s="48"/>
      <c r="K48" s="48"/>
      <c r="L48" s="48"/>
      <c r="M48" s="48"/>
      <c r="N48" s="48"/>
      <c r="O48" s="48"/>
      <c r="P48" s="48"/>
      <c r="Q48" s="48"/>
      <c r="R48" s="48"/>
      <c r="S48" s="48"/>
      <c r="T48" s="48"/>
      <c r="U48" s="48"/>
      <c r="V48" s="48"/>
      <c r="W48" s="48"/>
      <c r="X48" s="48"/>
      <c r="Y48" s="48"/>
      <c r="Z48" s="48"/>
    </row>
    <row r="49" spans="1:26" ht="14.4" x14ac:dyDescent="0.3">
      <c r="A49" s="48"/>
      <c r="B49" s="48"/>
      <c r="C49" s="48"/>
      <c r="D49" s="48"/>
      <c r="E49" s="48"/>
      <c r="F49" s="48"/>
      <c r="G49" s="48"/>
      <c r="H49" s="48"/>
      <c r="I49" s="48"/>
      <c r="J49" s="48"/>
      <c r="K49" s="48"/>
      <c r="L49" s="48"/>
      <c r="M49" s="48"/>
      <c r="N49" s="48"/>
      <c r="O49" s="48"/>
      <c r="P49" s="48"/>
      <c r="Q49" s="48"/>
      <c r="R49" s="48"/>
      <c r="S49" s="48"/>
      <c r="T49" s="48"/>
      <c r="U49" s="48"/>
      <c r="V49" s="48"/>
      <c r="W49" s="48"/>
      <c r="X49" s="48"/>
      <c r="Y49" s="48"/>
      <c r="Z49" s="48"/>
    </row>
    <row r="50" spans="1:26" ht="14.4" x14ac:dyDescent="0.3">
      <c r="A50" s="48"/>
      <c r="B50" s="48"/>
      <c r="C50" s="48"/>
      <c r="D50" s="48"/>
      <c r="E50" s="48"/>
      <c r="F50" s="48"/>
      <c r="G50" s="48"/>
      <c r="H50" s="48"/>
      <c r="I50" s="48"/>
      <c r="J50" s="48"/>
      <c r="K50" s="48"/>
      <c r="L50" s="48"/>
      <c r="M50" s="48"/>
      <c r="N50" s="48"/>
      <c r="O50" s="48"/>
      <c r="P50" s="48"/>
      <c r="Q50" s="48"/>
      <c r="R50" s="48"/>
      <c r="S50" s="48"/>
      <c r="T50" s="48"/>
      <c r="U50" s="48"/>
      <c r="V50" s="48"/>
      <c r="W50" s="48"/>
      <c r="X50" s="48"/>
      <c r="Y50" s="48"/>
      <c r="Z50" s="48"/>
    </row>
    <row r="51" spans="1:26" ht="14.4" x14ac:dyDescent="0.3">
      <c r="A51" s="48"/>
      <c r="B51" s="48"/>
      <c r="C51" s="48"/>
      <c r="D51" s="48"/>
      <c r="E51" s="48"/>
      <c r="F51" s="48"/>
      <c r="G51" s="48"/>
      <c r="H51" s="48"/>
      <c r="I51" s="48"/>
      <c r="J51" s="48"/>
      <c r="K51" s="48"/>
      <c r="L51" s="48"/>
      <c r="M51" s="48"/>
      <c r="N51" s="48"/>
      <c r="O51" s="48"/>
      <c r="P51" s="48"/>
      <c r="Q51" s="48"/>
      <c r="R51" s="48"/>
      <c r="S51" s="48"/>
      <c r="T51" s="48"/>
      <c r="U51" s="48"/>
      <c r="V51" s="48"/>
      <c r="W51" s="48"/>
      <c r="X51" s="48"/>
      <c r="Y51" s="48"/>
      <c r="Z51" s="48"/>
    </row>
    <row r="52" spans="1:26" ht="14.4" x14ac:dyDescent="0.3">
      <c r="A52" s="48"/>
      <c r="B52" s="48"/>
      <c r="C52" s="48"/>
      <c r="D52" s="48"/>
      <c r="E52" s="48"/>
      <c r="F52" s="48"/>
      <c r="G52" s="48"/>
      <c r="H52" s="48"/>
      <c r="I52" s="48"/>
      <c r="J52" s="48"/>
      <c r="K52" s="48"/>
      <c r="L52" s="48"/>
      <c r="M52" s="48"/>
      <c r="N52" s="48"/>
      <c r="O52" s="48"/>
      <c r="P52" s="48"/>
      <c r="Q52" s="48"/>
      <c r="R52" s="48"/>
      <c r="S52" s="48"/>
      <c r="T52" s="48"/>
      <c r="U52" s="48"/>
      <c r="V52" s="48"/>
      <c r="W52" s="48"/>
      <c r="X52" s="48"/>
      <c r="Y52" s="48"/>
      <c r="Z52" s="48"/>
    </row>
    <row r="53" spans="1:26" ht="14.4" x14ac:dyDescent="0.3">
      <c r="A53" s="48"/>
      <c r="B53" s="48"/>
      <c r="C53" s="48"/>
      <c r="D53" s="48"/>
      <c r="E53" s="48"/>
      <c r="F53" s="48"/>
      <c r="G53" s="48"/>
      <c r="H53" s="48"/>
      <c r="I53" s="48"/>
      <c r="J53" s="48"/>
      <c r="K53" s="48"/>
      <c r="L53" s="48"/>
      <c r="M53" s="48"/>
      <c r="N53" s="48"/>
      <c r="O53" s="48"/>
      <c r="P53" s="48"/>
      <c r="Q53" s="48"/>
      <c r="R53" s="48"/>
      <c r="S53" s="48"/>
      <c r="T53" s="48"/>
      <c r="U53" s="48"/>
      <c r="V53" s="48"/>
      <c r="W53" s="48"/>
      <c r="X53" s="48"/>
      <c r="Y53" s="48"/>
      <c r="Z53" s="48"/>
    </row>
    <row r="54" spans="1:26" ht="14.4" x14ac:dyDescent="0.3">
      <c r="A54" s="48"/>
      <c r="B54" s="48"/>
      <c r="C54" s="48"/>
      <c r="D54" s="48"/>
      <c r="E54" s="48"/>
      <c r="F54" s="48"/>
      <c r="G54" s="48"/>
      <c r="H54" s="48"/>
      <c r="I54" s="48"/>
      <c r="J54" s="48"/>
      <c r="K54" s="48"/>
      <c r="L54" s="48"/>
      <c r="M54" s="48"/>
      <c r="N54" s="48"/>
      <c r="O54" s="48"/>
      <c r="P54" s="48"/>
      <c r="Q54" s="48"/>
      <c r="R54" s="48"/>
      <c r="S54" s="48"/>
      <c r="T54" s="48"/>
      <c r="U54" s="48"/>
      <c r="V54" s="48"/>
      <c r="W54" s="48"/>
      <c r="X54" s="48"/>
      <c r="Y54" s="48"/>
      <c r="Z54" s="48"/>
    </row>
    <row r="55" spans="1:26" ht="14.4" x14ac:dyDescent="0.3">
      <c r="A55" s="48"/>
      <c r="B55" s="48"/>
      <c r="C55" s="48"/>
      <c r="D55" s="48"/>
      <c r="E55" s="48"/>
      <c r="F55" s="48"/>
      <c r="G55" s="48"/>
      <c r="H55" s="48"/>
      <c r="I55" s="48"/>
      <c r="J55" s="48"/>
      <c r="K55" s="48"/>
      <c r="L55" s="48"/>
      <c r="M55" s="48"/>
      <c r="N55" s="48"/>
      <c r="O55" s="48"/>
      <c r="P55" s="48"/>
      <c r="Q55" s="48"/>
      <c r="R55" s="48"/>
      <c r="S55" s="48"/>
      <c r="T55" s="48"/>
      <c r="U55" s="48"/>
      <c r="V55" s="48"/>
      <c r="W55" s="48"/>
      <c r="X55" s="48"/>
      <c r="Y55" s="48"/>
      <c r="Z55" s="48"/>
    </row>
    <row r="56" spans="1:26" ht="14.4" x14ac:dyDescent="0.3">
      <c r="A56" s="48"/>
      <c r="B56" s="48"/>
      <c r="C56" s="48"/>
      <c r="D56" s="48"/>
      <c r="E56" s="48"/>
      <c r="F56" s="48"/>
      <c r="G56" s="48"/>
      <c r="H56" s="48"/>
      <c r="I56" s="48"/>
      <c r="J56" s="48"/>
      <c r="K56" s="48"/>
      <c r="L56" s="48"/>
      <c r="M56" s="48"/>
      <c r="N56" s="48"/>
      <c r="O56" s="48"/>
      <c r="P56" s="48"/>
      <c r="Q56" s="48"/>
      <c r="R56" s="48"/>
      <c r="S56" s="48"/>
      <c r="T56" s="48"/>
      <c r="U56" s="48"/>
      <c r="V56" s="48"/>
      <c r="W56" s="48"/>
      <c r="X56" s="48"/>
      <c r="Y56" s="48"/>
      <c r="Z56" s="48"/>
    </row>
    <row r="57" spans="1:26" ht="14.4" x14ac:dyDescent="0.3">
      <c r="A57" s="48"/>
      <c r="B57" s="48"/>
      <c r="C57" s="48"/>
      <c r="D57" s="48"/>
      <c r="E57" s="48"/>
      <c r="F57" s="48"/>
      <c r="G57" s="48"/>
      <c r="H57" s="48"/>
      <c r="I57" s="48"/>
      <c r="J57" s="48"/>
      <c r="K57" s="48"/>
      <c r="L57" s="48"/>
      <c r="M57" s="48"/>
      <c r="N57" s="48"/>
      <c r="O57" s="48"/>
      <c r="P57" s="48"/>
      <c r="Q57" s="48"/>
      <c r="R57" s="48"/>
      <c r="S57" s="48"/>
      <c r="T57" s="48"/>
      <c r="U57" s="48"/>
      <c r="V57" s="48"/>
      <c r="W57" s="48"/>
      <c r="X57" s="48"/>
      <c r="Y57" s="48"/>
      <c r="Z57" s="48"/>
    </row>
    <row r="58" spans="1:26" ht="14.4" x14ac:dyDescent="0.3">
      <c r="A58" s="48"/>
      <c r="B58" s="48"/>
      <c r="C58" s="48"/>
      <c r="D58" s="48"/>
      <c r="E58" s="48"/>
      <c r="F58" s="48"/>
      <c r="G58" s="48"/>
      <c r="H58" s="48"/>
      <c r="I58" s="48"/>
      <c r="J58" s="48"/>
      <c r="K58" s="48"/>
      <c r="L58" s="48"/>
      <c r="M58" s="48"/>
      <c r="N58" s="48"/>
      <c r="O58" s="48"/>
      <c r="P58" s="48"/>
      <c r="Q58" s="48"/>
      <c r="R58" s="48"/>
      <c r="S58" s="48"/>
      <c r="T58" s="48"/>
      <c r="U58" s="48"/>
      <c r="V58" s="48"/>
      <c r="W58" s="48"/>
      <c r="X58" s="48"/>
      <c r="Y58" s="48"/>
      <c r="Z58" s="48"/>
    </row>
    <row r="59" spans="1:26" ht="14.4" x14ac:dyDescent="0.3">
      <c r="A59" s="48"/>
      <c r="B59" s="48"/>
      <c r="C59" s="48"/>
      <c r="D59" s="48"/>
      <c r="E59" s="48"/>
      <c r="F59" s="48"/>
      <c r="G59" s="48"/>
      <c r="H59" s="48"/>
      <c r="I59" s="48"/>
      <c r="J59" s="48"/>
      <c r="K59" s="48"/>
      <c r="L59" s="48"/>
      <c r="M59" s="48"/>
      <c r="N59" s="48"/>
      <c r="O59" s="48"/>
      <c r="P59" s="48"/>
      <c r="Q59" s="48"/>
      <c r="R59" s="48"/>
      <c r="S59" s="48"/>
      <c r="T59" s="48"/>
      <c r="U59" s="48"/>
      <c r="V59" s="48"/>
      <c r="W59" s="48"/>
      <c r="X59" s="48"/>
      <c r="Y59" s="48"/>
      <c r="Z59" s="48"/>
    </row>
    <row r="60" spans="1:26" ht="14.4" x14ac:dyDescent="0.3">
      <c r="A60" s="48"/>
      <c r="B60" s="48"/>
      <c r="C60" s="48"/>
      <c r="D60" s="48"/>
      <c r="E60" s="48"/>
      <c r="F60" s="48"/>
      <c r="G60" s="48"/>
      <c r="H60" s="48"/>
      <c r="I60" s="48"/>
      <c r="J60" s="48"/>
      <c r="K60" s="48"/>
      <c r="L60" s="48"/>
      <c r="M60" s="48"/>
      <c r="N60" s="48"/>
      <c r="O60" s="48"/>
      <c r="P60" s="48"/>
      <c r="Q60" s="48"/>
      <c r="R60" s="48"/>
      <c r="S60" s="48"/>
      <c r="T60" s="48"/>
      <c r="U60" s="48"/>
      <c r="V60" s="48"/>
      <c r="W60" s="48"/>
      <c r="X60" s="48"/>
      <c r="Y60" s="48"/>
      <c r="Z60" s="48"/>
    </row>
    <row r="61" spans="1:26" ht="14.4" x14ac:dyDescent="0.3">
      <c r="A61" s="48"/>
      <c r="B61" s="48"/>
      <c r="C61" s="48"/>
      <c r="D61" s="48"/>
      <c r="E61" s="48"/>
      <c r="F61" s="48"/>
      <c r="G61" s="48"/>
      <c r="H61" s="48"/>
      <c r="I61" s="48"/>
      <c r="J61" s="48"/>
      <c r="K61" s="48"/>
      <c r="L61" s="48"/>
      <c r="M61" s="48"/>
      <c r="N61" s="48"/>
      <c r="O61" s="48"/>
      <c r="P61" s="48"/>
      <c r="Q61" s="48"/>
      <c r="R61" s="48"/>
      <c r="S61" s="48"/>
      <c r="T61" s="48"/>
      <c r="U61" s="48"/>
      <c r="V61" s="48"/>
      <c r="W61" s="48"/>
      <c r="X61" s="48"/>
      <c r="Y61" s="48"/>
      <c r="Z61" s="48"/>
    </row>
    <row r="62" spans="1:26" ht="14.4" x14ac:dyDescent="0.3">
      <c r="A62" s="48"/>
      <c r="B62" s="48"/>
      <c r="C62" s="48"/>
      <c r="D62" s="48"/>
      <c r="E62" s="48"/>
      <c r="F62" s="48"/>
      <c r="G62" s="48"/>
      <c r="H62" s="48"/>
      <c r="I62" s="48"/>
      <c r="J62" s="48"/>
      <c r="K62" s="48"/>
      <c r="L62" s="48"/>
      <c r="M62" s="48"/>
      <c r="N62" s="48"/>
      <c r="O62" s="48"/>
      <c r="P62" s="48"/>
      <c r="Q62" s="48"/>
      <c r="R62" s="48"/>
      <c r="S62" s="48"/>
      <c r="T62" s="48"/>
      <c r="U62" s="48"/>
      <c r="V62" s="48"/>
      <c r="W62" s="48"/>
      <c r="X62" s="48"/>
      <c r="Y62" s="48"/>
      <c r="Z62" s="48"/>
    </row>
    <row r="63" spans="1:26" ht="14.4" x14ac:dyDescent="0.3">
      <c r="A63" s="48"/>
      <c r="B63" s="48"/>
      <c r="C63" s="48"/>
      <c r="D63" s="48"/>
      <c r="E63" s="48"/>
      <c r="F63" s="48"/>
      <c r="G63" s="48"/>
      <c r="H63" s="48"/>
      <c r="I63" s="48"/>
      <c r="J63" s="48"/>
      <c r="K63" s="48"/>
      <c r="L63" s="48"/>
      <c r="M63" s="48"/>
      <c r="N63" s="48"/>
      <c r="O63" s="48"/>
      <c r="P63" s="48"/>
      <c r="Q63" s="48"/>
      <c r="R63" s="48"/>
      <c r="S63" s="48"/>
      <c r="T63" s="48"/>
      <c r="U63" s="48"/>
      <c r="V63" s="48"/>
      <c r="W63" s="48"/>
      <c r="X63" s="48"/>
      <c r="Y63" s="48"/>
      <c r="Z63" s="48"/>
    </row>
    <row r="64" spans="1:26" ht="14.4" x14ac:dyDescent="0.3">
      <c r="A64" s="48"/>
      <c r="B64" s="48"/>
      <c r="C64" s="48"/>
      <c r="D64" s="48"/>
      <c r="E64" s="48"/>
      <c r="F64" s="48"/>
      <c r="G64" s="48"/>
      <c r="H64" s="48"/>
      <c r="I64" s="48"/>
      <c r="J64" s="48"/>
      <c r="K64" s="48"/>
      <c r="L64" s="48"/>
      <c r="M64" s="48"/>
      <c r="N64" s="48"/>
      <c r="O64" s="48"/>
      <c r="P64" s="48"/>
      <c r="Q64" s="48"/>
      <c r="R64" s="48"/>
      <c r="S64" s="48"/>
      <c r="T64" s="48"/>
      <c r="U64" s="48"/>
      <c r="V64" s="48"/>
      <c r="W64" s="48"/>
      <c r="X64" s="48"/>
      <c r="Y64" s="48"/>
      <c r="Z64" s="48"/>
    </row>
    <row r="65" spans="1:26" ht="14.4" x14ac:dyDescent="0.3">
      <c r="A65" s="48"/>
      <c r="B65" s="48"/>
      <c r="C65" s="48"/>
      <c r="D65" s="48"/>
      <c r="E65" s="48"/>
      <c r="F65" s="48"/>
      <c r="G65" s="48"/>
      <c r="H65" s="48"/>
      <c r="I65" s="48"/>
      <c r="J65" s="48"/>
      <c r="K65" s="48"/>
      <c r="L65" s="48"/>
      <c r="M65" s="48"/>
      <c r="N65" s="48"/>
      <c r="O65" s="48"/>
      <c r="P65" s="48"/>
      <c r="Q65" s="48"/>
      <c r="R65" s="48"/>
      <c r="S65" s="48"/>
      <c r="T65" s="48"/>
      <c r="U65" s="48"/>
      <c r="V65" s="48"/>
      <c r="W65" s="48"/>
      <c r="X65" s="48"/>
      <c r="Y65" s="48"/>
      <c r="Z65" s="48"/>
    </row>
    <row r="66" spans="1:26" ht="14.4" x14ac:dyDescent="0.3">
      <c r="A66" s="48"/>
      <c r="B66" s="48"/>
      <c r="C66" s="48"/>
      <c r="D66" s="48"/>
      <c r="E66" s="48"/>
      <c r="F66" s="48"/>
      <c r="G66" s="48"/>
      <c r="H66" s="48"/>
      <c r="I66" s="48"/>
      <c r="J66" s="48"/>
      <c r="K66" s="48"/>
      <c r="L66" s="48"/>
      <c r="M66" s="48"/>
      <c r="N66" s="48"/>
      <c r="O66" s="48"/>
      <c r="P66" s="48"/>
      <c r="Q66" s="48"/>
      <c r="R66" s="48"/>
      <c r="S66" s="48"/>
      <c r="T66" s="48"/>
      <c r="U66" s="48"/>
      <c r="V66" s="48"/>
      <c r="W66" s="48"/>
      <c r="X66" s="48"/>
      <c r="Y66" s="48"/>
      <c r="Z66" s="48"/>
    </row>
    <row r="67" spans="1:26" ht="14.4" x14ac:dyDescent="0.3">
      <c r="A67" s="48"/>
      <c r="B67" s="48"/>
      <c r="C67" s="48"/>
      <c r="D67" s="48"/>
      <c r="E67" s="48"/>
      <c r="F67" s="48"/>
      <c r="G67" s="48"/>
      <c r="H67" s="48"/>
      <c r="I67" s="48"/>
      <c r="J67" s="48"/>
      <c r="K67" s="48"/>
      <c r="L67" s="48"/>
      <c r="M67" s="48"/>
      <c r="N67" s="48"/>
      <c r="O67" s="48"/>
      <c r="P67" s="48"/>
      <c r="Q67" s="48"/>
      <c r="R67" s="48"/>
      <c r="S67" s="48"/>
      <c r="T67" s="48"/>
      <c r="U67" s="48"/>
      <c r="V67" s="48"/>
      <c r="W67" s="48"/>
      <c r="X67" s="48"/>
      <c r="Y67" s="48"/>
      <c r="Z67" s="48"/>
    </row>
    <row r="68" spans="1:26" ht="14.4" x14ac:dyDescent="0.3">
      <c r="A68" s="48"/>
      <c r="B68" s="48"/>
      <c r="C68" s="48"/>
      <c r="D68" s="48"/>
      <c r="E68" s="48"/>
      <c r="F68" s="48"/>
      <c r="G68" s="48"/>
      <c r="H68" s="48"/>
      <c r="I68" s="48"/>
      <c r="J68" s="48"/>
      <c r="K68" s="48"/>
      <c r="L68" s="48"/>
      <c r="M68" s="48"/>
      <c r="N68" s="48"/>
      <c r="O68" s="48"/>
      <c r="P68" s="48"/>
      <c r="Q68" s="48"/>
      <c r="R68" s="48"/>
      <c r="S68" s="48"/>
      <c r="T68" s="48"/>
      <c r="U68" s="48"/>
      <c r="V68" s="48"/>
      <c r="W68" s="48"/>
      <c r="X68" s="48"/>
      <c r="Y68" s="48"/>
      <c r="Z68" s="48"/>
    </row>
    <row r="69" spans="1:26" ht="14.4" x14ac:dyDescent="0.3">
      <c r="A69" s="48"/>
      <c r="B69" s="48"/>
      <c r="C69" s="48"/>
      <c r="D69" s="48"/>
      <c r="E69" s="48"/>
      <c r="F69" s="48"/>
      <c r="G69" s="48"/>
      <c r="H69" s="48"/>
      <c r="I69" s="48"/>
      <c r="J69" s="48"/>
      <c r="K69" s="48"/>
      <c r="L69" s="48"/>
      <c r="M69" s="48"/>
      <c r="N69" s="48"/>
      <c r="O69" s="48"/>
      <c r="P69" s="48"/>
      <c r="Q69" s="48"/>
      <c r="R69" s="48"/>
      <c r="S69" s="48"/>
      <c r="T69" s="48"/>
      <c r="U69" s="48"/>
      <c r="V69" s="48"/>
      <c r="W69" s="48"/>
      <c r="X69" s="48"/>
      <c r="Y69" s="48"/>
      <c r="Z69" s="48"/>
    </row>
    <row r="70" spans="1:26" ht="14.4" x14ac:dyDescent="0.3">
      <c r="A70" s="48"/>
      <c r="B70" s="48"/>
      <c r="C70" s="48"/>
      <c r="D70" s="48"/>
      <c r="E70" s="48"/>
      <c r="F70" s="48"/>
      <c r="G70" s="48"/>
      <c r="H70" s="48"/>
      <c r="I70" s="48"/>
      <c r="J70" s="48"/>
      <c r="K70" s="48"/>
      <c r="L70" s="48"/>
      <c r="M70" s="48"/>
      <c r="N70" s="48"/>
      <c r="O70" s="48"/>
      <c r="P70" s="48"/>
      <c r="Q70" s="48"/>
      <c r="R70" s="48"/>
      <c r="S70" s="48"/>
      <c r="T70" s="48"/>
      <c r="U70" s="48"/>
      <c r="V70" s="48"/>
      <c r="W70" s="48"/>
      <c r="X70" s="48"/>
      <c r="Y70" s="48"/>
      <c r="Z70" s="48"/>
    </row>
    <row r="71" spans="1:26" ht="14.4" x14ac:dyDescent="0.3">
      <c r="A71" s="48"/>
      <c r="B71" s="48"/>
      <c r="C71" s="48"/>
      <c r="D71" s="48"/>
      <c r="E71" s="48"/>
      <c r="F71" s="48"/>
      <c r="G71" s="48"/>
      <c r="H71" s="48"/>
      <c r="I71" s="48"/>
      <c r="J71" s="48"/>
      <c r="K71" s="48"/>
      <c r="L71" s="48"/>
      <c r="M71" s="48"/>
      <c r="N71" s="48"/>
      <c r="O71" s="48"/>
      <c r="P71" s="48"/>
      <c r="Q71" s="48"/>
      <c r="R71" s="48"/>
      <c r="S71" s="48"/>
      <c r="T71" s="48"/>
      <c r="U71" s="48"/>
      <c r="V71" s="48"/>
      <c r="W71" s="48"/>
      <c r="X71" s="48"/>
      <c r="Y71" s="48"/>
      <c r="Z71" s="48"/>
    </row>
    <row r="72" spans="1:26" ht="14.4" x14ac:dyDescent="0.3">
      <c r="A72" s="48"/>
      <c r="B72" s="48"/>
      <c r="C72" s="48"/>
      <c r="D72" s="48"/>
      <c r="E72" s="48"/>
      <c r="F72" s="48"/>
      <c r="G72" s="48"/>
      <c r="H72" s="48"/>
      <c r="I72" s="48"/>
      <c r="J72" s="48"/>
      <c r="K72" s="48"/>
      <c r="L72" s="48"/>
      <c r="M72" s="48"/>
      <c r="N72" s="48"/>
      <c r="O72" s="48"/>
      <c r="P72" s="48"/>
      <c r="Q72" s="48"/>
      <c r="R72" s="48"/>
      <c r="S72" s="48"/>
      <c r="T72" s="48"/>
      <c r="U72" s="48"/>
      <c r="V72" s="48"/>
      <c r="W72" s="48"/>
      <c r="X72" s="48"/>
      <c r="Y72" s="48"/>
      <c r="Z72" s="48"/>
    </row>
    <row r="73" spans="1:26" ht="14.4" x14ac:dyDescent="0.3">
      <c r="A73" s="48"/>
      <c r="B73" s="48"/>
      <c r="C73" s="48"/>
      <c r="D73" s="48"/>
      <c r="E73" s="48"/>
      <c r="F73" s="48"/>
      <c r="G73" s="48"/>
      <c r="H73" s="48"/>
      <c r="I73" s="48"/>
      <c r="J73" s="48"/>
      <c r="K73" s="48"/>
      <c r="L73" s="48"/>
      <c r="M73" s="48"/>
      <c r="N73" s="48"/>
      <c r="O73" s="48"/>
      <c r="P73" s="48"/>
      <c r="Q73" s="48"/>
      <c r="R73" s="48"/>
      <c r="S73" s="48"/>
      <c r="T73" s="48"/>
      <c r="U73" s="48"/>
      <c r="V73" s="48"/>
      <c r="W73" s="48"/>
      <c r="X73" s="48"/>
      <c r="Y73" s="48"/>
      <c r="Z73" s="48"/>
    </row>
    <row r="74" spans="1:26" ht="14.4" x14ac:dyDescent="0.3">
      <c r="A74" s="48"/>
      <c r="B74" s="48"/>
      <c r="C74" s="48"/>
      <c r="D74" s="48"/>
      <c r="E74" s="48"/>
      <c r="F74" s="48"/>
      <c r="G74" s="48"/>
      <c r="H74" s="48"/>
      <c r="I74" s="48"/>
      <c r="J74" s="48"/>
      <c r="K74" s="48"/>
      <c r="L74" s="48"/>
      <c r="M74" s="48"/>
      <c r="N74" s="48"/>
      <c r="O74" s="48"/>
      <c r="P74" s="48"/>
      <c r="Q74" s="48"/>
      <c r="R74" s="48"/>
      <c r="S74" s="48"/>
      <c r="T74" s="48"/>
      <c r="U74" s="48"/>
      <c r="V74" s="48"/>
      <c r="W74" s="48"/>
      <c r="X74" s="48"/>
      <c r="Y74" s="48"/>
      <c r="Z74" s="48"/>
    </row>
    <row r="75" spans="1:26" ht="14.4" x14ac:dyDescent="0.3">
      <c r="A75" s="48"/>
      <c r="B75" s="48"/>
      <c r="C75" s="48"/>
      <c r="D75" s="48"/>
      <c r="E75" s="48"/>
      <c r="F75" s="48"/>
      <c r="G75" s="48"/>
      <c r="H75" s="48"/>
      <c r="I75" s="48"/>
      <c r="J75" s="48"/>
      <c r="K75" s="48"/>
      <c r="L75" s="48"/>
      <c r="M75" s="48"/>
      <c r="N75" s="48"/>
      <c r="O75" s="48"/>
      <c r="P75" s="48"/>
      <c r="Q75" s="48"/>
      <c r="R75" s="48"/>
      <c r="S75" s="48"/>
      <c r="T75" s="48"/>
      <c r="U75" s="48"/>
      <c r="V75" s="48"/>
      <c r="W75" s="48"/>
      <c r="X75" s="48"/>
      <c r="Y75" s="48"/>
      <c r="Z75" s="48"/>
    </row>
    <row r="76" spans="1:26" ht="14.4" x14ac:dyDescent="0.3">
      <c r="A76" s="48"/>
      <c r="B76" s="48"/>
      <c r="C76" s="48"/>
      <c r="D76" s="48"/>
      <c r="E76" s="48"/>
      <c r="F76" s="48"/>
      <c r="G76" s="48"/>
      <c r="H76" s="48"/>
      <c r="I76" s="48"/>
      <c r="J76" s="48"/>
      <c r="K76" s="48"/>
      <c r="L76" s="48"/>
      <c r="M76" s="48"/>
      <c r="N76" s="48"/>
      <c r="O76" s="48"/>
      <c r="P76" s="48"/>
      <c r="Q76" s="48"/>
      <c r="R76" s="48"/>
      <c r="S76" s="48"/>
      <c r="T76" s="48"/>
      <c r="U76" s="48"/>
      <c r="V76" s="48"/>
      <c r="W76" s="48"/>
      <c r="X76" s="48"/>
      <c r="Y76" s="48"/>
      <c r="Z76" s="48"/>
    </row>
    <row r="77" spans="1:26" ht="14.4" x14ac:dyDescent="0.3">
      <c r="A77" s="48"/>
      <c r="B77" s="48"/>
      <c r="C77" s="48"/>
      <c r="D77" s="48"/>
      <c r="E77" s="48"/>
      <c r="F77" s="48"/>
      <c r="G77" s="48"/>
      <c r="H77" s="48"/>
      <c r="I77" s="48"/>
      <c r="J77" s="48"/>
      <c r="K77" s="48"/>
      <c r="L77" s="48"/>
      <c r="M77" s="48"/>
      <c r="N77" s="48"/>
      <c r="O77" s="48"/>
      <c r="P77" s="48"/>
      <c r="Q77" s="48"/>
      <c r="R77" s="48"/>
      <c r="S77" s="48"/>
      <c r="T77" s="48"/>
      <c r="U77" s="48"/>
      <c r="V77" s="48"/>
      <c r="W77" s="48"/>
      <c r="X77" s="48"/>
      <c r="Y77" s="48"/>
      <c r="Z77" s="48"/>
    </row>
    <row r="78" spans="1:26" ht="14.4" x14ac:dyDescent="0.3">
      <c r="A78" s="48"/>
      <c r="B78" s="48"/>
      <c r="C78" s="48"/>
      <c r="D78" s="48"/>
      <c r="E78" s="48"/>
      <c r="F78" s="48"/>
      <c r="G78" s="48"/>
      <c r="H78" s="48"/>
      <c r="I78" s="48"/>
      <c r="J78" s="48"/>
      <c r="K78" s="48"/>
      <c r="L78" s="48"/>
      <c r="M78" s="48"/>
      <c r="N78" s="48"/>
      <c r="O78" s="48"/>
      <c r="P78" s="48"/>
      <c r="Q78" s="48"/>
      <c r="R78" s="48"/>
      <c r="S78" s="48"/>
      <c r="T78" s="48"/>
      <c r="U78" s="48"/>
      <c r="V78" s="48"/>
      <c r="W78" s="48"/>
      <c r="X78" s="48"/>
      <c r="Y78" s="48"/>
      <c r="Z78" s="48"/>
    </row>
    <row r="79" spans="1:26" ht="14.4" x14ac:dyDescent="0.3">
      <c r="A79" s="48"/>
      <c r="B79" s="48"/>
      <c r="C79" s="48"/>
      <c r="D79" s="48"/>
      <c r="E79" s="48"/>
      <c r="F79" s="48"/>
      <c r="G79" s="48"/>
      <c r="H79" s="48"/>
      <c r="I79" s="48"/>
      <c r="J79" s="48"/>
      <c r="K79" s="48"/>
      <c r="L79" s="48"/>
      <c r="M79" s="48"/>
      <c r="N79" s="48"/>
      <c r="O79" s="48"/>
      <c r="P79" s="48"/>
      <c r="Q79" s="48"/>
      <c r="R79" s="48"/>
      <c r="S79" s="48"/>
      <c r="T79" s="48"/>
      <c r="U79" s="48"/>
      <c r="V79" s="48"/>
      <c r="W79" s="48"/>
      <c r="X79" s="48"/>
      <c r="Y79" s="48"/>
      <c r="Z79" s="48"/>
    </row>
    <row r="80" spans="1:26" ht="14.4" x14ac:dyDescent="0.3">
      <c r="A80" s="48"/>
      <c r="B80" s="48"/>
      <c r="C80" s="48"/>
      <c r="D80" s="48"/>
      <c r="E80" s="48"/>
      <c r="F80" s="48"/>
      <c r="G80" s="48"/>
      <c r="H80" s="48"/>
      <c r="I80" s="48"/>
      <c r="J80" s="48"/>
      <c r="K80" s="48"/>
      <c r="L80" s="48"/>
      <c r="M80" s="48"/>
      <c r="N80" s="48"/>
      <c r="O80" s="48"/>
      <c r="P80" s="48"/>
      <c r="Q80" s="48"/>
      <c r="R80" s="48"/>
      <c r="S80" s="48"/>
      <c r="T80" s="48"/>
      <c r="U80" s="48"/>
      <c r="V80" s="48"/>
      <c r="W80" s="48"/>
      <c r="X80" s="48"/>
      <c r="Y80" s="48"/>
      <c r="Z80" s="48"/>
    </row>
    <row r="81" spans="1:26" ht="14.4" x14ac:dyDescent="0.3">
      <c r="A81" s="48"/>
      <c r="B81" s="48"/>
      <c r="C81" s="48"/>
      <c r="D81" s="48"/>
      <c r="E81" s="48"/>
      <c r="F81" s="48"/>
      <c r="G81" s="48"/>
      <c r="H81" s="48"/>
      <c r="I81" s="48"/>
      <c r="J81" s="48"/>
      <c r="K81" s="48"/>
      <c r="L81" s="48"/>
      <c r="M81" s="48"/>
      <c r="N81" s="48"/>
      <c r="O81" s="48"/>
      <c r="P81" s="48"/>
      <c r="Q81" s="48"/>
      <c r="R81" s="48"/>
      <c r="S81" s="48"/>
      <c r="T81" s="48"/>
      <c r="U81" s="48"/>
      <c r="V81" s="48"/>
      <c r="W81" s="48"/>
      <c r="X81" s="48"/>
      <c r="Y81" s="48"/>
      <c r="Z81" s="48"/>
    </row>
    <row r="82" spans="1:26" ht="14.4" x14ac:dyDescent="0.3">
      <c r="A82" s="48"/>
      <c r="B82" s="48"/>
      <c r="C82" s="48"/>
      <c r="D82" s="48"/>
      <c r="E82" s="48"/>
      <c r="F82" s="48"/>
      <c r="G82" s="48"/>
      <c r="H82" s="48"/>
      <c r="I82" s="48"/>
      <c r="J82" s="48"/>
      <c r="K82" s="48"/>
      <c r="L82" s="48"/>
      <c r="M82" s="48"/>
      <c r="N82" s="48"/>
      <c r="O82" s="48"/>
      <c r="P82" s="48"/>
      <c r="Q82" s="48"/>
      <c r="R82" s="48"/>
      <c r="S82" s="48"/>
      <c r="T82" s="48"/>
      <c r="U82" s="48"/>
      <c r="V82" s="48"/>
      <c r="W82" s="48"/>
      <c r="X82" s="48"/>
      <c r="Y82" s="48"/>
      <c r="Z82" s="48"/>
    </row>
    <row r="83" spans="1:26" ht="14.4" x14ac:dyDescent="0.3">
      <c r="A83" s="48"/>
      <c r="B83" s="48"/>
      <c r="C83" s="48"/>
      <c r="D83" s="48"/>
      <c r="E83" s="48"/>
      <c r="F83" s="48"/>
      <c r="G83" s="48"/>
      <c r="H83" s="48"/>
      <c r="I83" s="48"/>
      <c r="J83" s="48"/>
      <c r="K83" s="48"/>
      <c r="L83" s="48"/>
      <c r="M83" s="48"/>
      <c r="N83" s="48"/>
      <c r="O83" s="48"/>
      <c r="P83" s="48"/>
      <c r="Q83" s="48"/>
      <c r="R83" s="48"/>
      <c r="S83" s="48"/>
      <c r="T83" s="48"/>
      <c r="U83" s="48"/>
      <c r="V83" s="48"/>
      <c r="W83" s="48"/>
      <c r="X83" s="48"/>
      <c r="Y83" s="48"/>
      <c r="Z83" s="48"/>
    </row>
    <row r="84" spans="1:26" ht="14.4" x14ac:dyDescent="0.3">
      <c r="A84" s="48"/>
      <c r="B84" s="48"/>
      <c r="C84" s="48"/>
      <c r="D84" s="48"/>
      <c r="E84" s="48"/>
      <c r="F84" s="48"/>
      <c r="G84" s="48"/>
      <c r="H84" s="48"/>
      <c r="I84" s="48"/>
      <c r="J84" s="48"/>
      <c r="K84" s="48"/>
      <c r="L84" s="48"/>
      <c r="M84" s="48"/>
      <c r="N84" s="48"/>
      <c r="O84" s="48"/>
      <c r="P84" s="48"/>
      <c r="Q84" s="48"/>
      <c r="R84" s="48"/>
      <c r="S84" s="48"/>
      <c r="T84" s="48"/>
      <c r="U84" s="48"/>
      <c r="V84" s="48"/>
      <c r="W84" s="48"/>
      <c r="X84" s="48"/>
      <c r="Y84" s="48"/>
      <c r="Z84" s="48"/>
    </row>
    <row r="85" spans="1:26" ht="14.4" x14ac:dyDescent="0.3">
      <c r="A85" s="48"/>
      <c r="B85" s="48"/>
      <c r="C85" s="48"/>
      <c r="D85" s="48"/>
      <c r="E85" s="48"/>
      <c r="F85" s="48"/>
      <c r="G85" s="48"/>
      <c r="H85" s="48"/>
      <c r="I85" s="48"/>
      <c r="J85" s="48"/>
      <c r="K85" s="48"/>
      <c r="L85" s="48"/>
      <c r="M85" s="48"/>
      <c r="N85" s="48"/>
      <c r="O85" s="48"/>
      <c r="P85" s="48"/>
      <c r="Q85" s="48"/>
      <c r="R85" s="48"/>
      <c r="S85" s="48"/>
      <c r="T85" s="48"/>
      <c r="U85" s="48"/>
      <c r="V85" s="48"/>
      <c r="W85" s="48"/>
      <c r="X85" s="48"/>
      <c r="Y85" s="48"/>
      <c r="Z85" s="48"/>
    </row>
    <row r="86" spans="1:26" ht="14.4" x14ac:dyDescent="0.3">
      <c r="A86" s="48"/>
      <c r="B86" s="48"/>
      <c r="C86" s="48"/>
      <c r="D86" s="48"/>
      <c r="E86" s="48"/>
      <c r="F86" s="48"/>
      <c r="G86" s="48"/>
      <c r="H86" s="48"/>
      <c r="I86" s="48"/>
      <c r="J86" s="48"/>
      <c r="K86" s="48"/>
      <c r="L86" s="48"/>
      <c r="M86" s="48"/>
      <c r="N86" s="48"/>
      <c r="O86" s="48"/>
      <c r="P86" s="48"/>
      <c r="Q86" s="48"/>
      <c r="R86" s="48"/>
      <c r="S86" s="48"/>
      <c r="T86" s="48"/>
      <c r="U86" s="48"/>
      <c r="V86" s="48"/>
      <c r="W86" s="48"/>
      <c r="X86" s="48"/>
      <c r="Y86" s="48"/>
      <c r="Z86" s="48"/>
    </row>
    <row r="87" spans="1:26" ht="14.4" x14ac:dyDescent="0.3">
      <c r="A87" s="48"/>
      <c r="B87" s="48"/>
      <c r="C87" s="48"/>
      <c r="D87" s="48"/>
      <c r="E87" s="48"/>
      <c r="F87" s="48"/>
      <c r="G87" s="48"/>
      <c r="H87" s="48"/>
      <c r="I87" s="48"/>
      <c r="J87" s="48"/>
      <c r="K87" s="48"/>
      <c r="L87" s="48"/>
      <c r="M87" s="48"/>
      <c r="N87" s="48"/>
      <c r="O87" s="48"/>
      <c r="P87" s="48"/>
      <c r="Q87" s="48"/>
      <c r="R87" s="48"/>
      <c r="S87" s="48"/>
      <c r="T87" s="48"/>
      <c r="U87" s="48"/>
      <c r="V87" s="48"/>
      <c r="W87" s="48"/>
      <c r="X87" s="48"/>
      <c r="Y87" s="48"/>
      <c r="Z87" s="48"/>
    </row>
    <row r="88" spans="1:26" ht="14.4" x14ac:dyDescent="0.3">
      <c r="A88" s="48"/>
      <c r="B88" s="48"/>
      <c r="C88" s="48"/>
      <c r="D88" s="48"/>
      <c r="E88" s="48"/>
      <c r="F88" s="48"/>
      <c r="G88" s="48"/>
      <c r="H88" s="48"/>
      <c r="I88" s="48"/>
      <c r="J88" s="48"/>
      <c r="K88" s="48"/>
      <c r="L88" s="48"/>
      <c r="M88" s="48"/>
      <c r="N88" s="48"/>
      <c r="O88" s="48"/>
      <c r="P88" s="48"/>
      <c r="Q88" s="48"/>
      <c r="R88" s="48"/>
      <c r="S88" s="48"/>
      <c r="T88" s="48"/>
      <c r="U88" s="48"/>
      <c r="V88" s="48"/>
      <c r="W88" s="48"/>
      <c r="X88" s="48"/>
      <c r="Y88" s="48"/>
      <c r="Z88" s="48"/>
    </row>
    <row r="89" spans="1:26" ht="14.4" x14ac:dyDescent="0.3">
      <c r="A89" s="48"/>
      <c r="B89" s="48"/>
      <c r="C89" s="48"/>
      <c r="D89" s="48"/>
      <c r="E89" s="48"/>
      <c r="F89" s="48"/>
      <c r="G89" s="48"/>
      <c r="H89" s="48"/>
      <c r="I89" s="48"/>
      <c r="J89" s="48"/>
      <c r="K89" s="48"/>
      <c r="L89" s="48"/>
      <c r="M89" s="48"/>
      <c r="N89" s="48"/>
      <c r="O89" s="48"/>
      <c r="P89" s="48"/>
      <c r="Q89" s="48"/>
      <c r="R89" s="48"/>
      <c r="S89" s="48"/>
      <c r="T89" s="48"/>
      <c r="U89" s="48"/>
      <c r="V89" s="48"/>
      <c r="W89" s="48"/>
      <c r="X89" s="48"/>
      <c r="Y89" s="48"/>
      <c r="Z89" s="48"/>
    </row>
    <row r="90" spans="1:26" ht="14.4" x14ac:dyDescent="0.3">
      <c r="A90" s="48"/>
      <c r="B90" s="48"/>
      <c r="C90" s="48"/>
      <c r="D90" s="48"/>
      <c r="E90" s="48"/>
      <c r="F90" s="48"/>
      <c r="G90" s="48"/>
      <c r="H90" s="48"/>
      <c r="I90" s="48"/>
      <c r="J90" s="48"/>
      <c r="K90" s="48"/>
      <c r="L90" s="48"/>
      <c r="M90" s="48"/>
      <c r="N90" s="48"/>
      <c r="O90" s="48"/>
      <c r="P90" s="48"/>
      <c r="Q90" s="48"/>
      <c r="R90" s="48"/>
      <c r="S90" s="48"/>
      <c r="T90" s="48"/>
      <c r="U90" s="48"/>
      <c r="V90" s="48"/>
      <c r="W90" s="48"/>
      <c r="X90" s="48"/>
      <c r="Y90" s="48"/>
      <c r="Z90" s="48"/>
    </row>
    <row r="91" spans="1:26" ht="14.4" x14ac:dyDescent="0.3">
      <c r="A91" s="48"/>
      <c r="B91" s="48"/>
      <c r="C91" s="48"/>
      <c r="D91" s="48"/>
      <c r="E91" s="48"/>
      <c r="F91" s="48"/>
      <c r="G91" s="48"/>
      <c r="H91" s="48"/>
      <c r="I91" s="48"/>
      <c r="J91" s="48"/>
      <c r="K91" s="48"/>
      <c r="L91" s="48"/>
      <c r="M91" s="48"/>
      <c r="N91" s="48"/>
      <c r="O91" s="48"/>
      <c r="P91" s="48"/>
      <c r="Q91" s="48"/>
      <c r="R91" s="48"/>
      <c r="S91" s="48"/>
      <c r="T91" s="48"/>
      <c r="U91" s="48"/>
      <c r="V91" s="48"/>
      <c r="W91" s="48"/>
      <c r="X91" s="48"/>
      <c r="Y91" s="48"/>
      <c r="Z91" s="48"/>
    </row>
    <row r="92" spans="1:26" ht="14.4" x14ac:dyDescent="0.3">
      <c r="A92" s="48"/>
      <c r="B92" s="48"/>
      <c r="C92" s="48"/>
      <c r="D92" s="48"/>
      <c r="E92" s="48"/>
      <c r="F92" s="48"/>
      <c r="G92" s="48"/>
      <c r="H92" s="48"/>
      <c r="I92" s="48"/>
      <c r="J92" s="48"/>
      <c r="K92" s="48"/>
      <c r="L92" s="48"/>
      <c r="M92" s="48"/>
      <c r="N92" s="48"/>
      <c r="O92" s="48"/>
      <c r="P92" s="48"/>
      <c r="Q92" s="48"/>
      <c r="R92" s="48"/>
      <c r="S92" s="48"/>
      <c r="T92" s="48"/>
      <c r="U92" s="48"/>
      <c r="V92" s="48"/>
      <c r="W92" s="48"/>
      <c r="X92" s="48"/>
      <c r="Y92" s="48"/>
      <c r="Z92" s="48"/>
    </row>
    <row r="93" spans="1:26" ht="14.4" x14ac:dyDescent="0.3">
      <c r="A93" s="48"/>
      <c r="B93" s="48"/>
      <c r="C93" s="48"/>
      <c r="D93" s="48"/>
      <c r="E93" s="48"/>
      <c r="F93" s="48"/>
      <c r="G93" s="48"/>
      <c r="H93" s="48"/>
      <c r="I93" s="48"/>
      <c r="J93" s="48"/>
      <c r="K93" s="48"/>
      <c r="L93" s="48"/>
      <c r="M93" s="48"/>
      <c r="N93" s="48"/>
      <c r="O93" s="48"/>
      <c r="P93" s="48"/>
      <c r="Q93" s="48"/>
      <c r="R93" s="48"/>
      <c r="S93" s="48"/>
      <c r="T93" s="48"/>
      <c r="U93" s="48"/>
      <c r="V93" s="48"/>
      <c r="W93" s="48"/>
      <c r="X93" s="48"/>
      <c r="Y93" s="48"/>
      <c r="Z93" s="48"/>
    </row>
    <row r="94" spans="1:26" ht="14.4" x14ac:dyDescent="0.3">
      <c r="A94" s="48"/>
      <c r="B94" s="48"/>
      <c r="C94" s="48"/>
      <c r="D94" s="48"/>
      <c r="E94" s="48"/>
      <c r="F94" s="48"/>
      <c r="G94" s="48"/>
      <c r="H94" s="48"/>
      <c r="I94" s="48"/>
      <c r="J94" s="48"/>
      <c r="K94" s="48"/>
      <c r="L94" s="48"/>
      <c r="M94" s="48"/>
      <c r="N94" s="48"/>
      <c r="O94" s="48"/>
      <c r="P94" s="48"/>
      <c r="Q94" s="48"/>
      <c r="R94" s="48"/>
      <c r="S94" s="48"/>
      <c r="T94" s="48"/>
      <c r="U94" s="48"/>
      <c r="V94" s="48"/>
      <c r="W94" s="48"/>
      <c r="X94" s="48"/>
      <c r="Y94" s="48"/>
      <c r="Z94" s="48"/>
    </row>
    <row r="95" spans="1:26" ht="14.4" x14ac:dyDescent="0.3">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row>
    <row r="96" spans="1:26" ht="14.4" x14ac:dyDescent="0.3">
      <c r="A96" s="48"/>
      <c r="B96" s="48"/>
      <c r="C96" s="48"/>
      <c r="D96" s="48"/>
      <c r="E96" s="48"/>
      <c r="F96" s="48"/>
      <c r="G96" s="48"/>
      <c r="H96" s="48"/>
      <c r="I96" s="48"/>
      <c r="J96" s="48"/>
      <c r="K96" s="48"/>
      <c r="L96" s="48"/>
      <c r="M96" s="48"/>
      <c r="N96" s="48"/>
      <c r="O96" s="48"/>
      <c r="P96" s="48"/>
      <c r="Q96" s="48"/>
      <c r="R96" s="48"/>
      <c r="S96" s="48"/>
      <c r="T96" s="48"/>
      <c r="U96" s="48"/>
      <c r="V96" s="48"/>
      <c r="W96" s="48"/>
      <c r="X96" s="48"/>
      <c r="Y96" s="48"/>
      <c r="Z96" s="48"/>
    </row>
    <row r="97" spans="1:26" ht="14.4" x14ac:dyDescent="0.3">
      <c r="A97" s="48"/>
      <c r="B97" s="48"/>
      <c r="C97" s="48"/>
      <c r="D97" s="48"/>
      <c r="E97" s="48"/>
      <c r="F97" s="48"/>
      <c r="G97" s="48"/>
      <c r="H97" s="48"/>
      <c r="I97" s="48"/>
      <c r="J97" s="48"/>
      <c r="K97" s="48"/>
      <c r="L97" s="48"/>
      <c r="M97" s="48"/>
      <c r="N97" s="48"/>
      <c r="O97" s="48"/>
      <c r="P97" s="48"/>
      <c r="Q97" s="48"/>
      <c r="R97" s="48"/>
      <c r="S97" s="48"/>
      <c r="T97" s="48"/>
      <c r="U97" s="48"/>
      <c r="V97" s="48"/>
      <c r="W97" s="48"/>
      <c r="X97" s="48"/>
      <c r="Y97" s="48"/>
      <c r="Z97" s="48"/>
    </row>
    <row r="98" spans="1:26" ht="14.4" x14ac:dyDescent="0.3">
      <c r="A98" s="48"/>
      <c r="B98" s="48"/>
      <c r="C98" s="48"/>
      <c r="D98" s="48"/>
      <c r="E98" s="48"/>
      <c r="F98" s="48"/>
      <c r="G98" s="48"/>
      <c r="H98" s="48"/>
      <c r="I98" s="48"/>
      <c r="J98" s="48"/>
      <c r="K98" s="48"/>
      <c r="L98" s="48"/>
      <c r="M98" s="48"/>
      <c r="N98" s="48"/>
      <c r="O98" s="48"/>
      <c r="P98" s="48"/>
      <c r="Q98" s="48"/>
      <c r="R98" s="48"/>
      <c r="S98" s="48"/>
      <c r="T98" s="48"/>
      <c r="U98" s="48"/>
      <c r="V98" s="48"/>
      <c r="W98" s="48"/>
      <c r="X98" s="48"/>
      <c r="Y98" s="48"/>
      <c r="Z98" s="48"/>
    </row>
    <row r="99" spans="1:26" ht="14.4" x14ac:dyDescent="0.3">
      <c r="A99" s="48"/>
      <c r="B99" s="48"/>
      <c r="C99" s="48"/>
      <c r="D99" s="48"/>
      <c r="E99" s="48"/>
      <c r="F99" s="48"/>
      <c r="G99" s="48"/>
      <c r="H99" s="48"/>
      <c r="I99" s="48"/>
      <c r="J99" s="48"/>
      <c r="K99" s="48"/>
      <c r="L99" s="48"/>
      <c r="M99" s="48"/>
      <c r="N99" s="48"/>
      <c r="O99" s="48"/>
      <c r="P99" s="48"/>
      <c r="Q99" s="48"/>
      <c r="R99" s="48"/>
      <c r="S99" s="48"/>
      <c r="T99" s="48"/>
      <c r="U99" s="48"/>
      <c r="V99" s="48"/>
      <c r="W99" s="48"/>
      <c r="X99" s="48"/>
      <c r="Y99" s="48"/>
      <c r="Z99" s="48"/>
    </row>
    <row r="100" spans="1:26" ht="14.4" x14ac:dyDescent="0.3">
      <c r="A100" s="48"/>
      <c r="B100" s="48"/>
      <c r="C100" s="48"/>
      <c r="D100" s="48"/>
      <c r="E100" s="48"/>
      <c r="F100" s="48"/>
      <c r="G100" s="48"/>
      <c r="H100" s="48"/>
      <c r="I100" s="48"/>
      <c r="J100" s="48"/>
      <c r="K100" s="48"/>
      <c r="L100" s="48"/>
      <c r="M100" s="48"/>
      <c r="N100" s="48"/>
      <c r="O100" s="48"/>
      <c r="P100" s="48"/>
      <c r="Q100" s="48"/>
      <c r="R100" s="48"/>
      <c r="S100" s="48"/>
      <c r="T100" s="48"/>
      <c r="U100" s="48"/>
      <c r="V100" s="48"/>
      <c r="W100" s="48"/>
      <c r="X100" s="48"/>
      <c r="Y100" s="48"/>
      <c r="Z100" s="48"/>
    </row>
    <row r="101" spans="1:26" ht="14.4" x14ac:dyDescent="0.3">
      <c r="A101" s="48"/>
      <c r="B101" s="48"/>
      <c r="C101" s="48"/>
      <c r="D101" s="48"/>
      <c r="E101" s="48"/>
      <c r="F101" s="48"/>
      <c r="G101" s="48"/>
      <c r="H101" s="48"/>
      <c r="I101" s="48"/>
      <c r="J101" s="48"/>
      <c r="K101" s="48"/>
      <c r="L101" s="48"/>
      <c r="M101" s="48"/>
      <c r="N101" s="48"/>
      <c r="O101" s="48"/>
      <c r="P101" s="48"/>
      <c r="Q101" s="48"/>
      <c r="R101" s="48"/>
      <c r="S101" s="48"/>
      <c r="T101" s="48"/>
      <c r="U101" s="48"/>
      <c r="V101" s="48"/>
      <c r="W101" s="48"/>
      <c r="X101" s="48"/>
      <c r="Y101" s="48"/>
      <c r="Z101" s="48"/>
    </row>
    <row r="102" spans="1:26" ht="14.4" x14ac:dyDescent="0.3">
      <c r="A102" s="48"/>
      <c r="B102" s="48"/>
      <c r="C102" s="48"/>
      <c r="D102" s="48"/>
      <c r="E102" s="48"/>
      <c r="F102" s="48"/>
      <c r="G102" s="48"/>
      <c r="H102" s="48"/>
      <c r="I102" s="48"/>
      <c r="J102" s="48"/>
      <c r="K102" s="48"/>
      <c r="L102" s="48"/>
      <c r="M102" s="48"/>
      <c r="N102" s="48"/>
      <c r="O102" s="48"/>
      <c r="P102" s="48"/>
      <c r="Q102" s="48"/>
      <c r="R102" s="48"/>
      <c r="S102" s="48"/>
      <c r="T102" s="48"/>
      <c r="U102" s="48"/>
      <c r="V102" s="48"/>
      <c r="W102" s="48"/>
      <c r="X102" s="48"/>
      <c r="Y102" s="48"/>
      <c r="Z102" s="48"/>
    </row>
    <row r="103" spans="1:26" ht="14.4" x14ac:dyDescent="0.3">
      <c r="A103" s="48"/>
      <c r="B103" s="48"/>
      <c r="C103" s="48"/>
      <c r="D103" s="48"/>
      <c r="E103" s="48"/>
      <c r="F103" s="48"/>
      <c r="G103" s="48"/>
      <c r="H103" s="48"/>
      <c r="I103" s="48"/>
      <c r="J103" s="48"/>
      <c r="K103" s="48"/>
      <c r="L103" s="48"/>
      <c r="M103" s="48"/>
      <c r="N103" s="48"/>
      <c r="O103" s="48"/>
      <c r="P103" s="48"/>
      <c r="Q103" s="48"/>
      <c r="R103" s="48"/>
      <c r="S103" s="48"/>
      <c r="T103" s="48"/>
      <c r="U103" s="48"/>
      <c r="V103" s="48"/>
      <c r="W103" s="48"/>
      <c r="X103" s="48"/>
      <c r="Y103" s="48"/>
      <c r="Z103" s="48"/>
    </row>
    <row r="104" spans="1:26" ht="14.4" x14ac:dyDescent="0.3">
      <c r="A104" s="48"/>
      <c r="B104" s="48"/>
      <c r="C104" s="48"/>
      <c r="D104" s="48"/>
      <c r="E104" s="48"/>
      <c r="F104" s="48"/>
      <c r="G104" s="48"/>
      <c r="H104" s="48"/>
      <c r="I104" s="48"/>
      <c r="J104" s="48"/>
      <c r="K104" s="48"/>
      <c r="L104" s="48"/>
      <c r="M104" s="48"/>
      <c r="N104" s="48"/>
      <c r="O104" s="48"/>
      <c r="P104" s="48"/>
      <c r="Q104" s="48"/>
      <c r="R104" s="48"/>
      <c r="S104" s="48"/>
      <c r="T104" s="48"/>
      <c r="U104" s="48"/>
      <c r="V104" s="48"/>
      <c r="W104" s="48"/>
      <c r="X104" s="48"/>
      <c r="Y104" s="48"/>
      <c r="Z104" s="48"/>
    </row>
    <row r="105" spans="1:26" ht="14.4" x14ac:dyDescent="0.3">
      <c r="A105" s="48"/>
      <c r="B105" s="48"/>
      <c r="C105" s="48"/>
      <c r="D105" s="48"/>
      <c r="E105" s="48"/>
      <c r="F105" s="48"/>
      <c r="G105" s="48"/>
      <c r="H105" s="48"/>
      <c r="I105" s="48"/>
      <c r="J105" s="48"/>
      <c r="K105" s="48"/>
      <c r="L105" s="48"/>
      <c r="M105" s="48"/>
      <c r="N105" s="48"/>
      <c r="O105" s="48"/>
      <c r="P105" s="48"/>
      <c r="Q105" s="48"/>
      <c r="R105" s="48"/>
      <c r="S105" s="48"/>
      <c r="T105" s="48"/>
      <c r="U105" s="48"/>
      <c r="V105" s="48"/>
      <c r="W105" s="48"/>
      <c r="X105" s="48"/>
      <c r="Y105" s="48"/>
      <c r="Z105" s="48"/>
    </row>
    <row r="106" spans="1:26" ht="14.4" x14ac:dyDescent="0.3">
      <c r="A106" s="48"/>
      <c r="B106" s="48"/>
      <c r="C106" s="48"/>
      <c r="D106" s="48"/>
      <c r="E106" s="48"/>
      <c r="F106" s="48"/>
      <c r="G106" s="48"/>
      <c r="H106" s="48"/>
      <c r="I106" s="48"/>
      <c r="J106" s="48"/>
      <c r="K106" s="48"/>
      <c r="L106" s="48"/>
      <c r="M106" s="48"/>
      <c r="N106" s="48"/>
      <c r="O106" s="48"/>
      <c r="P106" s="48"/>
      <c r="Q106" s="48"/>
      <c r="R106" s="48"/>
      <c r="S106" s="48"/>
      <c r="T106" s="48"/>
      <c r="U106" s="48"/>
      <c r="V106" s="48"/>
      <c r="W106" s="48"/>
      <c r="X106" s="48"/>
      <c r="Y106" s="48"/>
      <c r="Z106" s="48"/>
    </row>
    <row r="107" spans="1:26" ht="14.4" x14ac:dyDescent="0.3">
      <c r="A107" s="48"/>
      <c r="B107" s="48"/>
      <c r="C107" s="48"/>
      <c r="D107" s="48"/>
      <c r="E107" s="48"/>
      <c r="F107" s="48"/>
      <c r="G107" s="48"/>
      <c r="H107" s="48"/>
      <c r="I107" s="48"/>
      <c r="J107" s="48"/>
      <c r="K107" s="48"/>
      <c r="L107" s="48"/>
      <c r="M107" s="48"/>
      <c r="N107" s="48"/>
      <c r="O107" s="48"/>
      <c r="P107" s="48"/>
      <c r="Q107" s="48"/>
      <c r="R107" s="48"/>
      <c r="S107" s="48"/>
      <c r="T107" s="48"/>
      <c r="U107" s="48"/>
      <c r="V107" s="48"/>
      <c r="W107" s="48"/>
      <c r="X107" s="48"/>
      <c r="Y107" s="48"/>
      <c r="Z107" s="48"/>
    </row>
    <row r="108" spans="1:26" ht="14.4" x14ac:dyDescent="0.3">
      <c r="A108" s="48"/>
      <c r="B108" s="48"/>
      <c r="C108" s="48"/>
      <c r="D108" s="48"/>
      <c r="E108" s="48"/>
      <c r="F108" s="48"/>
      <c r="G108" s="48"/>
      <c r="H108" s="48"/>
      <c r="I108" s="48"/>
      <c r="J108" s="48"/>
      <c r="K108" s="48"/>
      <c r="L108" s="48"/>
      <c r="M108" s="48"/>
      <c r="N108" s="48"/>
      <c r="O108" s="48"/>
      <c r="P108" s="48"/>
      <c r="Q108" s="48"/>
      <c r="R108" s="48"/>
      <c r="S108" s="48"/>
      <c r="T108" s="48"/>
      <c r="U108" s="48"/>
      <c r="V108" s="48"/>
      <c r="W108" s="48"/>
      <c r="X108" s="48"/>
      <c r="Y108" s="48"/>
      <c r="Z108" s="48"/>
    </row>
    <row r="109" spans="1:26" ht="14.4" x14ac:dyDescent="0.3">
      <c r="A109" s="48"/>
      <c r="B109" s="48"/>
      <c r="C109" s="48"/>
      <c r="D109" s="48"/>
      <c r="E109" s="48"/>
      <c r="F109" s="48"/>
      <c r="G109" s="48"/>
      <c r="H109" s="48"/>
      <c r="I109" s="48"/>
      <c r="J109" s="48"/>
      <c r="K109" s="48"/>
      <c r="L109" s="48"/>
      <c r="M109" s="48"/>
      <c r="N109" s="48"/>
      <c r="O109" s="48"/>
      <c r="P109" s="48"/>
      <c r="Q109" s="48"/>
      <c r="R109" s="48"/>
      <c r="S109" s="48"/>
      <c r="T109" s="48"/>
      <c r="U109" s="48"/>
      <c r="V109" s="48"/>
      <c r="W109" s="48"/>
      <c r="X109" s="48"/>
      <c r="Y109" s="48"/>
      <c r="Z109" s="48"/>
    </row>
    <row r="110" spans="1:26" ht="14.4" x14ac:dyDescent="0.3">
      <c r="A110" s="48"/>
      <c r="B110" s="48"/>
      <c r="C110" s="48"/>
      <c r="D110" s="48"/>
      <c r="E110" s="48"/>
      <c r="F110" s="48"/>
      <c r="G110" s="48"/>
      <c r="H110" s="48"/>
      <c r="I110" s="48"/>
      <c r="J110" s="48"/>
      <c r="K110" s="48"/>
      <c r="L110" s="48"/>
      <c r="M110" s="48"/>
      <c r="N110" s="48"/>
      <c r="O110" s="48"/>
      <c r="P110" s="48"/>
      <c r="Q110" s="48"/>
      <c r="R110" s="48"/>
      <c r="S110" s="48"/>
      <c r="T110" s="48"/>
      <c r="U110" s="48"/>
      <c r="V110" s="48"/>
      <c r="W110" s="48"/>
      <c r="X110" s="48"/>
      <c r="Y110" s="48"/>
      <c r="Z110" s="48"/>
    </row>
    <row r="111" spans="1:26" ht="14.4" x14ac:dyDescent="0.3">
      <c r="A111" s="48"/>
      <c r="B111" s="48"/>
      <c r="C111" s="48"/>
      <c r="D111" s="48"/>
      <c r="E111" s="48"/>
      <c r="F111" s="48"/>
      <c r="G111" s="48"/>
      <c r="H111" s="48"/>
      <c r="I111" s="48"/>
      <c r="J111" s="48"/>
      <c r="K111" s="48"/>
      <c r="L111" s="48"/>
      <c r="M111" s="48"/>
      <c r="N111" s="48"/>
      <c r="O111" s="48"/>
      <c r="P111" s="48"/>
      <c r="Q111" s="48"/>
      <c r="R111" s="48"/>
      <c r="S111" s="48"/>
      <c r="T111" s="48"/>
      <c r="U111" s="48"/>
      <c r="V111" s="48"/>
      <c r="W111" s="48"/>
      <c r="X111" s="48"/>
      <c r="Y111" s="48"/>
      <c r="Z111" s="48"/>
    </row>
    <row r="112" spans="1:26" ht="14.4" x14ac:dyDescent="0.3">
      <c r="A112" s="48"/>
      <c r="B112" s="48"/>
      <c r="C112" s="48"/>
      <c r="D112" s="48"/>
      <c r="E112" s="48"/>
      <c r="F112" s="48"/>
      <c r="G112" s="48"/>
      <c r="H112" s="48"/>
      <c r="I112" s="48"/>
      <c r="J112" s="48"/>
      <c r="K112" s="48"/>
      <c r="L112" s="48"/>
      <c r="M112" s="48"/>
      <c r="N112" s="48"/>
      <c r="O112" s="48"/>
      <c r="P112" s="48"/>
      <c r="Q112" s="48"/>
      <c r="R112" s="48"/>
      <c r="S112" s="48"/>
      <c r="T112" s="48"/>
      <c r="U112" s="48"/>
      <c r="V112" s="48"/>
      <c r="W112" s="48"/>
      <c r="X112" s="48"/>
      <c r="Y112" s="48"/>
      <c r="Z112" s="48"/>
    </row>
    <row r="113" spans="1:26" ht="14.4" x14ac:dyDescent="0.3">
      <c r="A113" s="48"/>
      <c r="B113" s="48"/>
      <c r="C113" s="48"/>
      <c r="D113" s="48"/>
      <c r="E113" s="48"/>
      <c r="F113" s="48"/>
      <c r="G113" s="48"/>
      <c r="H113" s="48"/>
      <c r="I113" s="48"/>
      <c r="J113" s="48"/>
      <c r="K113" s="48"/>
      <c r="L113" s="48"/>
      <c r="M113" s="48"/>
      <c r="N113" s="48"/>
      <c r="O113" s="48"/>
      <c r="P113" s="48"/>
      <c r="Q113" s="48"/>
      <c r="R113" s="48"/>
      <c r="S113" s="48"/>
      <c r="T113" s="48"/>
      <c r="U113" s="48"/>
      <c r="V113" s="48"/>
      <c r="W113" s="48"/>
      <c r="X113" s="48"/>
      <c r="Y113" s="48"/>
      <c r="Z113" s="48"/>
    </row>
    <row r="114" spans="1:26" ht="14.4" x14ac:dyDescent="0.3">
      <c r="A114" s="48"/>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48"/>
    </row>
    <row r="115" spans="1:26" ht="14.4" x14ac:dyDescent="0.3">
      <c r="A115" s="48"/>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48"/>
    </row>
    <row r="116" spans="1:26" ht="14.4" x14ac:dyDescent="0.3">
      <c r="A116" s="48"/>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48"/>
    </row>
    <row r="117" spans="1:26" ht="14.4" x14ac:dyDescent="0.3">
      <c r="A117" s="48"/>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48"/>
    </row>
    <row r="118" spans="1:26" ht="14.4" x14ac:dyDescent="0.3">
      <c r="A118" s="48"/>
      <c r="B118" s="48"/>
      <c r="C118" s="48"/>
      <c r="D118" s="48"/>
      <c r="E118" s="48"/>
      <c r="F118" s="48"/>
      <c r="G118" s="48"/>
      <c r="H118" s="48"/>
      <c r="I118" s="48"/>
      <c r="J118" s="48"/>
      <c r="K118" s="48"/>
      <c r="L118" s="48"/>
      <c r="M118" s="48"/>
      <c r="N118" s="48"/>
      <c r="O118" s="48"/>
      <c r="P118" s="48"/>
      <c r="Q118" s="48"/>
      <c r="R118" s="48"/>
      <c r="S118" s="48"/>
      <c r="T118" s="48"/>
      <c r="U118" s="48"/>
      <c r="V118" s="48"/>
      <c r="W118" s="48"/>
      <c r="X118" s="48"/>
      <c r="Y118" s="48"/>
      <c r="Z118" s="48"/>
    </row>
    <row r="119" spans="1:26" ht="14.4" x14ac:dyDescent="0.3">
      <c r="A119" s="48"/>
      <c r="B119" s="48"/>
      <c r="C119" s="48"/>
      <c r="D119" s="48"/>
      <c r="E119" s="48"/>
      <c r="F119" s="48"/>
      <c r="G119" s="48"/>
      <c r="H119" s="48"/>
      <c r="I119" s="48"/>
      <c r="J119" s="48"/>
      <c r="K119" s="48"/>
      <c r="L119" s="48"/>
      <c r="M119" s="48"/>
      <c r="N119" s="48"/>
      <c r="O119" s="48"/>
      <c r="P119" s="48"/>
      <c r="Q119" s="48"/>
      <c r="R119" s="48"/>
      <c r="S119" s="48"/>
      <c r="T119" s="48"/>
      <c r="U119" s="48"/>
      <c r="V119" s="48"/>
      <c r="W119" s="48"/>
      <c r="X119" s="48"/>
      <c r="Y119" s="48"/>
      <c r="Z119" s="48"/>
    </row>
    <row r="120" spans="1:26" ht="14.4" x14ac:dyDescent="0.3">
      <c r="A120" s="48"/>
      <c r="B120" s="48"/>
      <c r="C120" s="48"/>
      <c r="D120" s="48"/>
      <c r="E120" s="48"/>
      <c r="F120" s="48"/>
      <c r="G120" s="48"/>
      <c r="H120" s="48"/>
      <c r="I120" s="48"/>
      <c r="J120" s="48"/>
      <c r="K120" s="48"/>
      <c r="L120" s="48"/>
      <c r="M120" s="48"/>
      <c r="N120" s="48"/>
      <c r="O120" s="48"/>
      <c r="P120" s="48"/>
      <c r="Q120" s="48"/>
      <c r="R120" s="48"/>
      <c r="S120" s="48"/>
      <c r="T120" s="48"/>
      <c r="U120" s="48"/>
      <c r="V120" s="48"/>
      <c r="W120" s="48"/>
      <c r="X120" s="48"/>
      <c r="Y120" s="48"/>
      <c r="Z120" s="48"/>
    </row>
    <row r="121" spans="1:26" ht="14.4" x14ac:dyDescent="0.3">
      <c r="A121" s="48"/>
      <c r="B121" s="48"/>
      <c r="C121" s="48"/>
      <c r="D121" s="48"/>
      <c r="E121" s="48"/>
      <c r="F121" s="48"/>
      <c r="G121" s="48"/>
      <c r="H121" s="48"/>
      <c r="I121" s="48"/>
      <c r="J121" s="48"/>
      <c r="K121" s="48"/>
      <c r="L121" s="48"/>
      <c r="M121" s="48"/>
      <c r="N121" s="48"/>
      <c r="O121" s="48"/>
      <c r="P121" s="48"/>
      <c r="Q121" s="48"/>
      <c r="R121" s="48"/>
      <c r="S121" s="48"/>
      <c r="T121" s="48"/>
      <c r="U121" s="48"/>
      <c r="V121" s="48"/>
      <c r="W121" s="48"/>
      <c r="X121" s="48"/>
      <c r="Y121" s="48"/>
      <c r="Z121" s="48"/>
    </row>
    <row r="122" spans="1:26" ht="14.4" x14ac:dyDescent="0.3">
      <c r="A122" s="48"/>
      <c r="B122" s="48"/>
      <c r="C122" s="48"/>
      <c r="D122" s="48"/>
      <c r="E122" s="48"/>
      <c r="F122" s="48"/>
      <c r="G122" s="48"/>
      <c r="H122" s="48"/>
      <c r="I122" s="48"/>
      <c r="J122" s="48"/>
      <c r="K122" s="48"/>
      <c r="L122" s="48"/>
      <c r="M122" s="48"/>
      <c r="N122" s="48"/>
      <c r="O122" s="48"/>
      <c r="P122" s="48"/>
      <c r="Q122" s="48"/>
      <c r="R122" s="48"/>
      <c r="S122" s="48"/>
      <c r="T122" s="48"/>
      <c r="U122" s="48"/>
      <c r="V122" s="48"/>
      <c r="W122" s="48"/>
      <c r="X122" s="48"/>
      <c r="Y122" s="48"/>
      <c r="Z122" s="48"/>
    </row>
    <row r="123" spans="1:26" ht="14.4" x14ac:dyDescent="0.3">
      <c r="A123" s="48"/>
      <c r="B123" s="48"/>
      <c r="C123" s="48"/>
      <c r="D123" s="48"/>
      <c r="E123" s="48"/>
      <c r="F123" s="48"/>
      <c r="G123" s="48"/>
      <c r="H123" s="48"/>
      <c r="I123" s="48"/>
      <c r="J123" s="48"/>
      <c r="K123" s="48"/>
      <c r="L123" s="48"/>
      <c r="M123" s="48"/>
      <c r="N123" s="48"/>
      <c r="O123" s="48"/>
      <c r="P123" s="48"/>
      <c r="Q123" s="48"/>
      <c r="R123" s="48"/>
      <c r="S123" s="48"/>
      <c r="T123" s="48"/>
      <c r="U123" s="48"/>
      <c r="V123" s="48"/>
      <c r="W123" s="48"/>
      <c r="X123" s="48"/>
      <c r="Y123" s="48"/>
      <c r="Z123" s="48"/>
    </row>
    <row r="124" spans="1:26" ht="14.4" x14ac:dyDescent="0.3">
      <c r="A124" s="48"/>
      <c r="B124" s="48"/>
      <c r="C124" s="48"/>
      <c r="D124" s="48"/>
      <c r="E124" s="48"/>
      <c r="F124" s="48"/>
      <c r="G124" s="48"/>
      <c r="H124" s="48"/>
      <c r="I124" s="48"/>
      <c r="J124" s="48"/>
      <c r="K124" s="48"/>
      <c r="L124" s="48"/>
      <c r="M124" s="48"/>
      <c r="N124" s="48"/>
      <c r="O124" s="48"/>
      <c r="P124" s="48"/>
      <c r="Q124" s="48"/>
      <c r="R124" s="48"/>
      <c r="S124" s="48"/>
      <c r="T124" s="48"/>
      <c r="U124" s="48"/>
      <c r="V124" s="48"/>
      <c r="W124" s="48"/>
      <c r="X124" s="48"/>
      <c r="Y124" s="48"/>
      <c r="Z124" s="48"/>
    </row>
    <row r="125" spans="1:26" ht="14.4" x14ac:dyDescent="0.3">
      <c r="A125" s="48"/>
      <c r="B125" s="48"/>
      <c r="C125" s="48"/>
      <c r="D125" s="48"/>
      <c r="E125" s="48"/>
      <c r="F125" s="48"/>
      <c r="G125" s="48"/>
      <c r="H125" s="48"/>
      <c r="I125" s="48"/>
      <c r="J125" s="48"/>
      <c r="K125" s="48"/>
      <c r="L125" s="48"/>
      <c r="M125" s="48"/>
      <c r="N125" s="48"/>
      <c r="O125" s="48"/>
      <c r="P125" s="48"/>
      <c r="Q125" s="48"/>
      <c r="R125" s="48"/>
      <c r="S125" s="48"/>
      <c r="T125" s="48"/>
      <c r="U125" s="48"/>
      <c r="V125" s="48"/>
      <c r="W125" s="48"/>
      <c r="X125" s="48"/>
      <c r="Y125" s="48"/>
      <c r="Z125" s="48"/>
    </row>
    <row r="126" spans="1:26" ht="14.4" x14ac:dyDescent="0.3">
      <c r="A126" s="48"/>
      <c r="B126" s="48"/>
      <c r="C126" s="48"/>
      <c r="D126" s="48"/>
      <c r="E126" s="48"/>
      <c r="F126" s="48"/>
      <c r="G126" s="48"/>
      <c r="H126" s="48"/>
      <c r="I126" s="48"/>
      <c r="J126" s="48"/>
      <c r="K126" s="48"/>
      <c r="L126" s="48"/>
      <c r="M126" s="48"/>
      <c r="N126" s="48"/>
      <c r="O126" s="48"/>
      <c r="P126" s="48"/>
      <c r="Q126" s="48"/>
      <c r="R126" s="48"/>
      <c r="S126" s="48"/>
      <c r="T126" s="48"/>
      <c r="U126" s="48"/>
      <c r="V126" s="48"/>
      <c r="W126" s="48"/>
      <c r="X126" s="48"/>
      <c r="Y126" s="48"/>
      <c r="Z126" s="48"/>
    </row>
    <row r="127" spans="1:26" ht="14.4" x14ac:dyDescent="0.3">
      <c r="A127" s="48"/>
      <c r="B127" s="48"/>
      <c r="C127" s="48"/>
      <c r="D127" s="48"/>
      <c r="E127" s="48"/>
      <c r="F127" s="48"/>
      <c r="G127" s="48"/>
      <c r="H127" s="48"/>
      <c r="I127" s="48"/>
      <c r="J127" s="48"/>
      <c r="K127" s="48"/>
      <c r="L127" s="48"/>
      <c r="M127" s="48"/>
      <c r="N127" s="48"/>
      <c r="O127" s="48"/>
      <c r="P127" s="48"/>
      <c r="Q127" s="48"/>
      <c r="R127" s="48"/>
      <c r="S127" s="48"/>
      <c r="T127" s="48"/>
      <c r="U127" s="48"/>
      <c r="V127" s="48"/>
      <c r="W127" s="48"/>
      <c r="X127" s="48"/>
      <c r="Y127" s="48"/>
      <c r="Z127" s="48"/>
    </row>
    <row r="128" spans="1:26" ht="14.4" x14ac:dyDescent="0.3">
      <c r="A128" s="48"/>
      <c r="B128" s="48"/>
      <c r="C128" s="48"/>
      <c r="D128" s="48"/>
      <c r="E128" s="48"/>
      <c r="F128" s="48"/>
      <c r="G128" s="48"/>
      <c r="H128" s="48"/>
      <c r="I128" s="48"/>
      <c r="J128" s="48"/>
      <c r="K128" s="48"/>
      <c r="L128" s="48"/>
      <c r="M128" s="48"/>
      <c r="N128" s="48"/>
      <c r="O128" s="48"/>
      <c r="P128" s="48"/>
      <c r="Q128" s="48"/>
      <c r="R128" s="48"/>
      <c r="S128" s="48"/>
      <c r="T128" s="48"/>
      <c r="U128" s="48"/>
      <c r="V128" s="48"/>
      <c r="W128" s="48"/>
      <c r="X128" s="48"/>
      <c r="Y128" s="48"/>
      <c r="Z128" s="48"/>
    </row>
    <row r="129" spans="1:26" ht="14.4" x14ac:dyDescent="0.3">
      <c r="A129" s="48"/>
      <c r="B129" s="48"/>
      <c r="C129" s="48"/>
      <c r="D129" s="48"/>
      <c r="E129" s="48"/>
      <c r="F129" s="48"/>
      <c r="G129" s="48"/>
      <c r="H129" s="48"/>
      <c r="I129" s="48"/>
      <c r="J129" s="48"/>
      <c r="K129" s="48"/>
      <c r="L129" s="48"/>
      <c r="M129" s="48"/>
      <c r="N129" s="48"/>
      <c r="O129" s="48"/>
      <c r="P129" s="48"/>
      <c r="Q129" s="48"/>
      <c r="R129" s="48"/>
      <c r="S129" s="48"/>
      <c r="T129" s="48"/>
      <c r="U129" s="48"/>
      <c r="V129" s="48"/>
      <c r="W129" s="48"/>
      <c r="X129" s="48"/>
      <c r="Y129" s="48"/>
      <c r="Z129" s="48"/>
    </row>
    <row r="130" spans="1:26" ht="14.4" x14ac:dyDescent="0.3">
      <c r="A130" s="48"/>
      <c r="B130" s="48"/>
      <c r="C130" s="48"/>
      <c r="D130" s="48"/>
      <c r="E130" s="48"/>
      <c r="F130" s="48"/>
      <c r="G130" s="48"/>
      <c r="H130" s="48"/>
      <c r="I130" s="48"/>
      <c r="J130" s="48"/>
      <c r="K130" s="48"/>
      <c r="L130" s="48"/>
      <c r="M130" s="48"/>
      <c r="N130" s="48"/>
      <c r="O130" s="48"/>
      <c r="P130" s="48"/>
      <c r="Q130" s="48"/>
      <c r="R130" s="48"/>
      <c r="S130" s="48"/>
      <c r="T130" s="48"/>
      <c r="U130" s="48"/>
      <c r="V130" s="48"/>
      <c r="W130" s="48"/>
      <c r="X130" s="48"/>
      <c r="Y130" s="48"/>
      <c r="Z130" s="48"/>
    </row>
    <row r="131" spans="1:26" ht="14.4" x14ac:dyDescent="0.3">
      <c r="A131" s="48"/>
      <c r="B131" s="48"/>
      <c r="C131" s="48"/>
      <c r="D131" s="48"/>
      <c r="E131" s="48"/>
      <c r="F131" s="48"/>
      <c r="G131" s="48"/>
      <c r="H131" s="48"/>
      <c r="I131" s="48"/>
      <c r="J131" s="48"/>
      <c r="K131" s="48"/>
      <c r="L131" s="48"/>
      <c r="M131" s="48"/>
      <c r="N131" s="48"/>
      <c r="O131" s="48"/>
      <c r="P131" s="48"/>
      <c r="Q131" s="48"/>
      <c r="R131" s="48"/>
      <c r="S131" s="48"/>
      <c r="T131" s="48"/>
      <c r="U131" s="48"/>
      <c r="V131" s="48"/>
      <c r="W131" s="48"/>
      <c r="X131" s="48"/>
      <c r="Y131" s="48"/>
      <c r="Z131" s="48"/>
    </row>
    <row r="132" spans="1:26" ht="14.4" x14ac:dyDescent="0.3">
      <c r="A132" s="48"/>
      <c r="B132" s="48"/>
      <c r="C132" s="48"/>
      <c r="D132" s="48"/>
      <c r="E132" s="48"/>
      <c r="F132" s="48"/>
      <c r="G132" s="48"/>
      <c r="H132" s="48"/>
      <c r="I132" s="48"/>
      <c r="J132" s="48"/>
      <c r="K132" s="48"/>
      <c r="L132" s="48"/>
      <c r="M132" s="48"/>
      <c r="N132" s="48"/>
      <c r="O132" s="48"/>
      <c r="P132" s="48"/>
      <c r="Q132" s="48"/>
      <c r="R132" s="48"/>
      <c r="S132" s="48"/>
      <c r="T132" s="48"/>
      <c r="U132" s="48"/>
      <c r="V132" s="48"/>
      <c r="W132" s="48"/>
      <c r="X132" s="48"/>
      <c r="Y132" s="48"/>
      <c r="Z132" s="48"/>
    </row>
    <row r="133" spans="1:26" ht="14.4" x14ac:dyDescent="0.3">
      <c r="A133" s="48"/>
      <c r="B133" s="48"/>
      <c r="C133" s="48"/>
      <c r="D133" s="48"/>
      <c r="E133" s="48"/>
      <c r="F133" s="48"/>
      <c r="G133" s="48"/>
      <c r="H133" s="48"/>
      <c r="I133" s="48"/>
      <c r="J133" s="48"/>
      <c r="K133" s="48"/>
      <c r="L133" s="48"/>
      <c r="M133" s="48"/>
      <c r="N133" s="48"/>
      <c r="O133" s="48"/>
      <c r="P133" s="48"/>
      <c r="Q133" s="48"/>
      <c r="R133" s="48"/>
      <c r="S133" s="48"/>
      <c r="T133" s="48"/>
      <c r="U133" s="48"/>
      <c r="V133" s="48"/>
      <c r="W133" s="48"/>
      <c r="X133" s="48"/>
      <c r="Y133" s="48"/>
      <c r="Z133" s="48"/>
    </row>
    <row r="134" spans="1:26" ht="14.4" x14ac:dyDescent="0.3">
      <c r="A134" s="48"/>
      <c r="B134" s="48"/>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48"/>
    </row>
    <row r="135" spans="1:26" ht="14.4" x14ac:dyDescent="0.3">
      <c r="A135" s="48"/>
      <c r="B135" s="48"/>
      <c r="C135" s="48"/>
      <c r="D135" s="48"/>
      <c r="E135" s="48"/>
      <c r="F135" s="48"/>
      <c r="G135" s="48"/>
      <c r="H135" s="48"/>
      <c r="I135" s="48"/>
      <c r="J135" s="48"/>
      <c r="K135" s="48"/>
      <c r="L135" s="48"/>
      <c r="M135" s="48"/>
      <c r="N135" s="48"/>
      <c r="O135" s="48"/>
      <c r="P135" s="48"/>
      <c r="Q135" s="48"/>
      <c r="R135" s="48"/>
      <c r="S135" s="48"/>
      <c r="T135" s="48"/>
      <c r="U135" s="48"/>
      <c r="V135" s="48"/>
      <c r="W135" s="48"/>
      <c r="X135" s="48"/>
      <c r="Y135" s="48"/>
      <c r="Z135" s="48"/>
    </row>
    <row r="136" spans="1:26" ht="14.4" x14ac:dyDescent="0.3">
      <c r="A136" s="48"/>
      <c r="B136" s="48"/>
      <c r="C136" s="48"/>
      <c r="D136" s="48"/>
      <c r="E136" s="48"/>
      <c r="F136" s="48"/>
      <c r="G136" s="48"/>
      <c r="H136" s="48"/>
      <c r="I136" s="48"/>
      <c r="J136" s="48"/>
      <c r="K136" s="48"/>
      <c r="L136" s="48"/>
      <c r="M136" s="48"/>
      <c r="N136" s="48"/>
      <c r="O136" s="48"/>
      <c r="P136" s="48"/>
      <c r="Q136" s="48"/>
      <c r="R136" s="48"/>
      <c r="S136" s="48"/>
      <c r="T136" s="48"/>
      <c r="U136" s="48"/>
      <c r="V136" s="48"/>
      <c r="W136" s="48"/>
      <c r="X136" s="48"/>
      <c r="Y136" s="48"/>
      <c r="Z136" s="48"/>
    </row>
    <row r="137" spans="1:26" ht="14.4" x14ac:dyDescent="0.3">
      <c r="A137" s="48"/>
      <c r="B137" s="48"/>
      <c r="C137" s="48"/>
      <c r="D137" s="48"/>
      <c r="E137" s="48"/>
      <c r="F137" s="48"/>
      <c r="G137" s="48"/>
      <c r="H137" s="48"/>
      <c r="I137" s="48"/>
      <c r="J137" s="48"/>
      <c r="K137" s="48"/>
      <c r="L137" s="48"/>
      <c r="M137" s="48"/>
      <c r="N137" s="48"/>
      <c r="O137" s="48"/>
      <c r="P137" s="48"/>
      <c r="Q137" s="48"/>
      <c r="R137" s="48"/>
      <c r="S137" s="48"/>
      <c r="T137" s="48"/>
      <c r="U137" s="48"/>
      <c r="V137" s="48"/>
      <c r="W137" s="48"/>
      <c r="X137" s="48"/>
      <c r="Y137" s="48"/>
      <c r="Z137" s="48"/>
    </row>
    <row r="138" spans="1:26" ht="14.4" x14ac:dyDescent="0.3">
      <c r="A138" s="48"/>
      <c r="B138" s="48"/>
      <c r="C138" s="48"/>
      <c r="D138" s="48"/>
      <c r="E138" s="48"/>
      <c r="F138" s="48"/>
      <c r="G138" s="48"/>
      <c r="H138" s="48"/>
      <c r="I138" s="48"/>
      <c r="J138" s="48"/>
      <c r="K138" s="48"/>
      <c r="L138" s="48"/>
      <c r="M138" s="48"/>
      <c r="N138" s="48"/>
      <c r="O138" s="48"/>
      <c r="P138" s="48"/>
      <c r="Q138" s="48"/>
      <c r="R138" s="48"/>
      <c r="S138" s="48"/>
      <c r="T138" s="48"/>
      <c r="U138" s="48"/>
      <c r="V138" s="48"/>
      <c r="W138" s="48"/>
      <c r="X138" s="48"/>
      <c r="Y138" s="48"/>
      <c r="Z138" s="48"/>
    </row>
    <row r="139" spans="1:26" ht="14.4" x14ac:dyDescent="0.3">
      <c r="A139" s="48"/>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48"/>
    </row>
    <row r="140" spans="1:26" ht="14.4" x14ac:dyDescent="0.3">
      <c r="A140" s="48"/>
      <c r="B140" s="48"/>
      <c r="C140" s="48"/>
      <c r="D140" s="48"/>
      <c r="E140" s="48"/>
      <c r="F140" s="48"/>
      <c r="G140" s="48"/>
      <c r="H140" s="48"/>
      <c r="I140" s="48"/>
      <c r="J140" s="48"/>
      <c r="K140" s="48"/>
      <c r="L140" s="48"/>
      <c r="M140" s="48"/>
      <c r="N140" s="48"/>
      <c r="O140" s="48"/>
      <c r="P140" s="48"/>
      <c r="Q140" s="48"/>
      <c r="R140" s="48"/>
      <c r="S140" s="48"/>
      <c r="T140" s="48"/>
      <c r="U140" s="48"/>
      <c r="V140" s="48"/>
      <c r="W140" s="48"/>
      <c r="X140" s="48"/>
      <c r="Y140" s="48"/>
      <c r="Z140" s="48"/>
    </row>
    <row r="141" spans="1:26" ht="14.4" x14ac:dyDescent="0.3">
      <c r="A141" s="48"/>
      <c r="B141" s="48"/>
      <c r="C141" s="48"/>
      <c r="D141" s="48"/>
      <c r="E141" s="48"/>
      <c r="F141" s="48"/>
      <c r="G141" s="48"/>
      <c r="H141" s="48"/>
      <c r="I141" s="48"/>
      <c r="J141" s="48"/>
      <c r="K141" s="48"/>
      <c r="L141" s="48"/>
      <c r="M141" s="48"/>
      <c r="N141" s="48"/>
      <c r="O141" s="48"/>
      <c r="P141" s="48"/>
      <c r="Q141" s="48"/>
      <c r="R141" s="48"/>
      <c r="S141" s="48"/>
      <c r="T141" s="48"/>
      <c r="U141" s="48"/>
      <c r="V141" s="48"/>
      <c r="W141" s="48"/>
      <c r="X141" s="48"/>
      <c r="Y141" s="48"/>
      <c r="Z141" s="48"/>
    </row>
    <row r="142" spans="1:26" ht="14.4" x14ac:dyDescent="0.3">
      <c r="A142" s="48"/>
      <c r="B142" s="48"/>
      <c r="C142" s="48"/>
      <c r="D142" s="48"/>
      <c r="E142" s="48"/>
      <c r="F142" s="48"/>
      <c r="G142" s="48"/>
      <c r="H142" s="48"/>
      <c r="I142" s="48"/>
      <c r="J142" s="48"/>
      <c r="K142" s="48"/>
      <c r="L142" s="48"/>
      <c r="M142" s="48"/>
      <c r="N142" s="48"/>
      <c r="O142" s="48"/>
      <c r="P142" s="48"/>
      <c r="Q142" s="48"/>
      <c r="R142" s="48"/>
      <c r="S142" s="48"/>
      <c r="T142" s="48"/>
      <c r="U142" s="48"/>
      <c r="V142" s="48"/>
      <c r="W142" s="48"/>
      <c r="X142" s="48"/>
      <c r="Y142" s="48"/>
      <c r="Z142" s="48"/>
    </row>
    <row r="143" spans="1:26" ht="14.4" x14ac:dyDescent="0.3">
      <c r="A143" s="48"/>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48"/>
    </row>
    <row r="144" spans="1:26" ht="14.4" x14ac:dyDescent="0.3">
      <c r="A144" s="48"/>
      <c r="B144" s="48"/>
      <c r="C144" s="48"/>
      <c r="D144" s="48"/>
      <c r="E144" s="48"/>
      <c r="F144" s="48"/>
      <c r="G144" s="48"/>
      <c r="H144" s="48"/>
      <c r="I144" s="48"/>
      <c r="J144" s="48"/>
      <c r="K144" s="48"/>
      <c r="L144" s="48"/>
      <c r="M144" s="48"/>
      <c r="N144" s="48"/>
      <c r="O144" s="48"/>
      <c r="P144" s="48"/>
      <c r="Q144" s="48"/>
      <c r="R144" s="48"/>
      <c r="S144" s="48"/>
      <c r="T144" s="48"/>
      <c r="U144" s="48"/>
      <c r="V144" s="48"/>
      <c r="W144" s="48"/>
      <c r="X144" s="48"/>
      <c r="Y144" s="48"/>
      <c r="Z144" s="48"/>
    </row>
    <row r="145" spans="1:26" ht="14.4" x14ac:dyDescent="0.3">
      <c r="A145" s="48"/>
      <c r="B145" s="48"/>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48"/>
    </row>
    <row r="146" spans="1:26" ht="14.4" x14ac:dyDescent="0.3">
      <c r="A146" s="48"/>
      <c r="B146" s="48"/>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48"/>
    </row>
    <row r="147" spans="1:26" ht="14.4" x14ac:dyDescent="0.3">
      <c r="A147" s="48"/>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48"/>
    </row>
    <row r="148" spans="1:26" ht="14.4" x14ac:dyDescent="0.3">
      <c r="A148" s="48"/>
      <c r="B148" s="48"/>
      <c r="C148" s="48"/>
      <c r="D148" s="48"/>
      <c r="E148" s="48"/>
      <c r="F148" s="48"/>
      <c r="G148" s="48"/>
      <c r="H148" s="48"/>
      <c r="I148" s="48"/>
      <c r="J148" s="48"/>
      <c r="K148" s="48"/>
      <c r="L148" s="48"/>
      <c r="M148" s="48"/>
      <c r="N148" s="48"/>
      <c r="O148" s="48"/>
      <c r="P148" s="48"/>
      <c r="Q148" s="48"/>
      <c r="R148" s="48"/>
      <c r="S148" s="48"/>
      <c r="T148" s="48"/>
      <c r="U148" s="48"/>
      <c r="V148" s="48"/>
      <c r="W148" s="48"/>
      <c r="X148" s="48"/>
      <c r="Y148" s="48"/>
      <c r="Z148" s="48"/>
    </row>
    <row r="149" spans="1:26" ht="14.4" x14ac:dyDescent="0.3">
      <c r="A149" s="48"/>
      <c r="B149" s="48"/>
      <c r="C149" s="48"/>
      <c r="D149" s="48"/>
      <c r="E149" s="48"/>
      <c r="F149" s="48"/>
      <c r="G149" s="48"/>
      <c r="H149" s="48"/>
      <c r="I149" s="48"/>
      <c r="J149" s="48"/>
      <c r="K149" s="48"/>
      <c r="L149" s="48"/>
      <c r="M149" s="48"/>
      <c r="N149" s="48"/>
      <c r="O149" s="48"/>
      <c r="P149" s="48"/>
      <c r="Q149" s="48"/>
      <c r="R149" s="48"/>
      <c r="S149" s="48"/>
      <c r="T149" s="48"/>
      <c r="U149" s="48"/>
      <c r="V149" s="48"/>
      <c r="W149" s="48"/>
      <c r="X149" s="48"/>
      <c r="Y149" s="48"/>
      <c r="Z149" s="48"/>
    </row>
    <row r="150" spans="1:26" ht="14.4" x14ac:dyDescent="0.3">
      <c r="A150" s="48"/>
      <c r="B150" s="48"/>
      <c r="C150" s="48"/>
      <c r="D150" s="48"/>
      <c r="E150" s="48"/>
      <c r="F150" s="48"/>
      <c r="G150" s="48"/>
      <c r="H150" s="48"/>
      <c r="I150" s="48"/>
      <c r="J150" s="48"/>
      <c r="K150" s="48"/>
      <c r="L150" s="48"/>
      <c r="M150" s="48"/>
      <c r="N150" s="48"/>
      <c r="O150" s="48"/>
      <c r="P150" s="48"/>
      <c r="Q150" s="48"/>
      <c r="R150" s="48"/>
      <c r="S150" s="48"/>
      <c r="T150" s="48"/>
      <c r="U150" s="48"/>
      <c r="V150" s="48"/>
      <c r="W150" s="48"/>
      <c r="X150" s="48"/>
      <c r="Y150" s="48"/>
      <c r="Z150" s="48"/>
    </row>
    <row r="151" spans="1:26" ht="14.4" x14ac:dyDescent="0.3">
      <c r="A151" s="48"/>
      <c r="B151" s="48"/>
      <c r="C151" s="48"/>
      <c r="D151" s="48"/>
      <c r="E151" s="48"/>
      <c r="F151" s="48"/>
      <c r="G151" s="48"/>
      <c r="H151" s="48"/>
      <c r="I151" s="48"/>
      <c r="J151" s="48"/>
      <c r="K151" s="48"/>
      <c r="L151" s="48"/>
      <c r="M151" s="48"/>
      <c r="N151" s="48"/>
      <c r="O151" s="48"/>
      <c r="P151" s="48"/>
      <c r="Q151" s="48"/>
      <c r="R151" s="48"/>
      <c r="S151" s="48"/>
      <c r="T151" s="48"/>
      <c r="U151" s="48"/>
      <c r="V151" s="48"/>
      <c r="W151" s="48"/>
      <c r="X151" s="48"/>
      <c r="Y151" s="48"/>
      <c r="Z151" s="48"/>
    </row>
    <row r="152" spans="1:26" ht="14.4" x14ac:dyDescent="0.3">
      <c r="A152" s="48"/>
      <c r="B152" s="48"/>
      <c r="C152" s="48"/>
      <c r="D152" s="48"/>
      <c r="E152" s="48"/>
      <c r="F152" s="48"/>
      <c r="G152" s="48"/>
      <c r="H152" s="48"/>
      <c r="I152" s="48"/>
      <c r="J152" s="48"/>
      <c r="K152" s="48"/>
      <c r="L152" s="48"/>
      <c r="M152" s="48"/>
      <c r="N152" s="48"/>
      <c r="O152" s="48"/>
      <c r="P152" s="48"/>
      <c r="Q152" s="48"/>
      <c r="R152" s="48"/>
      <c r="S152" s="48"/>
      <c r="T152" s="48"/>
      <c r="U152" s="48"/>
      <c r="V152" s="48"/>
      <c r="W152" s="48"/>
      <c r="X152" s="48"/>
      <c r="Y152" s="48"/>
      <c r="Z152" s="48"/>
    </row>
    <row r="153" spans="1:26" ht="14.4" x14ac:dyDescent="0.3">
      <c r="A153" s="48"/>
      <c r="B153" s="48"/>
      <c r="C153" s="48"/>
      <c r="D153" s="48"/>
      <c r="E153" s="48"/>
      <c r="F153" s="48"/>
      <c r="G153" s="48"/>
      <c r="H153" s="48"/>
      <c r="I153" s="48"/>
      <c r="J153" s="48"/>
      <c r="K153" s="48"/>
      <c r="L153" s="48"/>
      <c r="M153" s="48"/>
      <c r="N153" s="48"/>
      <c r="O153" s="48"/>
      <c r="P153" s="48"/>
      <c r="Q153" s="48"/>
      <c r="R153" s="48"/>
      <c r="S153" s="48"/>
      <c r="T153" s="48"/>
      <c r="U153" s="48"/>
      <c r="V153" s="48"/>
      <c r="W153" s="48"/>
      <c r="X153" s="48"/>
      <c r="Y153" s="48"/>
      <c r="Z153" s="48"/>
    </row>
    <row r="154" spans="1:26" ht="14.4" x14ac:dyDescent="0.3">
      <c r="A154" s="48"/>
      <c r="B154" s="48"/>
      <c r="C154" s="48"/>
      <c r="D154" s="48"/>
      <c r="E154" s="48"/>
      <c r="F154" s="48"/>
      <c r="G154" s="48"/>
      <c r="H154" s="48"/>
      <c r="I154" s="48"/>
      <c r="J154" s="48"/>
      <c r="K154" s="48"/>
      <c r="L154" s="48"/>
      <c r="M154" s="48"/>
      <c r="N154" s="48"/>
      <c r="O154" s="48"/>
      <c r="P154" s="48"/>
      <c r="Q154" s="48"/>
      <c r="R154" s="48"/>
      <c r="S154" s="48"/>
      <c r="T154" s="48"/>
      <c r="U154" s="48"/>
      <c r="V154" s="48"/>
      <c r="W154" s="48"/>
      <c r="X154" s="48"/>
      <c r="Y154" s="48"/>
      <c r="Z154" s="48"/>
    </row>
    <row r="155" spans="1:26" ht="14.4" x14ac:dyDescent="0.3">
      <c r="A155" s="48"/>
      <c r="B155" s="48"/>
      <c r="C155" s="48"/>
      <c r="D155" s="48"/>
      <c r="E155" s="48"/>
      <c r="F155" s="48"/>
      <c r="G155" s="48"/>
      <c r="H155" s="48"/>
      <c r="I155" s="48"/>
      <c r="J155" s="48"/>
      <c r="K155" s="48"/>
      <c r="L155" s="48"/>
      <c r="M155" s="48"/>
      <c r="N155" s="48"/>
      <c r="O155" s="48"/>
      <c r="P155" s="48"/>
      <c r="Q155" s="48"/>
      <c r="R155" s="48"/>
      <c r="S155" s="48"/>
      <c r="T155" s="48"/>
      <c r="U155" s="48"/>
      <c r="V155" s="48"/>
      <c r="W155" s="48"/>
      <c r="X155" s="48"/>
      <c r="Y155" s="48"/>
      <c r="Z155" s="48"/>
    </row>
    <row r="156" spans="1:26" ht="14.4" x14ac:dyDescent="0.3">
      <c r="A156" s="48"/>
      <c r="B156" s="48"/>
      <c r="C156" s="48"/>
      <c r="D156" s="48"/>
      <c r="E156" s="48"/>
      <c r="F156" s="48"/>
      <c r="G156" s="48"/>
      <c r="H156" s="48"/>
      <c r="I156" s="48"/>
      <c r="J156" s="48"/>
      <c r="K156" s="48"/>
      <c r="L156" s="48"/>
      <c r="M156" s="48"/>
      <c r="N156" s="48"/>
      <c r="O156" s="48"/>
      <c r="P156" s="48"/>
      <c r="Q156" s="48"/>
      <c r="R156" s="48"/>
      <c r="S156" s="48"/>
      <c r="T156" s="48"/>
      <c r="U156" s="48"/>
      <c r="V156" s="48"/>
      <c r="W156" s="48"/>
      <c r="X156" s="48"/>
      <c r="Y156" s="48"/>
      <c r="Z156" s="48"/>
    </row>
    <row r="157" spans="1:26" ht="14.4" x14ac:dyDescent="0.3">
      <c r="A157" s="48"/>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48"/>
    </row>
    <row r="158" spans="1:26" ht="14.4" x14ac:dyDescent="0.3">
      <c r="A158" s="48"/>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48"/>
    </row>
    <row r="159" spans="1:26" ht="14.4" x14ac:dyDescent="0.3">
      <c r="A159" s="48"/>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48"/>
    </row>
    <row r="160" spans="1:26" ht="14.4" x14ac:dyDescent="0.3">
      <c r="A160" s="48"/>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48"/>
    </row>
    <row r="161" spans="1:26" ht="14.4" x14ac:dyDescent="0.3">
      <c r="A161" s="48"/>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48"/>
    </row>
    <row r="162" spans="1:26" ht="14.4" x14ac:dyDescent="0.3">
      <c r="A162" s="48"/>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48"/>
    </row>
    <row r="163" spans="1:26" ht="14.4" x14ac:dyDescent="0.3">
      <c r="A163" s="48"/>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48"/>
    </row>
    <row r="164" spans="1:26" ht="14.4" x14ac:dyDescent="0.3">
      <c r="A164" s="48"/>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48"/>
    </row>
    <row r="165" spans="1:26" ht="14.4" x14ac:dyDescent="0.3">
      <c r="A165" s="48"/>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48"/>
    </row>
    <row r="166" spans="1:26" ht="14.4" x14ac:dyDescent="0.3">
      <c r="A166" s="48"/>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48"/>
    </row>
    <row r="167" spans="1:26" ht="14.4" x14ac:dyDescent="0.3">
      <c r="A167" s="48"/>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48"/>
    </row>
    <row r="168" spans="1:26" ht="14.4" x14ac:dyDescent="0.3">
      <c r="A168" s="48"/>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48"/>
    </row>
    <row r="169" spans="1:26" ht="14.4" x14ac:dyDescent="0.3">
      <c r="A169" s="48"/>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48"/>
    </row>
    <row r="170" spans="1:26" ht="14.4" x14ac:dyDescent="0.3">
      <c r="A170" s="48"/>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48"/>
    </row>
    <row r="171" spans="1:26" ht="14.4" x14ac:dyDescent="0.3">
      <c r="A171" s="48"/>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48"/>
    </row>
    <row r="172" spans="1:26" ht="14.4" x14ac:dyDescent="0.3">
      <c r="A172" s="48"/>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48"/>
    </row>
    <row r="173" spans="1:26" ht="14.4" x14ac:dyDescent="0.3">
      <c r="A173" s="48"/>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48"/>
    </row>
    <row r="174" spans="1:26" ht="14.4" x14ac:dyDescent="0.3">
      <c r="A174" s="48"/>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48"/>
    </row>
    <row r="175" spans="1:26" ht="14.4" x14ac:dyDescent="0.3">
      <c r="A175" s="48"/>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48"/>
    </row>
    <row r="176" spans="1:26" ht="14.4" x14ac:dyDescent="0.3">
      <c r="A176" s="48"/>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48"/>
    </row>
    <row r="177" spans="1:26" ht="14.4" x14ac:dyDescent="0.3">
      <c r="A177" s="48"/>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48"/>
    </row>
    <row r="178" spans="1:26" ht="14.4" x14ac:dyDescent="0.3">
      <c r="A178" s="48"/>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48"/>
    </row>
    <row r="179" spans="1:26" ht="14.4" x14ac:dyDescent="0.3">
      <c r="A179" s="48"/>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48"/>
    </row>
    <row r="180" spans="1:26" ht="14.4" x14ac:dyDescent="0.3">
      <c r="A180" s="48"/>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48"/>
    </row>
    <row r="181" spans="1:26" ht="14.4" x14ac:dyDescent="0.3">
      <c r="A181" s="48"/>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48"/>
    </row>
    <row r="182" spans="1:26" ht="14.4" x14ac:dyDescent="0.3">
      <c r="A182" s="48"/>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48"/>
    </row>
    <row r="183" spans="1:26" ht="14.4" x14ac:dyDescent="0.3">
      <c r="A183" s="48"/>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48"/>
    </row>
    <row r="184" spans="1:26" ht="14.4" x14ac:dyDescent="0.3">
      <c r="A184" s="48"/>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48"/>
    </row>
    <row r="185" spans="1:26" ht="14.4" x14ac:dyDescent="0.3">
      <c r="A185" s="48"/>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48"/>
    </row>
    <row r="186" spans="1:26" ht="14.4" x14ac:dyDescent="0.3">
      <c r="A186" s="48"/>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48"/>
    </row>
    <row r="187" spans="1:26" ht="14.4" x14ac:dyDescent="0.3">
      <c r="A187" s="48"/>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48"/>
    </row>
    <row r="188" spans="1:26" ht="14.4" x14ac:dyDescent="0.3">
      <c r="A188" s="48"/>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48"/>
    </row>
    <row r="189" spans="1:26" ht="14.4" x14ac:dyDescent="0.3">
      <c r="A189" s="48"/>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48"/>
    </row>
    <row r="190" spans="1:26" ht="14.4" x14ac:dyDescent="0.3">
      <c r="A190" s="48"/>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48"/>
    </row>
    <row r="191" spans="1:26" ht="14.4" x14ac:dyDescent="0.3">
      <c r="A191" s="48"/>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48"/>
    </row>
    <row r="192" spans="1:26" ht="14.4" x14ac:dyDescent="0.3">
      <c r="A192" s="48"/>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48"/>
    </row>
    <row r="193" spans="1:26" ht="14.4" x14ac:dyDescent="0.3">
      <c r="A193" s="48"/>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48"/>
    </row>
    <row r="194" spans="1:26" ht="14.4" x14ac:dyDescent="0.3">
      <c r="A194" s="48"/>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48"/>
    </row>
    <row r="195" spans="1:26" ht="14.4" x14ac:dyDescent="0.3">
      <c r="A195" s="48"/>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48"/>
    </row>
    <row r="196" spans="1:26" ht="14.4" x14ac:dyDescent="0.3">
      <c r="A196" s="48"/>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48"/>
    </row>
    <row r="197" spans="1:26" ht="14.4" x14ac:dyDescent="0.3">
      <c r="A197" s="48"/>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48"/>
    </row>
    <row r="198" spans="1:26" ht="14.4" x14ac:dyDescent="0.3">
      <c r="A198" s="48"/>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48"/>
    </row>
    <row r="199" spans="1:26" ht="14.4" x14ac:dyDescent="0.3">
      <c r="A199" s="48"/>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48"/>
    </row>
    <row r="200" spans="1:26" ht="14.4" x14ac:dyDescent="0.3">
      <c r="A200" s="48"/>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48"/>
    </row>
    <row r="201" spans="1:26" ht="14.4" x14ac:dyDescent="0.3">
      <c r="A201" s="48"/>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48"/>
    </row>
    <row r="202" spans="1:26" ht="14.4" x14ac:dyDescent="0.3">
      <c r="A202" s="48"/>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48"/>
    </row>
    <row r="203" spans="1:26" ht="14.4" x14ac:dyDescent="0.3">
      <c r="A203" s="48"/>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48"/>
    </row>
    <row r="204" spans="1:26" ht="14.4" x14ac:dyDescent="0.3">
      <c r="A204" s="48"/>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48"/>
    </row>
    <row r="205" spans="1:26" ht="14.4" x14ac:dyDescent="0.3">
      <c r="A205" s="48"/>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48"/>
    </row>
    <row r="206" spans="1:26" ht="14.4" x14ac:dyDescent="0.3">
      <c r="A206" s="48"/>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48"/>
    </row>
    <row r="207" spans="1:26" ht="14.4" x14ac:dyDescent="0.3">
      <c r="A207" s="48"/>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48"/>
    </row>
    <row r="208" spans="1:26" ht="14.4" x14ac:dyDescent="0.3">
      <c r="A208" s="48"/>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48"/>
    </row>
    <row r="209" spans="1:26" ht="14.4" x14ac:dyDescent="0.3">
      <c r="A209" s="48"/>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48"/>
    </row>
    <row r="210" spans="1:26" ht="14.4" x14ac:dyDescent="0.3">
      <c r="A210" s="48"/>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48"/>
    </row>
    <row r="211" spans="1:26" ht="14.4" x14ac:dyDescent="0.3">
      <c r="A211" s="48"/>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48"/>
    </row>
    <row r="212" spans="1:26" ht="14.4" x14ac:dyDescent="0.3">
      <c r="A212" s="48"/>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48"/>
    </row>
    <row r="213" spans="1:26" ht="14.4" x14ac:dyDescent="0.3">
      <c r="A213" s="48"/>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48"/>
    </row>
    <row r="214" spans="1:26" ht="14.4" x14ac:dyDescent="0.3">
      <c r="A214" s="48"/>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48"/>
    </row>
    <row r="215" spans="1:26" ht="14.4" x14ac:dyDescent="0.3">
      <c r="A215" s="48"/>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48"/>
    </row>
    <row r="216" spans="1:26" ht="14.4" x14ac:dyDescent="0.3">
      <c r="A216" s="48"/>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48"/>
    </row>
    <row r="217" spans="1:26" ht="14.4" x14ac:dyDescent="0.3">
      <c r="A217" s="48"/>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48"/>
    </row>
    <row r="218" spans="1:26" ht="14.4" x14ac:dyDescent="0.3">
      <c r="A218" s="48"/>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48"/>
    </row>
    <row r="219" spans="1:26" ht="14.4" x14ac:dyDescent="0.3">
      <c r="A219" s="48"/>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48"/>
    </row>
    <row r="220" spans="1:26" ht="14.4" x14ac:dyDescent="0.3">
      <c r="A220" s="48"/>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48"/>
    </row>
    <row r="221" spans="1:26" ht="14.4" x14ac:dyDescent="0.3">
      <c r="A221" s="48"/>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48"/>
    </row>
    <row r="222" spans="1:26" ht="14.4" x14ac:dyDescent="0.3">
      <c r="A222" s="48"/>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48"/>
    </row>
    <row r="223" spans="1:26" ht="14.4" x14ac:dyDescent="0.3">
      <c r="A223" s="48"/>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48"/>
    </row>
    <row r="224" spans="1:26" ht="14.4" x14ac:dyDescent="0.3">
      <c r="A224" s="48"/>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48"/>
    </row>
    <row r="225" spans="1:26" ht="14.4" x14ac:dyDescent="0.3">
      <c r="A225" s="48"/>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48"/>
    </row>
    <row r="226" spans="1:26" ht="14.4" x14ac:dyDescent="0.3">
      <c r="A226" s="48"/>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48"/>
    </row>
    <row r="227" spans="1:26" ht="14.4" x14ac:dyDescent="0.3">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row>
    <row r="228" spans="1:26" ht="14.4" x14ac:dyDescent="0.3">
      <c r="A228" s="48"/>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48"/>
    </row>
    <row r="229" spans="1:26" ht="14.4" x14ac:dyDescent="0.3">
      <c r="A229" s="48"/>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48"/>
    </row>
    <row r="230" spans="1:26" ht="14.4" x14ac:dyDescent="0.3">
      <c r="A230" s="48"/>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48"/>
    </row>
    <row r="231" spans="1:26" ht="14.4" x14ac:dyDescent="0.3">
      <c r="A231" s="48"/>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48"/>
    </row>
    <row r="232" spans="1:26" ht="14.4" x14ac:dyDescent="0.3">
      <c r="A232" s="48"/>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48"/>
    </row>
    <row r="233" spans="1:26" ht="14.4" x14ac:dyDescent="0.3">
      <c r="A233" s="48"/>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48"/>
    </row>
    <row r="234" spans="1:26" ht="14.4" x14ac:dyDescent="0.3">
      <c r="A234" s="48"/>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48"/>
    </row>
    <row r="235" spans="1:26" ht="14.4" x14ac:dyDescent="0.3">
      <c r="A235" s="48"/>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48"/>
    </row>
    <row r="236" spans="1:26" ht="14.4" x14ac:dyDescent="0.3">
      <c r="A236" s="48"/>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48"/>
    </row>
    <row r="237" spans="1:26" ht="14.4" x14ac:dyDescent="0.3">
      <c r="A237" s="48"/>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48"/>
    </row>
    <row r="238" spans="1:26" ht="14.4" x14ac:dyDescent="0.3">
      <c r="A238" s="48"/>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48"/>
    </row>
    <row r="239" spans="1:26" ht="14.4" x14ac:dyDescent="0.3">
      <c r="A239" s="48"/>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48"/>
    </row>
    <row r="240" spans="1:26" ht="14.4" x14ac:dyDescent="0.3">
      <c r="A240" s="48"/>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48"/>
    </row>
    <row r="241" spans="1:26" ht="14.4" x14ac:dyDescent="0.3">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row>
    <row r="242" spans="1:26" ht="14.4" x14ac:dyDescent="0.3">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row>
    <row r="243" spans="1:26" ht="14.4" x14ac:dyDescent="0.3">
      <c r="A243" s="4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48"/>
    </row>
    <row r="244" spans="1:26" ht="14.4" x14ac:dyDescent="0.3">
      <c r="A244" s="48"/>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48"/>
    </row>
    <row r="245" spans="1:26" ht="14.4" x14ac:dyDescent="0.3">
      <c r="A245" s="48"/>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48"/>
    </row>
    <row r="246" spans="1:26" ht="14.4" x14ac:dyDescent="0.3">
      <c r="A246" s="48"/>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48"/>
    </row>
    <row r="247" spans="1:26" ht="14.4" x14ac:dyDescent="0.3">
      <c r="A247" s="48"/>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48"/>
    </row>
    <row r="248" spans="1:26" ht="14.4" x14ac:dyDescent="0.3">
      <c r="A248" s="48"/>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48"/>
    </row>
    <row r="249" spans="1:26" ht="14.4" x14ac:dyDescent="0.3">
      <c r="A249" s="48"/>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48"/>
    </row>
    <row r="250" spans="1:26" ht="14.4" x14ac:dyDescent="0.3">
      <c r="A250" s="48"/>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48"/>
    </row>
    <row r="251" spans="1:26" ht="14.4" x14ac:dyDescent="0.3">
      <c r="A251" s="48"/>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48"/>
    </row>
    <row r="252" spans="1:26" ht="14.4" x14ac:dyDescent="0.3">
      <c r="A252" s="48"/>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48"/>
    </row>
    <row r="253" spans="1:26" ht="14.4" x14ac:dyDescent="0.3">
      <c r="A253" s="48"/>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48"/>
    </row>
    <row r="254" spans="1:26" ht="14.4" x14ac:dyDescent="0.3">
      <c r="A254" s="48"/>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48"/>
    </row>
    <row r="255" spans="1:26" ht="14.4" x14ac:dyDescent="0.3">
      <c r="A255" s="48"/>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48"/>
    </row>
    <row r="256" spans="1:26" ht="14.4" x14ac:dyDescent="0.3">
      <c r="A256" s="48"/>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48"/>
    </row>
    <row r="257" spans="1:26" ht="14.4" x14ac:dyDescent="0.3">
      <c r="A257" s="48"/>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48"/>
    </row>
    <row r="258" spans="1:26" ht="14.4" x14ac:dyDescent="0.3">
      <c r="A258" s="48"/>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48"/>
    </row>
    <row r="259" spans="1:26" ht="14.4" x14ac:dyDescent="0.3">
      <c r="A259" s="48"/>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48"/>
    </row>
    <row r="260" spans="1:26" ht="14.4" x14ac:dyDescent="0.3">
      <c r="A260" s="48"/>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48"/>
    </row>
    <row r="261" spans="1:26" ht="14.4" x14ac:dyDescent="0.3">
      <c r="A261" s="48"/>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48"/>
    </row>
    <row r="262" spans="1:26" ht="14.4" x14ac:dyDescent="0.3">
      <c r="A262" s="48"/>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48"/>
    </row>
    <row r="263" spans="1:26" ht="14.4" x14ac:dyDescent="0.3">
      <c r="A263" s="48"/>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48"/>
    </row>
    <row r="264" spans="1:26" ht="14.4" x14ac:dyDescent="0.3">
      <c r="A264" s="48"/>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48"/>
    </row>
    <row r="265" spans="1:26" ht="14.4" x14ac:dyDescent="0.3">
      <c r="A265" s="48"/>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48"/>
    </row>
    <row r="266" spans="1:26" ht="14.4" x14ac:dyDescent="0.3">
      <c r="A266" s="48"/>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48"/>
    </row>
    <row r="267" spans="1:26" ht="14.4" x14ac:dyDescent="0.3">
      <c r="A267" s="48"/>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48"/>
    </row>
    <row r="268" spans="1:26" ht="14.4" x14ac:dyDescent="0.3">
      <c r="A268" s="48"/>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48"/>
    </row>
    <row r="269" spans="1:26" ht="14.4" x14ac:dyDescent="0.3">
      <c r="A269" s="48"/>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48"/>
    </row>
    <row r="270" spans="1:26" ht="14.4" x14ac:dyDescent="0.3">
      <c r="A270" s="48"/>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48"/>
    </row>
    <row r="271" spans="1:26" ht="14.4" x14ac:dyDescent="0.3">
      <c r="A271" s="48"/>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48"/>
    </row>
    <row r="272" spans="1:26" ht="14.4" x14ac:dyDescent="0.3">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row>
    <row r="273" spans="1:26" ht="14.4" x14ac:dyDescent="0.3">
      <c r="A273" s="48"/>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48"/>
    </row>
    <row r="274" spans="1:26" ht="14.4" x14ac:dyDescent="0.3">
      <c r="A274" s="48"/>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48"/>
    </row>
    <row r="275" spans="1:26" ht="14.4" x14ac:dyDescent="0.3">
      <c r="A275" s="48"/>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48"/>
    </row>
    <row r="276" spans="1:26" ht="14.4" x14ac:dyDescent="0.3">
      <c r="A276" s="48"/>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48"/>
    </row>
    <row r="277" spans="1:26" ht="14.4" x14ac:dyDescent="0.3">
      <c r="A277" s="48"/>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48"/>
    </row>
    <row r="278" spans="1:26" ht="14.4" x14ac:dyDescent="0.3">
      <c r="A278" s="48"/>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48"/>
    </row>
    <row r="279" spans="1:26" ht="14.4" x14ac:dyDescent="0.3">
      <c r="A279" s="4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48"/>
    </row>
    <row r="280" spans="1:26" ht="14.4" x14ac:dyDescent="0.3">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row>
    <row r="281" spans="1:26" ht="14.4" x14ac:dyDescent="0.3">
      <c r="A281" s="4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48"/>
    </row>
    <row r="282" spans="1:26" ht="14.4" x14ac:dyDescent="0.3">
      <c r="A282" s="4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48"/>
    </row>
    <row r="283" spans="1:26" ht="14.4" x14ac:dyDescent="0.3">
      <c r="A283" s="4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48"/>
    </row>
    <row r="284" spans="1:26" ht="14.4" x14ac:dyDescent="0.3">
      <c r="A284" s="4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48"/>
    </row>
    <row r="285" spans="1:26" ht="14.4" x14ac:dyDescent="0.3">
      <c r="A285" s="4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48"/>
    </row>
    <row r="286" spans="1:26" ht="14.4" x14ac:dyDescent="0.3">
      <c r="A286" s="4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48"/>
    </row>
    <row r="287" spans="1:26" ht="14.4" x14ac:dyDescent="0.3">
      <c r="A287" s="4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48"/>
    </row>
    <row r="288" spans="1:26" ht="14.4" x14ac:dyDescent="0.3">
      <c r="A288" s="4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48"/>
    </row>
    <row r="289" spans="1:26" ht="14.4" x14ac:dyDescent="0.3">
      <c r="A289" s="4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48"/>
    </row>
    <row r="290" spans="1:26" ht="14.4" x14ac:dyDescent="0.3">
      <c r="A290" s="4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48"/>
    </row>
    <row r="291" spans="1:26" ht="14.4" x14ac:dyDescent="0.3">
      <c r="A291" s="4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48"/>
    </row>
    <row r="292" spans="1:26" ht="14.4" x14ac:dyDescent="0.3">
      <c r="A292" s="4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48"/>
    </row>
    <row r="293" spans="1:26" ht="14.4" x14ac:dyDescent="0.3">
      <c r="A293" s="4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48"/>
    </row>
    <row r="294" spans="1:26" ht="14.4" x14ac:dyDescent="0.3">
      <c r="A294" s="4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48"/>
    </row>
    <row r="295" spans="1:26" ht="14.4" x14ac:dyDescent="0.3">
      <c r="A295" s="4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48"/>
    </row>
    <row r="296" spans="1:26" ht="14.4" x14ac:dyDescent="0.3">
      <c r="A296" s="4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48"/>
    </row>
    <row r="297" spans="1:26" ht="14.4" x14ac:dyDescent="0.3">
      <c r="A297" s="4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48"/>
    </row>
    <row r="298" spans="1:26" ht="14.4" x14ac:dyDescent="0.3">
      <c r="A298" s="4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48"/>
    </row>
    <row r="299" spans="1:26" ht="14.4" x14ac:dyDescent="0.3">
      <c r="A299" s="4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48"/>
    </row>
    <row r="300" spans="1:26" ht="14.4" x14ac:dyDescent="0.3">
      <c r="A300" s="4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48"/>
    </row>
    <row r="301" spans="1:26" ht="14.4" x14ac:dyDescent="0.3">
      <c r="A301" s="4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48"/>
    </row>
    <row r="302" spans="1:26" ht="14.4" x14ac:dyDescent="0.3">
      <c r="A302" s="4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48"/>
    </row>
    <row r="303" spans="1:26" ht="14.4" x14ac:dyDescent="0.3">
      <c r="A303" s="4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48"/>
    </row>
    <row r="304" spans="1:26" ht="14.4" x14ac:dyDescent="0.3">
      <c r="A304" s="4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48"/>
    </row>
    <row r="305" spans="1:26" ht="14.4" x14ac:dyDescent="0.3">
      <c r="A305" s="4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48"/>
    </row>
    <row r="306" spans="1:26" ht="14.4" x14ac:dyDescent="0.3">
      <c r="A306" s="4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48"/>
    </row>
    <row r="307" spans="1:26" ht="14.4" x14ac:dyDescent="0.3">
      <c r="A307" s="4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48"/>
    </row>
    <row r="308" spans="1:26" ht="14.4" x14ac:dyDescent="0.3">
      <c r="A308" s="4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48"/>
    </row>
    <row r="309" spans="1:26" ht="14.4" x14ac:dyDescent="0.3">
      <c r="A309" s="4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48"/>
    </row>
    <row r="310" spans="1:26" ht="14.4" x14ac:dyDescent="0.3">
      <c r="A310" s="4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48"/>
    </row>
    <row r="311" spans="1:26" ht="14.4" x14ac:dyDescent="0.3">
      <c r="A311" s="4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48"/>
    </row>
    <row r="312" spans="1:26" ht="14.4" x14ac:dyDescent="0.3">
      <c r="A312" s="4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48"/>
    </row>
    <row r="313" spans="1:26" ht="14.4" x14ac:dyDescent="0.3">
      <c r="A313" s="4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48"/>
    </row>
    <row r="314" spans="1:26" ht="14.4" x14ac:dyDescent="0.3">
      <c r="A314" s="4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48"/>
    </row>
    <row r="315" spans="1:26" ht="14.4" x14ac:dyDescent="0.3">
      <c r="A315" s="4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48"/>
    </row>
    <row r="316" spans="1:26" ht="14.4" x14ac:dyDescent="0.3">
      <c r="A316" s="4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48"/>
    </row>
    <row r="317" spans="1:26" ht="14.4" x14ac:dyDescent="0.3">
      <c r="A317" s="4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48"/>
    </row>
    <row r="318" spans="1:26" ht="14.4" x14ac:dyDescent="0.3">
      <c r="A318" s="4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48"/>
    </row>
    <row r="319" spans="1:26" ht="14.4" x14ac:dyDescent="0.3">
      <c r="A319" s="4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48"/>
    </row>
    <row r="320" spans="1:26" ht="14.4" x14ac:dyDescent="0.3">
      <c r="A320" s="4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48"/>
    </row>
    <row r="321" spans="1:26" ht="14.4" x14ac:dyDescent="0.3">
      <c r="A321" s="4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48"/>
    </row>
    <row r="322" spans="1:26" ht="14.4" x14ac:dyDescent="0.3">
      <c r="A322" s="4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48"/>
    </row>
    <row r="323" spans="1:26" ht="14.4" x14ac:dyDescent="0.3">
      <c r="A323" s="4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48"/>
    </row>
    <row r="324" spans="1:26" ht="14.4" x14ac:dyDescent="0.3">
      <c r="A324" s="4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48"/>
    </row>
    <row r="325" spans="1:26" ht="14.4" x14ac:dyDescent="0.3">
      <c r="A325" s="4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48"/>
    </row>
    <row r="326" spans="1:26" ht="14.4" x14ac:dyDescent="0.3">
      <c r="A326" s="4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48"/>
    </row>
    <row r="327" spans="1:26" ht="14.4" x14ac:dyDescent="0.3">
      <c r="A327" s="4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48"/>
    </row>
    <row r="328" spans="1:26" ht="14.4" x14ac:dyDescent="0.3">
      <c r="A328" s="4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48"/>
    </row>
    <row r="329" spans="1:26" ht="14.4" x14ac:dyDescent="0.3">
      <c r="A329" s="4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48"/>
    </row>
    <row r="330" spans="1:26" ht="14.4" x14ac:dyDescent="0.3">
      <c r="A330" s="4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48"/>
    </row>
    <row r="331" spans="1:26" ht="14.4" x14ac:dyDescent="0.3">
      <c r="A331" s="4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48"/>
    </row>
    <row r="332" spans="1:26" ht="14.4" x14ac:dyDescent="0.3">
      <c r="A332" s="4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48"/>
    </row>
    <row r="333" spans="1:26" ht="14.4" x14ac:dyDescent="0.3">
      <c r="A333" s="4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48"/>
    </row>
    <row r="334" spans="1:26" ht="14.4" x14ac:dyDescent="0.3">
      <c r="A334" s="4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48"/>
    </row>
    <row r="335" spans="1:26" ht="14.4" x14ac:dyDescent="0.3">
      <c r="A335" s="4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48"/>
    </row>
    <row r="336" spans="1:26" ht="14.4" x14ac:dyDescent="0.3">
      <c r="A336" s="4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48"/>
    </row>
    <row r="337" spans="1:26" ht="14.4" x14ac:dyDescent="0.3">
      <c r="A337" s="4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48"/>
    </row>
    <row r="338" spans="1:26" ht="14.4" x14ac:dyDescent="0.3">
      <c r="A338" s="4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48"/>
    </row>
    <row r="339" spans="1:26" ht="14.4" x14ac:dyDescent="0.3">
      <c r="A339" s="4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48"/>
    </row>
    <row r="340" spans="1:26" ht="14.4" x14ac:dyDescent="0.3">
      <c r="A340" s="4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48"/>
    </row>
    <row r="341" spans="1:26" ht="14.4" x14ac:dyDescent="0.3">
      <c r="A341" s="4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48"/>
    </row>
    <row r="342" spans="1:26" ht="14.4" x14ac:dyDescent="0.3">
      <c r="A342" s="4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48"/>
    </row>
    <row r="343" spans="1:26" ht="14.4" x14ac:dyDescent="0.3">
      <c r="A343" s="4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48"/>
    </row>
    <row r="344" spans="1:26" ht="14.4" x14ac:dyDescent="0.3">
      <c r="A344" s="4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48"/>
    </row>
    <row r="345" spans="1:26" ht="14.4" x14ac:dyDescent="0.3">
      <c r="A345" s="4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48"/>
    </row>
    <row r="346" spans="1:26" ht="14.4" x14ac:dyDescent="0.3">
      <c r="A346" s="4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48"/>
    </row>
    <row r="347" spans="1:26" ht="14.4" x14ac:dyDescent="0.3">
      <c r="A347" s="4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48"/>
    </row>
    <row r="348" spans="1:26" ht="14.4" x14ac:dyDescent="0.3">
      <c r="A348" s="4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48"/>
    </row>
    <row r="349" spans="1:26" ht="14.4" x14ac:dyDescent="0.3">
      <c r="A349" s="4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48"/>
    </row>
    <row r="350" spans="1:26" ht="14.4" x14ac:dyDescent="0.3">
      <c r="A350" s="4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48"/>
    </row>
    <row r="351" spans="1:26" ht="14.4" x14ac:dyDescent="0.3">
      <c r="A351" s="4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48"/>
    </row>
    <row r="352" spans="1:26" ht="14.4" x14ac:dyDescent="0.3">
      <c r="A352" s="4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48"/>
    </row>
    <row r="353" spans="1:26" ht="14.4" x14ac:dyDescent="0.3">
      <c r="A353" s="4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48"/>
    </row>
    <row r="354" spans="1:26" ht="14.4" x14ac:dyDescent="0.3">
      <c r="A354" s="4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48"/>
    </row>
    <row r="355" spans="1:26" ht="14.4" x14ac:dyDescent="0.3">
      <c r="A355" s="4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48"/>
    </row>
    <row r="356" spans="1:26" ht="14.4" x14ac:dyDescent="0.3">
      <c r="A356" s="4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48"/>
    </row>
    <row r="357" spans="1:26" ht="14.4" x14ac:dyDescent="0.3">
      <c r="A357" s="4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48"/>
    </row>
    <row r="358" spans="1:26" ht="14.4" x14ac:dyDescent="0.3">
      <c r="A358" s="4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48"/>
    </row>
    <row r="359" spans="1:26" ht="14.4" x14ac:dyDescent="0.3">
      <c r="A359" s="4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48"/>
    </row>
    <row r="360" spans="1:26" ht="14.4" x14ac:dyDescent="0.3">
      <c r="A360" s="4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48"/>
    </row>
    <row r="361" spans="1:26" ht="14.4" x14ac:dyDescent="0.3">
      <c r="A361" s="4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48"/>
    </row>
    <row r="362" spans="1:26" ht="14.4" x14ac:dyDescent="0.3">
      <c r="A362" s="4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48"/>
    </row>
    <row r="363" spans="1:26" ht="14.4" x14ac:dyDescent="0.3">
      <c r="A363" s="4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48"/>
    </row>
    <row r="364" spans="1:26" ht="14.4" x14ac:dyDescent="0.3">
      <c r="A364" s="4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48"/>
    </row>
    <row r="365" spans="1:26" ht="14.4" x14ac:dyDescent="0.3">
      <c r="A365" s="4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48"/>
    </row>
    <row r="366" spans="1:26" ht="14.4" x14ac:dyDescent="0.3">
      <c r="A366" s="4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48"/>
    </row>
    <row r="367" spans="1:26" ht="14.4" x14ac:dyDescent="0.3">
      <c r="A367" s="4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48"/>
    </row>
    <row r="368" spans="1:26" ht="14.4" x14ac:dyDescent="0.3">
      <c r="A368" s="4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48"/>
    </row>
    <row r="369" spans="1:26" ht="14.4" x14ac:dyDescent="0.3">
      <c r="A369" s="4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48"/>
    </row>
    <row r="370" spans="1:26" ht="14.4" x14ac:dyDescent="0.3">
      <c r="A370" s="4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48"/>
    </row>
    <row r="371" spans="1:26" ht="14.4" x14ac:dyDescent="0.3">
      <c r="A371" s="4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48"/>
    </row>
    <row r="372" spans="1:26" ht="14.4" x14ac:dyDescent="0.3">
      <c r="A372" s="4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48"/>
    </row>
    <row r="373" spans="1:26" ht="14.4" x14ac:dyDescent="0.3">
      <c r="A373" s="4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48"/>
    </row>
    <row r="374" spans="1:26" ht="14.4" x14ac:dyDescent="0.3">
      <c r="A374" s="4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48"/>
    </row>
    <row r="375" spans="1:26" ht="14.4" x14ac:dyDescent="0.3">
      <c r="A375" s="4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48"/>
    </row>
    <row r="376" spans="1:26" ht="14.4" x14ac:dyDescent="0.3">
      <c r="A376" s="4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48"/>
    </row>
    <row r="377" spans="1:26" ht="14.4" x14ac:dyDescent="0.3">
      <c r="A377" s="4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48"/>
    </row>
    <row r="378" spans="1:26" ht="14.4" x14ac:dyDescent="0.3">
      <c r="A378" s="4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48"/>
    </row>
    <row r="379" spans="1:26" ht="14.4" x14ac:dyDescent="0.3">
      <c r="A379" s="4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48"/>
    </row>
    <row r="380" spans="1:26" ht="14.4" x14ac:dyDescent="0.3">
      <c r="A380" s="4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48"/>
    </row>
    <row r="381" spans="1:26" ht="14.4" x14ac:dyDescent="0.3">
      <c r="A381" s="4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48"/>
    </row>
    <row r="382" spans="1:26" ht="14.4" x14ac:dyDescent="0.3">
      <c r="A382" s="4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48"/>
    </row>
    <row r="383" spans="1:26" ht="14.4" x14ac:dyDescent="0.3">
      <c r="A383" s="4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48"/>
    </row>
    <row r="384" spans="1:26" ht="14.4" x14ac:dyDescent="0.3">
      <c r="A384" s="4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48"/>
    </row>
    <row r="385" spans="1:26" ht="14.4" x14ac:dyDescent="0.3">
      <c r="A385" s="4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48"/>
    </row>
    <row r="386" spans="1:26" ht="14.4" x14ac:dyDescent="0.3">
      <c r="A386" s="4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48"/>
    </row>
    <row r="387" spans="1:26" ht="14.4" x14ac:dyDescent="0.3">
      <c r="A387" s="4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48"/>
    </row>
    <row r="388" spans="1:26" ht="14.4" x14ac:dyDescent="0.3">
      <c r="A388" s="4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48"/>
    </row>
    <row r="389" spans="1:26" ht="14.4" x14ac:dyDescent="0.3">
      <c r="A389" s="4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48"/>
    </row>
    <row r="390" spans="1:26" ht="14.4" x14ac:dyDescent="0.3">
      <c r="A390" s="4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48"/>
    </row>
    <row r="391" spans="1:26" ht="14.4" x14ac:dyDescent="0.3">
      <c r="A391" s="4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48"/>
    </row>
    <row r="392" spans="1:26" ht="14.4" x14ac:dyDescent="0.3">
      <c r="A392" s="4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48"/>
    </row>
    <row r="393" spans="1:26" ht="14.4" x14ac:dyDescent="0.3">
      <c r="A393" s="4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48"/>
    </row>
    <row r="394" spans="1:26" ht="14.4" x14ac:dyDescent="0.3">
      <c r="A394" s="4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48"/>
    </row>
    <row r="395" spans="1:26" ht="14.4" x14ac:dyDescent="0.3">
      <c r="A395" s="4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48"/>
    </row>
    <row r="396" spans="1:26" ht="14.4" x14ac:dyDescent="0.3">
      <c r="A396" s="4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48"/>
    </row>
    <row r="397" spans="1:26" ht="14.4" x14ac:dyDescent="0.3">
      <c r="A397" s="4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48"/>
    </row>
    <row r="398" spans="1:26" ht="14.4" x14ac:dyDescent="0.3">
      <c r="A398" s="4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48"/>
    </row>
    <row r="399" spans="1:26" ht="14.4" x14ac:dyDescent="0.3">
      <c r="A399" s="4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48"/>
    </row>
    <row r="400" spans="1:26" ht="14.4" x14ac:dyDescent="0.3">
      <c r="A400" s="4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48"/>
    </row>
    <row r="401" spans="1:26" ht="14.4" x14ac:dyDescent="0.3">
      <c r="A401" s="4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48"/>
    </row>
    <row r="402" spans="1:26" ht="14.4" x14ac:dyDescent="0.3">
      <c r="A402" s="4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48"/>
    </row>
    <row r="403" spans="1:26" ht="14.4" x14ac:dyDescent="0.3">
      <c r="A403" s="4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48"/>
    </row>
    <row r="404" spans="1:26" ht="14.4" x14ac:dyDescent="0.3">
      <c r="A404" s="4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48"/>
    </row>
    <row r="405" spans="1:26" ht="14.4" x14ac:dyDescent="0.3">
      <c r="A405" s="4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48"/>
    </row>
    <row r="406" spans="1:26" ht="14.4" x14ac:dyDescent="0.3">
      <c r="A406" s="4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48"/>
    </row>
    <row r="407" spans="1:26" ht="14.4" x14ac:dyDescent="0.3">
      <c r="A407" s="4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48"/>
    </row>
    <row r="408" spans="1:26" ht="14.4" x14ac:dyDescent="0.3">
      <c r="A408" s="4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48"/>
    </row>
    <row r="409" spans="1:26" ht="14.4" x14ac:dyDescent="0.3">
      <c r="A409" s="4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48"/>
    </row>
    <row r="410" spans="1:26" ht="14.4" x14ac:dyDescent="0.3">
      <c r="A410" s="4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48"/>
    </row>
    <row r="411" spans="1:26" ht="14.4" x14ac:dyDescent="0.3">
      <c r="A411" s="4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48"/>
    </row>
    <row r="412" spans="1:26" ht="14.4" x14ac:dyDescent="0.3">
      <c r="A412" s="4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48"/>
    </row>
    <row r="413" spans="1:26" ht="14.4" x14ac:dyDescent="0.3">
      <c r="A413" s="4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48"/>
    </row>
    <row r="414" spans="1:26" ht="14.4" x14ac:dyDescent="0.3">
      <c r="A414" s="4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48"/>
    </row>
    <row r="415" spans="1:26" ht="14.4" x14ac:dyDescent="0.3">
      <c r="A415" s="4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48"/>
    </row>
    <row r="416" spans="1:26" ht="14.4" x14ac:dyDescent="0.3">
      <c r="A416" s="4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48"/>
    </row>
    <row r="417" spans="1:26" ht="14.4" x14ac:dyDescent="0.3">
      <c r="A417" s="4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48"/>
    </row>
    <row r="418" spans="1:26" ht="14.4" x14ac:dyDescent="0.3">
      <c r="A418" s="4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48"/>
    </row>
    <row r="419" spans="1:26" ht="14.4" x14ac:dyDescent="0.3">
      <c r="A419" s="4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48"/>
    </row>
    <row r="420" spans="1:26" ht="14.4" x14ac:dyDescent="0.3">
      <c r="A420" s="4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48"/>
    </row>
    <row r="421" spans="1:26" ht="14.4" x14ac:dyDescent="0.3">
      <c r="A421" s="4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48"/>
    </row>
    <row r="422" spans="1:26" ht="14.4" x14ac:dyDescent="0.3">
      <c r="A422" s="4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48"/>
    </row>
    <row r="423" spans="1:26" ht="14.4" x14ac:dyDescent="0.3">
      <c r="A423" s="4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48"/>
    </row>
    <row r="424" spans="1:26" ht="14.4" x14ac:dyDescent="0.3">
      <c r="A424" s="4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48"/>
    </row>
    <row r="425" spans="1:26" ht="14.4" x14ac:dyDescent="0.3">
      <c r="A425" s="4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48"/>
    </row>
    <row r="426" spans="1:26" ht="14.4" x14ac:dyDescent="0.3">
      <c r="A426" s="4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48"/>
    </row>
    <row r="427" spans="1:26" ht="14.4" x14ac:dyDescent="0.3">
      <c r="A427" s="4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48"/>
    </row>
    <row r="428" spans="1:26" ht="14.4" x14ac:dyDescent="0.3">
      <c r="A428" s="4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48"/>
    </row>
    <row r="429" spans="1:26" ht="14.4" x14ac:dyDescent="0.3">
      <c r="A429" s="4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48"/>
    </row>
    <row r="430" spans="1:26" ht="14.4" x14ac:dyDescent="0.3">
      <c r="A430" s="4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48"/>
    </row>
    <row r="431" spans="1:26" ht="14.4" x14ac:dyDescent="0.3">
      <c r="A431" s="4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48"/>
    </row>
    <row r="432" spans="1:26" ht="14.4" x14ac:dyDescent="0.3">
      <c r="A432" s="4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48"/>
    </row>
    <row r="433" spans="1:26" ht="14.4" x14ac:dyDescent="0.3">
      <c r="A433" s="4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48"/>
    </row>
    <row r="434" spans="1:26" ht="14.4" x14ac:dyDescent="0.3">
      <c r="A434" s="4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48"/>
    </row>
    <row r="435" spans="1:26" ht="14.4" x14ac:dyDescent="0.3">
      <c r="A435" s="4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48"/>
    </row>
    <row r="436" spans="1:26" ht="14.4" x14ac:dyDescent="0.3">
      <c r="A436" s="4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48"/>
    </row>
    <row r="437" spans="1:26" ht="14.4" x14ac:dyDescent="0.3">
      <c r="A437" s="4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48"/>
    </row>
    <row r="438" spans="1:26" ht="14.4" x14ac:dyDescent="0.3">
      <c r="A438" s="4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48"/>
    </row>
    <row r="439" spans="1:26" ht="14.4" x14ac:dyDescent="0.3">
      <c r="A439" s="4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48"/>
    </row>
    <row r="440" spans="1:26" ht="14.4" x14ac:dyDescent="0.3">
      <c r="A440" s="4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48"/>
    </row>
    <row r="441" spans="1:26" ht="14.4" x14ac:dyDescent="0.3">
      <c r="A441" s="4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48"/>
    </row>
    <row r="442" spans="1:26" ht="14.4" x14ac:dyDescent="0.3">
      <c r="A442" s="4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48"/>
    </row>
    <row r="443" spans="1:26" ht="14.4" x14ac:dyDescent="0.3">
      <c r="A443" s="4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48"/>
    </row>
    <row r="444" spans="1:26" ht="14.4" x14ac:dyDescent="0.3">
      <c r="A444" s="4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48"/>
    </row>
    <row r="445" spans="1:26" ht="14.4" x14ac:dyDescent="0.3">
      <c r="A445" s="4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48"/>
    </row>
    <row r="446" spans="1:26" ht="14.4" x14ac:dyDescent="0.3">
      <c r="A446" s="4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48"/>
    </row>
    <row r="447" spans="1:26" ht="14.4" x14ac:dyDescent="0.3">
      <c r="A447" s="4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48"/>
    </row>
    <row r="448" spans="1:26" ht="14.4" x14ac:dyDescent="0.3">
      <c r="A448" s="4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48"/>
    </row>
    <row r="449" spans="1:26" ht="14.4" x14ac:dyDescent="0.3">
      <c r="A449" s="4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48"/>
    </row>
    <row r="450" spans="1:26" ht="14.4" x14ac:dyDescent="0.3">
      <c r="A450" s="4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48"/>
    </row>
    <row r="451" spans="1:26" ht="14.4" x14ac:dyDescent="0.3">
      <c r="A451" s="4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48"/>
    </row>
    <row r="452" spans="1:26" ht="14.4" x14ac:dyDescent="0.3">
      <c r="A452" s="4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48"/>
    </row>
    <row r="453" spans="1:26" ht="14.4" x14ac:dyDescent="0.3">
      <c r="A453" s="4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48"/>
    </row>
    <row r="454" spans="1:26" ht="14.4" x14ac:dyDescent="0.3">
      <c r="A454" s="4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48"/>
    </row>
    <row r="455" spans="1:26" ht="14.4" x14ac:dyDescent="0.3">
      <c r="A455" s="4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48"/>
    </row>
    <row r="456" spans="1:26" ht="14.4" x14ac:dyDescent="0.3">
      <c r="A456" s="4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48"/>
    </row>
    <row r="457" spans="1:26" ht="14.4" x14ac:dyDescent="0.3">
      <c r="A457" s="4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48"/>
    </row>
    <row r="458" spans="1:26" ht="14.4" x14ac:dyDescent="0.3">
      <c r="A458" s="4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48"/>
    </row>
    <row r="459" spans="1:26" ht="14.4" x14ac:dyDescent="0.3">
      <c r="A459" s="4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48"/>
    </row>
    <row r="460" spans="1:26" ht="14.4" x14ac:dyDescent="0.3">
      <c r="A460" s="4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48"/>
    </row>
    <row r="461" spans="1:26" ht="14.4" x14ac:dyDescent="0.3">
      <c r="A461" s="4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48"/>
    </row>
    <row r="462" spans="1:26" ht="14.4" x14ac:dyDescent="0.3">
      <c r="A462" s="4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48"/>
    </row>
    <row r="463" spans="1:26" ht="14.4" x14ac:dyDescent="0.3">
      <c r="A463" s="4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48"/>
    </row>
    <row r="464" spans="1:26" ht="14.4" x14ac:dyDescent="0.3">
      <c r="A464" s="4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48"/>
    </row>
    <row r="465" spans="1:26" ht="14.4" x14ac:dyDescent="0.3">
      <c r="A465" s="4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48"/>
    </row>
    <row r="466" spans="1:26" ht="14.4" x14ac:dyDescent="0.3">
      <c r="A466" s="4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48"/>
    </row>
    <row r="467" spans="1:26" ht="14.4" x14ac:dyDescent="0.3">
      <c r="A467" s="4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48"/>
    </row>
    <row r="468" spans="1:26" ht="14.4" x14ac:dyDescent="0.3">
      <c r="A468" s="4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48"/>
    </row>
    <row r="469" spans="1:26" ht="14.4" x14ac:dyDescent="0.3">
      <c r="A469" s="4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48"/>
    </row>
    <row r="470" spans="1:26" ht="14.4" x14ac:dyDescent="0.3">
      <c r="A470" s="4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48"/>
    </row>
    <row r="471" spans="1:26" ht="14.4" x14ac:dyDescent="0.3">
      <c r="A471" s="4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48"/>
    </row>
    <row r="472" spans="1:26" ht="14.4" x14ac:dyDescent="0.3">
      <c r="A472" s="4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48"/>
    </row>
    <row r="473" spans="1:26" ht="14.4" x14ac:dyDescent="0.3">
      <c r="A473" s="4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48"/>
    </row>
    <row r="474" spans="1:26" ht="14.4" x14ac:dyDescent="0.3">
      <c r="A474" s="4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48"/>
    </row>
    <row r="475" spans="1:26" ht="14.4" x14ac:dyDescent="0.3">
      <c r="A475" s="4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48"/>
    </row>
    <row r="476" spans="1:26" ht="14.4" x14ac:dyDescent="0.3">
      <c r="A476" s="4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48"/>
    </row>
    <row r="477" spans="1:26" ht="14.4" x14ac:dyDescent="0.3">
      <c r="A477" s="4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48"/>
    </row>
    <row r="478" spans="1:26" ht="14.4" x14ac:dyDescent="0.3">
      <c r="A478" s="4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48"/>
    </row>
    <row r="479" spans="1:26" ht="14.4" x14ac:dyDescent="0.3">
      <c r="A479" s="4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48"/>
    </row>
    <row r="480" spans="1:26" ht="14.4" x14ac:dyDescent="0.3">
      <c r="A480" s="4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48"/>
    </row>
    <row r="481" spans="1:26" ht="14.4" x14ac:dyDescent="0.3">
      <c r="A481" s="4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48"/>
    </row>
    <row r="482" spans="1:26" ht="14.4" x14ac:dyDescent="0.3">
      <c r="A482" s="4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48"/>
    </row>
    <row r="483" spans="1:26" ht="14.4" x14ac:dyDescent="0.3">
      <c r="A483" s="4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48"/>
    </row>
    <row r="484" spans="1:26" ht="14.4" x14ac:dyDescent="0.3">
      <c r="A484" s="4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48"/>
    </row>
    <row r="485" spans="1:26" ht="14.4" x14ac:dyDescent="0.3">
      <c r="A485" s="4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48"/>
    </row>
    <row r="486" spans="1:26" ht="14.4" x14ac:dyDescent="0.3">
      <c r="A486" s="4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48"/>
    </row>
    <row r="487" spans="1:26" ht="14.4" x14ac:dyDescent="0.3">
      <c r="A487" s="4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48"/>
    </row>
    <row r="488" spans="1:26" ht="14.4" x14ac:dyDescent="0.3">
      <c r="A488" s="4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48"/>
    </row>
    <row r="489" spans="1:26" ht="14.4" x14ac:dyDescent="0.3">
      <c r="A489" s="4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48"/>
    </row>
    <row r="490" spans="1:26" ht="14.4" x14ac:dyDescent="0.3">
      <c r="A490" s="4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48"/>
    </row>
    <row r="491" spans="1:26" ht="14.4" x14ac:dyDescent="0.3">
      <c r="A491" s="4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48"/>
    </row>
    <row r="492" spans="1:26" ht="14.4" x14ac:dyDescent="0.3">
      <c r="A492" s="4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48"/>
    </row>
    <row r="493" spans="1:26" ht="14.4" x14ac:dyDescent="0.3">
      <c r="A493" s="4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48"/>
    </row>
    <row r="494" spans="1:26" ht="14.4" x14ac:dyDescent="0.3">
      <c r="A494" s="4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48"/>
    </row>
    <row r="495" spans="1:26" ht="14.4" x14ac:dyDescent="0.3">
      <c r="A495" s="4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48"/>
    </row>
    <row r="496" spans="1:26" ht="14.4" x14ac:dyDescent="0.3">
      <c r="A496" s="4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48"/>
    </row>
    <row r="497" spans="1:26" ht="14.4" x14ac:dyDescent="0.3">
      <c r="A497" s="4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48"/>
    </row>
    <row r="498" spans="1:26" ht="14.4" x14ac:dyDescent="0.3">
      <c r="A498" s="4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48"/>
    </row>
    <row r="499" spans="1:26" ht="14.4" x14ac:dyDescent="0.3">
      <c r="A499" s="4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48"/>
    </row>
    <row r="500" spans="1:26" ht="14.4" x14ac:dyDescent="0.3">
      <c r="A500" s="4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48"/>
    </row>
    <row r="501" spans="1:26" ht="14.4" x14ac:dyDescent="0.3">
      <c r="A501" s="4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48"/>
    </row>
    <row r="502" spans="1:26" ht="14.4" x14ac:dyDescent="0.3">
      <c r="A502" s="4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48"/>
    </row>
    <row r="503" spans="1:26" ht="14.4" x14ac:dyDescent="0.3">
      <c r="A503" s="4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48"/>
    </row>
    <row r="504" spans="1:26" ht="14.4" x14ac:dyDescent="0.3">
      <c r="A504" s="4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48"/>
    </row>
    <row r="505" spans="1:26" ht="14.4" x14ac:dyDescent="0.3">
      <c r="A505" s="4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48"/>
    </row>
    <row r="506" spans="1:26" ht="14.4" x14ac:dyDescent="0.3">
      <c r="A506" s="4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48"/>
    </row>
    <row r="507" spans="1:26" ht="14.4" x14ac:dyDescent="0.3">
      <c r="A507" s="4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48"/>
    </row>
    <row r="508" spans="1:26" ht="14.4" x14ac:dyDescent="0.3">
      <c r="A508" s="4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48"/>
    </row>
    <row r="509" spans="1:26" ht="14.4" x14ac:dyDescent="0.3">
      <c r="A509" s="4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48"/>
    </row>
    <row r="510" spans="1:26" ht="14.4" x14ac:dyDescent="0.3">
      <c r="A510" s="4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48"/>
    </row>
    <row r="511" spans="1:26" ht="14.4" x14ac:dyDescent="0.3">
      <c r="A511" s="4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48"/>
    </row>
    <row r="512" spans="1:26" ht="14.4" x14ac:dyDescent="0.3">
      <c r="A512" s="4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48"/>
    </row>
    <row r="513" spans="1:26" ht="14.4" x14ac:dyDescent="0.3">
      <c r="A513" s="4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48"/>
    </row>
    <row r="514" spans="1:26" ht="14.4" x14ac:dyDescent="0.3">
      <c r="A514" s="4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48"/>
    </row>
    <row r="515" spans="1:26" ht="14.4" x14ac:dyDescent="0.3">
      <c r="A515" s="4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48"/>
    </row>
    <row r="516" spans="1:26" ht="14.4" x14ac:dyDescent="0.3">
      <c r="A516" s="4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48"/>
    </row>
    <row r="517" spans="1:26" ht="14.4" x14ac:dyDescent="0.3">
      <c r="A517" s="4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48"/>
    </row>
    <row r="518" spans="1:26" ht="14.4" x14ac:dyDescent="0.3">
      <c r="A518" s="4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48"/>
    </row>
    <row r="519" spans="1:26" ht="14.4" x14ac:dyDescent="0.3">
      <c r="A519" s="4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48"/>
    </row>
    <row r="520" spans="1:26" ht="14.4" x14ac:dyDescent="0.3">
      <c r="A520" s="4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48"/>
    </row>
    <row r="521" spans="1:26" ht="14.4" x14ac:dyDescent="0.3">
      <c r="A521" s="4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48"/>
    </row>
    <row r="522" spans="1:26" ht="14.4" x14ac:dyDescent="0.3">
      <c r="A522" s="4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48"/>
    </row>
    <row r="523" spans="1:26" ht="14.4" x14ac:dyDescent="0.3">
      <c r="A523" s="4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48"/>
    </row>
    <row r="524" spans="1:26" ht="14.4" x14ac:dyDescent="0.3">
      <c r="A524" s="4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48"/>
    </row>
    <row r="525" spans="1:26" ht="14.4" x14ac:dyDescent="0.3">
      <c r="A525" s="4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48"/>
    </row>
    <row r="526" spans="1:26" ht="14.4" x14ac:dyDescent="0.3">
      <c r="A526" s="4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48"/>
    </row>
    <row r="527" spans="1:26" ht="14.4" x14ac:dyDescent="0.3">
      <c r="A527" s="4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48"/>
    </row>
    <row r="528" spans="1:26" ht="14.4" x14ac:dyDescent="0.3">
      <c r="A528" s="4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48"/>
    </row>
    <row r="529" spans="1:26" ht="14.4" x14ac:dyDescent="0.3">
      <c r="A529" s="4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48"/>
    </row>
    <row r="530" spans="1:26" ht="14.4" x14ac:dyDescent="0.3">
      <c r="A530" s="4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48"/>
    </row>
    <row r="531" spans="1:26" ht="14.4" x14ac:dyDescent="0.3">
      <c r="A531" s="4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48"/>
    </row>
    <row r="532" spans="1:26" ht="14.4" x14ac:dyDescent="0.3">
      <c r="A532" s="4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48"/>
    </row>
    <row r="533" spans="1:26" ht="14.4" x14ac:dyDescent="0.3">
      <c r="A533" s="4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48"/>
    </row>
    <row r="534" spans="1:26" ht="14.4" x14ac:dyDescent="0.3">
      <c r="A534" s="4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48"/>
    </row>
    <row r="535" spans="1:26" ht="14.4" x14ac:dyDescent="0.3">
      <c r="A535" s="4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48"/>
    </row>
    <row r="536" spans="1:26" ht="14.4" x14ac:dyDescent="0.3">
      <c r="A536" s="4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48"/>
    </row>
    <row r="537" spans="1:26" ht="14.4" x14ac:dyDescent="0.3">
      <c r="A537" s="4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48"/>
    </row>
    <row r="538" spans="1:26" ht="14.4" x14ac:dyDescent="0.3">
      <c r="A538" s="4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48"/>
    </row>
    <row r="539" spans="1:26" ht="14.4" x14ac:dyDescent="0.3">
      <c r="A539" s="4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48"/>
    </row>
    <row r="540" spans="1:26" ht="14.4" x14ac:dyDescent="0.3">
      <c r="A540" s="4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48"/>
    </row>
    <row r="541" spans="1:26" ht="14.4" x14ac:dyDescent="0.3">
      <c r="A541" s="4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48"/>
    </row>
    <row r="542" spans="1:26" ht="14.4" x14ac:dyDescent="0.3">
      <c r="A542" s="4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48"/>
    </row>
    <row r="543" spans="1:26" ht="14.4" x14ac:dyDescent="0.3">
      <c r="A543" s="4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48"/>
    </row>
    <row r="544" spans="1:26" ht="14.4" x14ac:dyDescent="0.3">
      <c r="A544" s="4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48"/>
    </row>
    <row r="545" spans="1:26" ht="14.4" x14ac:dyDescent="0.3">
      <c r="A545" s="4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48"/>
    </row>
    <row r="546" spans="1:26" ht="14.4" x14ac:dyDescent="0.3">
      <c r="A546" s="4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48"/>
    </row>
    <row r="547" spans="1:26" ht="14.4" x14ac:dyDescent="0.3">
      <c r="A547" s="4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48"/>
    </row>
    <row r="548" spans="1:26" ht="14.4" x14ac:dyDescent="0.3">
      <c r="A548" s="4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48"/>
    </row>
    <row r="549" spans="1:26" ht="14.4" x14ac:dyDescent="0.3">
      <c r="A549" s="4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48"/>
    </row>
    <row r="550" spans="1:26" ht="14.4" x14ac:dyDescent="0.3">
      <c r="A550" s="4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48"/>
    </row>
    <row r="551" spans="1:26" ht="14.4" x14ac:dyDescent="0.3">
      <c r="A551" s="4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48"/>
    </row>
    <row r="552" spans="1:26" ht="14.4" x14ac:dyDescent="0.3">
      <c r="A552" s="4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48"/>
    </row>
    <row r="553" spans="1:26" ht="14.4" x14ac:dyDescent="0.3">
      <c r="A553" s="4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48"/>
    </row>
    <row r="554" spans="1:26" ht="14.4" x14ac:dyDescent="0.3">
      <c r="A554" s="4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48"/>
    </row>
    <row r="555" spans="1:26" ht="14.4" x14ac:dyDescent="0.3">
      <c r="A555" s="4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48"/>
    </row>
    <row r="556" spans="1:26" ht="14.4" x14ac:dyDescent="0.3">
      <c r="A556" s="4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48"/>
    </row>
    <row r="557" spans="1:26" ht="14.4" x14ac:dyDescent="0.3">
      <c r="A557" s="4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48"/>
    </row>
    <row r="558" spans="1:26" ht="14.4" x14ac:dyDescent="0.3">
      <c r="A558" s="4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48"/>
    </row>
    <row r="559" spans="1:26" ht="14.4" x14ac:dyDescent="0.3">
      <c r="A559" s="4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48"/>
    </row>
    <row r="560" spans="1:26" ht="14.4" x14ac:dyDescent="0.3">
      <c r="A560" s="4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48"/>
    </row>
    <row r="561" spans="1:26" ht="14.4" x14ac:dyDescent="0.3">
      <c r="A561" s="4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48"/>
    </row>
    <row r="562" spans="1:26" ht="14.4" x14ac:dyDescent="0.3">
      <c r="A562" s="4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48"/>
    </row>
    <row r="563" spans="1:26" ht="14.4" x14ac:dyDescent="0.3">
      <c r="A563" s="4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48"/>
    </row>
    <row r="564" spans="1:26" ht="14.4" x14ac:dyDescent="0.3">
      <c r="A564" s="4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48"/>
    </row>
    <row r="565" spans="1:26" ht="14.4" x14ac:dyDescent="0.3">
      <c r="A565" s="4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48"/>
    </row>
    <row r="566" spans="1:26" ht="14.4" x14ac:dyDescent="0.3">
      <c r="A566" s="4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48"/>
    </row>
    <row r="567" spans="1:26" ht="14.4" x14ac:dyDescent="0.3">
      <c r="A567" s="4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48"/>
    </row>
    <row r="568" spans="1:26" ht="14.4" x14ac:dyDescent="0.3">
      <c r="A568" s="4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48"/>
    </row>
    <row r="569" spans="1:26" ht="14.4" x14ac:dyDescent="0.3">
      <c r="A569" s="4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48"/>
    </row>
    <row r="570" spans="1:26" ht="14.4" x14ac:dyDescent="0.3">
      <c r="A570" s="4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48"/>
    </row>
    <row r="571" spans="1:26" ht="14.4" x14ac:dyDescent="0.3">
      <c r="A571" s="4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48"/>
    </row>
    <row r="572" spans="1:26" ht="14.4" x14ac:dyDescent="0.3">
      <c r="A572" s="4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48"/>
    </row>
    <row r="573" spans="1:26" ht="14.4" x14ac:dyDescent="0.3">
      <c r="A573" s="4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48"/>
    </row>
    <row r="574" spans="1:26" ht="14.4" x14ac:dyDescent="0.3">
      <c r="A574" s="4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48"/>
    </row>
    <row r="575" spans="1:26" ht="14.4" x14ac:dyDescent="0.3">
      <c r="A575" s="4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48"/>
    </row>
    <row r="576" spans="1:26" ht="14.4" x14ac:dyDescent="0.3">
      <c r="A576" s="4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48"/>
    </row>
    <row r="577" spans="1:26" ht="14.4" x14ac:dyDescent="0.3">
      <c r="A577" s="4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48"/>
    </row>
    <row r="578" spans="1:26" ht="14.4" x14ac:dyDescent="0.3">
      <c r="A578" s="4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48"/>
    </row>
    <row r="579" spans="1:26" ht="14.4" x14ac:dyDescent="0.3">
      <c r="A579" s="4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48"/>
    </row>
    <row r="580" spans="1:26" ht="14.4" x14ac:dyDescent="0.3">
      <c r="A580" s="4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48"/>
    </row>
    <row r="581" spans="1:26" ht="14.4" x14ac:dyDescent="0.3">
      <c r="A581" s="4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48"/>
    </row>
    <row r="582" spans="1:26" ht="14.4" x14ac:dyDescent="0.3">
      <c r="A582" s="4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48"/>
    </row>
    <row r="583" spans="1:26" ht="14.4" x14ac:dyDescent="0.3">
      <c r="A583" s="4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48"/>
    </row>
    <row r="584" spans="1:26" ht="14.4" x14ac:dyDescent="0.3">
      <c r="A584" s="4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48"/>
    </row>
    <row r="585" spans="1:26" ht="14.4" x14ac:dyDescent="0.3">
      <c r="A585" s="4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48"/>
    </row>
    <row r="586" spans="1:26" ht="14.4" x14ac:dyDescent="0.3">
      <c r="A586" s="4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48"/>
    </row>
    <row r="587" spans="1:26" ht="14.4" x14ac:dyDescent="0.3">
      <c r="A587" s="4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48"/>
    </row>
    <row r="588" spans="1:26" ht="14.4" x14ac:dyDescent="0.3">
      <c r="A588" s="4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48"/>
    </row>
    <row r="589" spans="1:26" ht="14.4" x14ac:dyDescent="0.3">
      <c r="A589" s="4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48"/>
    </row>
    <row r="590" spans="1:26" ht="14.4" x14ac:dyDescent="0.3">
      <c r="A590" s="4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48"/>
    </row>
    <row r="591" spans="1:26" ht="14.4" x14ac:dyDescent="0.3">
      <c r="A591" s="4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48"/>
    </row>
    <row r="592" spans="1:26" ht="14.4" x14ac:dyDescent="0.3">
      <c r="A592" s="4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48"/>
    </row>
    <row r="593" spans="1:26" ht="14.4" x14ac:dyDescent="0.3">
      <c r="A593" s="4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48"/>
    </row>
    <row r="594" spans="1:26" ht="14.4" x14ac:dyDescent="0.3">
      <c r="A594" s="4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48"/>
    </row>
    <row r="595" spans="1:26" ht="14.4" x14ac:dyDescent="0.3">
      <c r="A595" s="4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48"/>
    </row>
    <row r="596" spans="1:26" ht="14.4" x14ac:dyDescent="0.3">
      <c r="A596" s="4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48"/>
    </row>
    <row r="597" spans="1:26" ht="14.4" x14ac:dyDescent="0.3">
      <c r="A597" s="4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48"/>
    </row>
    <row r="598" spans="1:26" ht="14.4" x14ac:dyDescent="0.3">
      <c r="A598" s="4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48"/>
    </row>
    <row r="599" spans="1:26" ht="14.4" x14ac:dyDescent="0.3">
      <c r="A599" s="4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48"/>
    </row>
    <row r="600" spans="1:26" ht="14.4" x14ac:dyDescent="0.3">
      <c r="A600" s="4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48"/>
    </row>
    <row r="601" spans="1:26" ht="14.4" x14ac:dyDescent="0.3">
      <c r="A601" s="4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48"/>
    </row>
    <row r="602" spans="1:26" ht="14.4" x14ac:dyDescent="0.3">
      <c r="A602" s="4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48"/>
    </row>
    <row r="603" spans="1:26" ht="14.4" x14ac:dyDescent="0.3">
      <c r="A603" s="4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48"/>
    </row>
    <row r="604" spans="1:26" ht="14.4" x14ac:dyDescent="0.3">
      <c r="A604" s="4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48"/>
    </row>
    <row r="605" spans="1:26" ht="14.4" x14ac:dyDescent="0.3">
      <c r="A605" s="4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48"/>
    </row>
    <row r="606" spans="1:26" ht="14.4" x14ac:dyDescent="0.3">
      <c r="A606" s="4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48"/>
    </row>
    <row r="607" spans="1:26" ht="14.4" x14ac:dyDescent="0.3">
      <c r="A607" s="4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48"/>
    </row>
    <row r="608" spans="1:26" ht="14.4" x14ac:dyDescent="0.3">
      <c r="A608" s="4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48"/>
    </row>
    <row r="609" spans="1:26" ht="14.4" x14ac:dyDescent="0.3">
      <c r="A609" s="4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48"/>
    </row>
    <row r="610" spans="1:26" ht="14.4" x14ac:dyDescent="0.3">
      <c r="A610" s="4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48"/>
    </row>
    <row r="611" spans="1:26" ht="14.4" x14ac:dyDescent="0.3">
      <c r="A611" s="4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48"/>
    </row>
    <row r="612" spans="1:26" ht="14.4" x14ac:dyDescent="0.3">
      <c r="A612" s="4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48"/>
    </row>
    <row r="613" spans="1:26" ht="14.4" x14ac:dyDescent="0.3">
      <c r="A613" s="4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48"/>
    </row>
    <row r="614" spans="1:26" ht="14.4" x14ac:dyDescent="0.3">
      <c r="A614" s="4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48"/>
    </row>
    <row r="615" spans="1:26" ht="14.4" x14ac:dyDescent="0.3">
      <c r="A615" s="4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48"/>
    </row>
    <row r="616" spans="1:26" ht="14.4" x14ac:dyDescent="0.3">
      <c r="A616" s="4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48"/>
    </row>
    <row r="617" spans="1:26" ht="14.4" x14ac:dyDescent="0.3">
      <c r="A617" s="4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48"/>
    </row>
    <row r="618" spans="1:26" ht="14.4" x14ac:dyDescent="0.3">
      <c r="A618" s="4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48"/>
    </row>
    <row r="619" spans="1:26" ht="14.4" x14ac:dyDescent="0.3">
      <c r="A619" s="4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48"/>
    </row>
    <row r="620" spans="1:26" ht="14.4" x14ac:dyDescent="0.3">
      <c r="A620" s="4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48"/>
    </row>
    <row r="621" spans="1:26" ht="14.4" x14ac:dyDescent="0.3">
      <c r="A621" s="4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48"/>
    </row>
    <row r="622" spans="1:26" ht="14.4" x14ac:dyDescent="0.3">
      <c r="A622" s="4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48"/>
    </row>
    <row r="623" spans="1:26" ht="14.4" x14ac:dyDescent="0.3">
      <c r="A623" s="4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48"/>
    </row>
    <row r="624" spans="1:26" ht="14.4" x14ac:dyDescent="0.3">
      <c r="A624" s="4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48"/>
    </row>
    <row r="625" spans="1:26" ht="14.4" x14ac:dyDescent="0.3">
      <c r="A625" s="4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48"/>
    </row>
    <row r="626" spans="1:26" ht="14.4" x14ac:dyDescent="0.3">
      <c r="A626" s="4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48"/>
    </row>
    <row r="627" spans="1:26" ht="14.4" x14ac:dyDescent="0.3">
      <c r="A627" s="4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48"/>
    </row>
    <row r="628" spans="1:26" ht="14.4" x14ac:dyDescent="0.3">
      <c r="A628" s="4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48"/>
    </row>
    <row r="629" spans="1:26" ht="14.4" x14ac:dyDescent="0.3">
      <c r="A629" s="4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48"/>
    </row>
    <row r="630" spans="1:26" ht="14.4" x14ac:dyDescent="0.3">
      <c r="A630" s="4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48"/>
    </row>
    <row r="631" spans="1:26" ht="14.4" x14ac:dyDescent="0.3">
      <c r="A631" s="4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48"/>
    </row>
    <row r="632" spans="1:26" ht="14.4" x14ac:dyDescent="0.3">
      <c r="A632" s="4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48"/>
    </row>
    <row r="633" spans="1:26" ht="14.4" x14ac:dyDescent="0.3">
      <c r="A633" s="4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48"/>
    </row>
    <row r="634" spans="1:26" ht="14.4" x14ac:dyDescent="0.3">
      <c r="A634" s="4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48"/>
    </row>
    <row r="635" spans="1:26" ht="14.4" x14ac:dyDescent="0.3">
      <c r="A635" s="4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48"/>
    </row>
    <row r="636" spans="1:26" ht="14.4" x14ac:dyDescent="0.3">
      <c r="A636" s="4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48"/>
    </row>
    <row r="637" spans="1:26" ht="14.4" x14ac:dyDescent="0.3">
      <c r="A637" s="4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48"/>
    </row>
    <row r="638" spans="1:26" ht="14.4" x14ac:dyDescent="0.3">
      <c r="A638" s="4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48"/>
    </row>
    <row r="639" spans="1:26" ht="14.4" x14ac:dyDescent="0.3">
      <c r="A639" s="4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48"/>
    </row>
    <row r="640" spans="1:26" ht="14.4" x14ac:dyDescent="0.3">
      <c r="A640" s="4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48"/>
    </row>
    <row r="641" spans="1:26" ht="14.4" x14ac:dyDescent="0.3">
      <c r="A641" s="4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48"/>
    </row>
    <row r="642" spans="1:26" ht="14.4" x14ac:dyDescent="0.3">
      <c r="A642" s="4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48"/>
    </row>
    <row r="643" spans="1:26" ht="14.4" x14ac:dyDescent="0.3">
      <c r="A643" s="4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48"/>
    </row>
    <row r="644" spans="1:26" ht="14.4" x14ac:dyDescent="0.3">
      <c r="A644" s="4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48"/>
    </row>
    <row r="645" spans="1:26" ht="14.4" x14ac:dyDescent="0.3">
      <c r="A645" s="4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48"/>
    </row>
    <row r="646" spans="1:26" ht="14.4" x14ac:dyDescent="0.3">
      <c r="A646" s="4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48"/>
    </row>
    <row r="647" spans="1:26" ht="14.4" x14ac:dyDescent="0.3">
      <c r="A647" s="4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48"/>
    </row>
    <row r="648" spans="1:26" ht="14.4" x14ac:dyDescent="0.3">
      <c r="A648" s="4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48"/>
    </row>
    <row r="649" spans="1:26" ht="14.4" x14ac:dyDescent="0.3">
      <c r="A649" s="4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48"/>
    </row>
    <row r="650" spans="1:26" ht="14.4" x14ac:dyDescent="0.3">
      <c r="A650" s="4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48"/>
    </row>
    <row r="651" spans="1:26" ht="14.4" x14ac:dyDescent="0.3">
      <c r="A651" s="4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48"/>
    </row>
    <row r="652" spans="1:26" ht="14.4" x14ac:dyDescent="0.3">
      <c r="A652" s="4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48"/>
    </row>
    <row r="653" spans="1:26" ht="14.4" x14ac:dyDescent="0.3">
      <c r="A653" s="4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48"/>
    </row>
    <row r="654" spans="1:26" ht="14.4" x14ac:dyDescent="0.3">
      <c r="A654" s="4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48"/>
    </row>
    <row r="655" spans="1:26" ht="14.4" x14ac:dyDescent="0.3">
      <c r="A655" s="4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48"/>
    </row>
    <row r="656" spans="1:26" ht="14.4" x14ac:dyDescent="0.3">
      <c r="A656" s="4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48"/>
    </row>
    <row r="657" spans="1:26" ht="14.4" x14ac:dyDescent="0.3">
      <c r="A657" s="4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48"/>
    </row>
    <row r="658" spans="1:26" ht="14.4" x14ac:dyDescent="0.3">
      <c r="A658" s="4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48"/>
    </row>
    <row r="659" spans="1:26" ht="14.4" x14ac:dyDescent="0.3">
      <c r="A659" s="4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48"/>
    </row>
    <row r="660" spans="1:26" ht="14.4" x14ac:dyDescent="0.3">
      <c r="A660" s="4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48"/>
    </row>
    <row r="661" spans="1:26" ht="14.4" x14ac:dyDescent="0.3">
      <c r="A661" s="4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48"/>
    </row>
    <row r="662" spans="1:26" ht="14.4" x14ac:dyDescent="0.3">
      <c r="A662" s="4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48"/>
    </row>
    <row r="663" spans="1:26" ht="14.4" x14ac:dyDescent="0.3">
      <c r="A663" s="4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48"/>
    </row>
    <row r="664" spans="1:26" ht="14.4" x14ac:dyDescent="0.3">
      <c r="A664" s="4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48"/>
    </row>
    <row r="665" spans="1:26" ht="14.4" x14ac:dyDescent="0.3">
      <c r="A665" s="4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48"/>
    </row>
    <row r="666" spans="1:26" ht="14.4" x14ac:dyDescent="0.3">
      <c r="A666" s="4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48"/>
    </row>
    <row r="667" spans="1:26" ht="14.4" x14ac:dyDescent="0.3">
      <c r="A667" s="4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48"/>
    </row>
    <row r="668" spans="1:26" ht="14.4" x14ac:dyDescent="0.3">
      <c r="A668" s="4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48"/>
    </row>
    <row r="669" spans="1:26" ht="14.4" x14ac:dyDescent="0.3">
      <c r="A669" s="4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48"/>
    </row>
    <row r="670" spans="1:26" ht="14.4" x14ac:dyDescent="0.3">
      <c r="A670" s="4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48"/>
    </row>
    <row r="671" spans="1:26" ht="14.4" x14ac:dyDescent="0.3">
      <c r="A671" s="4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48"/>
    </row>
    <row r="672" spans="1:26" ht="14.4" x14ac:dyDescent="0.3">
      <c r="A672" s="4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48"/>
    </row>
    <row r="673" spans="1:26" ht="14.4" x14ac:dyDescent="0.3">
      <c r="A673" s="4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48"/>
    </row>
    <row r="674" spans="1:26" ht="14.4" x14ac:dyDescent="0.3">
      <c r="A674" s="4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48"/>
    </row>
    <row r="675" spans="1:26" ht="14.4" x14ac:dyDescent="0.3">
      <c r="A675" s="4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48"/>
    </row>
    <row r="676" spans="1:26" ht="14.4" x14ac:dyDescent="0.3">
      <c r="A676" s="4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48"/>
    </row>
    <row r="677" spans="1:26" ht="14.4" x14ac:dyDescent="0.3">
      <c r="A677" s="4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48"/>
    </row>
    <row r="678" spans="1:26" ht="14.4" x14ac:dyDescent="0.3">
      <c r="A678" s="4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48"/>
    </row>
    <row r="679" spans="1:26" ht="14.4" x14ac:dyDescent="0.3">
      <c r="A679" s="4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48"/>
    </row>
    <row r="680" spans="1:26" ht="14.4" x14ac:dyDescent="0.3">
      <c r="A680" s="4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48"/>
    </row>
    <row r="681" spans="1:26" ht="14.4" x14ac:dyDescent="0.3">
      <c r="A681" s="4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48"/>
    </row>
    <row r="682" spans="1:26" ht="14.4" x14ac:dyDescent="0.3">
      <c r="A682" s="4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48"/>
    </row>
    <row r="683" spans="1:26" ht="14.4" x14ac:dyDescent="0.3">
      <c r="A683" s="4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48"/>
    </row>
    <row r="684" spans="1:26" ht="14.4" x14ac:dyDescent="0.3">
      <c r="A684" s="4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48"/>
    </row>
    <row r="685" spans="1:26" ht="14.4" x14ac:dyDescent="0.3">
      <c r="A685" s="4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48"/>
    </row>
    <row r="686" spans="1:26" ht="14.4" x14ac:dyDescent="0.3">
      <c r="A686" s="4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48"/>
    </row>
    <row r="687" spans="1:26" ht="14.4" x14ac:dyDescent="0.3">
      <c r="A687" s="4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48"/>
    </row>
    <row r="688" spans="1:26" ht="14.4" x14ac:dyDescent="0.3">
      <c r="A688" s="4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48"/>
    </row>
    <row r="689" spans="1:26" ht="14.4" x14ac:dyDescent="0.3">
      <c r="A689" s="4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48"/>
    </row>
    <row r="690" spans="1:26" ht="14.4" x14ac:dyDescent="0.3">
      <c r="A690" s="4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48"/>
    </row>
    <row r="691" spans="1:26" ht="14.4" x14ac:dyDescent="0.3">
      <c r="A691" s="4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48"/>
    </row>
    <row r="692" spans="1:26" ht="14.4" x14ac:dyDescent="0.3">
      <c r="A692" s="4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48"/>
    </row>
    <row r="693" spans="1:26" ht="14.4" x14ac:dyDescent="0.3">
      <c r="A693" s="4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48"/>
    </row>
    <row r="694" spans="1:26" ht="14.4" x14ac:dyDescent="0.3">
      <c r="A694" s="4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48"/>
    </row>
    <row r="695" spans="1:26" ht="14.4" x14ac:dyDescent="0.3">
      <c r="A695" s="4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48"/>
    </row>
    <row r="696" spans="1:26" ht="14.4" x14ac:dyDescent="0.3">
      <c r="A696" s="4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48"/>
    </row>
    <row r="697" spans="1:26" ht="14.4" x14ac:dyDescent="0.3">
      <c r="A697" s="4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48"/>
    </row>
    <row r="698" spans="1:26" ht="14.4" x14ac:dyDescent="0.3">
      <c r="A698" s="4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48"/>
    </row>
    <row r="699" spans="1:26" ht="14.4" x14ac:dyDescent="0.3">
      <c r="A699" s="4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48"/>
    </row>
    <row r="700" spans="1:26" ht="14.4" x14ac:dyDescent="0.3">
      <c r="A700" s="4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48"/>
    </row>
    <row r="701" spans="1:26" ht="14.4" x14ac:dyDescent="0.3">
      <c r="A701" s="4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48"/>
    </row>
    <row r="702" spans="1:26" ht="14.4" x14ac:dyDescent="0.3">
      <c r="A702" s="4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48"/>
    </row>
    <row r="703" spans="1:26" ht="14.4" x14ac:dyDescent="0.3">
      <c r="A703" s="4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48"/>
    </row>
    <row r="704" spans="1:26" ht="14.4" x14ac:dyDescent="0.3">
      <c r="A704" s="4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48"/>
    </row>
    <row r="705" spans="1:26" ht="14.4" x14ac:dyDescent="0.3">
      <c r="A705" s="4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48"/>
    </row>
    <row r="706" spans="1:26" ht="14.4" x14ac:dyDescent="0.3">
      <c r="A706" s="4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48"/>
    </row>
    <row r="707" spans="1:26" ht="14.4" x14ac:dyDescent="0.3">
      <c r="A707" s="4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48"/>
    </row>
    <row r="708" spans="1:26" ht="14.4" x14ac:dyDescent="0.3">
      <c r="A708" s="4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48"/>
    </row>
    <row r="709" spans="1:26" ht="14.4" x14ac:dyDescent="0.3">
      <c r="A709" s="4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48"/>
    </row>
    <row r="710" spans="1:26" ht="14.4" x14ac:dyDescent="0.3">
      <c r="A710" s="4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48"/>
    </row>
    <row r="711" spans="1:26" ht="14.4" x14ac:dyDescent="0.3">
      <c r="A711" s="4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48"/>
    </row>
    <row r="712" spans="1:26" ht="14.4" x14ac:dyDescent="0.3">
      <c r="A712" s="4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48"/>
    </row>
    <row r="713" spans="1:26" ht="14.4" x14ac:dyDescent="0.3">
      <c r="A713" s="4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48"/>
    </row>
    <row r="714" spans="1:26" ht="14.4" x14ac:dyDescent="0.3">
      <c r="A714" s="4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48"/>
    </row>
    <row r="715" spans="1:26" ht="14.4" x14ac:dyDescent="0.3">
      <c r="A715" s="4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48"/>
    </row>
    <row r="716" spans="1:26" ht="14.4" x14ac:dyDescent="0.3">
      <c r="A716" s="4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48"/>
    </row>
    <row r="717" spans="1:26" ht="14.4" x14ac:dyDescent="0.3">
      <c r="A717" s="4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48"/>
    </row>
    <row r="718" spans="1:26" ht="14.4" x14ac:dyDescent="0.3">
      <c r="A718" s="4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48"/>
    </row>
    <row r="719" spans="1:26" ht="14.4" x14ac:dyDescent="0.3">
      <c r="A719" s="4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48"/>
    </row>
    <row r="720" spans="1:26" ht="14.4" x14ac:dyDescent="0.3">
      <c r="A720" s="4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48"/>
    </row>
    <row r="721" spans="1:26" ht="14.4" x14ac:dyDescent="0.3">
      <c r="A721" s="4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48"/>
    </row>
    <row r="722" spans="1:26" ht="14.4" x14ac:dyDescent="0.3">
      <c r="A722" s="4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48"/>
    </row>
    <row r="723" spans="1:26" ht="14.4" x14ac:dyDescent="0.3">
      <c r="A723" s="4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48"/>
    </row>
    <row r="724" spans="1:26" ht="14.4" x14ac:dyDescent="0.3">
      <c r="A724" s="4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48"/>
    </row>
    <row r="725" spans="1:26" ht="14.4" x14ac:dyDescent="0.3">
      <c r="A725" s="4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48"/>
    </row>
    <row r="726" spans="1:26" ht="14.4" x14ac:dyDescent="0.3">
      <c r="A726" s="4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48"/>
    </row>
    <row r="727" spans="1:26" ht="14.4" x14ac:dyDescent="0.3">
      <c r="A727" s="4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48"/>
    </row>
    <row r="728" spans="1:26" ht="14.4" x14ac:dyDescent="0.3">
      <c r="A728" s="4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48"/>
    </row>
    <row r="729" spans="1:26" ht="14.4" x14ac:dyDescent="0.3">
      <c r="A729" s="4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48"/>
    </row>
    <row r="730" spans="1:26" ht="14.4" x14ac:dyDescent="0.3">
      <c r="A730" s="4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48"/>
    </row>
    <row r="731" spans="1:26" ht="14.4" x14ac:dyDescent="0.3">
      <c r="A731" s="4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48"/>
    </row>
    <row r="732" spans="1:26" ht="14.4" x14ac:dyDescent="0.3">
      <c r="A732" s="4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48"/>
    </row>
    <row r="733" spans="1:26" ht="14.4" x14ac:dyDescent="0.3">
      <c r="A733" s="4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48"/>
    </row>
    <row r="734" spans="1:26" ht="14.4" x14ac:dyDescent="0.3">
      <c r="A734" s="4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48"/>
    </row>
    <row r="735" spans="1:26" ht="14.4" x14ac:dyDescent="0.3">
      <c r="A735" s="4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48"/>
    </row>
    <row r="736" spans="1:26" ht="14.4" x14ac:dyDescent="0.3">
      <c r="A736" s="4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48"/>
    </row>
    <row r="737" spans="1:26" ht="14.4" x14ac:dyDescent="0.3">
      <c r="A737" s="4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48"/>
    </row>
    <row r="738" spans="1:26" ht="14.4" x14ac:dyDescent="0.3">
      <c r="A738" s="4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48"/>
    </row>
    <row r="739" spans="1:26" ht="14.4" x14ac:dyDescent="0.3">
      <c r="A739" s="4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48"/>
    </row>
    <row r="740" spans="1:26" ht="14.4" x14ac:dyDescent="0.3">
      <c r="A740" s="4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48"/>
    </row>
    <row r="741" spans="1:26" ht="14.4" x14ac:dyDescent="0.3">
      <c r="A741" s="4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48"/>
    </row>
    <row r="742" spans="1:26" ht="14.4" x14ac:dyDescent="0.3">
      <c r="A742" s="4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48"/>
    </row>
    <row r="743" spans="1:26" ht="14.4" x14ac:dyDescent="0.3">
      <c r="A743" s="4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48"/>
    </row>
    <row r="744" spans="1:26" ht="14.4" x14ac:dyDescent="0.3">
      <c r="A744" s="4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48"/>
    </row>
    <row r="745" spans="1:26" ht="14.4" x14ac:dyDescent="0.3">
      <c r="A745" s="4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48"/>
    </row>
    <row r="746" spans="1:26" ht="14.4" x14ac:dyDescent="0.3">
      <c r="A746" s="4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48"/>
    </row>
    <row r="747" spans="1:26" ht="14.4" x14ac:dyDescent="0.3">
      <c r="A747" s="4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48"/>
    </row>
    <row r="748" spans="1:26" ht="14.4" x14ac:dyDescent="0.3">
      <c r="A748" s="4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48"/>
    </row>
    <row r="749" spans="1:26" ht="14.4" x14ac:dyDescent="0.3">
      <c r="A749" s="4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48"/>
    </row>
    <row r="750" spans="1:26" ht="14.4" x14ac:dyDescent="0.3">
      <c r="A750" s="4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48"/>
    </row>
    <row r="751" spans="1:26" ht="14.4" x14ac:dyDescent="0.3">
      <c r="A751" s="4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48"/>
    </row>
    <row r="752" spans="1:26" ht="14.4" x14ac:dyDescent="0.3">
      <c r="A752" s="4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48"/>
    </row>
    <row r="753" spans="1:26" ht="14.4" x14ac:dyDescent="0.3">
      <c r="A753" s="4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48"/>
    </row>
    <row r="754" spans="1:26" ht="14.4" x14ac:dyDescent="0.3">
      <c r="A754" s="4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48"/>
    </row>
    <row r="755" spans="1:26" ht="14.4" x14ac:dyDescent="0.3">
      <c r="A755" s="4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48"/>
    </row>
    <row r="756" spans="1:26" ht="14.4" x14ac:dyDescent="0.3">
      <c r="A756" s="4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48"/>
    </row>
    <row r="757" spans="1:26" ht="14.4" x14ac:dyDescent="0.3">
      <c r="A757" s="4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48"/>
    </row>
    <row r="758" spans="1:26" ht="14.4" x14ac:dyDescent="0.3">
      <c r="A758" s="4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48"/>
    </row>
    <row r="759" spans="1:26" ht="14.4" x14ac:dyDescent="0.3">
      <c r="A759" s="4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48"/>
    </row>
    <row r="760" spans="1:26" ht="14.4" x14ac:dyDescent="0.3">
      <c r="A760" s="4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48"/>
    </row>
    <row r="761" spans="1:26" ht="14.4" x14ac:dyDescent="0.3">
      <c r="A761" s="4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48"/>
    </row>
    <row r="762" spans="1:26" ht="14.4" x14ac:dyDescent="0.3">
      <c r="A762" s="4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48"/>
    </row>
    <row r="763" spans="1:26" ht="14.4" x14ac:dyDescent="0.3">
      <c r="A763" s="4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48"/>
    </row>
    <row r="764" spans="1:26" ht="14.4" x14ac:dyDescent="0.3">
      <c r="A764" s="4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48"/>
    </row>
    <row r="765" spans="1:26" ht="14.4" x14ac:dyDescent="0.3">
      <c r="A765" s="4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48"/>
    </row>
    <row r="766" spans="1:26" ht="14.4" x14ac:dyDescent="0.3">
      <c r="A766" s="4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48"/>
    </row>
    <row r="767" spans="1:26" ht="14.4" x14ac:dyDescent="0.3">
      <c r="A767" s="4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48"/>
    </row>
    <row r="768" spans="1:26" ht="14.4" x14ac:dyDescent="0.3">
      <c r="A768" s="4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48"/>
    </row>
    <row r="769" spans="1:26" ht="14.4" x14ac:dyDescent="0.3">
      <c r="A769" s="4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48"/>
    </row>
    <row r="770" spans="1:26" ht="14.4" x14ac:dyDescent="0.3">
      <c r="A770" s="4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48"/>
    </row>
    <row r="771" spans="1:26" ht="14.4" x14ac:dyDescent="0.3">
      <c r="A771" s="4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48"/>
    </row>
    <row r="772" spans="1:26" ht="14.4" x14ac:dyDescent="0.3">
      <c r="A772" s="4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48"/>
    </row>
    <row r="773" spans="1:26" ht="14.4" x14ac:dyDescent="0.3">
      <c r="A773" s="4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48"/>
    </row>
    <row r="774" spans="1:26" ht="14.4" x14ac:dyDescent="0.3">
      <c r="A774" s="4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48"/>
    </row>
    <row r="775" spans="1:26" ht="14.4" x14ac:dyDescent="0.3">
      <c r="A775" s="4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48"/>
    </row>
    <row r="776" spans="1:26" ht="14.4" x14ac:dyDescent="0.3">
      <c r="A776" s="4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48"/>
    </row>
    <row r="777" spans="1:26" ht="14.4" x14ac:dyDescent="0.3">
      <c r="A777" s="4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48"/>
    </row>
    <row r="778" spans="1:26" ht="14.4" x14ac:dyDescent="0.3">
      <c r="A778" s="4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48"/>
    </row>
    <row r="779" spans="1:26" ht="14.4" x14ac:dyDescent="0.3">
      <c r="A779" s="4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48"/>
    </row>
    <row r="780" spans="1:26" ht="14.4" x14ac:dyDescent="0.3">
      <c r="A780" s="4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48"/>
    </row>
    <row r="781" spans="1:26" ht="14.4" x14ac:dyDescent="0.3">
      <c r="A781" s="4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48"/>
    </row>
    <row r="782" spans="1:26" ht="14.4" x14ac:dyDescent="0.3">
      <c r="A782" s="4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48"/>
    </row>
    <row r="783" spans="1:26" ht="14.4" x14ac:dyDescent="0.3">
      <c r="A783" s="4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48"/>
    </row>
    <row r="784" spans="1:26" ht="14.4" x14ac:dyDescent="0.3">
      <c r="A784" s="4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48"/>
    </row>
    <row r="785" spans="1:26" ht="14.4" x14ac:dyDescent="0.3">
      <c r="A785" s="4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48"/>
    </row>
    <row r="786" spans="1:26" ht="14.4" x14ac:dyDescent="0.3">
      <c r="A786" s="4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48"/>
    </row>
    <row r="787" spans="1:26" ht="14.4" x14ac:dyDescent="0.3">
      <c r="A787" s="4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48"/>
    </row>
    <row r="788" spans="1:26" ht="14.4" x14ac:dyDescent="0.3">
      <c r="A788" s="4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48"/>
    </row>
    <row r="789" spans="1:26" ht="14.4" x14ac:dyDescent="0.3">
      <c r="A789" s="4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48"/>
    </row>
    <row r="790" spans="1:26" ht="14.4" x14ac:dyDescent="0.3">
      <c r="A790" s="4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48"/>
    </row>
    <row r="791" spans="1:26" ht="14.4" x14ac:dyDescent="0.3">
      <c r="A791" s="4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48"/>
    </row>
    <row r="792" spans="1:26" ht="14.4" x14ac:dyDescent="0.3">
      <c r="A792" s="4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48"/>
    </row>
    <row r="793" spans="1:26" ht="14.4" x14ac:dyDescent="0.3">
      <c r="A793" s="4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48"/>
    </row>
    <row r="794" spans="1:26" ht="14.4" x14ac:dyDescent="0.3">
      <c r="A794" s="4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48"/>
    </row>
    <row r="795" spans="1:26" ht="14.4" x14ac:dyDescent="0.3">
      <c r="A795" s="4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48"/>
    </row>
    <row r="796" spans="1:26" ht="14.4" x14ac:dyDescent="0.3">
      <c r="A796" s="4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48"/>
    </row>
    <row r="797" spans="1:26" ht="14.4" x14ac:dyDescent="0.3">
      <c r="A797" s="4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48"/>
    </row>
    <row r="798" spans="1:26" ht="14.4" x14ac:dyDescent="0.3">
      <c r="A798" s="4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48"/>
    </row>
    <row r="799" spans="1:26" ht="14.4" x14ac:dyDescent="0.3">
      <c r="A799" s="4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48"/>
    </row>
    <row r="800" spans="1:26" ht="14.4" x14ac:dyDescent="0.3">
      <c r="A800" s="4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48"/>
    </row>
    <row r="801" spans="1:26" ht="14.4" x14ac:dyDescent="0.3">
      <c r="A801" s="4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48"/>
    </row>
    <row r="802" spans="1:26" ht="14.4" x14ac:dyDescent="0.3">
      <c r="A802" s="4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48"/>
    </row>
    <row r="803" spans="1:26" ht="14.4" x14ac:dyDescent="0.3">
      <c r="A803" s="4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48"/>
    </row>
    <row r="804" spans="1:26" ht="14.4" x14ac:dyDescent="0.3">
      <c r="A804" s="4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48"/>
    </row>
    <row r="805" spans="1:26" ht="14.4" x14ac:dyDescent="0.3">
      <c r="A805" s="4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48"/>
    </row>
    <row r="806" spans="1:26" ht="14.4" x14ac:dyDescent="0.3">
      <c r="A806" s="4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48"/>
    </row>
    <row r="807" spans="1:26" ht="14.4" x14ac:dyDescent="0.3">
      <c r="A807" s="4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48"/>
    </row>
    <row r="808" spans="1:26" ht="14.4" x14ac:dyDescent="0.3">
      <c r="A808" s="4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48"/>
    </row>
    <row r="809" spans="1:26" ht="14.4" x14ac:dyDescent="0.3">
      <c r="A809" s="4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48"/>
    </row>
    <row r="810" spans="1:26" ht="14.4" x14ac:dyDescent="0.3">
      <c r="A810" s="4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48"/>
    </row>
    <row r="811" spans="1:26" ht="14.4" x14ac:dyDescent="0.3">
      <c r="A811" s="4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48"/>
    </row>
    <row r="812" spans="1:26" ht="14.4" x14ac:dyDescent="0.3">
      <c r="A812" s="4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48"/>
    </row>
    <row r="813" spans="1:26" ht="14.4" x14ac:dyDescent="0.3">
      <c r="A813" s="4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48"/>
    </row>
    <row r="814" spans="1:26" ht="14.4" x14ac:dyDescent="0.3">
      <c r="A814" s="4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48"/>
    </row>
    <row r="815" spans="1:26" ht="14.4" x14ac:dyDescent="0.3">
      <c r="A815" s="4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48"/>
    </row>
    <row r="816" spans="1:26" ht="14.4" x14ac:dyDescent="0.3">
      <c r="A816" s="4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48"/>
    </row>
    <row r="817" spans="1:26" ht="14.4" x14ac:dyDescent="0.3">
      <c r="A817" s="4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48"/>
    </row>
    <row r="818" spans="1:26" ht="14.4" x14ac:dyDescent="0.3">
      <c r="A818" s="4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48"/>
    </row>
    <row r="819" spans="1:26" ht="14.4" x14ac:dyDescent="0.3">
      <c r="A819" s="4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48"/>
    </row>
    <row r="820" spans="1:26" ht="14.4" x14ac:dyDescent="0.3">
      <c r="A820" s="4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48"/>
    </row>
    <row r="821" spans="1:26" ht="14.4" x14ac:dyDescent="0.3">
      <c r="A821" s="4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48"/>
    </row>
    <row r="822" spans="1:26" ht="14.4" x14ac:dyDescent="0.3">
      <c r="A822" s="4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48"/>
    </row>
    <row r="823" spans="1:26" ht="14.4" x14ac:dyDescent="0.3">
      <c r="A823" s="4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48"/>
    </row>
    <row r="824" spans="1:26" ht="14.4" x14ac:dyDescent="0.3">
      <c r="A824" s="4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48"/>
    </row>
    <row r="825" spans="1:26" ht="14.4" x14ac:dyDescent="0.3">
      <c r="A825" s="4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48"/>
    </row>
    <row r="826" spans="1:26" ht="14.4" x14ac:dyDescent="0.3">
      <c r="A826" s="4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48"/>
    </row>
    <row r="827" spans="1:26" ht="14.4" x14ac:dyDescent="0.3">
      <c r="A827" s="4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48"/>
    </row>
    <row r="828" spans="1:26" ht="14.4" x14ac:dyDescent="0.3">
      <c r="A828" s="4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48"/>
    </row>
    <row r="829" spans="1:26" ht="14.4" x14ac:dyDescent="0.3">
      <c r="A829" s="4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48"/>
    </row>
    <row r="830" spans="1:26" ht="14.4" x14ac:dyDescent="0.3">
      <c r="A830" s="4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48"/>
    </row>
    <row r="831" spans="1:26" ht="14.4" x14ac:dyDescent="0.3">
      <c r="A831" s="4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48"/>
    </row>
    <row r="832" spans="1:26" ht="14.4" x14ac:dyDescent="0.3">
      <c r="A832" s="4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48"/>
    </row>
    <row r="833" spans="1:26" ht="14.4" x14ac:dyDescent="0.3">
      <c r="A833" s="4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48"/>
    </row>
    <row r="834" spans="1:26" ht="14.4" x14ac:dyDescent="0.3">
      <c r="A834" s="4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48"/>
    </row>
    <row r="835" spans="1:26" ht="14.4" x14ac:dyDescent="0.3">
      <c r="A835" s="4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48"/>
    </row>
    <row r="836" spans="1:26" ht="14.4" x14ac:dyDescent="0.3">
      <c r="A836" s="4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48"/>
    </row>
    <row r="837" spans="1:26" ht="14.4" x14ac:dyDescent="0.3">
      <c r="A837" s="4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48"/>
    </row>
    <row r="838" spans="1:26" ht="14.4" x14ac:dyDescent="0.3">
      <c r="A838" s="4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48"/>
    </row>
    <row r="839" spans="1:26" ht="14.4" x14ac:dyDescent="0.3">
      <c r="A839" s="4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48"/>
    </row>
    <row r="840" spans="1:26" ht="14.4" x14ac:dyDescent="0.3">
      <c r="A840" s="4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48"/>
    </row>
    <row r="841" spans="1:26" ht="14.4" x14ac:dyDescent="0.3">
      <c r="A841" s="4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48"/>
    </row>
    <row r="842" spans="1:26" ht="14.4" x14ac:dyDescent="0.3">
      <c r="A842" s="4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48"/>
    </row>
    <row r="843" spans="1:26" ht="14.4" x14ac:dyDescent="0.3">
      <c r="A843" s="4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48"/>
    </row>
    <row r="844" spans="1:26" ht="14.4" x14ac:dyDescent="0.3">
      <c r="A844" s="4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48"/>
    </row>
    <row r="845" spans="1:26" ht="14.4" x14ac:dyDescent="0.3">
      <c r="A845" s="4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48"/>
    </row>
    <row r="846" spans="1:26" ht="14.4" x14ac:dyDescent="0.3">
      <c r="A846" s="4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48"/>
    </row>
    <row r="847" spans="1:26" ht="14.4" x14ac:dyDescent="0.3">
      <c r="A847" s="4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48"/>
    </row>
    <row r="848" spans="1:26" ht="14.4" x14ac:dyDescent="0.3">
      <c r="A848" s="4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48"/>
    </row>
    <row r="849" spans="1:26" ht="14.4" x14ac:dyDescent="0.3">
      <c r="A849" s="4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48"/>
    </row>
    <row r="850" spans="1:26" ht="14.4" x14ac:dyDescent="0.3">
      <c r="A850" s="4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48"/>
    </row>
    <row r="851" spans="1:26" ht="14.4" x14ac:dyDescent="0.3">
      <c r="A851" s="4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48"/>
    </row>
    <row r="852" spans="1:26" ht="14.4" x14ac:dyDescent="0.3">
      <c r="A852" s="4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48"/>
    </row>
    <row r="853" spans="1:26" ht="14.4" x14ac:dyDescent="0.3">
      <c r="A853" s="4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48"/>
    </row>
    <row r="854" spans="1:26" ht="14.4" x14ac:dyDescent="0.3">
      <c r="A854" s="4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48"/>
    </row>
    <row r="855" spans="1:26" ht="14.4" x14ac:dyDescent="0.3">
      <c r="A855" s="4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48"/>
    </row>
    <row r="856" spans="1:26" ht="14.4" x14ac:dyDescent="0.3">
      <c r="A856" s="4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48"/>
    </row>
    <row r="857" spans="1:26" ht="14.4" x14ac:dyDescent="0.3">
      <c r="A857" s="4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48"/>
    </row>
    <row r="858" spans="1:26" ht="14.4" x14ac:dyDescent="0.3">
      <c r="A858" s="4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48"/>
    </row>
    <row r="859" spans="1:26" ht="14.4" x14ac:dyDescent="0.3">
      <c r="A859" s="4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48"/>
    </row>
    <row r="860" spans="1:26" ht="14.4" x14ac:dyDescent="0.3">
      <c r="A860" s="4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48"/>
    </row>
    <row r="861" spans="1:26" ht="14.4" x14ac:dyDescent="0.3">
      <c r="A861" s="4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48"/>
    </row>
    <row r="862" spans="1:26" ht="14.4" x14ac:dyDescent="0.3">
      <c r="A862" s="4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48"/>
    </row>
    <row r="863" spans="1:26" ht="14.4" x14ac:dyDescent="0.3">
      <c r="A863" s="4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48"/>
    </row>
    <row r="864" spans="1:26" ht="14.4" x14ac:dyDescent="0.3">
      <c r="A864" s="4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48"/>
    </row>
    <row r="865" spans="1:26" ht="14.4" x14ac:dyDescent="0.3">
      <c r="A865" s="4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48"/>
    </row>
    <row r="866" spans="1:26" ht="14.4" x14ac:dyDescent="0.3">
      <c r="A866" s="4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48"/>
    </row>
    <row r="867" spans="1:26" ht="14.4" x14ac:dyDescent="0.3">
      <c r="A867" s="4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48"/>
    </row>
    <row r="868" spans="1:26" ht="14.4" x14ac:dyDescent="0.3">
      <c r="A868" s="4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48"/>
    </row>
    <row r="869" spans="1:26" ht="14.4" x14ac:dyDescent="0.3">
      <c r="A869" s="4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48"/>
    </row>
    <row r="870" spans="1:26" ht="14.4" x14ac:dyDescent="0.3">
      <c r="A870" s="4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48"/>
    </row>
    <row r="871" spans="1:26" ht="14.4" x14ac:dyDescent="0.3">
      <c r="A871" s="4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48"/>
    </row>
    <row r="872" spans="1:26" ht="14.4" x14ac:dyDescent="0.3">
      <c r="A872" s="4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48"/>
    </row>
    <row r="873" spans="1:26" ht="14.4" x14ac:dyDescent="0.3">
      <c r="A873" s="4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48"/>
    </row>
    <row r="874" spans="1:26" ht="14.4" x14ac:dyDescent="0.3">
      <c r="A874" s="4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48"/>
    </row>
    <row r="875" spans="1:26" ht="14.4" x14ac:dyDescent="0.3">
      <c r="A875" s="4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48"/>
    </row>
    <row r="876" spans="1:26" ht="14.4" x14ac:dyDescent="0.3">
      <c r="A876" s="4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48"/>
    </row>
    <row r="877" spans="1:26" ht="14.4" x14ac:dyDescent="0.3">
      <c r="A877" s="4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48"/>
    </row>
    <row r="878" spans="1:26" ht="14.4" x14ac:dyDescent="0.3">
      <c r="A878" s="4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48"/>
    </row>
    <row r="879" spans="1:26" ht="14.4" x14ac:dyDescent="0.3">
      <c r="A879" s="4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48"/>
    </row>
    <row r="880" spans="1:26" ht="14.4" x14ac:dyDescent="0.3">
      <c r="A880" s="4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48"/>
    </row>
    <row r="881" spans="1:26" ht="14.4" x14ac:dyDescent="0.3">
      <c r="A881" s="4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48"/>
    </row>
    <row r="882" spans="1:26" ht="14.4" x14ac:dyDescent="0.3">
      <c r="A882" s="4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48"/>
    </row>
    <row r="883" spans="1:26" ht="14.4" x14ac:dyDescent="0.3">
      <c r="A883" s="4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48"/>
    </row>
    <row r="884" spans="1:26" ht="14.4" x14ac:dyDescent="0.3">
      <c r="A884" s="4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48"/>
    </row>
    <row r="885" spans="1:26" ht="14.4" x14ac:dyDescent="0.3">
      <c r="A885" s="4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48"/>
    </row>
    <row r="886" spans="1:26" ht="14.4" x14ac:dyDescent="0.3">
      <c r="A886" s="4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48"/>
    </row>
    <row r="887" spans="1:26" ht="14.4" x14ac:dyDescent="0.3">
      <c r="A887" s="4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48"/>
    </row>
    <row r="888" spans="1:26" ht="14.4" x14ac:dyDescent="0.3">
      <c r="A888" s="4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48"/>
    </row>
    <row r="889" spans="1:26" ht="14.4" x14ac:dyDescent="0.3">
      <c r="A889" s="4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48"/>
    </row>
    <row r="890" spans="1:26" ht="14.4" x14ac:dyDescent="0.3">
      <c r="A890" s="4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48"/>
    </row>
    <row r="891" spans="1:26" ht="14.4" x14ac:dyDescent="0.3">
      <c r="A891" s="4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48"/>
    </row>
    <row r="892" spans="1:26" ht="14.4" x14ac:dyDescent="0.3">
      <c r="A892" s="4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48"/>
    </row>
    <row r="893" spans="1:26" ht="14.4" x14ac:dyDescent="0.3">
      <c r="A893" s="4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48"/>
    </row>
    <row r="894" spans="1:26" ht="14.4" x14ac:dyDescent="0.3">
      <c r="A894" s="4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48"/>
    </row>
    <row r="895" spans="1:26" ht="14.4" x14ac:dyDescent="0.3">
      <c r="A895" s="4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48"/>
    </row>
    <row r="896" spans="1:26" ht="14.4" x14ac:dyDescent="0.3">
      <c r="A896" s="4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48"/>
    </row>
    <row r="897" spans="1:26" ht="14.4" x14ac:dyDescent="0.3">
      <c r="A897" s="4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48"/>
    </row>
    <row r="898" spans="1:26" ht="14.4" x14ac:dyDescent="0.3">
      <c r="A898" s="4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48"/>
    </row>
    <row r="899" spans="1:26" ht="14.4" x14ac:dyDescent="0.3">
      <c r="A899" s="4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48"/>
    </row>
    <row r="900" spans="1:26" ht="14.4" x14ac:dyDescent="0.3">
      <c r="A900" s="4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48"/>
    </row>
    <row r="901" spans="1:26" ht="14.4" x14ac:dyDescent="0.3">
      <c r="A901" s="4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48"/>
    </row>
    <row r="902" spans="1:26" ht="14.4" x14ac:dyDescent="0.3">
      <c r="A902" s="4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48"/>
    </row>
    <row r="903" spans="1:26" ht="14.4" x14ac:dyDescent="0.3">
      <c r="A903" s="4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48"/>
    </row>
    <row r="904" spans="1:26" ht="14.4" x14ac:dyDescent="0.3">
      <c r="A904" s="4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48"/>
    </row>
    <row r="905" spans="1:26" ht="14.4" x14ac:dyDescent="0.3">
      <c r="A905" s="4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48"/>
    </row>
    <row r="906" spans="1:26" ht="14.4" x14ac:dyDescent="0.3">
      <c r="A906" s="4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48"/>
    </row>
    <row r="907" spans="1:26" ht="14.4" x14ac:dyDescent="0.3">
      <c r="A907" s="4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48"/>
    </row>
    <row r="908" spans="1:26" ht="14.4" x14ac:dyDescent="0.3">
      <c r="A908" s="4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48"/>
    </row>
    <row r="909" spans="1:26" ht="14.4" x14ac:dyDescent="0.3">
      <c r="A909" s="4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48"/>
    </row>
    <row r="910" spans="1:26" ht="14.4" x14ac:dyDescent="0.3">
      <c r="A910" s="4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48"/>
    </row>
    <row r="911" spans="1:26" ht="14.4" x14ac:dyDescent="0.3">
      <c r="A911" s="4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48"/>
    </row>
    <row r="912" spans="1:26" ht="14.4" x14ac:dyDescent="0.3">
      <c r="A912" s="4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48"/>
    </row>
    <row r="913" spans="1:26" ht="14.4" x14ac:dyDescent="0.3">
      <c r="A913" s="4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48"/>
    </row>
    <row r="914" spans="1:26" ht="14.4" x14ac:dyDescent="0.3">
      <c r="A914" s="4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48"/>
    </row>
    <row r="915" spans="1:26" ht="14.4" x14ac:dyDescent="0.3">
      <c r="A915" s="4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48"/>
    </row>
    <row r="916" spans="1:26" ht="14.4" x14ac:dyDescent="0.3">
      <c r="A916" s="4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48"/>
    </row>
    <row r="917" spans="1:26" ht="14.4" x14ac:dyDescent="0.3">
      <c r="A917" s="4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48"/>
    </row>
    <row r="918" spans="1:26" ht="14.4" x14ac:dyDescent="0.3">
      <c r="A918" s="4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48"/>
    </row>
    <row r="919" spans="1:26" ht="14.4" x14ac:dyDescent="0.3">
      <c r="A919" s="4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48"/>
    </row>
    <row r="920" spans="1:26" ht="14.4" x14ac:dyDescent="0.3">
      <c r="A920" s="4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48"/>
    </row>
    <row r="921" spans="1:26" ht="14.4" x14ac:dyDescent="0.3">
      <c r="A921" s="4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48"/>
    </row>
    <row r="922" spans="1:26" ht="14.4" x14ac:dyDescent="0.3">
      <c r="A922" s="4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48"/>
    </row>
    <row r="923" spans="1:26" ht="14.4" x14ac:dyDescent="0.3">
      <c r="A923" s="4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48"/>
    </row>
    <row r="924" spans="1:26" ht="14.4" x14ac:dyDescent="0.3">
      <c r="A924" s="4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48"/>
    </row>
    <row r="925" spans="1:26" ht="14.4" x14ac:dyDescent="0.3">
      <c r="A925" s="4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48"/>
    </row>
    <row r="926" spans="1:26" ht="14.4" x14ac:dyDescent="0.3">
      <c r="A926" s="4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48"/>
    </row>
    <row r="927" spans="1:26" ht="14.4" x14ac:dyDescent="0.3">
      <c r="A927" s="4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48"/>
    </row>
    <row r="928" spans="1:26" ht="14.4" x14ac:dyDescent="0.3">
      <c r="A928" s="4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48"/>
    </row>
    <row r="929" spans="1:26" ht="14.4" x14ac:dyDescent="0.3">
      <c r="A929" s="4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48"/>
    </row>
    <row r="930" spans="1:26" ht="14.4" x14ac:dyDescent="0.3">
      <c r="A930" s="4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48"/>
    </row>
    <row r="931" spans="1:26" ht="14.4" x14ac:dyDescent="0.3">
      <c r="A931" s="4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48"/>
    </row>
    <row r="932" spans="1:26" ht="14.4" x14ac:dyDescent="0.3">
      <c r="A932" s="4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48"/>
    </row>
    <row r="933" spans="1:26" ht="14.4" x14ac:dyDescent="0.3">
      <c r="A933" s="4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48"/>
    </row>
    <row r="934" spans="1:26" ht="14.4" x14ac:dyDescent="0.3">
      <c r="A934" s="4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48"/>
    </row>
    <row r="935" spans="1:26" ht="14.4" x14ac:dyDescent="0.3">
      <c r="A935" s="4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48"/>
    </row>
    <row r="936" spans="1:26" ht="14.4" x14ac:dyDescent="0.3">
      <c r="A936" s="4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48"/>
    </row>
    <row r="937" spans="1:26" ht="14.4" x14ac:dyDescent="0.3">
      <c r="A937" s="4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48"/>
    </row>
    <row r="938" spans="1:26" ht="14.4" x14ac:dyDescent="0.3">
      <c r="A938" s="4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48"/>
    </row>
    <row r="939" spans="1:26" ht="14.4" x14ac:dyDescent="0.3">
      <c r="A939" s="4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48"/>
    </row>
    <row r="940" spans="1:26" ht="14.4" x14ac:dyDescent="0.3">
      <c r="A940" s="4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48"/>
    </row>
    <row r="941" spans="1:26" ht="14.4" x14ac:dyDescent="0.3">
      <c r="A941" s="4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48"/>
    </row>
    <row r="942" spans="1:26" ht="14.4" x14ac:dyDescent="0.3">
      <c r="A942" s="4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48"/>
    </row>
    <row r="943" spans="1:26" ht="14.4" x14ac:dyDescent="0.3">
      <c r="A943" s="4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48"/>
    </row>
    <row r="944" spans="1:26" ht="14.4" x14ac:dyDescent="0.3">
      <c r="A944" s="4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48"/>
    </row>
    <row r="945" spans="1:26" ht="14.4" x14ac:dyDescent="0.3">
      <c r="A945" s="4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48"/>
    </row>
    <row r="946" spans="1:26" ht="14.4" x14ac:dyDescent="0.3">
      <c r="A946" s="4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48"/>
    </row>
    <row r="947" spans="1:26" ht="14.4" x14ac:dyDescent="0.3">
      <c r="A947" s="4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48"/>
    </row>
    <row r="948" spans="1:26" ht="14.4" x14ac:dyDescent="0.3">
      <c r="A948" s="4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48"/>
    </row>
    <row r="949" spans="1:26" ht="14.4" x14ac:dyDescent="0.3">
      <c r="A949" s="4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48"/>
    </row>
    <row r="950" spans="1:26" ht="14.4" x14ac:dyDescent="0.3">
      <c r="A950" s="4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48"/>
    </row>
    <row r="951" spans="1:26" ht="14.4" x14ac:dyDescent="0.3">
      <c r="A951" s="4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48"/>
    </row>
    <row r="952" spans="1:26" ht="14.4" x14ac:dyDescent="0.3">
      <c r="A952" s="4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48"/>
    </row>
    <row r="953" spans="1:26" ht="14.4" x14ac:dyDescent="0.3">
      <c r="A953" s="4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48"/>
    </row>
    <row r="954" spans="1:26" ht="14.4" x14ac:dyDescent="0.3">
      <c r="A954" s="4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48"/>
    </row>
    <row r="955" spans="1:26" ht="14.4" x14ac:dyDescent="0.3">
      <c r="A955" s="4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48"/>
    </row>
    <row r="956" spans="1:26" ht="14.4" x14ac:dyDescent="0.3">
      <c r="A956" s="4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48"/>
    </row>
    <row r="957" spans="1:26" ht="14.4" x14ac:dyDescent="0.3">
      <c r="A957" s="4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48"/>
    </row>
    <row r="958" spans="1:26" ht="14.4" x14ac:dyDescent="0.3">
      <c r="A958" s="4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48"/>
    </row>
    <row r="959" spans="1:26" ht="14.4" x14ac:dyDescent="0.3">
      <c r="A959" s="4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48"/>
    </row>
    <row r="960" spans="1:26" ht="14.4" x14ac:dyDescent="0.3">
      <c r="A960" s="4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48"/>
    </row>
    <row r="961" spans="1:26" ht="14.4" x14ac:dyDescent="0.3">
      <c r="A961" s="4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48"/>
    </row>
    <row r="962" spans="1:26" ht="14.4" x14ac:dyDescent="0.3">
      <c r="A962" s="4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48"/>
    </row>
    <row r="963" spans="1:26" ht="14.4" x14ac:dyDescent="0.3">
      <c r="A963" s="4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48"/>
    </row>
    <row r="964" spans="1:26" ht="14.4" x14ac:dyDescent="0.3">
      <c r="A964" s="4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48"/>
    </row>
    <row r="965" spans="1:26" ht="14.4" x14ac:dyDescent="0.3">
      <c r="A965" s="4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48"/>
    </row>
    <row r="966" spans="1:26" ht="14.4" x14ac:dyDescent="0.3">
      <c r="A966" s="4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48"/>
    </row>
    <row r="967" spans="1:26" ht="14.4" x14ac:dyDescent="0.3">
      <c r="A967" s="4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48"/>
    </row>
    <row r="968" spans="1:26" ht="14.4" x14ac:dyDescent="0.3">
      <c r="A968" s="4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48"/>
    </row>
    <row r="969" spans="1:26" ht="14.4" x14ac:dyDescent="0.3">
      <c r="A969" s="4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48"/>
    </row>
    <row r="970" spans="1:26" ht="14.4" x14ac:dyDescent="0.3">
      <c r="A970" s="4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48"/>
    </row>
    <row r="971" spans="1:26" ht="14.4" x14ac:dyDescent="0.3">
      <c r="A971" s="4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48"/>
    </row>
    <row r="972" spans="1:26" ht="14.4" x14ac:dyDescent="0.3">
      <c r="A972" s="4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48"/>
    </row>
    <row r="973" spans="1:26" ht="14.4" x14ac:dyDescent="0.3">
      <c r="A973" s="4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48"/>
    </row>
    <row r="974" spans="1:26" ht="14.4" x14ac:dyDescent="0.3">
      <c r="A974" s="4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48"/>
    </row>
    <row r="975" spans="1:26" ht="14.4" x14ac:dyDescent="0.3">
      <c r="A975" s="4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48"/>
    </row>
    <row r="976" spans="1:26" ht="14.4" x14ac:dyDescent="0.3">
      <c r="A976" s="4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48"/>
    </row>
    <row r="977" spans="1:26" ht="14.4" x14ac:dyDescent="0.3">
      <c r="A977" s="4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48"/>
    </row>
    <row r="978" spans="1:26" ht="14.4" x14ac:dyDescent="0.3">
      <c r="A978" s="4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48"/>
    </row>
    <row r="979" spans="1:26" ht="14.4" x14ac:dyDescent="0.3">
      <c r="A979" s="4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48"/>
    </row>
    <row r="980" spans="1:26" ht="14.4" x14ac:dyDescent="0.3">
      <c r="A980" s="4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48"/>
    </row>
    <row r="981" spans="1:26" ht="14.4" x14ac:dyDescent="0.3">
      <c r="A981" s="4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48"/>
    </row>
    <row r="982" spans="1:26" ht="14.4" x14ac:dyDescent="0.3">
      <c r="A982" s="4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48"/>
    </row>
    <row r="983" spans="1:26" ht="14.4" x14ac:dyDescent="0.3">
      <c r="A983" s="4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48"/>
    </row>
    <row r="984" spans="1:26" ht="14.4" x14ac:dyDescent="0.3">
      <c r="A984" s="4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48"/>
    </row>
    <row r="985" spans="1:26" ht="14.4" x14ac:dyDescent="0.3">
      <c r="A985" s="4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48"/>
    </row>
    <row r="986" spans="1:26" ht="14.4" x14ac:dyDescent="0.3">
      <c r="A986" s="4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48"/>
    </row>
    <row r="987" spans="1:26" ht="14.4" x14ac:dyDescent="0.3">
      <c r="A987" s="4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48"/>
    </row>
    <row r="988" spans="1:26" ht="14.4" x14ac:dyDescent="0.3">
      <c r="A988" s="4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48"/>
    </row>
    <row r="989" spans="1:26" ht="14.4" x14ac:dyDescent="0.3">
      <c r="A989" s="4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48"/>
    </row>
    <row r="990" spans="1:26" ht="14.4" x14ac:dyDescent="0.3">
      <c r="A990" s="4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48"/>
    </row>
    <row r="991" spans="1:26" ht="14.4" x14ac:dyDescent="0.3">
      <c r="A991" s="4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row>
    <row r="992" spans="1:26" ht="14.4" x14ac:dyDescent="0.3">
      <c r="A992" s="4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48"/>
    </row>
    <row r="993" spans="1:26" ht="14.4" x14ac:dyDescent="0.3">
      <c r="A993" s="4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48"/>
    </row>
    <row r="994" spans="1:26" ht="14.4" x14ac:dyDescent="0.3">
      <c r="A994" s="4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48"/>
    </row>
    <row r="995" spans="1:26" ht="14.4" x14ac:dyDescent="0.3">
      <c r="A995" s="4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48"/>
    </row>
    <row r="996" spans="1:26" ht="14.4" x14ac:dyDescent="0.3">
      <c r="A996" s="4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48"/>
    </row>
    <row r="997" spans="1:26" ht="14.4" x14ac:dyDescent="0.3">
      <c r="A997" s="48"/>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48"/>
    </row>
    <row r="998" spans="1:26" ht="14.4" x14ac:dyDescent="0.3">
      <c r="A998" s="48"/>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48"/>
    </row>
    <row r="999" spans="1:26" ht="14.4" x14ac:dyDescent="0.3">
      <c r="A999" s="48"/>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48"/>
    </row>
    <row r="1000" spans="1:26" ht="14.4" x14ac:dyDescent="0.3">
      <c r="A1000" s="4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48"/>
    </row>
  </sheetData>
  <mergeCells count="1">
    <mergeCell ref="B3:D3"/>
  </mergeCell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showGridLines="0" topLeftCell="A5" workbookViewId="0">
      <selection activeCell="K30" sqref="K30"/>
    </sheetView>
  </sheetViews>
  <sheetFormatPr defaultColWidth="12.59765625" defaultRowHeight="15" customHeight="1" x14ac:dyDescent="0.25"/>
  <cols>
    <col min="1" max="1" width="2.8984375" customWidth="1"/>
    <col min="2" max="4" width="10.09765625" customWidth="1"/>
    <col min="5" max="5" width="16.59765625" customWidth="1"/>
    <col min="6" max="6" width="17" customWidth="1"/>
    <col min="7" max="7" width="14.8984375" customWidth="1"/>
    <col min="8" max="8" width="20" customWidth="1"/>
    <col min="9" max="9" width="32.69921875" customWidth="1"/>
    <col min="10" max="26" width="6.3984375" customWidth="1"/>
  </cols>
  <sheetData>
    <row r="1" spans="1:26" ht="12.75" customHeight="1" x14ac:dyDescent="0.25">
      <c r="A1" s="53"/>
      <c r="B1" s="53"/>
      <c r="C1" s="53"/>
      <c r="D1" s="53"/>
      <c r="E1" s="53"/>
      <c r="F1" s="53"/>
      <c r="G1" s="53"/>
      <c r="H1" s="53"/>
      <c r="I1" s="53"/>
      <c r="J1" s="53"/>
      <c r="K1" s="53"/>
      <c r="L1" s="53"/>
      <c r="M1" s="53"/>
      <c r="N1" s="53"/>
      <c r="O1" s="53"/>
      <c r="P1" s="53"/>
      <c r="Q1" s="53"/>
      <c r="R1" s="53"/>
      <c r="S1" s="53"/>
      <c r="T1" s="53"/>
      <c r="U1" s="53"/>
      <c r="V1" s="53"/>
      <c r="W1" s="53"/>
      <c r="X1" s="53"/>
      <c r="Y1" s="53"/>
      <c r="Z1" s="53"/>
    </row>
    <row r="2" spans="1:26" ht="8.25" customHeight="1" x14ac:dyDescent="0.25">
      <c r="A2" s="53"/>
      <c r="B2" s="53"/>
      <c r="C2" s="53"/>
      <c r="D2" s="53"/>
      <c r="E2" s="53"/>
      <c r="F2" s="53"/>
      <c r="G2" s="53"/>
      <c r="H2" s="53"/>
      <c r="I2" s="53"/>
      <c r="J2" s="53"/>
      <c r="K2" s="53"/>
      <c r="L2" s="53"/>
      <c r="M2" s="53"/>
      <c r="N2" s="53"/>
      <c r="O2" s="53"/>
      <c r="P2" s="53"/>
      <c r="Q2" s="53"/>
      <c r="R2" s="53"/>
      <c r="S2" s="53"/>
      <c r="T2" s="53"/>
      <c r="U2" s="53"/>
      <c r="V2" s="53"/>
      <c r="W2" s="53"/>
      <c r="X2" s="53"/>
      <c r="Y2" s="53"/>
      <c r="Z2" s="53"/>
    </row>
    <row r="3" spans="1:26" ht="21.75" customHeight="1" x14ac:dyDescent="0.25">
      <c r="A3" s="53"/>
      <c r="B3" s="26" t="s">
        <v>48</v>
      </c>
      <c r="C3" s="53"/>
      <c r="D3" s="53"/>
      <c r="E3" s="53"/>
      <c r="F3" s="53"/>
      <c r="G3" s="53"/>
      <c r="H3" s="53"/>
      <c r="I3" s="53"/>
      <c r="J3" s="53"/>
      <c r="K3" s="53"/>
      <c r="L3" s="53"/>
      <c r="M3" s="53"/>
      <c r="N3" s="53"/>
      <c r="O3" s="53"/>
      <c r="P3" s="53"/>
      <c r="Q3" s="53"/>
      <c r="R3" s="53"/>
      <c r="S3" s="53"/>
      <c r="T3" s="53"/>
      <c r="U3" s="53"/>
      <c r="V3" s="53"/>
      <c r="W3" s="53"/>
      <c r="X3" s="53"/>
      <c r="Y3" s="53"/>
      <c r="Z3" s="53"/>
    </row>
    <row r="4" spans="1:26" ht="12" customHeight="1" x14ac:dyDescent="0.25">
      <c r="A4" s="53"/>
      <c r="B4" s="54"/>
      <c r="C4" s="53"/>
      <c r="D4" s="53"/>
      <c r="E4" s="53"/>
      <c r="F4" s="53"/>
      <c r="G4" s="53"/>
      <c r="H4" s="53"/>
      <c r="I4" s="53"/>
      <c r="J4" s="53"/>
      <c r="K4" s="53"/>
      <c r="L4" s="53"/>
      <c r="M4" s="53"/>
      <c r="N4" s="53"/>
      <c r="O4" s="53"/>
      <c r="P4" s="53"/>
      <c r="Q4" s="53"/>
      <c r="R4" s="53"/>
      <c r="S4" s="53"/>
      <c r="T4" s="53"/>
      <c r="U4" s="53"/>
      <c r="V4" s="53"/>
      <c r="W4" s="53"/>
      <c r="X4" s="53"/>
      <c r="Y4" s="53"/>
      <c r="Z4" s="53"/>
    </row>
    <row r="5" spans="1:26" ht="12.75" customHeight="1" x14ac:dyDescent="0.25">
      <c r="A5" s="53"/>
      <c r="B5" s="522" t="s">
        <v>1109</v>
      </c>
      <c r="C5" s="514"/>
      <c r="D5" s="514"/>
      <c r="E5" s="514"/>
      <c r="F5" s="514"/>
      <c r="G5" s="514"/>
      <c r="H5" s="514"/>
      <c r="I5" s="514"/>
      <c r="J5" s="53"/>
      <c r="K5" s="53"/>
      <c r="L5" s="53"/>
      <c r="M5" s="53"/>
      <c r="N5" s="53"/>
      <c r="O5" s="53"/>
      <c r="P5" s="53"/>
      <c r="Q5" s="53"/>
      <c r="R5" s="53"/>
      <c r="S5" s="53"/>
      <c r="T5" s="53"/>
      <c r="U5" s="53"/>
      <c r="V5" s="53"/>
      <c r="W5" s="53"/>
      <c r="X5" s="53"/>
      <c r="Y5" s="53"/>
      <c r="Z5" s="53"/>
    </row>
    <row r="6" spans="1:26" ht="12.75" customHeight="1" x14ac:dyDescent="0.25">
      <c r="A6" s="53"/>
      <c r="B6" s="514"/>
      <c r="C6" s="514"/>
      <c r="D6" s="514"/>
      <c r="E6" s="514"/>
      <c r="F6" s="514"/>
      <c r="G6" s="514"/>
      <c r="H6" s="514"/>
      <c r="I6" s="514"/>
      <c r="J6" s="53"/>
      <c r="K6" s="53"/>
      <c r="L6" s="53"/>
      <c r="M6" s="53"/>
      <c r="N6" s="53"/>
      <c r="O6" s="53"/>
      <c r="P6" s="53"/>
      <c r="Q6" s="53"/>
      <c r="R6" s="53"/>
      <c r="S6" s="53"/>
      <c r="T6" s="53"/>
      <c r="U6" s="53"/>
      <c r="V6" s="53"/>
      <c r="W6" s="53"/>
      <c r="X6" s="53"/>
      <c r="Y6" s="53"/>
      <c r="Z6" s="53"/>
    </row>
    <row r="7" spans="1:26" ht="12.75" customHeight="1" x14ac:dyDescent="0.25">
      <c r="A7" s="53"/>
      <c r="B7" s="514"/>
      <c r="C7" s="514"/>
      <c r="D7" s="514"/>
      <c r="E7" s="514"/>
      <c r="F7" s="514"/>
      <c r="G7" s="514"/>
      <c r="H7" s="514"/>
      <c r="I7" s="514"/>
      <c r="J7" s="53"/>
      <c r="K7" s="53"/>
      <c r="L7" s="53"/>
      <c r="M7" s="53"/>
      <c r="N7" s="53"/>
      <c r="O7" s="53"/>
      <c r="P7" s="53"/>
      <c r="Q7" s="53"/>
      <c r="R7" s="53"/>
      <c r="S7" s="53"/>
      <c r="T7" s="53"/>
      <c r="U7" s="53"/>
      <c r="V7" s="53"/>
      <c r="W7" s="53"/>
      <c r="X7" s="53"/>
      <c r="Y7" s="53"/>
      <c r="Z7" s="53"/>
    </row>
    <row r="8" spans="1:26" ht="12.75" customHeight="1" x14ac:dyDescent="0.25">
      <c r="A8" s="53"/>
      <c r="B8" s="514"/>
      <c r="C8" s="514"/>
      <c r="D8" s="514"/>
      <c r="E8" s="514"/>
      <c r="F8" s="514"/>
      <c r="G8" s="514"/>
      <c r="H8" s="514"/>
      <c r="I8" s="514"/>
      <c r="J8" s="53"/>
      <c r="K8" s="53"/>
      <c r="L8" s="53"/>
      <c r="M8" s="53"/>
      <c r="N8" s="53"/>
      <c r="O8" s="53"/>
      <c r="P8" s="53"/>
      <c r="Q8" s="53"/>
      <c r="R8" s="53"/>
      <c r="S8" s="53"/>
      <c r="T8" s="53"/>
      <c r="U8" s="53"/>
      <c r="V8" s="53"/>
      <c r="W8" s="53"/>
      <c r="X8" s="53"/>
      <c r="Y8" s="53"/>
      <c r="Z8" s="53"/>
    </row>
    <row r="9" spans="1:26" ht="12.75" customHeight="1" x14ac:dyDescent="0.25">
      <c r="A9" s="53"/>
      <c r="B9" s="514"/>
      <c r="C9" s="514"/>
      <c r="D9" s="514"/>
      <c r="E9" s="514"/>
      <c r="F9" s="514"/>
      <c r="G9" s="514"/>
      <c r="H9" s="514"/>
      <c r="I9" s="514"/>
      <c r="J9" s="53"/>
      <c r="K9" s="53"/>
      <c r="L9" s="53"/>
      <c r="M9" s="53"/>
      <c r="N9" s="53"/>
      <c r="O9" s="53"/>
      <c r="P9" s="53"/>
      <c r="Q9" s="53"/>
      <c r="R9" s="53"/>
      <c r="S9" s="53"/>
      <c r="T9" s="53"/>
      <c r="U9" s="53"/>
      <c r="V9" s="53"/>
      <c r="W9" s="53"/>
      <c r="X9" s="53"/>
      <c r="Y9" s="53"/>
      <c r="Z9" s="53"/>
    </row>
    <row r="10" spans="1:26" ht="12.75" customHeight="1" x14ac:dyDescent="0.25">
      <c r="A10" s="53"/>
      <c r="B10" s="514"/>
      <c r="C10" s="514"/>
      <c r="D10" s="514"/>
      <c r="E10" s="514"/>
      <c r="F10" s="514"/>
      <c r="G10" s="514"/>
      <c r="H10" s="514"/>
      <c r="I10" s="514"/>
      <c r="J10" s="53"/>
      <c r="K10" s="53"/>
      <c r="L10" s="53"/>
      <c r="M10" s="53"/>
      <c r="N10" s="53"/>
      <c r="O10" s="53"/>
      <c r="P10" s="53"/>
      <c r="Q10" s="53"/>
      <c r="R10" s="53"/>
      <c r="S10" s="53"/>
      <c r="T10" s="53"/>
      <c r="U10" s="53"/>
      <c r="V10" s="53"/>
      <c r="W10" s="53"/>
      <c r="X10" s="53"/>
      <c r="Y10" s="53"/>
      <c r="Z10" s="53"/>
    </row>
    <row r="11" spans="1:26" ht="12.75" customHeight="1" x14ac:dyDescent="0.25">
      <c r="A11" s="53"/>
      <c r="B11" s="514"/>
      <c r="C11" s="514"/>
      <c r="D11" s="514"/>
      <c r="E11" s="514"/>
      <c r="F11" s="514"/>
      <c r="G11" s="514"/>
      <c r="H11" s="514"/>
      <c r="I11" s="514"/>
      <c r="J11" s="53"/>
      <c r="K11" s="53"/>
      <c r="L11" s="53"/>
      <c r="M11" s="53"/>
      <c r="N11" s="53"/>
      <c r="O11" s="53"/>
      <c r="P11" s="53"/>
      <c r="Q11" s="53"/>
      <c r="R11" s="53"/>
      <c r="S11" s="53"/>
      <c r="T11" s="53"/>
      <c r="U11" s="53"/>
      <c r="V11" s="53"/>
      <c r="W11" s="53"/>
      <c r="X11" s="53"/>
      <c r="Y11" s="53"/>
      <c r="Z11" s="53"/>
    </row>
    <row r="12" spans="1:26" ht="12.75" customHeight="1" x14ac:dyDescent="0.25">
      <c r="A12" s="53"/>
      <c r="B12" s="514"/>
      <c r="C12" s="514"/>
      <c r="D12" s="514"/>
      <c r="E12" s="514"/>
      <c r="F12" s="514"/>
      <c r="G12" s="514"/>
      <c r="H12" s="514"/>
      <c r="I12" s="514"/>
      <c r="J12" s="53"/>
      <c r="K12" s="53"/>
      <c r="L12" s="53"/>
      <c r="M12" s="53"/>
      <c r="N12" s="53"/>
      <c r="O12" s="53"/>
      <c r="P12" s="53"/>
      <c r="Q12" s="53"/>
      <c r="R12" s="53"/>
      <c r="S12" s="53"/>
      <c r="T12" s="53"/>
      <c r="U12" s="53"/>
      <c r="V12" s="53"/>
      <c r="W12" s="53"/>
      <c r="X12" s="53"/>
      <c r="Y12" s="53"/>
      <c r="Z12" s="53"/>
    </row>
    <row r="13" spans="1:26" ht="12.75" customHeight="1" x14ac:dyDescent="0.25">
      <c r="A13" s="53"/>
      <c r="B13" s="514"/>
      <c r="C13" s="514"/>
      <c r="D13" s="514"/>
      <c r="E13" s="514"/>
      <c r="F13" s="514"/>
      <c r="G13" s="514"/>
      <c r="H13" s="514"/>
      <c r="I13" s="514"/>
      <c r="J13" s="53"/>
      <c r="K13" s="53"/>
      <c r="L13" s="53"/>
      <c r="M13" s="53"/>
      <c r="N13" s="53"/>
      <c r="O13" s="53"/>
      <c r="P13" s="53"/>
      <c r="Q13" s="53"/>
      <c r="R13" s="53"/>
      <c r="S13" s="53"/>
      <c r="T13" s="53"/>
      <c r="U13" s="53"/>
      <c r="V13" s="53"/>
      <c r="W13" s="53"/>
      <c r="X13" s="53"/>
      <c r="Y13" s="53"/>
      <c r="Z13" s="53"/>
    </row>
    <row r="14" spans="1:26" ht="12.75" customHeight="1" x14ac:dyDescent="0.25">
      <c r="A14" s="53"/>
      <c r="B14" s="514"/>
      <c r="C14" s="514"/>
      <c r="D14" s="514"/>
      <c r="E14" s="514"/>
      <c r="F14" s="514"/>
      <c r="G14" s="514"/>
      <c r="H14" s="514"/>
      <c r="I14" s="514"/>
      <c r="J14" s="53"/>
      <c r="K14" s="53"/>
      <c r="L14" s="53"/>
      <c r="M14" s="53"/>
      <c r="N14" s="53"/>
      <c r="O14" s="53"/>
      <c r="P14" s="53"/>
      <c r="Q14" s="53"/>
      <c r="R14" s="53"/>
      <c r="S14" s="53"/>
      <c r="T14" s="53"/>
      <c r="U14" s="53"/>
      <c r="V14" s="53"/>
      <c r="W14" s="53"/>
      <c r="X14" s="53"/>
      <c r="Y14" s="53"/>
      <c r="Z14" s="53"/>
    </row>
    <row r="15" spans="1:26" ht="12.75" customHeight="1" x14ac:dyDescent="0.25">
      <c r="A15" s="53"/>
      <c r="B15" s="514"/>
      <c r="C15" s="514"/>
      <c r="D15" s="514"/>
      <c r="E15" s="514"/>
      <c r="F15" s="514"/>
      <c r="G15" s="514"/>
      <c r="H15" s="514"/>
      <c r="I15" s="514"/>
      <c r="J15" s="53"/>
      <c r="K15" s="53"/>
      <c r="L15" s="53"/>
      <c r="M15" s="53"/>
      <c r="N15" s="53"/>
      <c r="O15" s="53"/>
      <c r="P15" s="53"/>
      <c r="Q15" s="53"/>
      <c r="R15" s="53"/>
      <c r="S15" s="53"/>
      <c r="T15" s="53"/>
      <c r="U15" s="53"/>
      <c r="V15" s="53"/>
      <c r="W15" s="53"/>
      <c r="X15" s="53"/>
      <c r="Y15" s="53"/>
      <c r="Z15" s="53"/>
    </row>
    <row r="16" spans="1:26" ht="12.75" customHeight="1" x14ac:dyDescent="0.25">
      <c r="A16" s="53"/>
      <c r="B16" s="514"/>
      <c r="C16" s="514"/>
      <c r="D16" s="514"/>
      <c r="E16" s="514"/>
      <c r="F16" s="514"/>
      <c r="G16" s="514"/>
      <c r="H16" s="514"/>
      <c r="I16" s="514"/>
      <c r="J16" s="53"/>
      <c r="K16" s="53"/>
      <c r="L16" s="53"/>
      <c r="M16" s="53"/>
      <c r="N16" s="53"/>
      <c r="O16" s="53"/>
      <c r="P16" s="53"/>
      <c r="Q16" s="53"/>
      <c r="R16" s="53"/>
      <c r="S16" s="53"/>
      <c r="T16" s="53"/>
      <c r="U16" s="53"/>
      <c r="V16" s="53"/>
      <c r="W16" s="53"/>
      <c r="X16" s="53"/>
      <c r="Y16" s="53"/>
      <c r="Z16" s="53"/>
    </row>
    <row r="17" spans="1:26" ht="12.75" customHeight="1" x14ac:dyDescent="0.25">
      <c r="A17" s="53"/>
      <c r="B17" s="514"/>
      <c r="C17" s="514"/>
      <c r="D17" s="514"/>
      <c r="E17" s="514"/>
      <c r="F17" s="514"/>
      <c r="G17" s="514"/>
      <c r="H17" s="514"/>
      <c r="I17" s="514"/>
      <c r="J17" s="53"/>
      <c r="K17" s="53"/>
      <c r="L17" s="53"/>
      <c r="M17" s="53"/>
      <c r="N17" s="53"/>
      <c r="O17" s="53"/>
      <c r="P17" s="53"/>
      <c r="Q17" s="53"/>
      <c r="R17" s="53"/>
      <c r="S17" s="53"/>
      <c r="T17" s="53"/>
      <c r="U17" s="53"/>
      <c r="V17" s="53"/>
      <c r="W17" s="53"/>
      <c r="X17" s="53"/>
      <c r="Y17" s="53"/>
      <c r="Z17" s="53"/>
    </row>
    <row r="18" spans="1:26" ht="12.75" customHeight="1" x14ac:dyDescent="0.25">
      <c r="A18" s="53"/>
      <c r="B18" s="514"/>
      <c r="C18" s="514"/>
      <c r="D18" s="514"/>
      <c r="E18" s="514"/>
      <c r="F18" s="514"/>
      <c r="G18" s="514"/>
      <c r="H18" s="514"/>
      <c r="I18" s="514"/>
      <c r="J18" s="53"/>
      <c r="K18" s="53"/>
      <c r="L18" s="53"/>
      <c r="M18" s="53"/>
      <c r="N18" s="53"/>
      <c r="O18" s="53"/>
      <c r="P18" s="53"/>
      <c r="Q18" s="53"/>
      <c r="R18" s="53"/>
      <c r="S18" s="53"/>
      <c r="T18" s="53"/>
      <c r="U18" s="53"/>
      <c r="V18" s="53"/>
      <c r="W18" s="53"/>
      <c r="X18" s="53"/>
      <c r="Y18" s="53"/>
      <c r="Z18" s="53"/>
    </row>
    <row r="19" spans="1:26" ht="12.75" customHeight="1" x14ac:dyDescent="0.25">
      <c r="A19" s="53"/>
      <c r="B19" s="514"/>
      <c r="C19" s="514"/>
      <c r="D19" s="514"/>
      <c r="E19" s="514"/>
      <c r="F19" s="514"/>
      <c r="G19" s="514"/>
      <c r="H19" s="514"/>
      <c r="I19" s="514"/>
      <c r="J19" s="53"/>
      <c r="K19" s="53"/>
      <c r="L19" s="53"/>
      <c r="M19" s="53"/>
      <c r="N19" s="53"/>
      <c r="O19" s="53"/>
      <c r="P19" s="53"/>
      <c r="Q19" s="53"/>
      <c r="R19" s="53"/>
      <c r="S19" s="53"/>
      <c r="T19" s="53"/>
      <c r="U19" s="53"/>
      <c r="V19" s="53"/>
      <c r="W19" s="53"/>
      <c r="X19" s="53"/>
      <c r="Y19" s="53"/>
      <c r="Z19" s="53"/>
    </row>
    <row r="20" spans="1:26" ht="12.75" customHeight="1" x14ac:dyDescent="0.25">
      <c r="A20" s="53"/>
      <c r="B20" s="514"/>
      <c r="C20" s="514"/>
      <c r="D20" s="514"/>
      <c r="E20" s="514"/>
      <c r="F20" s="514"/>
      <c r="G20" s="514"/>
      <c r="H20" s="514"/>
      <c r="I20" s="514"/>
      <c r="J20" s="53"/>
      <c r="K20" s="53"/>
      <c r="L20" s="53"/>
      <c r="M20" s="53"/>
      <c r="N20" s="53"/>
      <c r="O20" s="53"/>
      <c r="P20" s="53"/>
      <c r="Q20" s="53"/>
      <c r="R20" s="53"/>
      <c r="S20" s="53"/>
      <c r="T20" s="53"/>
      <c r="U20" s="53"/>
      <c r="V20" s="53"/>
      <c r="W20" s="53"/>
      <c r="X20" s="53"/>
      <c r="Y20" s="53"/>
      <c r="Z20" s="53"/>
    </row>
    <row r="21" spans="1:26" ht="12.75" customHeight="1" x14ac:dyDescent="0.25">
      <c r="A21" s="53"/>
      <c r="B21" s="514"/>
      <c r="C21" s="514"/>
      <c r="D21" s="514"/>
      <c r="E21" s="514"/>
      <c r="F21" s="514"/>
      <c r="G21" s="514"/>
      <c r="H21" s="514"/>
      <c r="I21" s="514"/>
      <c r="J21" s="53"/>
      <c r="K21" s="53"/>
      <c r="L21" s="53"/>
      <c r="M21" s="53"/>
      <c r="N21" s="53"/>
      <c r="O21" s="53"/>
      <c r="P21" s="53"/>
      <c r="Q21" s="53"/>
      <c r="R21" s="53"/>
      <c r="S21" s="53"/>
      <c r="T21" s="53"/>
      <c r="U21" s="53"/>
      <c r="V21" s="53"/>
      <c r="W21" s="53"/>
      <c r="X21" s="53"/>
      <c r="Y21" s="53"/>
      <c r="Z21" s="53"/>
    </row>
    <row r="22" spans="1:26" ht="12.75" customHeight="1" x14ac:dyDescent="0.25">
      <c r="A22" s="53"/>
      <c r="B22" s="514"/>
      <c r="C22" s="514"/>
      <c r="D22" s="514"/>
      <c r="E22" s="514"/>
      <c r="F22" s="514"/>
      <c r="G22" s="514"/>
      <c r="H22" s="514"/>
      <c r="I22" s="514"/>
      <c r="J22" s="53"/>
      <c r="K22" s="53"/>
      <c r="L22" s="53"/>
      <c r="M22" s="53"/>
      <c r="N22" s="53"/>
      <c r="O22" s="53"/>
      <c r="P22" s="53"/>
      <c r="Q22" s="53"/>
      <c r="R22" s="53"/>
      <c r="S22" s="53"/>
      <c r="T22" s="53"/>
      <c r="U22" s="53"/>
      <c r="V22" s="53"/>
      <c r="W22" s="53"/>
      <c r="X22" s="53"/>
      <c r="Y22" s="53"/>
      <c r="Z22" s="53"/>
    </row>
    <row r="23" spans="1:26" ht="12.75" customHeight="1" x14ac:dyDescent="0.25">
      <c r="A23" s="53"/>
      <c r="B23" s="514"/>
      <c r="C23" s="514"/>
      <c r="D23" s="514"/>
      <c r="E23" s="514"/>
      <c r="F23" s="514"/>
      <c r="G23" s="514"/>
      <c r="H23" s="514"/>
      <c r="I23" s="514"/>
      <c r="J23" s="53"/>
      <c r="K23" s="53"/>
      <c r="L23" s="53"/>
      <c r="M23" s="53"/>
      <c r="N23" s="53"/>
      <c r="O23" s="53"/>
      <c r="P23" s="53"/>
      <c r="Q23" s="53"/>
      <c r="R23" s="53"/>
      <c r="S23" s="53"/>
      <c r="T23" s="53"/>
      <c r="U23" s="53"/>
      <c r="V23" s="53"/>
      <c r="W23" s="53"/>
      <c r="X23" s="53"/>
      <c r="Y23" s="53"/>
      <c r="Z23" s="53"/>
    </row>
    <row r="24" spans="1:26" ht="12.75" customHeight="1" x14ac:dyDescent="0.25">
      <c r="A24" s="53"/>
      <c r="B24" s="514"/>
      <c r="C24" s="514"/>
      <c r="D24" s="514"/>
      <c r="E24" s="514"/>
      <c r="F24" s="514"/>
      <c r="G24" s="514"/>
      <c r="H24" s="514"/>
      <c r="I24" s="514"/>
      <c r="J24" s="53"/>
      <c r="K24" s="53"/>
      <c r="L24" s="53"/>
      <c r="M24" s="53"/>
      <c r="N24" s="53"/>
      <c r="O24" s="53"/>
      <c r="P24" s="53"/>
      <c r="Q24" s="53"/>
      <c r="R24" s="53"/>
      <c r="S24" s="53"/>
      <c r="T24" s="53"/>
      <c r="U24" s="53"/>
      <c r="V24" s="53"/>
      <c r="W24" s="53"/>
      <c r="X24" s="53"/>
      <c r="Y24" s="53"/>
      <c r="Z24" s="53"/>
    </row>
    <row r="25" spans="1:26" ht="12.75" customHeight="1" x14ac:dyDescent="0.25">
      <c r="A25" s="53"/>
      <c r="B25" s="514"/>
      <c r="C25" s="514"/>
      <c r="D25" s="514"/>
      <c r="E25" s="514"/>
      <c r="F25" s="514"/>
      <c r="G25" s="514"/>
      <c r="H25" s="514"/>
      <c r="I25" s="514"/>
      <c r="J25" s="53"/>
      <c r="K25" s="53"/>
      <c r="L25" s="53"/>
      <c r="M25" s="53"/>
      <c r="N25" s="53"/>
      <c r="O25" s="53"/>
      <c r="P25" s="53"/>
      <c r="Q25" s="53"/>
      <c r="R25" s="53"/>
      <c r="S25" s="53"/>
      <c r="T25" s="53"/>
      <c r="U25" s="53"/>
      <c r="V25" s="53"/>
      <c r="W25" s="53"/>
      <c r="X25" s="53"/>
      <c r="Y25" s="53"/>
      <c r="Z25" s="53"/>
    </row>
    <row r="26" spans="1:26" ht="12.75" customHeight="1" x14ac:dyDescent="0.25">
      <c r="A26" s="53"/>
      <c r="B26" s="514"/>
      <c r="C26" s="514"/>
      <c r="D26" s="514"/>
      <c r="E26" s="514"/>
      <c r="F26" s="514"/>
      <c r="G26" s="514"/>
      <c r="H26" s="514"/>
      <c r="I26" s="514"/>
      <c r="J26" s="53"/>
      <c r="K26" s="53"/>
      <c r="L26" s="53"/>
      <c r="M26" s="53"/>
      <c r="N26" s="53"/>
      <c r="O26" s="53"/>
      <c r="P26" s="53"/>
      <c r="Q26" s="53"/>
      <c r="R26" s="53"/>
      <c r="S26" s="53"/>
      <c r="T26" s="53"/>
      <c r="U26" s="53"/>
      <c r="V26" s="53"/>
      <c r="W26" s="53"/>
      <c r="X26" s="53"/>
      <c r="Y26" s="53"/>
      <c r="Z26" s="53"/>
    </row>
    <row r="27" spans="1:26" ht="12.75" customHeight="1" x14ac:dyDescent="0.25">
      <c r="A27" s="53"/>
      <c r="B27" s="514"/>
      <c r="C27" s="514"/>
      <c r="D27" s="514"/>
      <c r="E27" s="514"/>
      <c r="F27" s="514"/>
      <c r="G27" s="514"/>
      <c r="H27" s="514"/>
      <c r="I27" s="514"/>
      <c r="J27" s="53"/>
      <c r="K27" s="53"/>
      <c r="L27" s="53"/>
      <c r="M27" s="53"/>
      <c r="N27" s="53"/>
      <c r="O27" s="53"/>
      <c r="P27" s="53"/>
      <c r="Q27" s="53"/>
      <c r="R27" s="53"/>
      <c r="S27" s="53"/>
      <c r="T27" s="53"/>
      <c r="U27" s="53"/>
      <c r="V27" s="53"/>
      <c r="W27" s="53"/>
      <c r="X27" s="53"/>
      <c r="Y27" s="53"/>
      <c r="Z27" s="53"/>
    </row>
    <row r="28" spans="1:26" ht="12.75" customHeight="1" x14ac:dyDescent="0.25">
      <c r="A28" s="53"/>
      <c r="B28" s="514"/>
      <c r="C28" s="514"/>
      <c r="D28" s="514"/>
      <c r="E28" s="514"/>
      <c r="F28" s="514"/>
      <c r="G28" s="514"/>
      <c r="H28" s="514"/>
      <c r="I28" s="514"/>
      <c r="J28" s="53"/>
      <c r="K28" s="53"/>
      <c r="L28" s="53"/>
      <c r="M28" s="53"/>
      <c r="N28" s="53"/>
      <c r="O28" s="53"/>
      <c r="P28" s="53"/>
      <c r="Q28" s="53"/>
      <c r="R28" s="53"/>
      <c r="S28" s="53"/>
      <c r="T28" s="53"/>
      <c r="U28" s="53"/>
      <c r="V28" s="53"/>
      <c r="W28" s="53"/>
      <c r="X28" s="53"/>
      <c r="Y28" s="53"/>
      <c r="Z28" s="53"/>
    </row>
    <row r="29" spans="1:26" ht="12.75" customHeight="1" x14ac:dyDescent="0.25">
      <c r="A29" s="53"/>
      <c r="B29" s="514"/>
      <c r="C29" s="514"/>
      <c r="D29" s="514"/>
      <c r="E29" s="514"/>
      <c r="F29" s="514"/>
      <c r="G29" s="514"/>
      <c r="H29" s="514"/>
      <c r="I29" s="514"/>
      <c r="J29" s="53"/>
      <c r="K29" s="53"/>
      <c r="L29" s="53"/>
      <c r="M29" s="53"/>
      <c r="N29" s="53"/>
      <c r="O29" s="53"/>
      <c r="P29" s="53"/>
      <c r="Q29" s="53"/>
      <c r="R29" s="53"/>
      <c r="S29" s="53"/>
      <c r="T29" s="53"/>
      <c r="U29" s="53"/>
      <c r="V29" s="53"/>
      <c r="W29" s="53"/>
      <c r="X29" s="53"/>
      <c r="Y29" s="53"/>
      <c r="Z29" s="53"/>
    </row>
    <row r="30" spans="1:26" ht="12.75" customHeight="1" x14ac:dyDescent="0.25">
      <c r="A30" s="53"/>
      <c r="B30" s="514"/>
      <c r="C30" s="514"/>
      <c r="D30" s="514"/>
      <c r="E30" s="514"/>
      <c r="F30" s="514"/>
      <c r="G30" s="514"/>
      <c r="H30" s="514"/>
      <c r="I30" s="514"/>
      <c r="J30" s="53"/>
      <c r="K30" s="53"/>
      <c r="L30" s="53"/>
      <c r="M30" s="53"/>
      <c r="N30" s="53"/>
      <c r="O30" s="53"/>
      <c r="P30" s="53"/>
      <c r="Q30" s="53"/>
      <c r="R30" s="53"/>
      <c r="S30" s="53"/>
      <c r="T30" s="53"/>
      <c r="U30" s="53"/>
      <c r="V30" s="53"/>
      <c r="W30" s="53"/>
      <c r="X30" s="53"/>
      <c r="Y30" s="53"/>
      <c r="Z30" s="53"/>
    </row>
    <row r="31" spans="1:26" ht="12.75" customHeight="1" x14ac:dyDescent="0.25">
      <c r="A31" s="53"/>
      <c r="B31" s="514"/>
      <c r="C31" s="514"/>
      <c r="D31" s="514"/>
      <c r="E31" s="514"/>
      <c r="F31" s="514"/>
      <c r="G31" s="514"/>
      <c r="H31" s="514"/>
      <c r="I31" s="514"/>
      <c r="J31" s="53"/>
      <c r="K31" s="53"/>
      <c r="L31" s="53"/>
      <c r="M31" s="53"/>
      <c r="N31" s="53"/>
      <c r="O31" s="53"/>
      <c r="P31" s="53"/>
      <c r="Q31" s="53"/>
      <c r="R31" s="53"/>
      <c r="S31" s="53"/>
      <c r="T31" s="53"/>
      <c r="U31" s="53"/>
      <c r="V31" s="53"/>
      <c r="W31" s="53"/>
      <c r="X31" s="53"/>
      <c r="Y31" s="53"/>
      <c r="Z31" s="53"/>
    </row>
    <row r="32" spans="1:26" ht="12.75" customHeight="1" x14ac:dyDescent="0.25">
      <c r="A32" s="53"/>
      <c r="B32" s="514"/>
      <c r="C32" s="514"/>
      <c r="D32" s="514"/>
      <c r="E32" s="514"/>
      <c r="F32" s="514"/>
      <c r="G32" s="514"/>
      <c r="H32" s="514"/>
      <c r="I32" s="514"/>
      <c r="J32" s="53"/>
      <c r="K32" s="53"/>
      <c r="L32" s="53"/>
      <c r="M32" s="53"/>
      <c r="N32" s="53"/>
      <c r="O32" s="53"/>
      <c r="P32" s="53"/>
      <c r="Q32" s="53"/>
      <c r="R32" s="53"/>
      <c r="S32" s="53"/>
      <c r="T32" s="53"/>
      <c r="U32" s="53"/>
      <c r="V32" s="53"/>
      <c r="W32" s="53"/>
      <c r="X32" s="53"/>
      <c r="Y32" s="53"/>
      <c r="Z32" s="53"/>
    </row>
    <row r="33" spans="1:26" ht="12.75" customHeight="1" x14ac:dyDescent="0.25">
      <c r="A33" s="53"/>
      <c r="B33" s="514"/>
      <c r="C33" s="514"/>
      <c r="D33" s="514"/>
      <c r="E33" s="514"/>
      <c r="F33" s="514"/>
      <c r="G33" s="514"/>
      <c r="H33" s="514"/>
      <c r="I33" s="514"/>
      <c r="J33" s="53"/>
      <c r="K33" s="53"/>
      <c r="L33" s="53"/>
      <c r="M33" s="53"/>
      <c r="N33" s="53"/>
      <c r="O33" s="53"/>
      <c r="P33" s="53"/>
      <c r="Q33" s="53"/>
      <c r="R33" s="53"/>
      <c r="S33" s="53"/>
      <c r="T33" s="53"/>
      <c r="U33" s="53"/>
      <c r="V33" s="53"/>
      <c r="W33" s="53"/>
      <c r="X33" s="53"/>
      <c r="Y33" s="53"/>
      <c r="Z33" s="53"/>
    </row>
    <row r="34" spans="1:26" ht="35.25" customHeight="1" x14ac:dyDescent="0.25">
      <c r="A34" s="53"/>
      <c r="B34" s="514"/>
      <c r="C34" s="514"/>
      <c r="D34" s="514"/>
      <c r="E34" s="514"/>
      <c r="F34" s="514"/>
      <c r="G34" s="514"/>
      <c r="H34" s="514"/>
      <c r="I34" s="514"/>
      <c r="J34" s="53"/>
      <c r="K34" s="53"/>
      <c r="L34" s="53"/>
      <c r="M34" s="53"/>
      <c r="N34" s="53"/>
      <c r="O34" s="53"/>
      <c r="P34" s="53"/>
      <c r="Q34" s="53"/>
      <c r="R34" s="53"/>
      <c r="S34" s="53"/>
      <c r="T34" s="53"/>
      <c r="U34" s="53"/>
      <c r="V34" s="53"/>
      <c r="W34" s="53"/>
      <c r="X34" s="53"/>
      <c r="Y34" s="53"/>
      <c r="Z34" s="53"/>
    </row>
    <row r="35" spans="1:26" ht="32.25" customHeight="1" x14ac:dyDescent="0.25">
      <c r="A35" s="53"/>
      <c r="B35" s="514"/>
      <c r="C35" s="514"/>
      <c r="D35" s="514"/>
      <c r="E35" s="514"/>
      <c r="F35" s="514"/>
      <c r="G35" s="514"/>
      <c r="H35" s="514"/>
      <c r="I35" s="514"/>
      <c r="J35" s="53"/>
      <c r="K35" s="53"/>
      <c r="L35" s="53"/>
      <c r="M35" s="53"/>
      <c r="N35" s="53"/>
      <c r="O35" s="53"/>
      <c r="P35" s="53"/>
      <c r="Q35" s="53"/>
      <c r="R35" s="53"/>
      <c r="S35" s="53"/>
      <c r="T35" s="53"/>
      <c r="U35" s="53"/>
      <c r="V35" s="53"/>
      <c r="W35" s="53"/>
      <c r="X35" s="53"/>
      <c r="Y35" s="53"/>
      <c r="Z35" s="53"/>
    </row>
    <row r="36" spans="1:26" ht="82.2" customHeight="1" x14ac:dyDescent="0.25">
      <c r="A36" s="53"/>
      <c r="B36" s="514"/>
      <c r="C36" s="514"/>
      <c r="D36" s="514"/>
      <c r="E36" s="514"/>
      <c r="F36" s="514"/>
      <c r="G36" s="514"/>
      <c r="H36" s="514"/>
      <c r="I36" s="514"/>
      <c r="J36" s="53"/>
      <c r="K36" s="53"/>
      <c r="L36" s="53"/>
      <c r="M36" s="53"/>
      <c r="N36" s="53"/>
      <c r="O36" s="53"/>
      <c r="P36" s="53"/>
      <c r="Q36" s="53"/>
      <c r="R36" s="53"/>
      <c r="S36" s="53"/>
      <c r="T36" s="53"/>
      <c r="U36" s="53"/>
      <c r="V36" s="53"/>
      <c r="W36" s="53"/>
      <c r="X36" s="53"/>
      <c r="Y36" s="53"/>
      <c r="Z36" s="53"/>
    </row>
    <row r="37" spans="1:26" ht="12.75" customHeight="1" x14ac:dyDescent="0.25">
      <c r="A37" s="53"/>
      <c r="B37" s="523" t="s">
        <v>49</v>
      </c>
      <c r="C37" s="514"/>
      <c r="D37" s="514"/>
      <c r="E37" s="514"/>
      <c r="F37" s="514"/>
      <c r="G37" s="514"/>
      <c r="H37" s="514"/>
      <c r="I37" s="514"/>
      <c r="J37" s="53"/>
      <c r="K37" s="53"/>
      <c r="L37" s="53"/>
      <c r="M37" s="53"/>
      <c r="N37" s="53"/>
      <c r="O37" s="53"/>
      <c r="P37" s="53"/>
      <c r="Q37" s="53"/>
      <c r="R37" s="53"/>
      <c r="S37" s="53"/>
      <c r="T37" s="53"/>
      <c r="U37" s="53"/>
      <c r="V37" s="53"/>
      <c r="W37" s="53"/>
      <c r="X37" s="53"/>
      <c r="Y37" s="53"/>
      <c r="Z37" s="53"/>
    </row>
    <row r="38" spans="1:26" ht="12.75" customHeight="1" x14ac:dyDescent="0.25">
      <c r="A38" s="53"/>
      <c r="B38" s="53"/>
      <c r="C38" s="53"/>
      <c r="D38" s="53"/>
      <c r="E38" s="53"/>
      <c r="F38" s="53"/>
      <c r="G38" s="53"/>
      <c r="H38" s="53"/>
      <c r="I38" s="53"/>
      <c r="J38" s="53"/>
      <c r="K38" s="53"/>
      <c r="L38" s="53"/>
      <c r="M38" s="53"/>
      <c r="N38" s="53"/>
      <c r="O38" s="53"/>
      <c r="P38" s="53"/>
      <c r="Q38" s="53"/>
      <c r="R38" s="53"/>
      <c r="S38" s="53"/>
      <c r="T38" s="53"/>
      <c r="U38" s="53"/>
      <c r="V38" s="53"/>
      <c r="W38" s="53"/>
      <c r="X38" s="53"/>
      <c r="Y38" s="53"/>
      <c r="Z38" s="53"/>
    </row>
    <row r="39" spans="1:26" ht="12.75" customHeight="1" x14ac:dyDescent="0.25">
      <c r="A39" s="53"/>
      <c r="B39" s="53"/>
      <c r="C39" s="53"/>
      <c r="D39" s="53"/>
      <c r="E39" s="53"/>
      <c r="F39" s="53"/>
      <c r="G39" s="53"/>
      <c r="H39" s="53"/>
      <c r="I39" s="53"/>
      <c r="J39" s="53"/>
      <c r="K39" s="53"/>
      <c r="L39" s="53"/>
      <c r="M39" s="53"/>
      <c r="N39" s="53"/>
      <c r="O39" s="53"/>
      <c r="P39" s="53"/>
      <c r="Q39" s="53"/>
      <c r="R39" s="53"/>
      <c r="S39" s="53"/>
      <c r="T39" s="53"/>
      <c r="U39" s="53"/>
      <c r="V39" s="53"/>
      <c r="W39" s="53"/>
      <c r="X39" s="53"/>
      <c r="Y39" s="53"/>
      <c r="Z39" s="53"/>
    </row>
    <row r="40" spans="1:26" ht="12.75" customHeight="1" x14ac:dyDescent="0.25">
      <c r="A40" s="53"/>
      <c r="B40" s="53"/>
      <c r="C40" s="53"/>
      <c r="D40" s="53"/>
      <c r="E40" s="53"/>
      <c r="F40" s="53"/>
      <c r="G40" s="53"/>
      <c r="H40" s="53"/>
      <c r="I40" s="53"/>
      <c r="J40" s="53"/>
      <c r="K40" s="53"/>
      <c r="L40" s="53"/>
      <c r="M40" s="53"/>
      <c r="N40" s="53"/>
      <c r="O40" s="53"/>
      <c r="P40" s="53"/>
      <c r="Q40" s="53"/>
      <c r="R40" s="53"/>
      <c r="S40" s="53"/>
      <c r="T40" s="53"/>
      <c r="U40" s="53"/>
      <c r="V40" s="53"/>
      <c r="W40" s="53"/>
      <c r="X40" s="53"/>
      <c r="Y40" s="53"/>
      <c r="Z40" s="53"/>
    </row>
    <row r="41" spans="1:26" ht="12.75" customHeight="1" x14ac:dyDescent="0.25">
      <c r="A41" s="53"/>
      <c r="B41" s="53"/>
      <c r="C41" s="53"/>
      <c r="D41" s="53"/>
      <c r="E41" s="53"/>
      <c r="F41" s="53"/>
      <c r="G41" s="53"/>
      <c r="H41" s="53"/>
      <c r="I41" s="53"/>
      <c r="J41" s="53"/>
      <c r="K41" s="53"/>
      <c r="L41" s="53"/>
      <c r="M41" s="53"/>
      <c r="N41" s="53"/>
      <c r="O41" s="53"/>
      <c r="P41" s="53"/>
      <c r="Q41" s="53"/>
      <c r="R41" s="53"/>
      <c r="S41" s="53"/>
      <c r="T41" s="53"/>
      <c r="U41" s="53"/>
      <c r="V41" s="53"/>
      <c r="W41" s="53"/>
      <c r="X41" s="53"/>
      <c r="Y41" s="53"/>
      <c r="Z41" s="53"/>
    </row>
    <row r="42" spans="1:26" ht="12.75" customHeight="1" x14ac:dyDescent="0.25">
      <c r="A42" s="53"/>
      <c r="B42" s="53"/>
      <c r="C42" s="53"/>
      <c r="D42" s="53"/>
      <c r="E42" s="53"/>
      <c r="F42" s="53"/>
      <c r="G42" s="53"/>
      <c r="H42" s="53"/>
      <c r="I42" s="53"/>
      <c r="J42" s="53"/>
      <c r="K42" s="53"/>
      <c r="L42" s="53"/>
      <c r="M42" s="53"/>
      <c r="N42" s="53"/>
      <c r="O42" s="53"/>
      <c r="P42" s="53"/>
      <c r="Q42" s="53"/>
      <c r="R42" s="53"/>
      <c r="S42" s="53"/>
      <c r="T42" s="53"/>
      <c r="U42" s="53"/>
      <c r="V42" s="53"/>
      <c r="W42" s="53"/>
      <c r="X42" s="53"/>
      <c r="Y42" s="53"/>
      <c r="Z42" s="53"/>
    </row>
    <row r="43" spans="1:26" ht="12.75" customHeight="1" x14ac:dyDescent="0.25">
      <c r="A43" s="53"/>
      <c r="B43" s="53"/>
      <c r="C43" s="53"/>
      <c r="D43" s="53"/>
      <c r="E43" s="53"/>
      <c r="F43" s="53"/>
      <c r="G43" s="53"/>
      <c r="H43" s="53"/>
      <c r="I43" s="53"/>
      <c r="J43" s="53"/>
      <c r="K43" s="53"/>
      <c r="L43" s="53"/>
      <c r="M43" s="53"/>
      <c r="N43" s="53"/>
      <c r="O43" s="53"/>
      <c r="P43" s="53"/>
      <c r="Q43" s="53"/>
      <c r="R43" s="53"/>
      <c r="S43" s="53"/>
      <c r="T43" s="53"/>
      <c r="U43" s="53"/>
      <c r="V43" s="53"/>
      <c r="W43" s="53"/>
      <c r="X43" s="53"/>
      <c r="Y43" s="53"/>
      <c r="Z43" s="53"/>
    </row>
    <row r="44" spans="1:26" ht="12.75" customHeight="1" x14ac:dyDescent="0.25">
      <c r="A44" s="53"/>
      <c r="B44" s="53"/>
      <c r="C44" s="53"/>
      <c r="D44" s="53"/>
      <c r="E44" s="53"/>
      <c r="F44" s="53"/>
      <c r="G44" s="53"/>
      <c r="H44" s="53"/>
      <c r="I44" s="53"/>
      <c r="J44" s="53"/>
      <c r="K44" s="53"/>
      <c r="L44" s="53"/>
      <c r="M44" s="53"/>
      <c r="N44" s="53"/>
      <c r="O44" s="53"/>
      <c r="P44" s="53"/>
      <c r="Q44" s="53"/>
      <c r="R44" s="53"/>
      <c r="S44" s="53"/>
      <c r="T44" s="53"/>
      <c r="U44" s="53"/>
      <c r="V44" s="53"/>
      <c r="W44" s="53"/>
      <c r="X44" s="53"/>
      <c r="Y44" s="53"/>
      <c r="Z44" s="53"/>
    </row>
    <row r="45" spans="1:26" ht="12.75" customHeight="1" x14ac:dyDescent="0.25">
      <c r="A45" s="53"/>
      <c r="B45" s="53"/>
      <c r="C45" s="53"/>
      <c r="D45" s="53"/>
      <c r="E45" s="53"/>
      <c r="F45" s="53"/>
      <c r="G45" s="53"/>
      <c r="H45" s="53"/>
      <c r="I45" s="53"/>
      <c r="J45" s="53"/>
      <c r="K45" s="53"/>
      <c r="L45" s="53"/>
      <c r="M45" s="53"/>
      <c r="N45" s="53"/>
      <c r="O45" s="53"/>
      <c r="P45" s="53"/>
      <c r="Q45" s="53"/>
      <c r="R45" s="53"/>
      <c r="S45" s="53"/>
      <c r="T45" s="53"/>
      <c r="U45" s="53"/>
      <c r="V45" s="53"/>
      <c r="W45" s="53"/>
      <c r="X45" s="53"/>
      <c r="Y45" s="53"/>
      <c r="Z45" s="53"/>
    </row>
    <row r="46" spans="1:26" ht="12.75" customHeight="1" x14ac:dyDescent="0.25">
      <c r="A46" s="53"/>
      <c r="B46" s="53"/>
      <c r="C46" s="53"/>
      <c r="D46" s="53"/>
      <c r="E46" s="53"/>
      <c r="F46" s="53"/>
      <c r="G46" s="53"/>
      <c r="H46" s="53"/>
      <c r="I46" s="53"/>
      <c r="J46" s="53"/>
      <c r="K46" s="53"/>
      <c r="L46" s="53"/>
      <c r="M46" s="53"/>
      <c r="N46" s="53"/>
      <c r="O46" s="53"/>
      <c r="P46" s="53"/>
      <c r="Q46" s="53"/>
      <c r="R46" s="53"/>
      <c r="S46" s="53"/>
      <c r="T46" s="53"/>
      <c r="U46" s="53"/>
      <c r="V46" s="53"/>
      <c r="W46" s="53"/>
      <c r="X46" s="53"/>
      <c r="Y46" s="53"/>
      <c r="Z46" s="53"/>
    </row>
    <row r="47" spans="1:26" ht="12.75" customHeight="1" x14ac:dyDescent="0.25">
      <c r="A47" s="53"/>
      <c r="B47" s="53"/>
      <c r="C47" s="53"/>
      <c r="D47" s="53"/>
      <c r="E47" s="53"/>
      <c r="F47" s="53"/>
      <c r="G47" s="53"/>
      <c r="H47" s="53"/>
      <c r="I47" s="53"/>
      <c r="J47" s="53"/>
      <c r="K47" s="53"/>
      <c r="L47" s="53"/>
      <c r="M47" s="53"/>
      <c r="N47" s="53"/>
      <c r="O47" s="53"/>
      <c r="P47" s="53"/>
      <c r="Q47" s="53"/>
      <c r="R47" s="53"/>
      <c r="S47" s="53"/>
      <c r="T47" s="53"/>
      <c r="U47" s="53"/>
      <c r="V47" s="53"/>
      <c r="W47" s="53"/>
      <c r="X47" s="53"/>
      <c r="Y47" s="53"/>
      <c r="Z47" s="53"/>
    </row>
    <row r="48" spans="1:26" ht="12.75" customHeight="1" x14ac:dyDescent="0.25">
      <c r="A48" s="53"/>
      <c r="B48" s="53"/>
      <c r="C48" s="53"/>
      <c r="D48" s="53"/>
      <c r="E48" s="53"/>
      <c r="F48" s="53"/>
      <c r="G48" s="53"/>
      <c r="H48" s="53"/>
      <c r="I48" s="53"/>
      <c r="J48" s="53"/>
      <c r="K48" s="53"/>
      <c r="L48" s="53"/>
      <c r="M48" s="53"/>
      <c r="N48" s="53"/>
      <c r="O48" s="53"/>
      <c r="P48" s="53"/>
      <c r="Q48" s="53"/>
      <c r="R48" s="53"/>
      <c r="S48" s="53"/>
      <c r="T48" s="53"/>
      <c r="U48" s="53"/>
      <c r="V48" s="53"/>
      <c r="W48" s="53"/>
      <c r="X48" s="53"/>
      <c r="Y48" s="53"/>
      <c r="Z48" s="53"/>
    </row>
    <row r="49" spans="1:26" ht="12.75" customHeight="1" x14ac:dyDescent="0.25">
      <c r="A49" s="53"/>
      <c r="B49" s="53"/>
      <c r="C49" s="53"/>
      <c r="D49" s="53"/>
      <c r="E49" s="53"/>
      <c r="F49" s="53"/>
      <c r="G49" s="53"/>
      <c r="H49" s="53"/>
      <c r="I49" s="53"/>
      <c r="J49" s="53"/>
      <c r="K49" s="53"/>
      <c r="L49" s="53"/>
      <c r="M49" s="53"/>
      <c r="N49" s="53"/>
      <c r="O49" s="53"/>
      <c r="P49" s="53"/>
      <c r="Q49" s="53"/>
      <c r="R49" s="53"/>
      <c r="S49" s="53"/>
      <c r="T49" s="53"/>
      <c r="U49" s="53"/>
      <c r="V49" s="53"/>
      <c r="W49" s="53"/>
      <c r="X49" s="53"/>
      <c r="Y49" s="53"/>
      <c r="Z49" s="53"/>
    </row>
    <row r="50" spans="1:26" ht="12.75" customHeight="1" x14ac:dyDescent="0.25">
      <c r="A50" s="53"/>
      <c r="B50" s="53"/>
      <c r="C50" s="53"/>
      <c r="D50" s="53"/>
      <c r="E50" s="53"/>
      <c r="F50" s="53"/>
      <c r="G50" s="53"/>
      <c r="H50" s="53"/>
      <c r="I50" s="53"/>
      <c r="J50" s="53"/>
      <c r="K50" s="53"/>
      <c r="L50" s="53"/>
      <c r="M50" s="53"/>
      <c r="N50" s="53"/>
      <c r="O50" s="53"/>
      <c r="P50" s="53"/>
      <c r="Q50" s="53"/>
      <c r="R50" s="53"/>
      <c r="S50" s="53"/>
      <c r="T50" s="53"/>
      <c r="U50" s="53"/>
      <c r="V50" s="53"/>
      <c r="W50" s="53"/>
      <c r="X50" s="53"/>
      <c r="Y50" s="53"/>
      <c r="Z50" s="53"/>
    </row>
    <row r="51" spans="1:26" ht="12.75" customHeight="1" x14ac:dyDescent="0.25">
      <c r="A51" s="53"/>
      <c r="B51" s="53"/>
      <c r="C51" s="53"/>
      <c r="D51" s="53"/>
      <c r="E51" s="53"/>
      <c r="F51" s="53"/>
      <c r="G51" s="53"/>
      <c r="H51" s="53"/>
      <c r="I51" s="53"/>
      <c r="J51" s="53"/>
      <c r="K51" s="53"/>
      <c r="L51" s="53"/>
      <c r="M51" s="53"/>
      <c r="N51" s="53"/>
      <c r="O51" s="53"/>
      <c r="P51" s="53"/>
      <c r="Q51" s="53"/>
      <c r="R51" s="53"/>
      <c r="S51" s="53"/>
      <c r="T51" s="53"/>
      <c r="U51" s="53"/>
      <c r="V51" s="53"/>
      <c r="W51" s="53"/>
      <c r="X51" s="53"/>
      <c r="Y51" s="53"/>
      <c r="Z51" s="53"/>
    </row>
    <row r="52" spans="1:26" ht="12.75" customHeight="1" x14ac:dyDescent="0.25">
      <c r="A52" s="53"/>
      <c r="B52" s="53"/>
      <c r="C52" s="53"/>
      <c r="D52" s="53"/>
      <c r="E52" s="53"/>
      <c r="F52" s="53"/>
      <c r="G52" s="53"/>
      <c r="H52" s="53"/>
      <c r="I52" s="53"/>
      <c r="J52" s="53"/>
      <c r="K52" s="53"/>
      <c r="L52" s="53"/>
      <c r="M52" s="53"/>
      <c r="N52" s="53"/>
      <c r="O52" s="53"/>
      <c r="P52" s="53"/>
      <c r="Q52" s="53"/>
      <c r="R52" s="53"/>
      <c r="S52" s="53"/>
      <c r="T52" s="53"/>
      <c r="U52" s="53"/>
      <c r="V52" s="53"/>
      <c r="W52" s="53"/>
      <c r="X52" s="53"/>
      <c r="Y52" s="53"/>
      <c r="Z52" s="53"/>
    </row>
    <row r="53" spans="1:26" ht="12.75" customHeight="1" x14ac:dyDescent="0.25">
      <c r="A53" s="53"/>
      <c r="B53" s="53"/>
      <c r="C53" s="53"/>
      <c r="D53" s="53"/>
      <c r="E53" s="53"/>
      <c r="F53" s="53"/>
      <c r="G53" s="53"/>
      <c r="H53" s="53"/>
      <c r="I53" s="53"/>
      <c r="J53" s="53"/>
      <c r="K53" s="53"/>
      <c r="L53" s="53"/>
      <c r="M53" s="53"/>
      <c r="N53" s="53"/>
      <c r="O53" s="53"/>
      <c r="P53" s="53"/>
      <c r="Q53" s="53"/>
      <c r="R53" s="53"/>
      <c r="S53" s="53"/>
      <c r="T53" s="53"/>
      <c r="U53" s="53"/>
      <c r="V53" s="53"/>
      <c r="W53" s="53"/>
      <c r="X53" s="53"/>
      <c r="Y53" s="53"/>
      <c r="Z53" s="53"/>
    </row>
    <row r="54" spans="1:26" ht="12.75" customHeight="1" x14ac:dyDescent="0.25">
      <c r="A54" s="53"/>
      <c r="B54" s="53"/>
      <c r="C54" s="53"/>
      <c r="D54" s="53"/>
      <c r="E54" s="53"/>
      <c r="F54" s="53"/>
      <c r="G54" s="53"/>
      <c r="H54" s="53"/>
      <c r="I54" s="53"/>
      <c r="J54" s="53"/>
      <c r="K54" s="53"/>
      <c r="L54" s="53"/>
      <c r="M54" s="53"/>
      <c r="N54" s="53"/>
      <c r="O54" s="53"/>
      <c r="P54" s="53"/>
      <c r="Q54" s="53"/>
      <c r="R54" s="53"/>
      <c r="S54" s="53"/>
      <c r="T54" s="53"/>
      <c r="U54" s="53"/>
      <c r="V54" s="53"/>
      <c r="W54" s="53"/>
      <c r="X54" s="53"/>
      <c r="Y54" s="53"/>
      <c r="Z54" s="53"/>
    </row>
    <row r="55" spans="1:26" ht="12.75" customHeight="1" x14ac:dyDescent="0.25">
      <c r="A55" s="53"/>
      <c r="B55" s="53"/>
      <c r="C55" s="53"/>
      <c r="D55" s="53"/>
      <c r="E55" s="53"/>
      <c r="F55" s="53"/>
      <c r="G55" s="53"/>
      <c r="H55" s="53"/>
      <c r="I55" s="53"/>
      <c r="J55" s="53"/>
      <c r="K55" s="53"/>
      <c r="L55" s="53"/>
      <c r="M55" s="53"/>
      <c r="N55" s="53"/>
      <c r="O55" s="53"/>
      <c r="P55" s="53"/>
      <c r="Q55" s="53"/>
      <c r="R55" s="53"/>
      <c r="S55" s="53"/>
      <c r="T55" s="53"/>
      <c r="U55" s="53"/>
      <c r="V55" s="53"/>
      <c r="W55" s="53"/>
      <c r="X55" s="53"/>
      <c r="Y55" s="53"/>
      <c r="Z55" s="53"/>
    </row>
    <row r="56" spans="1:26" ht="12.75" customHeight="1" x14ac:dyDescent="0.25">
      <c r="A56" s="53"/>
      <c r="B56" s="53"/>
      <c r="C56" s="53"/>
      <c r="D56" s="53"/>
      <c r="E56" s="53"/>
      <c r="F56" s="53"/>
      <c r="G56" s="53"/>
      <c r="H56" s="53"/>
      <c r="I56" s="53"/>
      <c r="J56" s="53"/>
      <c r="K56" s="53"/>
      <c r="L56" s="53"/>
      <c r="M56" s="53"/>
      <c r="N56" s="53"/>
      <c r="O56" s="53"/>
      <c r="P56" s="53"/>
      <c r="Q56" s="53"/>
      <c r="R56" s="53"/>
      <c r="S56" s="53"/>
      <c r="T56" s="53"/>
      <c r="U56" s="53"/>
      <c r="V56" s="53"/>
      <c r="W56" s="53"/>
      <c r="X56" s="53"/>
      <c r="Y56" s="53"/>
      <c r="Z56" s="53"/>
    </row>
    <row r="57" spans="1:26" ht="12.75" customHeight="1" x14ac:dyDescent="0.25">
      <c r="A57" s="53"/>
      <c r="B57" s="53"/>
      <c r="C57" s="53"/>
      <c r="D57" s="53"/>
      <c r="E57" s="53"/>
      <c r="F57" s="53"/>
      <c r="G57" s="53"/>
      <c r="H57" s="53"/>
      <c r="I57" s="53"/>
      <c r="J57" s="53"/>
      <c r="K57" s="53"/>
      <c r="L57" s="53"/>
      <c r="M57" s="53"/>
      <c r="N57" s="53"/>
      <c r="O57" s="53"/>
      <c r="P57" s="53"/>
      <c r="Q57" s="53"/>
      <c r="R57" s="53"/>
      <c r="S57" s="53"/>
      <c r="T57" s="53"/>
      <c r="U57" s="53"/>
      <c r="V57" s="53"/>
      <c r="W57" s="53"/>
      <c r="X57" s="53"/>
      <c r="Y57" s="53"/>
      <c r="Z57" s="53"/>
    </row>
    <row r="58" spans="1:26" ht="12.75" customHeight="1" x14ac:dyDescent="0.25">
      <c r="A58" s="53"/>
      <c r="B58" s="53"/>
      <c r="C58" s="53"/>
      <c r="D58" s="53"/>
      <c r="E58" s="53"/>
      <c r="F58" s="53"/>
      <c r="G58" s="53"/>
      <c r="H58" s="53"/>
      <c r="I58" s="53"/>
      <c r="J58" s="53"/>
      <c r="K58" s="53"/>
      <c r="L58" s="53"/>
      <c r="M58" s="53"/>
      <c r="N58" s="53"/>
      <c r="O58" s="53"/>
      <c r="P58" s="53"/>
      <c r="Q58" s="53"/>
      <c r="R58" s="53"/>
      <c r="S58" s="53"/>
      <c r="T58" s="53"/>
      <c r="U58" s="53"/>
      <c r="V58" s="53"/>
      <c r="W58" s="53"/>
      <c r="X58" s="53"/>
      <c r="Y58" s="53"/>
      <c r="Z58" s="53"/>
    </row>
    <row r="59" spans="1:26" ht="12.75" customHeight="1" x14ac:dyDescent="0.25">
      <c r="A59" s="53"/>
      <c r="B59" s="53"/>
      <c r="C59" s="53"/>
      <c r="D59" s="53"/>
      <c r="E59" s="53"/>
      <c r="F59" s="53"/>
      <c r="G59" s="53"/>
      <c r="H59" s="53"/>
      <c r="I59" s="53"/>
      <c r="J59" s="53"/>
      <c r="K59" s="53"/>
      <c r="L59" s="53"/>
      <c r="M59" s="53"/>
      <c r="N59" s="53"/>
      <c r="O59" s="53"/>
      <c r="P59" s="53"/>
      <c r="Q59" s="53"/>
      <c r="R59" s="53"/>
      <c r="S59" s="53"/>
      <c r="T59" s="53"/>
      <c r="U59" s="53"/>
      <c r="V59" s="53"/>
      <c r="W59" s="53"/>
      <c r="X59" s="53"/>
      <c r="Y59" s="53"/>
      <c r="Z59" s="53"/>
    </row>
    <row r="60" spans="1:26" ht="12.75" customHeight="1" x14ac:dyDescent="0.25">
      <c r="A60" s="53"/>
      <c r="B60" s="53"/>
      <c r="C60" s="53"/>
      <c r="D60" s="53"/>
      <c r="E60" s="53"/>
      <c r="F60" s="53"/>
      <c r="G60" s="53"/>
      <c r="H60" s="53"/>
      <c r="I60" s="53"/>
      <c r="J60" s="53"/>
      <c r="K60" s="53"/>
      <c r="L60" s="53"/>
      <c r="M60" s="53"/>
      <c r="N60" s="53"/>
      <c r="O60" s="53"/>
      <c r="P60" s="53"/>
      <c r="Q60" s="53"/>
      <c r="R60" s="53"/>
      <c r="S60" s="53"/>
      <c r="T60" s="53"/>
      <c r="U60" s="53"/>
      <c r="V60" s="53"/>
      <c r="W60" s="53"/>
      <c r="X60" s="53"/>
      <c r="Y60" s="53"/>
      <c r="Z60" s="53"/>
    </row>
    <row r="61" spans="1:26" ht="12.75" customHeight="1" x14ac:dyDescent="0.25">
      <c r="A61" s="53"/>
      <c r="B61" s="53"/>
      <c r="C61" s="53"/>
      <c r="D61" s="53"/>
      <c r="E61" s="53"/>
      <c r="F61" s="53"/>
      <c r="G61" s="53"/>
      <c r="H61" s="53"/>
      <c r="I61" s="53"/>
      <c r="J61" s="53"/>
      <c r="K61" s="53"/>
      <c r="L61" s="53"/>
      <c r="M61" s="53"/>
      <c r="N61" s="53"/>
      <c r="O61" s="53"/>
      <c r="P61" s="53"/>
      <c r="Q61" s="53"/>
      <c r="R61" s="53"/>
      <c r="S61" s="53"/>
      <c r="T61" s="53"/>
      <c r="U61" s="53"/>
      <c r="V61" s="53"/>
      <c r="W61" s="53"/>
      <c r="X61" s="53"/>
      <c r="Y61" s="53"/>
      <c r="Z61" s="53"/>
    </row>
    <row r="62" spans="1:26" ht="12.75" customHeight="1" x14ac:dyDescent="0.25">
      <c r="A62" s="53"/>
      <c r="B62" s="53"/>
      <c r="C62" s="53"/>
      <c r="D62" s="53"/>
      <c r="E62" s="53"/>
      <c r="F62" s="53"/>
      <c r="G62" s="53"/>
      <c r="H62" s="53"/>
      <c r="I62" s="53"/>
      <c r="J62" s="53"/>
      <c r="K62" s="53"/>
      <c r="L62" s="53"/>
      <c r="M62" s="53"/>
      <c r="N62" s="53"/>
      <c r="O62" s="53"/>
      <c r="P62" s="53"/>
      <c r="Q62" s="53"/>
      <c r="R62" s="53"/>
      <c r="S62" s="53"/>
      <c r="T62" s="53"/>
      <c r="U62" s="53"/>
      <c r="V62" s="53"/>
      <c r="W62" s="53"/>
      <c r="X62" s="53"/>
      <c r="Y62" s="53"/>
      <c r="Z62" s="53"/>
    </row>
    <row r="63" spans="1:26" ht="12.75" customHeight="1" x14ac:dyDescent="0.25">
      <c r="A63" s="53"/>
      <c r="B63" s="53"/>
      <c r="C63" s="53"/>
      <c r="D63" s="53"/>
      <c r="E63" s="53"/>
      <c r="F63" s="53"/>
      <c r="G63" s="53"/>
      <c r="H63" s="53"/>
      <c r="I63" s="53"/>
      <c r="J63" s="53"/>
      <c r="K63" s="53"/>
      <c r="L63" s="53"/>
      <c r="M63" s="53"/>
      <c r="N63" s="53"/>
      <c r="O63" s="53"/>
      <c r="P63" s="53"/>
      <c r="Q63" s="53"/>
      <c r="R63" s="53"/>
      <c r="S63" s="53"/>
      <c r="T63" s="53"/>
      <c r="U63" s="53"/>
      <c r="V63" s="53"/>
      <c r="W63" s="53"/>
      <c r="X63" s="53"/>
      <c r="Y63" s="53"/>
      <c r="Z63" s="53"/>
    </row>
    <row r="64" spans="1:26" ht="12.75" customHeight="1" x14ac:dyDescent="0.25">
      <c r="A64" s="53"/>
      <c r="B64" s="53"/>
      <c r="C64" s="53"/>
      <c r="D64" s="53"/>
      <c r="E64" s="53"/>
      <c r="F64" s="53"/>
      <c r="G64" s="53"/>
      <c r="H64" s="53"/>
      <c r="I64" s="53"/>
      <c r="J64" s="53"/>
      <c r="K64" s="53"/>
      <c r="L64" s="53"/>
      <c r="M64" s="53"/>
      <c r="N64" s="53"/>
      <c r="O64" s="53"/>
      <c r="P64" s="53"/>
      <c r="Q64" s="53"/>
      <c r="R64" s="53"/>
      <c r="S64" s="53"/>
      <c r="T64" s="53"/>
      <c r="U64" s="53"/>
      <c r="V64" s="53"/>
      <c r="W64" s="53"/>
      <c r="X64" s="53"/>
      <c r="Y64" s="53"/>
      <c r="Z64" s="53"/>
    </row>
    <row r="65" spans="1:26" ht="12.75" customHeight="1" x14ac:dyDescent="0.25">
      <c r="A65" s="53"/>
      <c r="B65" s="53"/>
      <c r="C65" s="53"/>
      <c r="D65" s="53"/>
      <c r="E65" s="53"/>
      <c r="F65" s="53"/>
      <c r="G65" s="53"/>
      <c r="H65" s="53"/>
      <c r="I65" s="53"/>
      <c r="J65" s="53"/>
      <c r="K65" s="53"/>
      <c r="L65" s="53"/>
      <c r="M65" s="53"/>
      <c r="N65" s="53"/>
      <c r="O65" s="53"/>
      <c r="P65" s="53"/>
      <c r="Q65" s="53"/>
      <c r="R65" s="53"/>
      <c r="S65" s="53"/>
      <c r="T65" s="53"/>
      <c r="U65" s="53"/>
      <c r="V65" s="53"/>
      <c r="W65" s="53"/>
      <c r="X65" s="53"/>
      <c r="Y65" s="53"/>
      <c r="Z65" s="53"/>
    </row>
    <row r="66" spans="1:26" ht="12.75" customHeight="1" x14ac:dyDescent="0.25">
      <c r="A66" s="53"/>
      <c r="B66" s="53"/>
      <c r="C66" s="53"/>
      <c r="D66" s="53"/>
      <c r="E66" s="53"/>
      <c r="F66" s="53"/>
      <c r="G66" s="53"/>
      <c r="H66" s="53"/>
      <c r="I66" s="53"/>
      <c r="J66" s="53"/>
      <c r="K66" s="53"/>
      <c r="L66" s="53"/>
      <c r="M66" s="53"/>
      <c r="N66" s="53"/>
      <c r="O66" s="53"/>
      <c r="P66" s="53"/>
      <c r="Q66" s="53"/>
      <c r="R66" s="53"/>
      <c r="S66" s="53"/>
      <c r="T66" s="53"/>
      <c r="U66" s="53"/>
      <c r="V66" s="53"/>
      <c r="W66" s="53"/>
      <c r="X66" s="53"/>
      <c r="Y66" s="53"/>
      <c r="Z66" s="53"/>
    </row>
    <row r="67" spans="1:26" ht="12.75" customHeight="1" x14ac:dyDescent="0.25">
      <c r="A67" s="53"/>
      <c r="B67" s="53"/>
      <c r="C67" s="53"/>
      <c r="D67" s="53"/>
      <c r="E67" s="53"/>
      <c r="F67" s="53"/>
      <c r="G67" s="53"/>
      <c r="H67" s="53"/>
      <c r="I67" s="53"/>
      <c r="J67" s="53"/>
      <c r="K67" s="53"/>
      <c r="L67" s="53"/>
      <c r="M67" s="53"/>
      <c r="N67" s="53"/>
      <c r="O67" s="53"/>
      <c r="P67" s="53"/>
      <c r="Q67" s="53"/>
      <c r="R67" s="53"/>
      <c r="S67" s="53"/>
      <c r="T67" s="53"/>
      <c r="U67" s="53"/>
      <c r="V67" s="53"/>
      <c r="W67" s="53"/>
      <c r="X67" s="53"/>
      <c r="Y67" s="53"/>
      <c r="Z67" s="53"/>
    </row>
    <row r="68" spans="1:26" ht="12.75" customHeight="1" x14ac:dyDescent="0.25">
      <c r="A68" s="53"/>
      <c r="B68" s="53"/>
      <c r="C68" s="53"/>
      <c r="D68" s="53"/>
      <c r="E68" s="53"/>
      <c r="F68" s="53"/>
      <c r="G68" s="53"/>
      <c r="H68" s="53"/>
      <c r="I68" s="53"/>
      <c r="J68" s="53"/>
      <c r="K68" s="53"/>
      <c r="L68" s="53"/>
      <c r="M68" s="53"/>
      <c r="N68" s="53"/>
      <c r="O68" s="53"/>
      <c r="P68" s="53"/>
      <c r="Q68" s="53"/>
      <c r="R68" s="53"/>
      <c r="S68" s="53"/>
      <c r="T68" s="53"/>
      <c r="U68" s="53"/>
      <c r="V68" s="53"/>
      <c r="W68" s="53"/>
      <c r="X68" s="53"/>
      <c r="Y68" s="53"/>
      <c r="Z68" s="53"/>
    </row>
    <row r="69" spans="1:26" ht="12.75" customHeight="1" x14ac:dyDescent="0.25">
      <c r="A69" s="53"/>
      <c r="B69" s="53"/>
      <c r="C69" s="53"/>
      <c r="D69" s="53"/>
      <c r="E69" s="53"/>
      <c r="F69" s="53"/>
      <c r="G69" s="53"/>
      <c r="H69" s="53"/>
      <c r="I69" s="53"/>
      <c r="J69" s="53"/>
      <c r="K69" s="53"/>
      <c r="L69" s="53"/>
      <c r="M69" s="53"/>
      <c r="N69" s="53"/>
      <c r="O69" s="53"/>
      <c r="P69" s="53"/>
      <c r="Q69" s="53"/>
      <c r="R69" s="53"/>
      <c r="S69" s="53"/>
      <c r="T69" s="53"/>
      <c r="U69" s="53"/>
      <c r="V69" s="53"/>
      <c r="W69" s="53"/>
      <c r="X69" s="53"/>
      <c r="Y69" s="53"/>
      <c r="Z69" s="53"/>
    </row>
    <row r="70" spans="1:26" ht="12.75" customHeight="1" x14ac:dyDescent="0.25">
      <c r="A70" s="53"/>
      <c r="B70" s="53"/>
      <c r="C70" s="53"/>
      <c r="D70" s="53"/>
      <c r="E70" s="53"/>
      <c r="F70" s="53"/>
      <c r="G70" s="53"/>
      <c r="H70" s="53"/>
      <c r="I70" s="53"/>
      <c r="J70" s="53"/>
      <c r="K70" s="53"/>
      <c r="L70" s="53"/>
      <c r="M70" s="53"/>
      <c r="N70" s="53"/>
      <c r="O70" s="53"/>
      <c r="P70" s="53"/>
      <c r="Q70" s="53"/>
      <c r="R70" s="53"/>
      <c r="S70" s="53"/>
      <c r="T70" s="53"/>
      <c r="U70" s="53"/>
      <c r="V70" s="53"/>
      <c r="W70" s="53"/>
      <c r="X70" s="53"/>
      <c r="Y70" s="53"/>
      <c r="Z70" s="53"/>
    </row>
    <row r="71" spans="1:26" ht="12.75" customHeight="1" x14ac:dyDescent="0.25">
      <c r="A71" s="53"/>
      <c r="B71" s="53"/>
      <c r="C71" s="53"/>
      <c r="D71" s="53"/>
      <c r="E71" s="53"/>
      <c r="F71" s="53"/>
      <c r="G71" s="53"/>
      <c r="H71" s="53"/>
      <c r="I71" s="53"/>
      <c r="J71" s="53"/>
      <c r="K71" s="53"/>
      <c r="L71" s="53"/>
      <c r="M71" s="53"/>
      <c r="N71" s="53"/>
      <c r="O71" s="53"/>
      <c r="P71" s="53"/>
      <c r="Q71" s="53"/>
      <c r="R71" s="53"/>
      <c r="S71" s="53"/>
      <c r="T71" s="53"/>
      <c r="U71" s="53"/>
      <c r="V71" s="53"/>
      <c r="W71" s="53"/>
      <c r="X71" s="53"/>
      <c r="Y71" s="53"/>
      <c r="Z71" s="53"/>
    </row>
    <row r="72" spans="1:26" ht="12.75" customHeight="1" x14ac:dyDescent="0.25">
      <c r="A72" s="53"/>
      <c r="B72" s="53"/>
      <c r="C72" s="53"/>
      <c r="D72" s="53"/>
      <c r="E72" s="53"/>
      <c r="F72" s="53"/>
      <c r="G72" s="53"/>
      <c r="H72" s="53"/>
      <c r="I72" s="53"/>
      <c r="J72" s="53"/>
      <c r="K72" s="53"/>
      <c r="L72" s="53"/>
      <c r="M72" s="53"/>
      <c r="N72" s="53"/>
      <c r="O72" s="53"/>
      <c r="P72" s="53"/>
      <c r="Q72" s="53"/>
      <c r="R72" s="53"/>
      <c r="S72" s="53"/>
      <c r="T72" s="53"/>
      <c r="U72" s="53"/>
      <c r="V72" s="53"/>
      <c r="W72" s="53"/>
      <c r="X72" s="53"/>
      <c r="Y72" s="53"/>
      <c r="Z72" s="53"/>
    </row>
    <row r="73" spans="1:26" ht="12.75" customHeight="1" x14ac:dyDescent="0.25">
      <c r="A73" s="53"/>
      <c r="B73" s="53"/>
      <c r="C73" s="53"/>
      <c r="D73" s="53"/>
      <c r="E73" s="53"/>
      <c r="F73" s="53"/>
      <c r="G73" s="53"/>
      <c r="H73" s="53"/>
      <c r="I73" s="53"/>
      <c r="J73" s="53"/>
      <c r="K73" s="53"/>
      <c r="L73" s="53"/>
      <c r="M73" s="53"/>
      <c r="N73" s="53"/>
      <c r="O73" s="53"/>
      <c r="P73" s="53"/>
      <c r="Q73" s="53"/>
      <c r="R73" s="53"/>
      <c r="S73" s="53"/>
      <c r="T73" s="53"/>
      <c r="U73" s="53"/>
      <c r="V73" s="53"/>
      <c r="W73" s="53"/>
      <c r="X73" s="53"/>
      <c r="Y73" s="53"/>
      <c r="Z73" s="53"/>
    </row>
    <row r="74" spans="1:26" ht="12.75" customHeight="1" x14ac:dyDescent="0.25">
      <c r="A74" s="53"/>
      <c r="B74" s="53"/>
      <c r="C74" s="53"/>
      <c r="D74" s="53"/>
      <c r="E74" s="53"/>
      <c r="F74" s="53"/>
      <c r="G74" s="53"/>
      <c r="H74" s="53"/>
      <c r="I74" s="53"/>
      <c r="J74" s="53"/>
      <c r="K74" s="53"/>
      <c r="L74" s="53"/>
      <c r="M74" s="53"/>
      <c r="N74" s="53"/>
      <c r="O74" s="53"/>
      <c r="P74" s="53"/>
      <c r="Q74" s="53"/>
      <c r="R74" s="53"/>
      <c r="S74" s="53"/>
      <c r="T74" s="53"/>
      <c r="U74" s="53"/>
      <c r="V74" s="53"/>
      <c r="W74" s="53"/>
      <c r="X74" s="53"/>
      <c r="Y74" s="53"/>
      <c r="Z74" s="53"/>
    </row>
    <row r="75" spans="1:26" ht="12.75" customHeight="1" x14ac:dyDescent="0.25">
      <c r="A75" s="53"/>
      <c r="B75" s="53"/>
      <c r="C75" s="53"/>
      <c r="D75" s="53"/>
      <c r="E75" s="53"/>
      <c r="F75" s="53"/>
      <c r="G75" s="53"/>
      <c r="H75" s="53"/>
      <c r="I75" s="53"/>
      <c r="J75" s="53"/>
      <c r="K75" s="53"/>
      <c r="L75" s="53"/>
      <c r="M75" s="53"/>
      <c r="N75" s="53"/>
      <c r="O75" s="53"/>
      <c r="P75" s="53"/>
      <c r="Q75" s="53"/>
      <c r="R75" s="53"/>
      <c r="S75" s="53"/>
      <c r="T75" s="53"/>
      <c r="U75" s="53"/>
      <c r="V75" s="53"/>
      <c r="W75" s="53"/>
      <c r="X75" s="53"/>
      <c r="Y75" s="53"/>
      <c r="Z75" s="53"/>
    </row>
    <row r="76" spans="1:26" ht="12.75" customHeight="1" x14ac:dyDescent="0.25">
      <c r="A76" s="53"/>
      <c r="B76" s="53"/>
      <c r="C76" s="53"/>
      <c r="D76" s="53"/>
      <c r="E76" s="53"/>
      <c r="F76" s="53"/>
      <c r="G76" s="53"/>
      <c r="H76" s="53"/>
      <c r="I76" s="53"/>
      <c r="J76" s="53"/>
      <c r="K76" s="53"/>
      <c r="L76" s="53"/>
      <c r="M76" s="53"/>
      <c r="N76" s="53"/>
      <c r="O76" s="53"/>
      <c r="P76" s="53"/>
      <c r="Q76" s="53"/>
      <c r="R76" s="53"/>
      <c r="S76" s="53"/>
      <c r="T76" s="53"/>
      <c r="U76" s="53"/>
      <c r="V76" s="53"/>
      <c r="W76" s="53"/>
      <c r="X76" s="53"/>
      <c r="Y76" s="53"/>
      <c r="Z76" s="53"/>
    </row>
    <row r="77" spans="1:26" ht="12.75" customHeight="1" x14ac:dyDescent="0.25">
      <c r="A77" s="53"/>
      <c r="B77" s="53"/>
      <c r="C77" s="53"/>
      <c r="D77" s="53"/>
      <c r="E77" s="53"/>
      <c r="F77" s="53"/>
      <c r="G77" s="53"/>
      <c r="H77" s="53"/>
      <c r="I77" s="53"/>
      <c r="J77" s="53"/>
      <c r="K77" s="53"/>
      <c r="L77" s="53"/>
      <c r="M77" s="53"/>
      <c r="N77" s="53"/>
      <c r="O77" s="53"/>
      <c r="P77" s="53"/>
      <c r="Q77" s="53"/>
      <c r="R77" s="53"/>
      <c r="S77" s="53"/>
      <c r="T77" s="53"/>
      <c r="U77" s="53"/>
      <c r="V77" s="53"/>
      <c r="W77" s="53"/>
      <c r="X77" s="53"/>
      <c r="Y77" s="53"/>
      <c r="Z77" s="53"/>
    </row>
    <row r="78" spans="1:26" ht="12.75" customHeight="1" x14ac:dyDescent="0.25">
      <c r="A78" s="53"/>
      <c r="B78" s="53"/>
      <c r="C78" s="53"/>
      <c r="D78" s="53"/>
      <c r="E78" s="53"/>
      <c r="F78" s="53"/>
      <c r="G78" s="53"/>
      <c r="H78" s="53"/>
      <c r="I78" s="53"/>
      <c r="J78" s="53"/>
      <c r="K78" s="53"/>
      <c r="L78" s="53"/>
      <c r="M78" s="53"/>
      <c r="N78" s="53"/>
      <c r="O78" s="53"/>
      <c r="P78" s="53"/>
      <c r="Q78" s="53"/>
      <c r="R78" s="53"/>
      <c r="S78" s="53"/>
      <c r="T78" s="53"/>
      <c r="U78" s="53"/>
      <c r="V78" s="53"/>
      <c r="W78" s="53"/>
      <c r="X78" s="53"/>
      <c r="Y78" s="53"/>
      <c r="Z78" s="53"/>
    </row>
    <row r="79" spans="1:26" ht="12.75" customHeight="1" x14ac:dyDescent="0.25">
      <c r="A79" s="53"/>
      <c r="B79" s="53"/>
      <c r="C79" s="53"/>
      <c r="D79" s="53"/>
      <c r="E79" s="53"/>
      <c r="F79" s="53"/>
      <c r="G79" s="53"/>
      <c r="H79" s="53"/>
      <c r="I79" s="53"/>
      <c r="J79" s="53"/>
      <c r="K79" s="53"/>
      <c r="L79" s="53"/>
      <c r="M79" s="53"/>
      <c r="N79" s="53"/>
      <c r="O79" s="53"/>
      <c r="P79" s="53"/>
      <c r="Q79" s="53"/>
      <c r="R79" s="53"/>
      <c r="S79" s="53"/>
      <c r="T79" s="53"/>
      <c r="U79" s="53"/>
      <c r="V79" s="53"/>
      <c r="W79" s="53"/>
      <c r="X79" s="53"/>
      <c r="Y79" s="53"/>
      <c r="Z79" s="53"/>
    </row>
    <row r="80" spans="1:26" ht="12.75" customHeight="1" x14ac:dyDescent="0.25">
      <c r="A80" s="53"/>
      <c r="B80" s="53"/>
      <c r="C80" s="53"/>
      <c r="D80" s="53"/>
      <c r="E80" s="53"/>
      <c r="F80" s="53"/>
      <c r="G80" s="53"/>
      <c r="H80" s="53"/>
      <c r="I80" s="53"/>
      <c r="J80" s="53"/>
      <c r="K80" s="53"/>
      <c r="L80" s="53"/>
      <c r="M80" s="53"/>
      <c r="N80" s="53"/>
      <c r="O80" s="53"/>
      <c r="P80" s="53"/>
      <c r="Q80" s="53"/>
      <c r="R80" s="53"/>
      <c r="S80" s="53"/>
      <c r="T80" s="53"/>
      <c r="U80" s="53"/>
      <c r="V80" s="53"/>
      <c r="W80" s="53"/>
      <c r="X80" s="53"/>
      <c r="Y80" s="53"/>
      <c r="Z80" s="53"/>
    </row>
    <row r="81" spans="1:26" ht="12.75" customHeight="1" x14ac:dyDescent="0.25">
      <c r="A81" s="53"/>
      <c r="B81" s="53"/>
      <c r="C81" s="53"/>
      <c r="D81" s="53"/>
      <c r="E81" s="53"/>
      <c r="F81" s="53"/>
      <c r="G81" s="53"/>
      <c r="H81" s="53"/>
      <c r="I81" s="53"/>
      <c r="J81" s="53"/>
      <c r="K81" s="53"/>
      <c r="L81" s="53"/>
      <c r="M81" s="53"/>
      <c r="N81" s="53"/>
      <c r="O81" s="53"/>
      <c r="P81" s="53"/>
      <c r="Q81" s="53"/>
      <c r="R81" s="53"/>
      <c r="S81" s="53"/>
      <c r="T81" s="53"/>
      <c r="U81" s="53"/>
      <c r="V81" s="53"/>
      <c r="W81" s="53"/>
      <c r="X81" s="53"/>
      <c r="Y81" s="53"/>
      <c r="Z81" s="53"/>
    </row>
    <row r="82" spans="1:26" ht="12.75" customHeight="1" x14ac:dyDescent="0.25">
      <c r="A82" s="53"/>
      <c r="B82" s="53"/>
      <c r="C82" s="53"/>
      <c r="D82" s="53"/>
      <c r="E82" s="53"/>
      <c r="F82" s="53"/>
      <c r="G82" s="53"/>
      <c r="H82" s="53"/>
      <c r="I82" s="53"/>
      <c r="J82" s="53"/>
      <c r="K82" s="53"/>
      <c r="L82" s="53"/>
      <c r="M82" s="53"/>
      <c r="N82" s="53"/>
      <c r="O82" s="53"/>
      <c r="P82" s="53"/>
      <c r="Q82" s="53"/>
      <c r="R82" s="53"/>
      <c r="S82" s="53"/>
      <c r="T82" s="53"/>
      <c r="U82" s="53"/>
      <c r="V82" s="53"/>
      <c r="W82" s="53"/>
      <c r="X82" s="53"/>
      <c r="Y82" s="53"/>
      <c r="Z82" s="53"/>
    </row>
    <row r="83" spans="1:26" ht="12.75" customHeight="1" x14ac:dyDescent="0.25">
      <c r="A83" s="53"/>
      <c r="B83" s="53"/>
      <c r="C83" s="53"/>
      <c r="D83" s="53"/>
      <c r="E83" s="53"/>
      <c r="F83" s="53"/>
      <c r="G83" s="53"/>
      <c r="H83" s="53"/>
      <c r="I83" s="53"/>
      <c r="J83" s="53"/>
      <c r="K83" s="53"/>
      <c r="L83" s="53"/>
      <c r="M83" s="53"/>
      <c r="N83" s="53"/>
      <c r="O83" s="53"/>
      <c r="P83" s="53"/>
      <c r="Q83" s="53"/>
      <c r="R83" s="53"/>
      <c r="S83" s="53"/>
      <c r="T83" s="53"/>
      <c r="U83" s="53"/>
      <c r="V83" s="53"/>
      <c r="W83" s="53"/>
      <c r="X83" s="53"/>
      <c r="Y83" s="53"/>
      <c r="Z83" s="53"/>
    </row>
    <row r="84" spans="1:26" ht="12.75" customHeight="1" x14ac:dyDescent="0.25">
      <c r="A84" s="53"/>
      <c r="B84" s="53"/>
      <c r="C84" s="53"/>
      <c r="D84" s="53"/>
      <c r="E84" s="53"/>
      <c r="F84" s="53"/>
      <c r="G84" s="53"/>
      <c r="H84" s="53"/>
      <c r="I84" s="53"/>
      <c r="J84" s="53"/>
      <c r="K84" s="53"/>
      <c r="L84" s="53"/>
      <c r="M84" s="53"/>
      <c r="N84" s="53"/>
      <c r="O84" s="53"/>
      <c r="P84" s="53"/>
      <c r="Q84" s="53"/>
      <c r="R84" s="53"/>
      <c r="S84" s="53"/>
      <c r="T84" s="53"/>
      <c r="U84" s="53"/>
      <c r="V84" s="53"/>
      <c r="W84" s="53"/>
      <c r="X84" s="53"/>
      <c r="Y84" s="53"/>
      <c r="Z84" s="53"/>
    </row>
    <row r="85" spans="1:26" ht="12.75" customHeight="1" x14ac:dyDescent="0.25">
      <c r="A85" s="53"/>
      <c r="B85" s="53"/>
      <c r="C85" s="53"/>
      <c r="D85" s="53"/>
      <c r="E85" s="53"/>
      <c r="F85" s="53"/>
      <c r="G85" s="53"/>
      <c r="H85" s="53"/>
      <c r="I85" s="53"/>
      <c r="J85" s="53"/>
      <c r="K85" s="53"/>
      <c r="L85" s="53"/>
      <c r="M85" s="53"/>
      <c r="N85" s="53"/>
      <c r="O85" s="53"/>
      <c r="P85" s="53"/>
      <c r="Q85" s="53"/>
      <c r="R85" s="53"/>
      <c r="S85" s="53"/>
      <c r="T85" s="53"/>
      <c r="U85" s="53"/>
      <c r="V85" s="53"/>
      <c r="W85" s="53"/>
      <c r="X85" s="53"/>
      <c r="Y85" s="53"/>
      <c r="Z85" s="53"/>
    </row>
    <row r="86" spans="1:26" ht="12.75" customHeight="1" x14ac:dyDescent="0.25">
      <c r="A86" s="53"/>
      <c r="B86" s="53"/>
      <c r="C86" s="53"/>
      <c r="D86" s="53"/>
      <c r="E86" s="53"/>
      <c r="F86" s="53"/>
      <c r="G86" s="53"/>
      <c r="H86" s="53"/>
      <c r="I86" s="53"/>
      <c r="J86" s="53"/>
      <c r="K86" s="53"/>
      <c r="L86" s="53"/>
      <c r="M86" s="53"/>
      <c r="N86" s="53"/>
      <c r="O86" s="53"/>
      <c r="P86" s="53"/>
      <c r="Q86" s="53"/>
      <c r="R86" s="53"/>
      <c r="S86" s="53"/>
      <c r="T86" s="53"/>
      <c r="U86" s="53"/>
      <c r="V86" s="53"/>
      <c r="W86" s="53"/>
      <c r="X86" s="53"/>
      <c r="Y86" s="53"/>
      <c r="Z86" s="53"/>
    </row>
    <row r="87" spans="1:26" ht="12.75" customHeight="1" x14ac:dyDescent="0.25">
      <c r="A87" s="53"/>
      <c r="B87" s="53"/>
      <c r="C87" s="53"/>
      <c r="D87" s="53"/>
      <c r="E87" s="53"/>
      <c r="F87" s="53"/>
      <c r="G87" s="53"/>
      <c r="H87" s="53"/>
      <c r="I87" s="53"/>
      <c r="J87" s="53"/>
      <c r="K87" s="53"/>
      <c r="L87" s="53"/>
      <c r="M87" s="53"/>
      <c r="N87" s="53"/>
      <c r="O87" s="53"/>
      <c r="P87" s="53"/>
      <c r="Q87" s="53"/>
      <c r="R87" s="53"/>
      <c r="S87" s="53"/>
      <c r="T87" s="53"/>
      <c r="U87" s="53"/>
      <c r="V87" s="53"/>
      <c r="W87" s="53"/>
      <c r="X87" s="53"/>
      <c r="Y87" s="53"/>
      <c r="Z87" s="53"/>
    </row>
    <row r="88" spans="1:26" ht="12.75" customHeight="1" x14ac:dyDescent="0.25">
      <c r="A88" s="53"/>
      <c r="B88" s="53"/>
      <c r="C88" s="53"/>
      <c r="D88" s="53"/>
      <c r="E88" s="53"/>
      <c r="F88" s="53"/>
      <c r="G88" s="53"/>
      <c r="H88" s="53"/>
      <c r="I88" s="53"/>
      <c r="J88" s="53"/>
      <c r="K88" s="53"/>
      <c r="L88" s="53"/>
      <c r="M88" s="53"/>
      <c r="N88" s="53"/>
      <c r="O88" s="53"/>
      <c r="P88" s="53"/>
      <c r="Q88" s="53"/>
      <c r="R88" s="53"/>
      <c r="S88" s="53"/>
      <c r="T88" s="53"/>
      <c r="U88" s="53"/>
      <c r="V88" s="53"/>
      <c r="W88" s="53"/>
      <c r="X88" s="53"/>
      <c r="Y88" s="53"/>
      <c r="Z88" s="53"/>
    </row>
    <row r="89" spans="1:26" ht="12.75" customHeight="1" x14ac:dyDescent="0.25">
      <c r="A89" s="53"/>
      <c r="B89" s="53"/>
      <c r="C89" s="53"/>
      <c r="D89" s="53"/>
      <c r="E89" s="53"/>
      <c r="F89" s="53"/>
      <c r="G89" s="53"/>
      <c r="H89" s="53"/>
      <c r="I89" s="53"/>
      <c r="J89" s="53"/>
      <c r="K89" s="53"/>
      <c r="L89" s="53"/>
      <c r="M89" s="53"/>
      <c r="N89" s="53"/>
      <c r="O89" s="53"/>
      <c r="P89" s="53"/>
      <c r="Q89" s="53"/>
      <c r="R89" s="53"/>
      <c r="S89" s="53"/>
      <c r="T89" s="53"/>
      <c r="U89" s="53"/>
      <c r="V89" s="53"/>
      <c r="W89" s="53"/>
      <c r="X89" s="53"/>
      <c r="Y89" s="53"/>
      <c r="Z89" s="53"/>
    </row>
    <row r="90" spans="1:26" ht="12.75" customHeight="1" x14ac:dyDescent="0.25">
      <c r="A90" s="53"/>
      <c r="B90" s="53"/>
      <c r="C90" s="53"/>
      <c r="D90" s="53"/>
      <c r="E90" s="53"/>
      <c r="F90" s="53"/>
      <c r="G90" s="53"/>
      <c r="H90" s="53"/>
      <c r="I90" s="53"/>
      <c r="J90" s="53"/>
      <c r="K90" s="53"/>
      <c r="L90" s="53"/>
      <c r="M90" s="53"/>
      <c r="N90" s="53"/>
      <c r="O90" s="53"/>
      <c r="P90" s="53"/>
      <c r="Q90" s="53"/>
      <c r="R90" s="53"/>
      <c r="S90" s="53"/>
      <c r="T90" s="53"/>
      <c r="U90" s="53"/>
      <c r="V90" s="53"/>
      <c r="W90" s="53"/>
      <c r="X90" s="53"/>
      <c r="Y90" s="53"/>
      <c r="Z90" s="53"/>
    </row>
    <row r="91" spans="1:26" ht="12.75" customHeight="1" x14ac:dyDescent="0.25">
      <c r="A91" s="53"/>
      <c r="B91" s="53"/>
      <c r="C91" s="53"/>
      <c r="D91" s="53"/>
      <c r="E91" s="53"/>
      <c r="F91" s="53"/>
      <c r="G91" s="53"/>
      <c r="H91" s="53"/>
      <c r="I91" s="53"/>
      <c r="J91" s="53"/>
      <c r="K91" s="53"/>
      <c r="L91" s="53"/>
      <c r="M91" s="53"/>
      <c r="N91" s="53"/>
      <c r="O91" s="53"/>
      <c r="P91" s="53"/>
      <c r="Q91" s="53"/>
      <c r="R91" s="53"/>
      <c r="S91" s="53"/>
      <c r="T91" s="53"/>
      <c r="U91" s="53"/>
      <c r="V91" s="53"/>
      <c r="W91" s="53"/>
      <c r="X91" s="53"/>
      <c r="Y91" s="53"/>
      <c r="Z91" s="53"/>
    </row>
    <row r="92" spans="1:26" ht="12.75" customHeight="1" x14ac:dyDescent="0.25">
      <c r="A92" s="53"/>
      <c r="B92" s="53"/>
      <c r="C92" s="53"/>
      <c r="D92" s="53"/>
      <c r="E92" s="53"/>
      <c r="F92" s="53"/>
      <c r="G92" s="53"/>
      <c r="H92" s="53"/>
      <c r="I92" s="53"/>
      <c r="J92" s="53"/>
      <c r="K92" s="53"/>
      <c r="L92" s="53"/>
      <c r="M92" s="53"/>
      <c r="N92" s="53"/>
      <c r="O92" s="53"/>
      <c r="P92" s="53"/>
      <c r="Q92" s="53"/>
      <c r="R92" s="53"/>
      <c r="S92" s="53"/>
      <c r="T92" s="53"/>
      <c r="U92" s="53"/>
      <c r="V92" s="53"/>
      <c r="W92" s="53"/>
      <c r="X92" s="53"/>
      <c r="Y92" s="53"/>
      <c r="Z92" s="53"/>
    </row>
    <row r="93" spans="1:26" ht="12.75" customHeight="1" x14ac:dyDescent="0.25">
      <c r="A93" s="53"/>
      <c r="B93" s="53"/>
      <c r="C93" s="53"/>
      <c r="D93" s="53"/>
      <c r="E93" s="53"/>
      <c r="F93" s="53"/>
      <c r="G93" s="53"/>
      <c r="H93" s="53"/>
      <c r="I93" s="53"/>
      <c r="J93" s="53"/>
      <c r="K93" s="53"/>
      <c r="L93" s="53"/>
      <c r="M93" s="53"/>
      <c r="N93" s="53"/>
      <c r="O93" s="53"/>
      <c r="P93" s="53"/>
      <c r="Q93" s="53"/>
      <c r="R93" s="53"/>
      <c r="S93" s="53"/>
      <c r="T93" s="53"/>
      <c r="U93" s="53"/>
      <c r="V93" s="53"/>
      <c r="W93" s="53"/>
      <c r="X93" s="53"/>
      <c r="Y93" s="53"/>
      <c r="Z93" s="53"/>
    </row>
    <row r="94" spans="1:26" ht="12.75" customHeight="1" x14ac:dyDescent="0.25">
      <c r="A94" s="53"/>
      <c r="B94" s="53"/>
      <c r="C94" s="53"/>
      <c r="D94" s="53"/>
      <c r="E94" s="53"/>
      <c r="F94" s="53"/>
      <c r="G94" s="53"/>
      <c r="H94" s="53"/>
      <c r="I94" s="53"/>
      <c r="J94" s="53"/>
      <c r="K94" s="53"/>
      <c r="L94" s="53"/>
      <c r="M94" s="53"/>
      <c r="N94" s="53"/>
      <c r="O94" s="53"/>
      <c r="P94" s="53"/>
      <c r="Q94" s="53"/>
      <c r="R94" s="53"/>
      <c r="S94" s="53"/>
      <c r="T94" s="53"/>
      <c r="U94" s="53"/>
      <c r="V94" s="53"/>
      <c r="W94" s="53"/>
      <c r="X94" s="53"/>
      <c r="Y94" s="53"/>
      <c r="Z94" s="53"/>
    </row>
    <row r="95" spans="1:26" ht="12.75" customHeight="1" x14ac:dyDescent="0.25">
      <c r="A95" s="53"/>
      <c r="B95" s="53"/>
      <c r="C95" s="53"/>
      <c r="D95" s="53"/>
      <c r="E95" s="53"/>
      <c r="F95" s="53"/>
      <c r="G95" s="53"/>
      <c r="H95" s="53"/>
      <c r="I95" s="53"/>
      <c r="J95" s="53"/>
      <c r="K95" s="53"/>
      <c r="L95" s="53"/>
      <c r="M95" s="53"/>
      <c r="N95" s="53"/>
      <c r="O95" s="53"/>
      <c r="P95" s="53"/>
      <c r="Q95" s="53"/>
      <c r="R95" s="53"/>
      <c r="S95" s="53"/>
      <c r="T95" s="53"/>
      <c r="U95" s="53"/>
      <c r="V95" s="53"/>
      <c r="W95" s="53"/>
      <c r="X95" s="53"/>
      <c r="Y95" s="53"/>
      <c r="Z95" s="53"/>
    </row>
    <row r="96" spans="1:26" ht="12.75" customHeight="1" x14ac:dyDescent="0.25">
      <c r="A96" s="53"/>
      <c r="B96" s="53"/>
      <c r="C96" s="53"/>
      <c r="D96" s="53"/>
      <c r="E96" s="53"/>
      <c r="F96" s="53"/>
      <c r="G96" s="53"/>
      <c r="H96" s="53"/>
      <c r="I96" s="53"/>
      <c r="J96" s="53"/>
      <c r="K96" s="53"/>
      <c r="L96" s="53"/>
      <c r="M96" s="53"/>
      <c r="N96" s="53"/>
      <c r="O96" s="53"/>
      <c r="P96" s="53"/>
      <c r="Q96" s="53"/>
      <c r="R96" s="53"/>
      <c r="S96" s="53"/>
      <c r="T96" s="53"/>
      <c r="U96" s="53"/>
      <c r="V96" s="53"/>
      <c r="W96" s="53"/>
      <c r="X96" s="53"/>
      <c r="Y96" s="53"/>
      <c r="Z96" s="53"/>
    </row>
    <row r="97" spans="1:26" ht="12.75" customHeight="1" x14ac:dyDescent="0.25">
      <c r="A97" s="53"/>
      <c r="B97" s="53"/>
      <c r="C97" s="53"/>
      <c r="D97" s="53"/>
      <c r="E97" s="53"/>
      <c r="F97" s="53"/>
      <c r="G97" s="53"/>
      <c r="H97" s="53"/>
      <c r="I97" s="53"/>
      <c r="J97" s="53"/>
      <c r="K97" s="53"/>
      <c r="L97" s="53"/>
      <c r="M97" s="53"/>
      <c r="N97" s="53"/>
      <c r="O97" s="53"/>
      <c r="P97" s="53"/>
      <c r="Q97" s="53"/>
      <c r="R97" s="53"/>
      <c r="S97" s="53"/>
      <c r="T97" s="53"/>
      <c r="U97" s="53"/>
      <c r="V97" s="53"/>
      <c r="W97" s="53"/>
      <c r="X97" s="53"/>
      <c r="Y97" s="53"/>
      <c r="Z97" s="53"/>
    </row>
    <row r="98" spans="1:26" ht="12.75" customHeight="1" x14ac:dyDescent="0.25">
      <c r="A98" s="53"/>
      <c r="B98" s="53"/>
      <c r="C98" s="53"/>
      <c r="D98" s="53"/>
      <c r="E98" s="53"/>
      <c r="F98" s="53"/>
      <c r="G98" s="53"/>
      <c r="H98" s="53"/>
      <c r="I98" s="53"/>
      <c r="J98" s="53"/>
      <c r="K98" s="53"/>
      <c r="L98" s="53"/>
      <c r="M98" s="53"/>
      <c r="N98" s="53"/>
      <c r="O98" s="53"/>
      <c r="P98" s="53"/>
      <c r="Q98" s="53"/>
      <c r="R98" s="53"/>
      <c r="S98" s="53"/>
      <c r="T98" s="53"/>
      <c r="U98" s="53"/>
      <c r="V98" s="53"/>
      <c r="W98" s="53"/>
      <c r="X98" s="53"/>
      <c r="Y98" s="53"/>
      <c r="Z98" s="53"/>
    </row>
    <row r="99" spans="1:26" ht="12.75" customHeight="1" x14ac:dyDescent="0.25">
      <c r="A99" s="53"/>
      <c r="B99" s="53"/>
      <c r="C99" s="53"/>
      <c r="D99" s="53"/>
      <c r="E99" s="53"/>
      <c r="F99" s="53"/>
      <c r="G99" s="53"/>
      <c r="H99" s="53"/>
      <c r="I99" s="53"/>
      <c r="J99" s="53"/>
      <c r="K99" s="53"/>
      <c r="L99" s="53"/>
      <c r="M99" s="53"/>
      <c r="N99" s="53"/>
      <c r="O99" s="53"/>
      <c r="P99" s="53"/>
      <c r="Q99" s="53"/>
      <c r="R99" s="53"/>
      <c r="S99" s="53"/>
      <c r="T99" s="53"/>
      <c r="U99" s="53"/>
      <c r="V99" s="53"/>
      <c r="W99" s="53"/>
      <c r="X99" s="53"/>
      <c r="Y99" s="53"/>
      <c r="Z99" s="53"/>
    </row>
    <row r="100" spans="1:26" ht="12.75" customHeight="1" x14ac:dyDescent="0.25">
      <c r="A100" s="53"/>
      <c r="B100" s="53"/>
      <c r="C100" s="53"/>
      <c r="D100" s="53"/>
      <c r="E100" s="53"/>
      <c r="F100" s="53"/>
      <c r="G100" s="53"/>
      <c r="H100" s="53"/>
      <c r="I100" s="53"/>
      <c r="J100" s="53"/>
      <c r="K100" s="53"/>
      <c r="L100" s="53"/>
      <c r="M100" s="53"/>
      <c r="N100" s="53"/>
      <c r="O100" s="53"/>
      <c r="P100" s="53"/>
      <c r="Q100" s="53"/>
      <c r="R100" s="53"/>
      <c r="S100" s="53"/>
      <c r="T100" s="53"/>
      <c r="U100" s="53"/>
      <c r="V100" s="53"/>
      <c r="W100" s="53"/>
      <c r="X100" s="53"/>
      <c r="Y100" s="53"/>
      <c r="Z100" s="53"/>
    </row>
    <row r="101" spans="1:26" ht="12.75" customHeight="1" x14ac:dyDescent="0.25">
      <c r="A101" s="53"/>
      <c r="B101" s="53"/>
      <c r="C101" s="53"/>
      <c r="D101" s="53"/>
      <c r="E101" s="53"/>
      <c r="F101" s="53"/>
      <c r="G101" s="53"/>
      <c r="H101" s="53"/>
      <c r="I101" s="53"/>
      <c r="J101" s="53"/>
      <c r="K101" s="53"/>
      <c r="L101" s="53"/>
      <c r="M101" s="53"/>
      <c r="N101" s="53"/>
      <c r="O101" s="53"/>
      <c r="P101" s="53"/>
      <c r="Q101" s="53"/>
      <c r="R101" s="53"/>
      <c r="S101" s="53"/>
      <c r="T101" s="53"/>
      <c r="U101" s="53"/>
      <c r="V101" s="53"/>
      <c r="W101" s="53"/>
      <c r="X101" s="53"/>
      <c r="Y101" s="53"/>
      <c r="Z101" s="53"/>
    </row>
    <row r="102" spans="1:26" ht="12.75" customHeight="1" x14ac:dyDescent="0.25">
      <c r="A102" s="53"/>
      <c r="B102" s="53"/>
      <c r="C102" s="53"/>
      <c r="D102" s="53"/>
      <c r="E102" s="53"/>
      <c r="F102" s="53"/>
      <c r="G102" s="53"/>
      <c r="H102" s="53"/>
      <c r="I102" s="53"/>
      <c r="J102" s="53"/>
      <c r="K102" s="53"/>
      <c r="L102" s="53"/>
      <c r="M102" s="53"/>
      <c r="N102" s="53"/>
      <c r="O102" s="53"/>
      <c r="P102" s="53"/>
      <c r="Q102" s="53"/>
      <c r="R102" s="53"/>
      <c r="S102" s="53"/>
      <c r="T102" s="53"/>
      <c r="U102" s="53"/>
      <c r="V102" s="53"/>
      <c r="W102" s="53"/>
      <c r="X102" s="53"/>
      <c r="Y102" s="53"/>
      <c r="Z102" s="53"/>
    </row>
    <row r="103" spans="1:26" ht="12.75" customHeight="1" x14ac:dyDescent="0.25">
      <c r="A103" s="53"/>
      <c r="B103" s="53"/>
      <c r="C103" s="53"/>
      <c r="D103" s="53"/>
      <c r="E103" s="53"/>
      <c r="F103" s="53"/>
      <c r="G103" s="53"/>
      <c r="H103" s="53"/>
      <c r="I103" s="53"/>
      <c r="J103" s="53"/>
      <c r="K103" s="53"/>
      <c r="L103" s="53"/>
      <c r="M103" s="53"/>
      <c r="N103" s="53"/>
      <c r="O103" s="53"/>
      <c r="P103" s="53"/>
      <c r="Q103" s="53"/>
      <c r="R103" s="53"/>
      <c r="S103" s="53"/>
      <c r="T103" s="53"/>
      <c r="U103" s="53"/>
      <c r="V103" s="53"/>
      <c r="W103" s="53"/>
      <c r="X103" s="53"/>
      <c r="Y103" s="53"/>
      <c r="Z103" s="53"/>
    </row>
    <row r="104" spans="1:26" ht="12.75" customHeight="1" x14ac:dyDescent="0.25">
      <c r="A104" s="53"/>
      <c r="B104" s="53"/>
      <c r="C104" s="53"/>
      <c r="D104" s="53"/>
      <c r="E104" s="53"/>
      <c r="F104" s="53"/>
      <c r="G104" s="53"/>
      <c r="H104" s="53"/>
      <c r="I104" s="53"/>
      <c r="J104" s="53"/>
      <c r="K104" s="53"/>
      <c r="L104" s="53"/>
      <c r="M104" s="53"/>
      <c r="N104" s="53"/>
      <c r="O104" s="53"/>
      <c r="P104" s="53"/>
      <c r="Q104" s="53"/>
      <c r="R104" s="53"/>
      <c r="S104" s="53"/>
      <c r="T104" s="53"/>
      <c r="U104" s="53"/>
      <c r="V104" s="53"/>
      <c r="W104" s="53"/>
      <c r="X104" s="53"/>
      <c r="Y104" s="53"/>
      <c r="Z104" s="53"/>
    </row>
    <row r="105" spans="1:26" ht="12.75" customHeight="1" x14ac:dyDescent="0.25">
      <c r="A105" s="53"/>
      <c r="B105" s="53"/>
      <c r="C105" s="53"/>
      <c r="D105" s="53"/>
      <c r="E105" s="53"/>
      <c r="F105" s="53"/>
      <c r="G105" s="53"/>
      <c r="H105" s="53"/>
      <c r="I105" s="53"/>
      <c r="J105" s="53"/>
      <c r="K105" s="53"/>
      <c r="L105" s="53"/>
      <c r="M105" s="53"/>
      <c r="N105" s="53"/>
      <c r="O105" s="53"/>
      <c r="P105" s="53"/>
      <c r="Q105" s="53"/>
      <c r="R105" s="53"/>
      <c r="S105" s="53"/>
      <c r="T105" s="53"/>
      <c r="U105" s="53"/>
      <c r="V105" s="53"/>
      <c r="W105" s="53"/>
      <c r="X105" s="53"/>
      <c r="Y105" s="53"/>
      <c r="Z105" s="53"/>
    </row>
    <row r="106" spans="1:26" ht="12.75" customHeight="1" x14ac:dyDescent="0.25">
      <c r="A106" s="53"/>
      <c r="B106" s="53"/>
      <c r="C106" s="53"/>
      <c r="D106" s="53"/>
      <c r="E106" s="53"/>
      <c r="F106" s="53"/>
      <c r="G106" s="53"/>
      <c r="H106" s="53"/>
      <c r="I106" s="53"/>
      <c r="J106" s="53"/>
      <c r="K106" s="53"/>
      <c r="L106" s="53"/>
      <c r="M106" s="53"/>
      <c r="N106" s="53"/>
      <c r="O106" s="53"/>
      <c r="P106" s="53"/>
      <c r="Q106" s="53"/>
      <c r="R106" s="53"/>
      <c r="S106" s="53"/>
      <c r="T106" s="53"/>
      <c r="U106" s="53"/>
      <c r="V106" s="53"/>
      <c r="W106" s="53"/>
      <c r="X106" s="53"/>
      <c r="Y106" s="53"/>
      <c r="Z106" s="53"/>
    </row>
    <row r="107" spans="1:26" ht="12.75" customHeight="1" x14ac:dyDescent="0.25">
      <c r="A107" s="53"/>
      <c r="B107" s="53"/>
      <c r="C107" s="53"/>
      <c r="D107" s="53"/>
      <c r="E107" s="53"/>
      <c r="F107" s="53"/>
      <c r="G107" s="53"/>
      <c r="H107" s="53"/>
      <c r="I107" s="53"/>
      <c r="J107" s="53"/>
      <c r="K107" s="53"/>
      <c r="L107" s="53"/>
      <c r="M107" s="53"/>
      <c r="N107" s="53"/>
      <c r="O107" s="53"/>
      <c r="P107" s="53"/>
      <c r="Q107" s="53"/>
      <c r="R107" s="53"/>
      <c r="S107" s="53"/>
      <c r="T107" s="53"/>
      <c r="U107" s="53"/>
      <c r="V107" s="53"/>
      <c r="W107" s="53"/>
      <c r="X107" s="53"/>
      <c r="Y107" s="53"/>
      <c r="Z107" s="53"/>
    </row>
    <row r="108" spans="1:26" ht="12.75" customHeight="1" x14ac:dyDescent="0.25">
      <c r="A108" s="53"/>
      <c r="B108" s="53"/>
      <c r="C108" s="53"/>
      <c r="D108" s="53"/>
      <c r="E108" s="53"/>
      <c r="F108" s="53"/>
      <c r="G108" s="53"/>
      <c r="H108" s="53"/>
      <c r="I108" s="53"/>
      <c r="J108" s="53"/>
      <c r="K108" s="53"/>
      <c r="L108" s="53"/>
      <c r="M108" s="53"/>
      <c r="N108" s="53"/>
      <c r="O108" s="53"/>
      <c r="P108" s="53"/>
      <c r="Q108" s="53"/>
      <c r="R108" s="53"/>
      <c r="S108" s="53"/>
      <c r="T108" s="53"/>
      <c r="U108" s="53"/>
      <c r="V108" s="53"/>
      <c r="W108" s="53"/>
      <c r="X108" s="53"/>
      <c r="Y108" s="53"/>
      <c r="Z108" s="53"/>
    </row>
    <row r="109" spans="1:26" ht="12.75" customHeight="1" x14ac:dyDescent="0.25">
      <c r="A109" s="53"/>
      <c r="B109" s="53"/>
      <c r="C109" s="53"/>
      <c r="D109" s="53"/>
      <c r="E109" s="53"/>
      <c r="F109" s="53"/>
      <c r="G109" s="53"/>
      <c r="H109" s="53"/>
      <c r="I109" s="53"/>
      <c r="J109" s="53"/>
      <c r="K109" s="53"/>
      <c r="L109" s="53"/>
      <c r="M109" s="53"/>
      <c r="N109" s="53"/>
      <c r="O109" s="53"/>
      <c r="P109" s="53"/>
      <c r="Q109" s="53"/>
      <c r="R109" s="53"/>
      <c r="S109" s="53"/>
      <c r="T109" s="53"/>
      <c r="U109" s="53"/>
      <c r="V109" s="53"/>
      <c r="W109" s="53"/>
      <c r="X109" s="53"/>
      <c r="Y109" s="53"/>
      <c r="Z109" s="53"/>
    </row>
    <row r="110" spans="1:26" ht="12.75" customHeight="1" x14ac:dyDescent="0.25">
      <c r="A110" s="53"/>
      <c r="B110" s="53"/>
      <c r="C110" s="53"/>
      <c r="D110" s="53"/>
      <c r="E110" s="53"/>
      <c r="F110" s="53"/>
      <c r="G110" s="53"/>
      <c r="H110" s="53"/>
      <c r="I110" s="53"/>
      <c r="J110" s="53"/>
      <c r="K110" s="53"/>
      <c r="L110" s="53"/>
      <c r="M110" s="53"/>
      <c r="N110" s="53"/>
      <c r="O110" s="53"/>
      <c r="P110" s="53"/>
      <c r="Q110" s="53"/>
      <c r="R110" s="53"/>
      <c r="S110" s="53"/>
      <c r="T110" s="53"/>
      <c r="U110" s="53"/>
      <c r="V110" s="53"/>
      <c r="W110" s="53"/>
      <c r="X110" s="53"/>
      <c r="Y110" s="53"/>
      <c r="Z110" s="53"/>
    </row>
    <row r="111" spans="1:26" ht="12.75" customHeight="1" x14ac:dyDescent="0.25">
      <c r="A111" s="53"/>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row>
    <row r="112" spans="1:26" ht="12.75" customHeight="1" x14ac:dyDescent="0.25">
      <c r="A112" s="53"/>
      <c r="B112" s="53"/>
      <c r="C112" s="53"/>
      <c r="D112" s="53"/>
      <c r="E112" s="53"/>
      <c r="F112" s="53"/>
      <c r="G112" s="53"/>
      <c r="H112" s="53"/>
      <c r="I112" s="53"/>
      <c r="J112" s="53"/>
      <c r="K112" s="53"/>
      <c r="L112" s="53"/>
      <c r="M112" s="53"/>
      <c r="N112" s="53"/>
      <c r="O112" s="53"/>
      <c r="P112" s="53"/>
      <c r="Q112" s="53"/>
      <c r="R112" s="53"/>
      <c r="S112" s="53"/>
      <c r="T112" s="53"/>
      <c r="U112" s="53"/>
      <c r="V112" s="53"/>
      <c r="W112" s="53"/>
      <c r="X112" s="53"/>
      <c r="Y112" s="53"/>
      <c r="Z112" s="53"/>
    </row>
    <row r="113" spans="1:26" ht="12.75" customHeight="1" x14ac:dyDescent="0.25">
      <c r="A113" s="53"/>
      <c r="B113" s="53"/>
      <c r="C113" s="53"/>
      <c r="D113" s="53"/>
      <c r="E113" s="53"/>
      <c r="F113" s="53"/>
      <c r="G113" s="53"/>
      <c r="H113" s="53"/>
      <c r="I113" s="53"/>
      <c r="J113" s="53"/>
      <c r="K113" s="53"/>
      <c r="L113" s="53"/>
      <c r="M113" s="53"/>
      <c r="N113" s="53"/>
      <c r="O113" s="53"/>
      <c r="P113" s="53"/>
      <c r="Q113" s="53"/>
      <c r="R113" s="53"/>
      <c r="S113" s="53"/>
      <c r="T113" s="53"/>
      <c r="U113" s="53"/>
      <c r="V113" s="53"/>
      <c r="W113" s="53"/>
      <c r="X113" s="53"/>
      <c r="Y113" s="53"/>
      <c r="Z113" s="53"/>
    </row>
    <row r="114" spans="1:26" ht="12.75" customHeight="1" x14ac:dyDescent="0.25">
      <c r="A114" s="53"/>
      <c r="B114" s="53"/>
      <c r="C114" s="53"/>
      <c r="D114" s="53"/>
      <c r="E114" s="53"/>
      <c r="F114" s="53"/>
      <c r="G114" s="53"/>
      <c r="H114" s="53"/>
      <c r="I114" s="53"/>
      <c r="J114" s="53"/>
      <c r="K114" s="53"/>
      <c r="L114" s="53"/>
      <c r="M114" s="53"/>
      <c r="N114" s="53"/>
      <c r="O114" s="53"/>
      <c r="P114" s="53"/>
      <c r="Q114" s="53"/>
      <c r="R114" s="53"/>
      <c r="S114" s="53"/>
      <c r="T114" s="53"/>
      <c r="U114" s="53"/>
      <c r="V114" s="53"/>
      <c r="W114" s="53"/>
      <c r="X114" s="53"/>
      <c r="Y114" s="53"/>
      <c r="Z114" s="53"/>
    </row>
    <row r="115" spans="1:26" ht="12.75" customHeight="1" x14ac:dyDescent="0.25">
      <c r="A115" s="53"/>
      <c r="B115" s="53"/>
      <c r="C115" s="53"/>
      <c r="D115" s="53"/>
      <c r="E115" s="53"/>
      <c r="F115" s="53"/>
      <c r="G115" s="53"/>
      <c r="H115" s="53"/>
      <c r="I115" s="53"/>
      <c r="J115" s="53"/>
      <c r="K115" s="53"/>
      <c r="L115" s="53"/>
      <c r="M115" s="53"/>
      <c r="N115" s="53"/>
      <c r="O115" s="53"/>
      <c r="P115" s="53"/>
      <c r="Q115" s="53"/>
      <c r="R115" s="53"/>
      <c r="S115" s="53"/>
      <c r="T115" s="53"/>
      <c r="U115" s="53"/>
      <c r="V115" s="53"/>
      <c r="W115" s="53"/>
      <c r="X115" s="53"/>
      <c r="Y115" s="53"/>
      <c r="Z115" s="53"/>
    </row>
    <row r="116" spans="1:26" ht="12.75" customHeight="1" x14ac:dyDescent="0.25">
      <c r="A116" s="53"/>
      <c r="B116" s="53"/>
      <c r="C116" s="53"/>
      <c r="D116" s="53"/>
      <c r="E116" s="53"/>
      <c r="F116" s="53"/>
      <c r="G116" s="53"/>
      <c r="H116" s="53"/>
      <c r="I116" s="53"/>
      <c r="J116" s="53"/>
      <c r="K116" s="53"/>
      <c r="L116" s="53"/>
      <c r="M116" s="53"/>
      <c r="N116" s="53"/>
      <c r="O116" s="53"/>
      <c r="P116" s="53"/>
      <c r="Q116" s="53"/>
      <c r="R116" s="53"/>
      <c r="S116" s="53"/>
      <c r="T116" s="53"/>
      <c r="U116" s="53"/>
      <c r="V116" s="53"/>
      <c r="W116" s="53"/>
      <c r="X116" s="53"/>
      <c r="Y116" s="53"/>
      <c r="Z116" s="53"/>
    </row>
    <row r="117" spans="1:26" ht="12.75" customHeight="1" x14ac:dyDescent="0.25">
      <c r="A117" s="53"/>
      <c r="B117" s="53"/>
      <c r="C117" s="53"/>
      <c r="D117" s="53"/>
      <c r="E117" s="53"/>
      <c r="F117" s="53"/>
      <c r="G117" s="53"/>
      <c r="H117" s="53"/>
      <c r="I117" s="53"/>
      <c r="J117" s="53"/>
      <c r="K117" s="53"/>
      <c r="L117" s="53"/>
      <c r="M117" s="53"/>
      <c r="N117" s="53"/>
      <c r="O117" s="53"/>
      <c r="P117" s="53"/>
      <c r="Q117" s="53"/>
      <c r="R117" s="53"/>
      <c r="S117" s="53"/>
      <c r="T117" s="53"/>
      <c r="U117" s="53"/>
      <c r="V117" s="53"/>
      <c r="W117" s="53"/>
      <c r="X117" s="53"/>
      <c r="Y117" s="53"/>
      <c r="Z117" s="53"/>
    </row>
    <row r="118" spans="1:26" ht="12.75" customHeight="1" x14ac:dyDescent="0.25">
      <c r="A118" s="53"/>
      <c r="B118" s="53"/>
      <c r="C118" s="53"/>
      <c r="D118" s="53"/>
      <c r="E118" s="53"/>
      <c r="F118" s="53"/>
      <c r="G118" s="53"/>
      <c r="H118" s="53"/>
      <c r="I118" s="53"/>
      <c r="J118" s="53"/>
      <c r="K118" s="53"/>
      <c r="L118" s="53"/>
      <c r="M118" s="53"/>
      <c r="N118" s="53"/>
      <c r="O118" s="53"/>
      <c r="P118" s="53"/>
      <c r="Q118" s="53"/>
      <c r="R118" s="53"/>
      <c r="S118" s="53"/>
      <c r="T118" s="53"/>
      <c r="U118" s="53"/>
      <c r="V118" s="53"/>
      <c r="W118" s="53"/>
      <c r="X118" s="53"/>
      <c r="Y118" s="53"/>
      <c r="Z118" s="53"/>
    </row>
    <row r="119" spans="1:26" ht="12.75" customHeight="1" x14ac:dyDescent="0.25">
      <c r="A119" s="53"/>
      <c r="B119" s="53"/>
      <c r="C119" s="53"/>
      <c r="D119" s="53"/>
      <c r="E119" s="53"/>
      <c r="F119" s="53"/>
      <c r="G119" s="53"/>
      <c r="H119" s="53"/>
      <c r="I119" s="53"/>
      <c r="J119" s="53"/>
      <c r="K119" s="53"/>
      <c r="L119" s="53"/>
      <c r="M119" s="53"/>
      <c r="N119" s="53"/>
      <c r="O119" s="53"/>
      <c r="P119" s="53"/>
      <c r="Q119" s="53"/>
      <c r="R119" s="53"/>
      <c r="S119" s="53"/>
      <c r="T119" s="53"/>
      <c r="U119" s="53"/>
      <c r="V119" s="53"/>
      <c r="W119" s="53"/>
      <c r="X119" s="53"/>
      <c r="Y119" s="53"/>
      <c r="Z119" s="53"/>
    </row>
    <row r="120" spans="1:26" ht="12.75" customHeight="1" x14ac:dyDescent="0.25">
      <c r="A120" s="53"/>
      <c r="B120" s="53"/>
      <c r="C120" s="53"/>
      <c r="D120" s="53"/>
      <c r="E120" s="53"/>
      <c r="F120" s="53"/>
      <c r="G120" s="53"/>
      <c r="H120" s="53"/>
      <c r="I120" s="53"/>
      <c r="J120" s="53"/>
      <c r="K120" s="53"/>
      <c r="L120" s="53"/>
      <c r="M120" s="53"/>
      <c r="N120" s="53"/>
      <c r="O120" s="53"/>
      <c r="P120" s="53"/>
      <c r="Q120" s="53"/>
      <c r="R120" s="53"/>
      <c r="S120" s="53"/>
      <c r="T120" s="53"/>
      <c r="U120" s="53"/>
      <c r="V120" s="53"/>
      <c r="W120" s="53"/>
      <c r="X120" s="53"/>
      <c r="Y120" s="53"/>
      <c r="Z120" s="53"/>
    </row>
    <row r="121" spans="1:26" ht="12.75" customHeight="1" x14ac:dyDescent="0.25">
      <c r="A121" s="53"/>
      <c r="B121" s="53"/>
      <c r="C121" s="53"/>
      <c r="D121" s="53"/>
      <c r="E121" s="53"/>
      <c r="F121" s="53"/>
      <c r="G121" s="53"/>
      <c r="H121" s="53"/>
      <c r="I121" s="53"/>
      <c r="J121" s="53"/>
      <c r="K121" s="53"/>
      <c r="L121" s="53"/>
      <c r="M121" s="53"/>
      <c r="N121" s="53"/>
      <c r="O121" s="53"/>
      <c r="P121" s="53"/>
      <c r="Q121" s="53"/>
      <c r="R121" s="53"/>
      <c r="S121" s="53"/>
      <c r="T121" s="53"/>
      <c r="U121" s="53"/>
      <c r="V121" s="53"/>
      <c r="W121" s="53"/>
      <c r="X121" s="53"/>
      <c r="Y121" s="53"/>
      <c r="Z121" s="53"/>
    </row>
    <row r="122" spans="1:26" ht="12.75" customHeight="1" x14ac:dyDescent="0.25">
      <c r="A122" s="53"/>
      <c r="B122" s="53"/>
      <c r="C122" s="53"/>
      <c r="D122" s="53"/>
      <c r="E122" s="53"/>
      <c r="F122" s="53"/>
      <c r="G122" s="53"/>
      <c r="H122" s="53"/>
      <c r="I122" s="53"/>
      <c r="J122" s="53"/>
      <c r="K122" s="53"/>
      <c r="L122" s="53"/>
      <c r="M122" s="53"/>
      <c r="N122" s="53"/>
      <c r="O122" s="53"/>
      <c r="P122" s="53"/>
      <c r="Q122" s="53"/>
      <c r="R122" s="53"/>
      <c r="S122" s="53"/>
      <c r="T122" s="53"/>
      <c r="U122" s="53"/>
      <c r="V122" s="53"/>
      <c r="W122" s="53"/>
      <c r="X122" s="53"/>
      <c r="Y122" s="53"/>
      <c r="Z122" s="53"/>
    </row>
    <row r="123" spans="1:26" ht="12.75" customHeight="1" x14ac:dyDescent="0.25">
      <c r="A123" s="53"/>
      <c r="B123" s="53"/>
      <c r="C123" s="53"/>
      <c r="D123" s="53"/>
      <c r="E123" s="53"/>
      <c r="F123" s="53"/>
      <c r="G123" s="53"/>
      <c r="H123" s="53"/>
      <c r="I123" s="53"/>
      <c r="J123" s="53"/>
      <c r="K123" s="53"/>
      <c r="L123" s="53"/>
      <c r="M123" s="53"/>
      <c r="N123" s="53"/>
      <c r="O123" s="53"/>
      <c r="P123" s="53"/>
      <c r="Q123" s="53"/>
      <c r="R123" s="53"/>
      <c r="S123" s="53"/>
      <c r="T123" s="53"/>
      <c r="U123" s="53"/>
      <c r="V123" s="53"/>
      <c r="W123" s="53"/>
      <c r="X123" s="53"/>
      <c r="Y123" s="53"/>
      <c r="Z123" s="53"/>
    </row>
    <row r="124" spans="1:26" ht="12.75" customHeight="1" x14ac:dyDescent="0.25">
      <c r="A124" s="53"/>
      <c r="B124" s="53"/>
      <c r="C124" s="53"/>
      <c r="D124" s="53"/>
      <c r="E124" s="53"/>
      <c r="F124" s="53"/>
      <c r="G124" s="53"/>
      <c r="H124" s="53"/>
      <c r="I124" s="53"/>
      <c r="J124" s="53"/>
      <c r="K124" s="53"/>
      <c r="L124" s="53"/>
      <c r="M124" s="53"/>
      <c r="N124" s="53"/>
      <c r="O124" s="53"/>
      <c r="P124" s="53"/>
      <c r="Q124" s="53"/>
      <c r="R124" s="53"/>
      <c r="S124" s="53"/>
      <c r="T124" s="53"/>
      <c r="U124" s="53"/>
      <c r="V124" s="53"/>
      <c r="W124" s="53"/>
      <c r="X124" s="53"/>
      <c r="Y124" s="53"/>
      <c r="Z124" s="53"/>
    </row>
    <row r="125" spans="1:26" ht="12.75" customHeight="1" x14ac:dyDescent="0.25">
      <c r="A125" s="53"/>
      <c r="B125" s="53"/>
      <c r="C125" s="53"/>
      <c r="D125" s="53"/>
      <c r="E125" s="53"/>
      <c r="F125" s="53"/>
      <c r="G125" s="53"/>
      <c r="H125" s="53"/>
      <c r="I125" s="53"/>
      <c r="J125" s="53"/>
      <c r="K125" s="53"/>
      <c r="L125" s="53"/>
      <c r="M125" s="53"/>
      <c r="N125" s="53"/>
      <c r="O125" s="53"/>
      <c r="P125" s="53"/>
      <c r="Q125" s="53"/>
      <c r="R125" s="53"/>
      <c r="S125" s="53"/>
      <c r="T125" s="53"/>
      <c r="U125" s="53"/>
      <c r="V125" s="53"/>
      <c r="W125" s="53"/>
      <c r="X125" s="53"/>
      <c r="Y125" s="53"/>
      <c r="Z125" s="53"/>
    </row>
    <row r="126" spans="1:26" ht="12.75" customHeight="1" x14ac:dyDescent="0.25">
      <c r="A126" s="53"/>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row>
    <row r="127" spans="1:26" ht="12.75" customHeight="1" x14ac:dyDescent="0.25">
      <c r="A127" s="53"/>
      <c r="B127" s="53"/>
      <c r="C127" s="53"/>
      <c r="D127" s="53"/>
      <c r="E127" s="53"/>
      <c r="F127" s="53"/>
      <c r="G127" s="53"/>
      <c r="H127" s="53"/>
      <c r="I127" s="53"/>
      <c r="J127" s="53"/>
      <c r="K127" s="53"/>
      <c r="L127" s="53"/>
      <c r="M127" s="53"/>
      <c r="N127" s="53"/>
      <c r="O127" s="53"/>
      <c r="P127" s="53"/>
      <c r="Q127" s="53"/>
      <c r="R127" s="53"/>
      <c r="S127" s="53"/>
      <c r="T127" s="53"/>
      <c r="U127" s="53"/>
      <c r="V127" s="53"/>
      <c r="W127" s="53"/>
      <c r="X127" s="53"/>
      <c r="Y127" s="53"/>
      <c r="Z127" s="53"/>
    </row>
    <row r="128" spans="1:26" ht="12.75" customHeight="1" x14ac:dyDescent="0.25">
      <c r="A128" s="53"/>
      <c r="B128" s="53"/>
      <c r="C128" s="53"/>
      <c r="D128" s="53"/>
      <c r="E128" s="53"/>
      <c r="F128" s="53"/>
      <c r="G128" s="53"/>
      <c r="H128" s="53"/>
      <c r="I128" s="53"/>
      <c r="J128" s="53"/>
      <c r="K128" s="53"/>
      <c r="L128" s="53"/>
      <c r="M128" s="53"/>
      <c r="N128" s="53"/>
      <c r="O128" s="53"/>
      <c r="P128" s="53"/>
      <c r="Q128" s="53"/>
      <c r="R128" s="53"/>
      <c r="S128" s="53"/>
      <c r="T128" s="53"/>
      <c r="U128" s="53"/>
      <c r="V128" s="53"/>
      <c r="W128" s="53"/>
      <c r="X128" s="53"/>
      <c r="Y128" s="53"/>
      <c r="Z128" s="53"/>
    </row>
    <row r="129" spans="1:26" ht="12.75" customHeight="1" x14ac:dyDescent="0.25">
      <c r="A129" s="53"/>
      <c r="B129" s="53"/>
      <c r="C129" s="53"/>
      <c r="D129" s="53"/>
      <c r="E129" s="53"/>
      <c r="F129" s="53"/>
      <c r="G129" s="53"/>
      <c r="H129" s="53"/>
      <c r="I129" s="53"/>
      <c r="J129" s="53"/>
      <c r="K129" s="53"/>
      <c r="L129" s="53"/>
      <c r="M129" s="53"/>
      <c r="N129" s="53"/>
      <c r="O129" s="53"/>
      <c r="P129" s="53"/>
      <c r="Q129" s="53"/>
      <c r="R129" s="53"/>
      <c r="S129" s="53"/>
      <c r="T129" s="53"/>
      <c r="U129" s="53"/>
      <c r="V129" s="53"/>
      <c r="W129" s="53"/>
      <c r="X129" s="53"/>
      <c r="Y129" s="53"/>
      <c r="Z129" s="53"/>
    </row>
    <row r="130" spans="1:26" ht="12.75" customHeight="1" x14ac:dyDescent="0.25">
      <c r="A130" s="53"/>
      <c r="B130" s="53"/>
      <c r="C130" s="53"/>
      <c r="D130" s="53"/>
      <c r="E130" s="53"/>
      <c r="F130" s="53"/>
      <c r="G130" s="53"/>
      <c r="H130" s="53"/>
      <c r="I130" s="53"/>
      <c r="J130" s="53"/>
      <c r="K130" s="53"/>
      <c r="L130" s="53"/>
      <c r="M130" s="53"/>
      <c r="N130" s="53"/>
      <c r="O130" s="53"/>
      <c r="P130" s="53"/>
      <c r="Q130" s="53"/>
      <c r="R130" s="53"/>
      <c r="S130" s="53"/>
      <c r="T130" s="53"/>
      <c r="U130" s="53"/>
      <c r="V130" s="53"/>
      <c r="W130" s="53"/>
      <c r="X130" s="53"/>
      <c r="Y130" s="53"/>
      <c r="Z130" s="53"/>
    </row>
    <row r="131" spans="1:26" ht="12.75" customHeight="1" x14ac:dyDescent="0.25">
      <c r="A131" s="53"/>
      <c r="B131" s="53"/>
      <c r="C131" s="53"/>
      <c r="D131" s="53"/>
      <c r="E131" s="53"/>
      <c r="F131" s="53"/>
      <c r="G131" s="53"/>
      <c r="H131" s="53"/>
      <c r="I131" s="53"/>
      <c r="J131" s="53"/>
      <c r="K131" s="53"/>
      <c r="L131" s="53"/>
      <c r="M131" s="53"/>
      <c r="N131" s="53"/>
      <c r="O131" s="53"/>
      <c r="P131" s="53"/>
      <c r="Q131" s="53"/>
      <c r="R131" s="53"/>
      <c r="S131" s="53"/>
      <c r="T131" s="53"/>
      <c r="U131" s="53"/>
      <c r="V131" s="53"/>
      <c r="W131" s="53"/>
      <c r="X131" s="53"/>
      <c r="Y131" s="53"/>
      <c r="Z131" s="53"/>
    </row>
    <row r="132" spans="1:26" ht="12.75" customHeight="1" x14ac:dyDescent="0.25">
      <c r="A132" s="53"/>
      <c r="B132" s="53"/>
      <c r="C132" s="53"/>
      <c r="D132" s="53"/>
      <c r="E132" s="53"/>
      <c r="F132" s="53"/>
      <c r="G132" s="53"/>
      <c r="H132" s="53"/>
      <c r="I132" s="53"/>
      <c r="J132" s="53"/>
      <c r="K132" s="53"/>
      <c r="L132" s="53"/>
      <c r="M132" s="53"/>
      <c r="N132" s="53"/>
      <c r="O132" s="53"/>
      <c r="P132" s="53"/>
      <c r="Q132" s="53"/>
      <c r="R132" s="53"/>
      <c r="S132" s="53"/>
      <c r="T132" s="53"/>
      <c r="U132" s="53"/>
      <c r="V132" s="53"/>
      <c r="W132" s="53"/>
      <c r="X132" s="53"/>
      <c r="Y132" s="53"/>
      <c r="Z132" s="53"/>
    </row>
    <row r="133" spans="1:26" ht="12.75" customHeight="1" x14ac:dyDescent="0.25">
      <c r="A133" s="53"/>
      <c r="B133" s="53"/>
      <c r="C133" s="53"/>
      <c r="D133" s="53"/>
      <c r="E133" s="53"/>
      <c r="F133" s="53"/>
      <c r="G133" s="53"/>
      <c r="H133" s="53"/>
      <c r="I133" s="53"/>
      <c r="J133" s="53"/>
      <c r="K133" s="53"/>
      <c r="L133" s="53"/>
      <c r="M133" s="53"/>
      <c r="N133" s="53"/>
      <c r="O133" s="53"/>
      <c r="P133" s="53"/>
      <c r="Q133" s="53"/>
      <c r="R133" s="53"/>
      <c r="S133" s="53"/>
      <c r="T133" s="53"/>
      <c r="U133" s="53"/>
      <c r="V133" s="53"/>
      <c r="W133" s="53"/>
      <c r="X133" s="53"/>
      <c r="Y133" s="53"/>
      <c r="Z133" s="53"/>
    </row>
    <row r="134" spans="1:26" ht="12.75" customHeight="1" x14ac:dyDescent="0.25">
      <c r="A134" s="53"/>
      <c r="B134" s="53"/>
      <c r="C134" s="53"/>
      <c r="D134" s="53"/>
      <c r="E134" s="53"/>
      <c r="F134" s="53"/>
      <c r="G134" s="53"/>
      <c r="H134" s="53"/>
      <c r="I134" s="53"/>
      <c r="J134" s="53"/>
      <c r="K134" s="53"/>
      <c r="L134" s="53"/>
      <c r="M134" s="53"/>
      <c r="N134" s="53"/>
      <c r="O134" s="53"/>
      <c r="P134" s="53"/>
      <c r="Q134" s="53"/>
      <c r="R134" s="53"/>
      <c r="S134" s="53"/>
      <c r="T134" s="53"/>
      <c r="U134" s="53"/>
      <c r="V134" s="53"/>
      <c r="W134" s="53"/>
      <c r="X134" s="53"/>
      <c r="Y134" s="53"/>
      <c r="Z134" s="53"/>
    </row>
    <row r="135" spans="1:26" ht="12.75" customHeight="1" x14ac:dyDescent="0.25">
      <c r="A135" s="53"/>
      <c r="B135" s="53"/>
      <c r="C135" s="53"/>
      <c r="D135" s="53"/>
      <c r="E135" s="53"/>
      <c r="F135" s="53"/>
      <c r="G135" s="53"/>
      <c r="H135" s="53"/>
      <c r="I135" s="53"/>
      <c r="J135" s="53"/>
      <c r="K135" s="53"/>
      <c r="L135" s="53"/>
      <c r="M135" s="53"/>
      <c r="N135" s="53"/>
      <c r="O135" s="53"/>
      <c r="P135" s="53"/>
      <c r="Q135" s="53"/>
      <c r="R135" s="53"/>
      <c r="S135" s="53"/>
      <c r="T135" s="53"/>
      <c r="U135" s="53"/>
      <c r="V135" s="53"/>
      <c r="W135" s="53"/>
      <c r="X135" s="53"/>
      <c r="Y135" s="53"/>
      <c r="Z135" s="53"/>
    </row>
    <row r="136" spans="1:26" ht="12.75" customHeight="1" x14ac:dyDescent="0.25">
      <c r="A136" s="53"/>
      <c r="B136" s="53"/>
      <c r="C136" s="53"/>
      <c r="D136" s="53"/>
      <c r="E136" s="53"/>
      <c r="F136" s="53"/>
      <c r="G136" s="53"/>
      <c r="H136" s="53"/>
      <c r="I136" s="53"/>
      <c r="J136" s="53"/>
      <c r="K136" s="53"/>
      <c r="L136" s="53"/>
      <c r="M136" s="53"/>
      <c r="N136" s="53"/>
      <c r="O136" s="53"/>
      <c r="P136" s="53"/>
      <c r="Q136" s="53"/>
      <c r="R136" s="53"/>
      <c r="S136" s="53"/>
      <c r="T136" s="53"/>
      <c r="U136" s="53"/>
      <c r="V136" s="53"/>
      <c r="W136" s="53"/>
      <c r="X136" s="53"/>
      <c r="Y136" s="53"/>
      <c r="Z136" s="53"/>
    </row>
    <row r="137" spans="1:26" ht="12.75" customHeight="1" x14ac:dyDescent="0.25">
      <c r="A137" s="53"/>
      <c r="B137" s="53"/>
      <c r="C137" s="53"/>
      <c r="D137" s="53"/>
      <c r="E137" s="53"/>
      <c r="F137" s="53"/>
      <c r="G137" s="53"/>
      <c r="H137" s="53"/>
      <c r="I137" s="53"/>
      <c r="J137" s="53"/>
      <c r="K137" s="53"/>
      <c r="L137" s="53"/>
      <c r="M137" s="53"/>
      <c r="N137" s="53"/>
      <c r="O137" s="53"/>
      <c r="P137" s="53"/>
      <c r="Q137" s="53"/>
      <c r="R137" s="53"/>
      <c r="S137" s="53"/>
      <c r="T137" s="53"/>
      <c r="U137" s="53"/>
      <c r="V137" s="53"/>
      <c r="W137" s="53"/>
      <c r="X137" s="53"/>
      <c r="Y137" s="53"/>
      <c r="Z137" s="53"/>
    </row>
    <row r="138" spans="1:26" ht="12.75" customHeight="1" x14ac:dyDescent="0.25">
      <c r="A138" s="53"/>
      <c r="B138" s="53"/>
      <c r="C138" s="53"/>
      <c r="D138" s="53"/>
      <c r="E138" s="53"/>
      <c r="F138" s="53"/>
      <c r="G138" s="53"/>
      <c r="H138" s="53"/>
      <c r="I138" s="53"/>
      <c r="J138" s="53"/>
      <c r="K138" s="53"/>
      <c r="L138" s="53"/>
      <c r="M138" s="53"/>
      <c r="N138" s="53"/>
      <c r="O138" s="53"/>
      <c r="P138" s="53"/>
      <c r="Q138" s="53"/>
      <c r="R138" s="53"/>
      <c r="S138" s="53"/>
      <c r="T138" s="53"/>
      <c r="U138" s="53"/>
      <c r="V138" s="53"/>
      <c r="W138" s="53"/>
      <c r="X138" s="53"/>
      <c r="Y138" s="53"/>
      <c r="Z138" s="53"/>
    </row>
    <row r="139" spans="1:26" ht="12.75" customHeight="1" x14ac:dyDescent="0.25">
      <c r="A139" s="53"/>
      <c r="B139" s="53"/>
      <c r="C139" s="53"/>
      <c r="D139" s="53"/>
      <c r="E139" s="53"/>
      <c r="F139" s="53"/>
      <c r="G139" s="53"/>
      <c r="H139" s="53"/>
      <c r="I139" s="53"/>
      <c r="J139" s="53"/>
      <c r="K139" s="53"/>
      <c r="L139" s="53"/>
      <c r="M139" s="53"/>
      <c r="N139" s="53"/>
      <c r="O139" s="53"/>
      <c r="P139" s="53"/>
      <c r="Q139" s="53"/>
      <c r="R139" s="53"/>
      <c r="S139" s="53"/>
      <c r="T139" s="53"/>
      <c r="U139" s="53"/>
      <c r="V139" s="53"/>
      <c r="W139" s="53"/>
      <c r="X139" s="53"/>
      <c r="Y139" s="53"/>
      <c r="Z139" s="53"/>
    </row>
    <row r="140" spans="1:26" ht="12.75" customHeight="1" x14ac:dyDescent="0.25">
      <c r="A140" s="53"/>
      <c r="B140" s="53"/>
      <c r="C140" s="53"/>
      <c r="D140" s="53"/>
      <c r="E140" s="53"/>
      <c r="F140" s="53"/>
      <c r="G140" s="53"/>
      <c r="H140" s="53"/>
      <c r="I140" s="53"/>
      <c r="J140" s="53"/>
      <c r="K140" s="53"/>
      <c r="L140" s="53"/>
      <c r="M140" s="53"/>
      <c r="N140" s="53"/>
      <c r="O140" s="53"/>
      <c r="P140" s="53"/>
      <c r="Q140" s="53"/>
      <c r="R140" s="53"/>
      <c r="S140" s="53"/>
      <c r="T140" s="53"/>
      <c r="U140" s="53"/>
      <c r="V140" s="53"/>
      <c r="W140" s="53"/>
      <c r="X140" s="53"/>
      <c r="Y140" s="53"/>
      <c r="Z140" s="53"/>
    </row>
    <row r="141" spans="1:26" ht="12.75" customHeight="1" x14ac:dyDescent="0.25">
      <c r="A141" s="53"/>
      <c r="B141" s="53"/>
      <c r="C141" s="53"/>
      <c r="D141" s="53"/>
      <c r="E141" s="53"/>
      <c r="F141" s="53"/>
      <c r="G141" s="53"/>
      <c r="H141" s="53"/>
      <c r="I141" s="53"/>
      <c r="J141" s="53"/>
      <c r="K141" s="53"/>
      <c r="L141" s="53"/>
      <c r="M141" s="53"/>
      <c r="N141" s="53"/>
      <c r="O141" s="53"/>
      <c r="P141" s="53"/>
      <c r="Q141" s="53"/>
      <c r="R141" s="53"/>
      <c r="S141" s="53"/>
      <c r="T141" s="53"/>
      <c r="U141" s="53"/>
      <c r="V141" s="53"/>
      <c r="W141" s="53"/>
      <c r="X141" s="53"/>
      <c r="Y141" s="53"/>
      <c r="Z141" s="53"/>
    </row>
    <row r="142" spans="1:26" ht="12.75" customHeight="1" x14ac:dyDescent="0.25">
      <c r="A142" s="53"/>
      <c r="B142" s="53"/>
      <c r="C142" s="53"/>
      <c r="D142" s="53"/>
      <c r="E142" s="53"/>
      <c r="F142" s="53"/>
      <c r="G142" s="53"/>
      <c r="H142" s="53"/>
      <c r="I142" s="53"/>
      <c r="J142" s="53"/>
      <c r="K142" s="53"/>
      <c r="L142" s="53"/>
      <c r="M142" s="53"/>
      <c r="N142" s="53"/>
      <c r="O142" s="53"/>
      <c r="P142" s="53"/>
      <c r="Q142" s="53"/>
      <c r="R142" s="53"/>
      <c r="S142" s="53"/>
      <c r="T142" s="53"/>
      <c r="U142" s="53"/>
      <c r="V142" s="53"/>
      <c r="W142" s="53"/>
      <c r="X142" s="53"/>
      <c r="Y142" s="53"/>
      <c r="Z142" s="53"/>
    </row>
    <row r="143" spans="1:26" ht="12.75" customHeight="1" x14ac:dyDescent="0.25">
      <c r="A143" s="53"/>
      <c r="B143" s="53"/>
      <c r="C143" s="53"/>
      <c r="D143" s="53"/>
      <c r="E143" s="53"/>
      <c r="F143" s="53"/>
      <c r="G143" s="53"/>
      <c r="H143" s="53"/>
      <c r="I143" s="53"/>
      <c r="J143" s="53"/>
      <c r="K143" s="53"/>
      <c r="L143" s="53"/>
      <c r="M143" s="53"/>
      <c r="N143" s="53"/>
      <c r="O143" s="53"/>
      <c r="P143" s="53"/>
      <c r="Q143" s="53"/>
      <c r="R143" s="53"/>
      <c r="S143" s="53"/>
      <c r="T143" s="53"/>
      <c r="U143" s="53"/>
      <c r="V143" s="53"/>
      <c r="W143" s="53"/>
      <c r="X143" s="53"/>
      <c r="Y143" s="53"/>
      <c r="Z143" s="53"/>
    </row>
    <row r="144" spans="1:26" ht="12.75" customHeight="1" x14ac:dyDescent="0.25">
      <c r="A144" s="53"/>
      <c r="B144" s="53"/>
      <c r="C144" s="53"/>
      <c r="D144" s="53"/>
      <c r="E144" s="53"/>
      <c r="F144" s="53"/>
      <c r="G144" s="53"/>
      <c r="H144" s="53"/>
      <c r="I144" s="53"/>
      <c r="J144" s="53"/>
      <c r="K144" s="53"/>
      <c r="L144" s="53"/>
      <c r="M144" s="53"/>
      <c r="N144" s="53"/>
      <c r="O144" s="53"/>
      <c r="P144" s="53"/>
      <c r="Q144" s="53"/>
      <c r="R144" s="53"/>
      <c r="S144" s="53"/>
      <c r="T144" s="53"/>
      <c r="U144" s="53"/>
      <c r="V144" s="53"/>
      <c r="W144" s="53"/>
      <c r="X144" s="53"/>
      <c r="Y144" s="53"/>
      <c r="Z144" s="53"/>
    </row>
    <row r="145" spans="1:26" ht="12.75" customHeight="1" x14ac:dyDescent="0.25">
      <c r="A145" s="53"/>
      <c r="B145" s="53"/>
      <c r="C145" s="53"/>
      <c r="D145" s="53"/>
      <c r="E145" s="53"/>
      <c r="F145" s="53"/>
      <c r="G145" s="53"/>
      <c r="H145" s="53"/>
      <c r="I145" s="53"/>
      <c r="J145" s="53"/>
      <c r="K145" s="53"/>
      <c r="L145" s="53"/>
      <c r="M145" s="53"/>
      <c r="N145" s="53"/>
      <c r="O145" s="53"/>
      <c r="P145" s="53"/>
      <c r="Q145" s="53"/>
      <c r="R145" s="53"/>
      <c r="S145" s="53"/>
      <c r="T145" s="53"/>
      <c r="U145" s="53"/>
      <c r="V145" s="53"/>
      <c r="W145" s="53"/>
      <c r="X145" s="53"/>
      <c r="Y145" s="53"/>
      <c r="Z145" s="53"/>
    </row>
    <row r="146" spans="1:26" ht="12.75" customHeight="1" x14ac:dyDescent="0.25">
      <c r="A146" s="53"/>
      <c r="B146" s="53"/>
      <c r="C146" s="53"/>
      <c r="D146" s="53"/>
      <c r="E146" s="53"/>
      <c r="F146" s="53"/>
      <c r="G146" s="53"/>
      <c r="H146" s="53"/>
      <c r="I146" s="53"/>
      <c r="J146" s="53"/>
      <c r="K146" s="53"/>
      <c r="L146" s="53"/>
      <c r="M146" s="53"/>
      <c r="N146" s="53"/>
      <c r="O146" s="53"/>
      <c r="P146" s="53"/>
      <c r="Q146" s="53"/>
      <c r="R146" s="53"/>
      <c r="S146" s="53"/>
      <c r="T146" s="53"/>
      <c r="U146" s="53"/>
      <c r="V146" s="53"/>
      <c r="W146" s="53"/>
      <c r="X146" s="53"/>
      <c r="Y146" s="53"/>
      <c r="Z146" s="53"/>
    </row>
    <row r="147" spans="1:26" ht="12.75" customHeight="1" x14ac:dyDescent="0.25">
      <c r="A147" s="53"/>
      <c r="B147" s="53"/>
      <c r="C147" s="53"/>
      <c r="D147" s="53"/>
      <c r="E147" s="53"/>
      <c r="F147" s="53"/>
      <c r="G147" s="53"/>
      <c r="H147" s="53"/>
      <c r="I147" s="53"/>
      <c r="J147" s="53"/>
      <c r="K147" s="53"/>
      <c r="L147" s="53"/>
      <c r="M147" s="53"/>
      <c r="N147" s="53"/>
      <c r="O147" s="53"/>
      <c r="P147" s="53"/>
      <c r="Q147" s="53"/>
      <c r="R147" s="53"/>
      <c r="S147" s="53"/>
      <c r="T147" s="53"/>
      <c r="U147" s="53"/>
      <c r="V147" s="53"/>
      <c r="W147" s="53"/>
      <c r="X147" s="53"/>
      <c r="Y147" s="53"/>
      <c r="Z147" s="53"/>
    </row>
    <row r="148" spans="1:26" ht="12.75" customHeight="1" x14ac:dyDescent="0.25">
      <c r="A148" s="53"/>
      <c r="B148" s="53"/>
      <c r="C148" s="53"/>
      <c r="D148" s="53"/>
      <c r="E148" s="53"/>
      <c r="F148" s="53"/>
      <c r="G148" s="53"/>
      <c r="H148" s="53"/>
      <c r="I148" s="53"/>
      <c r="J148" s="53"/>
      <c r="K148" s="53"/>
      <c r="L148" s="53"/>
      <c r="M148" s="53"/>
      <c r="N148" s="53"/>
      <c r="O148" s="53"/>
      <c r="P148" s="53"/>
      <c r="Q148" s="53"/>
      <c r="R148" s="53"/>
      <c r="S148" s="53"/>
      <c r="T148" s="53"/>
      <c r="U148" s="53"/>
      <c r="V148" s="53"/>
      <c r="W148" s="53"/>
      <c r="X148" s="53"/>
      <c r="Y148" s="53"/>
      <c r="Z148" s="53"/>
    </row>
    <row r="149" spans="1:26" ht="12.75" customHeight="1" x14ac:dyDescent="0.25">
      <c r="A149" s="53"/>
      <c r="B149" s="53"/>
      <c r="C149" s="53"/>
      <c r="D149" s="53"/>
      <c r="E149" s="53"/>
      <c r="F149" s="53"/>
      <c r="G149" s="53"/>
      <c r="H149" s="53"/>
      <c r="I149" s="53"/>
      <c r="J149" s="53"/>
      <c r="K149" s="53"/>
      <c r="L149" s="53"/>
      <c r="M149" s="53"/>
      <c r="N149" s="53"/>
      <c r="O149" s="53"/>
      <c r="P149" s="53"/>
      <c r="Q149" s="53"/>
      <c r="R149" s="53"/>
      <c r="S149" s="53"/>
      <c r="T149" s="53"/>
      <c r="U149" s="53"/>
      <c r="V149" s="53"/>
      <c r="W149" s="53"/>
      <c r="X149" s="53"/>
      <c r="Y149" s="53"/>
      <c r="Z149" s="53"/>
    </row>
    <row r="150" spans="1:26" ht="12.75" customHeight="1" x14ac:dyDescent="0.25">
      <c r="A150" s="53"/>
      <c r="B150" s="53"/>
      <c r="C150" s="53"/>
      <c r="D150" s="53"/>
      <c r="E150" s="53"/>
      <c r="F150" s="53"/>
      <c r="G150" s="53"/>
      <c r="H150" s="53"/>
      <c r="I150" s="53"/>
      <c r="J150" s="53"/>
      <c r="K150" s="53"/>
      <c r="L150" s="53"/>
      <c r="M150" s="53"/>
      <c r="N150" s="53"/>
      <c r="O150" s="53"/>
      <c r="P150" s="53"/>
      <c r="Q150" s="53"/>
      <c r="R150" s="53"/>
      <c r="S150" s="53"/>
      <c r="T150" s="53"/>
      <c r="U150" s="53"/>
      <c r="V150" s="53"/>
      <c r="W150" s="53"/>
      <c r="X150" s="53"/>
      <c r="Y150" s="53"/>
      <c r="Z150" s="53"/>
    </row>
    <row r="151" spans="1:26" ht="12.75" customHeight="1" x14ac:dyDescent="0.25">
      <c r="A151" s="53"/>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row>
    <row r="152" spans="1:26" ht="12.75" customHeight="1" x14ac:dyDescent="0.25">
      <c r="A152" s="53"/>
      <c r="B152" s="53"/>
      <c r="C152" s="53"/>
      <c r="D152" s="53"/>
      <c r="E152" s="53"/>
      <c r="F152" s="53"/>
      <c r="G152" s="53"/>
      <c r="H152" s="53"/>
      <c r="I152" s="53"/>
      <c r="J152" s="53"/>
      <c r="K152" s="53"/>
      <c r="L152" s="53"/>
      <c r="M152" s="53"/>
      <c r="N152" s="53"/>
      <c r="O152" s="53"/>
      <c r="P152" s="53"/>
      <c r="Q152" s="53"/>
      <c r="R152" s="53"/>
      <c r="S152" s="53"/>
      <c r="T152" s="53"/>
      <c r="U152" s="53"/>
      <c r="V152" s="53"/>
      <c r="W152" s="53"/>
      <c r="X152" s="53"/>
      <c r="Y152" s="53"/>
      <c r="Z152" s="53"/>
    </row>
    <row r="153" spans="1:26" ht="12.75" customHeight="1" x14ac:dyDescent="0.25">
      <c r="A153" s="53"/>
      <c r="B153" s="53"/>
      <c r="C153" s="53"/>
      <c r="D153" s="53"/>
      <c r="E153" s="53"/>
      <c r="F153" s="53"/>
      <c r="G153" s="53"/>
      <c r="H153" s="53"/>
      <c r="I153" s="53"/>
      <c r="J153" s="53"/>
      <c r="K153" s="53"/>
      <c r="L153" s="53"/>
      <c r="M153" s="53"/>
      <c r="N153" s="53"/>
      <c r="O153" s="53"/>
      <c r="P153" s="53"/>
      <c r="Q153" s="53"/>
      <c r="R153" s="53"/>
      <c r="S153" s="53"/>
      <c r="T153" s="53"/>
      <c r="U153" s="53"/>
      <c r="V153" s="53"/>
      <c r="W153" s="53"/>
      <c r="X153" s="53"/>
      <c r="Y153" s="53"/>
      <c r="Z153" s="53"/>
    </row>
    <row r="154" spans="1:26" ht="12.75" customHeight="1" x14ac:dyDescent="0.25">
      <c r="A154" s="53"/>
      <c r="B154" s="53"/>
      <c r="C154" s="53"/>
      <c r="D154" s="53"/>
      <c r="E154" s="53"/>
      <c r="F154" s="53"/>
      <c r="G154" s="53"/>
      <c r="H154" s="53"/>
      <c r="I154" s="53"/>
      <c r="J154" s="53"/>
      <c r="K154" s="53"/>
      <c r="L154" s="53"/>
      <c r="M154" s="53"/>
      <c r="N154" s="53"/>
      <c r="O154" s="53"/>
      <c r="P154" s="53"/>
      <c r="Q154" s="53"/>
      <c r="R154" s="53"/>
      <c r="S154" s="53"/>
      <c r="T154" s="53"/>
      <c r="U154" s="53"/>
      <c r="V154" s="53"/>
      <c r="W154" s="53"/>
      <c r="X154" s="53"/>
      <c r="Y154" s="53"/>
      <c r="Z154" s="53"/>
    </row>
    <row r="155" spans="1:26" ht="12.75" customHeight="1" x14ac:dyDescent="0.25">
      <c r="A155" s="53"/>
      <c r="B155" s="53"/>
      <c r="C155" s="53"/>
      <c r="D155" s="53"/>
      <c r="E155" s="53"/>
      <c r="F155" s="53"/>
      <c r="G155" s="53"/>
      <c r="H155" s="53"/>
      <c r="I155" s="53"/>
      <c r="J155" s="53"/>
      <c r="K155" s="53"/>
      <c r="L155" s="53"/>
      <c r="M155" s="53"/>
      <c r="N155" s="53"/>
      <c r="O155" s="53"/>
      <c r="P155" s="53"/>
      <c r="Q155" s="53"/>
      <c r="R155" s="53"/>
      <c r="S155" s="53"/>
      <c r="T155" s="53"/>
      <c r="U155" s="53"/>
      <c r="V155" s="53"/>
      <c r="W155" s="53"/>
      <c r="X155" s="53"/>
      <c r="Y155" s="53"/>
      <c r="Z155" s="53"/>
    </row>
    <row r="156" spans="1:26" ht="12.75" customHeight="1" x14ac:dyDescent="0.25">
      <c r="A156" s="53"/>
      <c r="B156" s="53"/>
      <c r="C156" s="53"/>
      <c r="D156" s="53"/>
      <c r="E156" s="53"/>
      <c r="F156" s="53"/>
      <c r="G156" s="53"/>
      <c r="H156" s="53"/>
      <c r="I156" s="53"/>
      <c r="J156" s="53"/>
      <c r="K156" s="53"/>
      <c r="L156" s="53"/>
      <c r="M156" s="53"/>
      <c r="N156" s="53"/>
      <c r="O156" s="53"/>
      <c r="P156" s="53"/>
      <c r="Q156" s="53"/>
      <c r="R156" s="53"/>
      <c r="S156" s="53"/>
      <c r="T156" s="53"/>
      <c r="U156" s="53"/>
      <c r="V156" s="53"/>
      <c r="W156" s="53"/>
      <c r="X156" s="53"/>
      <c r="Y156" s="53"/>
      <c r="Z156" s="53"/>
    </row>
    <row r="157" spans="1:26" ht="12.75" customHeight="1" x14ac:dyDescent="0.25">
      <c r="A157" s="53"/>
      <c r="B157" s="53"/>
      <c r="C157" s="53"/>
      <c r="D157" s="53"/>
      <c r="E157" s="53"/>
      <c r="F157" s="53"/>
      <c r="G157" s="53"/>
      <c r="H157" s="53"/>
      <c r="I157" s="53"/>
      <c r="J157" s="53"/>
      <c r="K157" s="53"/>
      <c r="L157" s="53"/>
      <c r="M157" s="53"/>
      <c r="N157" s="53"/>
      <c r="O157" s="53"/>
      <c r="P157" s="53"/>
      <c r="Q157" s="53"/>
      <c r="R157" s="53"/>
      <c r="S157" s="53"/>
      <c r="T157" s="53"/>
      <c r="U157" s="53"/>
      <c r="V157" s="53"/>
      <c r="W157" s="53"/>
      <c r="X157" s="53"/>
      <c r="Y157" s="53"/>
      <c r="Z157" s="53"/>
    </row>
    <row r="158" spans="1:26" ht="12.75" customHeight="1" x14ac:dyDescent="0.25">
      <c r="A158" s="53"/>
      <c r="B158" s="53"/>
      <c r="C158" s="53"/>
      <c r="D158" s="53"/>
      <c r="E158" s="53"/>
      <c r="F158" s="53"/>
      <c r="G158" s="53"/>
      <c r="H158" s="53"/>
      <c r="I158" s="53"/>
      <c r="J158" s="53"/>
      <c r="K158" s="53"/>
      <c r="L158" s="53"/>
      <c r="M158" s="53"/>
      <c r="N158" s="53"/>
      <c r="O158" s="53"/>
      <c r="P158" s="53"/>
      <c r="Q158" s="53"/>
      <c r="R158" s="53"/>
      <c r="S158" s="53"/>
      <c r="T158" s="53"/>
      <c r="U158" s="53"/>
      <c r="V158" s="53"/>
      <c r="W158" s="53"/>
      <c r="X158" s="53"/>
      <c r="Y158" s="53"/>
      <c r="Z158" s="53"/>
    </row>
    <row r="159" spans="1:26" ht="12.75" customHeight="1" x14ac:dyDescent="0.25">
      <c r="A159" s="53"/>
      <c r="B159" s="53"/>
      <c r="C159" s="53"/>
      <c r="D159" s="53"/>
      <c r="E159" s="53"/>
      <c r="F159" s="53"/>
      <c r="G159" s="53"/>
      <c r="H159" s="53"/>
      <c r="I159" s="53"/>
      <c r="J159" s="53"/>
      <c r="K159" s="53"/>
      <c r="L159" s="53"/>
      <c r="M159" s="53"/>
      <c r="N159" s="53"/>
      <c r="O159" s="53"/>
      <c r="P159" s="53"/>
      <c r="Q159" s="53"/>
      <c r="R159" s="53"/>
      <c r="S159" s="53"/>
      <c r="T159" s="53"/>
      <c r="U159" s="53"/>
      <c r="V159" s="53"/>
      <c r="W159" s="53"/>
      <c r="X159" s="53"/>
      <c r="Y159" s="53"/>
      <c r="Z159" s="53"/>
    </row>
    <row r="160" spans="1:26" ht="12.75" customHeight="1" x14ac:dyDescent="0.25">
      <c r="A160" s="53"/>
      <c r="B160" s="53"/>
      <c r="C160" s="53"/>
      <c r="D160" s="53"/>
      <c r="E160" s="53"/>
      <c r="F160" s="53"/>
      <c r="G160" s="53"/>
      <c r="H160" s="53"/>
      <c r="I160" s="53"/>
      <c r="J160" s="53"/>
      <c r="K160" s="53"/>
      <c r="L160" s="53"/>
      <c r="M160" s="53"/>
      <c r="N160" s="53"/>
      <c r="O160" s="53"/>
      <c r="P160" s="53"/>
      <c r="Q160" s="53"/>
      <c r="R160" s="53"/>
      <c r="S160" s="53"/>
      <c r="T160" s="53"/>
      <c r="U160" s="53"/>
      <c r="V160" s="53"/>
      <c r="W160" s="53"/>
      <c r="X160" s="53"/>
      <c r="Y160" s="53"/>
      <c r="Z160" s="53"/>
    </row>
    <row r="161" spans="1:26" ht="12.75" customHeight="1" x14ac:dyDescent="0.25">
      <c r="A161" s="53"/>
      <c r="B161" s="53"/>
      <c r="C161" s="53"/>
      <c r="D161" s="53"/>
      <c r="E161" s="53"/>
      <c r="F161" s="53"/>
      <c r="G161" s="53"/>
      <c r="H161" s="53"/>
      <c r="I161" s="53"/>
      <c r="J161" s="53"/>
      <c r="K161" s="53"/>
      <c r="L161" s="53"/>
      <c r="M161" s="53"/>
      <c r="N161" s="53"/>
      <c r="O161" s="53"/>
      <c r="P161" s="53"/>
      <c r="Q161" s="53"/>
      <c r="R161" s="53"/>
      <c r="S161" s="53"/>
      <c r="T161" s="53"/>
      <c r="U161" s="53"/>
      <c r="V161" s="53"/>
      <c r="W161" s="53"/>
      <c r="X161" s="53"/>
      <c r="Y161" s="53"/>
      <c r="Z161" s="53"/>
    </row>
    <row r="162" spans="1:26" ht="12.75" customHeight="1" x14ac:dyDescent="0.25">
      <c r="A162" s="53"/>
      <c r="B162" s="53"/>
      <c r="C162" s="53"/>
      <c r="D162" s="53"/>
      <c r="E162" s="53"/>
      <c r="F162" s="53"/>
      <c r="G162" s="53"/>
      <c r="H162" s="53"/>
      <c r="I162" s="53"/>
      <c r="J162" s="53"/>
      <c r="K162" s="53"/>
      <c r="L162" s="53"/>
      <c r="M162" s="53"/>
      <c r="N162" s="53"/>
      <c r="O162" s="53"/>
      <c r="P162" s="53"/>
      <c r="Q162" s="53"/>
      <c r="R162" s="53"/>
      <c r="S162" s="53"/>
      <c r="T162" s="53"/>
      <c r="U162" s="53"/>
      <c r="V162" s="53"/>
      <c r="W162" s="53"/>
      <c r="X162" s="53"/>
      <c r="Y162" s="53"/>
      <c r="Z162" s="53"/>
    </row>
    <row r="163" spans="1:26" ht="12.75" customHeight="1" x14ac:dyDescent="0.25">
      <c r="A163" s="53"/>
      <c r="B163" s="53"/>
      <c r="C163" s="53"/>
      <c r="D163" s="53"/>
      <c r="E163" s="53"/>
      <c r="F163" s="53"/>
      <c r="G163" s="53"/>
      <c r="H163" s="53"/>
      <c r="I163" s="53"/>
      <c r="J163" s="53"/>
      <c r="K163" s="53"/>
      <c r="L163" s="53"/>
      <c r="M163" s="53"/>
      <c r="N163" s="53"/>
      <c r="O163" s="53"/>
      <c r="P163" s="53"/>
      <c r="Q163" s="53"/>
      <c r="R163" s="53"/>
      <c r="S163" s="53"/>
      <c r="T163" s="53"/>
      <c r="U163" s="53"/>
      <c r="V163" s="53"/>
      <c r="W163" s="53"/>
      <c r="X163" s="53"/>
      <c r="Y163" s="53"/>
      <c r="Z163" s="53"/>
    </row>
    <row r="164" spans="1:26" ht="12.75" customHeight="1" x14ac:dyDescent="0.25">
      <c r="A164" s="53"/>
      <c r="B164" s="53"/>
      <c r="C164" s="53"/>
      <c r="D164" s="53"/>
      <c r="E164" s="53"/>
      <c r="F164" s="53"/>
      <c r="G164" s="53"/>
      <c r="H164" s="53"/>
      <c r="I164" s="53"/>
      <c r="J164" s="53"/>
      <c r="K164" s="53"/>
      <c r="L164" s="53"/>
      <c r="M164" s="53"/>
      <c r="N164" s="53"/>
      <c r="O164" s="53"/>
      <c r="P164" s="53"/>
      <c r="Q164" s="53"/>
      <c r="R164" s="53"/>
      <c r="S164" s="53"/>
      <c r="T164" s="53"/>
      <c r="U164" s="53"/>
      <c r="V164" s="53"/>
      <c r="W164" s="53"/>
      <c r="X164" s="53"/>
      <c r="Y164" s="53"/>
      <c r="Z164" s="53"/>
    </row>
    <row r="165" spans="1:26" ht="12.75" customHeight="1" x14ac:dyDescent="0.25">
      <c r="A165" s="53"/>
      <c r="B165" s="53"/>
      <c r="C165" s="53"/>
      <c r="D165" s="53"/>
      <c r="E165" s="53"/>
      <c r="F165" s="53"/>
      <c r="G165" s="53"/>
      <c r="H165" s="53"/>
      <c r="I165" s="53"/>
      <c r="J165" s="53"/>
      <c r="K165" s="53"/>
      <c r="L165" s="53"/>
      <c r="M165" s="53"/>
      <c r="N165" s="53"/>
      <c r="O165" s="53"/>
      <c r="P165" s="53"/>
      <c r="Q165" s="53"/>
      <c r="R165" s="53"/>
      <c r="S165" s="53"/>
      <c r="T165" s="53"/>
      <c r="U165" s="53"/>
      <c r="V165" s="53"/>
      <c r="W165" s="53"/>
      <c r="X165" s="53"/>
      <c r="Y165" s="53"/>
      <c r="Z165" s="53"/>
    </row>
    <row r="166" spans="1:26" ht="12.75" customHeight="1" x14ac:dyDescent="0.25">
      <c r="A166" s="53"/>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row>
    <row r="167" spans="1:26" ht="12.75" customHeight="1" x14ac:dyDescent="0.25">
      <c r="A167" s="53"/>
      <c r="B167" s="53"/>
      <c r="C167" s="53"/>
      <c r="D167" s="53"/>
      <c r="E167" s="53"/>
      <c r="F167" s="53"/>
      <c r="G167" s="53"/>
      <c r="H167" s="53"/>
      <c r="I167" s="53"/>
      <c r="J167" s="53"/>
      <c r="K167" s="53"/>
      <c r="L167" s="53"/>
      <c r="M167" s="53"/>
      <c r="N167" s="53"/>
      <c r="O167" s="53"/>
      <c r="P167" s="53"/>
      <c r="Q167" s="53"/>
      <c r="R167" s="53"/>
      <c r="S167" s="53"/>
      <c r="T167" s="53"/>
      <c r="U167" s="53"/>
      <c r="V167" s="53"/>
      <c r="W167" s="53"/>
      <c r="X167" s="53"/>
      <c r="Y167" s="53"/>
      <c r="Z167" s="53"/>
    </row>
    <row r="168" spans="1:26" ht="12.75" customHeight="1" x14ac:dyDescent="0.25">
      <c r="A168" s="53"/>
      <c r="B168" s="53"/>
      <c r="C168" s="53"/>
      <c r="D168" s="53"/>
      <c r="E168" s="53"/>
      <c r="F168" s="53"/>
      <c r="G168" s="53"/>
      <c r="H168" s="53"/>
      <c r="I168" s="53"/>
      <c r="J168" s="53"/>
      <c r="K168" s="53"/>
      <c r="L168" s="53"/>
      <c r="M168" s="53"/>
      <c r="N168" s="53"/>
      <c r="O168" s="53"/>
      <c r="P168" s="53"/>
      <c r="Q168" s="53"/>
      <c r="R168" s="53"/>
      <c r="S168" s="53"/>
      <c r="T168" s="53"/>
      <c r="U168" s="53"/>
      <c r="V168" s="53"/>
      <c r="W168" s="53"/>
      <c r="X168" s="53"/>
      <c r="Y168" s="53"/>
      <c r="Z168" s="53"/>
    </row>
    <row r="169" spans="1:26" ht="12.75" customHeight="1" x14ac:dyDescent="0.25">
      <c r="A169" s="53"/>
      <c r="B169" s="53"/>
      <c r="C169" s="53"/>
      <c r="D169" s="53"/>
      <c r="E169" s="53"/>
      <c r="F169" s="53"/>
      <c r="G169" s="53"/>
      <c r="H169" s="53"/>
      <c r="I169" s="53"/>
      <c r="J169" s="53"/>
      <c r="K169" s="53"/>
      <c r="L169" s="53"/>
      <c r="M169" s="53"/>
      <c r="N169" s="53"/>
      <c r="O169" s="53"/>
      <c r="P169" s="53"/>
      <c r="Q169" s="53"/>
      <c r="R169" s="53"/>
      <c r="S169" s="53"/>
      <c r="T169" s="53"/>
      <c r="U169" s="53"/>
      <c r="V169" s="53"/>
      <c r="W169" s="53"/>
      <c r="X169" s="53"/>
      <c r="Y169" s="53"/>
      <c r="Z169" s="53"/>
    </row>
    <row r="170" spans="1:26" ht="12.75" customHeight="1" x14ac:dyDescent="0.25">
      <c r="A170" s="53"/>
      <c r="B170" s="53"/>
      <c r="C170" s="53"/>
      <c r="D170" s="53"/>
      <c r="E170" s="53"/>
      <c r="F170" s="53"/>
      <c r="G170" s="53"/>
      <c r="H170" s="53"/>
      <c r="I170" s="53"/>
      <c r="J170" s="53"/>
      <c r="K170" s="53"/>
      <c r="L170" s="53"/>
      <c r="M170" s="53"/>
      <c r="N170" s="53"/>
      <c r="O170" s="53"/>
      <c r="P170" s="53"/>
      <c r="Q170" s="53"/>
      <c r="R170" s="53"/>
      <c r="S170" s="53"/>
      <c r="T170" s="53"/>
      <c r="U170" s="53"/>
      <c r="V170" s="53"/>
      <c r="W170" s="53"/>
      <c r="X170" s="53"/>
      <c r="Y170" s="53"/>
      <c r="Z170" s="53"/>
    </row>
    <row r="171" spans="1:26" ht="12.75" customHeight="1" x14ac:dyDescent="0.25">
      <c r="A171" s="53"/>
      <c r="B171" s="53"/>
      <c r="C171" s="53"/>
      <c r="D171" s="53"/>
      <c r="E171" s="53"/>
      <c r="F171" s="53"/>
      <c r="G171" s="53"/>
      <c r="H171" s="53"/>
      <c r="I171" s="53"/>
      <c r="J171" s="53"/>
      <c r="K171" s="53"/>
      <c r="L171" s="53"/>
      <c r="M171" s="53"/>
      <c r="N171" s="53"/>
      <c r="O171" s="53"/>
      <c r="P171" s="53"/>
      <c r="Q171" s="53"/>
      <c r="R171" s="53"/>
      <c r="S171" s="53"/>
      <c r="T171" s="53"/>
      <c r="U171" s="53"/>
      <c r="V171" s="53"/>
      <c r="W171" s="53"/>
      <c r="X171" s="53"/>
      <c r="Y171" s="53"/>
      <c r="Z171" s="53"/>
    </row>
    <row r="172" spans="1:26" ht="12.75" customHeight="1" x14ac:dyDescent="0.25">
      <c r="A172" s="53"/>
      <c r="B172" s="53"/>
      <c r="C172" s="53"/>
      <c r="D172" s="53"/>
      <c r="E172" s="53"/>
      <c r="F172" s="53"/>
      <c r="G172" s="53"/>
      <c r="H172" s="53"/>
      <c r="I172" s="53"/>
      <c r="J172" s="53"/>
      <c r="K172" s="53"/>
      <c r="L172" s="53"/>
      <c r="M172" s="53"/>
      <c r="N172" s="53"/>
      <c r="O172" s="53"/>
      <c r="P172" s="53"/>
      <c r="Q172" s="53"/>
      <c r="R172" s="53"/>
      <c r="S172" s="53"/>
      <c r="T172" s="53"/>
      <c r="U172" s="53"/>
      <c r="V172" s="53"/>
      <c r="W172" s="53"/>
      <c r="X172" s="53"/>
      <c r="Y172" s="53"/>
      <c r="Z172" s="53"/>
    </row>
    <row r="173" spans="1:26" ht="12.75" customHeight="1" x14ac:dyDescent="0.25">
      <c r="A173" s="53"/>
      <c r="B173" s="53"/>
      <c r="C173" s="53"/>
      <c r="D173" s="53"/>
      <c r="E173" s="53"/>
      <c r="F173" s="53"/>
      <c r="G173" s="53"/>
      <c r="H173" s="53"/>
      <c r="I173" s="53"/>
      <c r="J173" s="53"/>
      <c r="K173" s="53"/>
      <c r="L173" s="53"/>
      <c r="M173" s="53"/>
      <c r="N173" s="53"/>
      <c r="O173" s="53"/>
      <c r="P173" s="53"/>
      <c r="Q173" s="53"/>
      <c r="R173" s="53"/>
      <c r="S173" s="53"/>
      <c r="T173" s="53"/>
      <c r="U173" s="53"/>
      <c r="V173" s="53"/>
      <c r="W173" s="53"/>
      <c r="X173" s="53"/>
      <c r="Y173" s="53"/>
      <c r="Z173" s="53"/>
    </row>
    <row r="174" spans="1:26" ht="12.75" customHeight="1" x14ac:dyDescent="0.25">
      <c r="A174" s="53"/>
      <c r="B174" s="53"/>
      <c r="C174" s="53"/>
      <c r="D174" s="53"/>
      <c r="E174" s="53"/>
      <c r="F174" s="53"/>
      <c r="G174" s="53"/>
      <c r="H174" s="53"/>
      <c r="I174" s="53"/>
      <c r="J174" s="53"/>
      <c r="K174" s="53"/>
      <c r="L174" s="53"/>
      <c r="M174" s="53"/>
      <c r="N174" s="53"/>
      <c r="O174" s="53"/>
      <c r="P174" s="53"/>
      <c r="Q174" s="53"/>
      <c r="R174" s="53"/>
      <c r="S174" s="53"/>
      <c r="T174" s="53"/>
      <c r="U174" s="53"/>
      <c r="V174" s="53"/>
      <c r="W174" s="53"/>
      <c r="X174" s="53"/>
      <c r="Y174" s="53"/>
      <c r="Z174" s="53"/>
    </row>
    <row r="175" spans="1:26" ht="12.75" customHeight="1" x14ac:dyDescent="0.25">
      <c r="A175" s="53"/>
      <c r="B175" s="53"/>
      <c r="C175" s="53"/>
      <c r="D175" s="53"/>
      <c r="E175" s="53"/>
      <c r="F175" s="53"/>
      <c r="G175" s="53"/>
      <c r="H175" s="53"/>
      <c r="I175" s="53"/>
      <c r="J175" s="53"/>
      <c r="K175" s="53"/>
      <c r="L175" s="53"/>
      <c r="M175" s="53"/>
      <c r="N175" s="53"/>
      <c r="O175" s="53"/>
      <c r="P175" s="53"/>
      <c r="Q175" s="53"/>
      <c r="R175" s="53"/>
      <c r="S175" s="53"/>
      <c r="T175" s="53"/>
      <c r="U175" s="53"/>
      <c r="V175" s="53"/>
      <c r="W175" s="53"/>
      <c r="X175" s="53"/>
      <c r="Y175" s="53"/>
      <c r="Z175" s="53"/>
    </row>
    <row r="176" spans="1:26" ht="12.75" customHeight="1" x14ac:dyDescent="0.25">
      <c r="A176" s="53"/>
      <c r="B176" s="53"/>
      <c r="C176" s="53"/>
      <c r="D176" s="53"/>
      <c r="E176" s="53"/>
      <c r="F176" s="53"/>
      <c r="G176" s="53"/>
      <c r="H176" s="53"/>
      <c r="I176" s="53"/>
      <c r="J176" s="53"/>
      <c r="K176" s="53"/>
      <c r="L176" s="53"/>
      <c r="M176" s="53"/>
      <c r="N176" s="53"/>
      <c r="O176" s="53"/>
      <c r="P176" s="53"/>
      <c r="Q176" s="53"/>
      <c r="R176" s="53"/>
      <c r="S176" s="53"/>
      <c r="T176" s="53"/>
      <c r="U176" s="53"/>
      <c r="V176" s="53"/>
      <c r="W176" s="53"/>
      <c r="X176" s="53"/>
      <c r="Y176" s="53"/>
      <c r="Z176" s="53"/>
    </row>
    <row r="177" spans="1:26" ht="12.75" customHeight="1" x14ac:dyDescent="0.25">
      <c r="A177" s="53"/>
      <c r="B177" s="53"/>
      <c r="C177" s="53"/>
      <c r="D177" s="53"/>
      <c r="E177" s="53"/>
      <c r="F177" s="53"/>
      <c r="G177" s="53"/>
      <c r="H177" s="53"/>
      <c r="I177" s="53"/>
      <c r="J177" s="53"/>
      <c r="K177" s="53"/>
      <c r="L177" s="53"/>
      <c r="M177" s="53"/>
      <c r="N177" s="53"/>
      <c r="O177" s="53"/>
      <c r="P177" s="53"/>
      <c r="Q177" s="53"/>
      <c r="R177" s="53"/>
      <c r="S177" s="53"/>
      <c r="T177" s="53"/>
      <c r="U177" s="53"/>
      <c r="V177" s="53"/>
      <c r="W177" s="53"/>
      <c r="X177" s="53"/>
      <c r="Y177" s="53"/>
      <c r="Z177" s="53"/>
    </row>
    <row r="178" spans="1:26" ht="12.75" customHeight="1" x14ac:dyDescent="0.25">
      <c r="A178" s="53"/>
      <c r="B178" s="53"/>
      <c r="C178" s="53"/>
      <c r="D178" s="53"/>
      <c r="E178" s="53"/>
      <c r="F178" s="53"/>
      <c r="G178" s="53"/>
      <c r="H178" s="53"/>
      <c r="I178" s="53"/>
      <c r="J178" s="53"/>
      <c r="K178" s="53"/>
      <c r="L178" s="53"/>
      <c r="M178" s="53"/>
      <c r="N178" s="53"/>
      <c r="O178" s="53"/>
      <c r="P178" s="53"/>
      <c r="Q178" s="53"/>
      <c r="R178" s="53"/>
      <c r="S178" s="53"/>
      <c r="T178" s="53"/>
      <c r="U178" s="53"/>
      <c r="V178" s="53"/>
      <c r="W178" s="53"/>
      <c r="X178" s="53"/>
      <c r="Y178" s="53"/>
      <c r="Z178" s="53"/>
    </row>
    <row r="179" spans="1:26" ht="12.75" customHeight="1" x14ac:dyDescent="0.25">
      <c r="A179" s="53"/>
      <c r="B179" s="53"/>
      <c r="C179" s="53"/>
      <c r="D179" s="53"/>
      <c r="E179" s="53"/>
      <c r="F179" s="53"/>
      <c r="G179" s="53"/>
      <c r="H179" s="53"/>
      <c r="I179" s="53"/>
      <c r="J179" s="53"/>
      <c r="K179" s="53"/>
      <c r="L179" s="53"/>
      <c r="M179" s="53"/>
      <c r="N179" s="53"/>
      <c r="O179" s="53"/>
      <c r="P179" s="53"/>
      <c r="Q179" s="53"/>
      <c r="R179" s="53"/>
      <c r="S179" s="53"/>
      <c r="T179" s="53"/>
      <c r="U179" s="53"/>
      <c r="V179" s="53"/>
      <c r="W179" s="53"/>
      <c r="X179" s="53"/>
      <c r="Y179" s="53"/>
      <c r="Z179" s="53"/>
    </row>
    <row r="180" spans="1:26" ht="12.75" customHeight="1" x14ac:dyDescent="0.25">
      <c r="A180" s="53"/>
      <c r="B180" s="53"/>
      <c r="C180" s="53"/>
      <c r="D180" s="53"/>
      <c r="E180" s="53"/>
      <c r="F180" s="53"/>
      <c r="G180" s="53"/>
      <c r="H180" s="53"/>
      <c r="I180" s="53"/>
      <c r="J180" s="53"/>
      <c r="K180" s="53"/>
      <c r="L180" s="53"/>
      <c r="M180" s="53"/>
      <c r="N180" s="53"/>
      <c r="O180" s="53"/>
      <c r="P180" s="53"/>
      <c r="Q180" s="53"/>
      <c r="R180" s="53"/>
      <c r="S180" s="53"/>
      <c r="T180" s="53"/>
      <c r="U180" s="53"/>
      <c r="V180" s="53"/>
      <c r="W180" s="53"/>
      <c r="X180" s="53"/>
      <c r="Y180" s="53"/>
      <c r="Z180" s="53"/>
    </row>
    <row r="181" spans="1:26" ht="12.75" customHeight="1" x14ac:dyDescent="0.25">
      <c r="A181" s="53"/>
      <c r="B181" s="53"/>
      <c r="C181" s="53"/>
      <c r="D181" s="53"/>
      <c r="E181" s="53"/>
      <c r="F181" s="53"/>
      <c r="G181" s="53"/>
      <c r="H181" s="53"/>
      <c r="I181" s="53"/>
      <c r="J181" s="53"/>
      <c r="K181" s="53"/>
      <c r="L181" s="53"/>
      <c r="M181" s="53"/>
      <c r="N181" s="53"/>
      <c r="O181" s="53"/>
      <c r="P181" s="53"/>
      <c r="Q181" s="53"/>
      <c r="R181" s="53"/>
      <c r="S181" s="53"/>
      <c r="T181" s="53"/>
      <c r="U181" s="53"/>
      <c r="V181" s="53"/>
      <c r="W181" s="53"/>
      <c r="X181" s="53"/>
      <c r="Y181" s="53"/>
      <c r="Z181" s="53"/>
    </row>
    <row r="182" spans="1:26" ht="12.75" customHeight="1" x14ac:dyDescent="0.25">
      <c r="A182" s="53"/>
      <c r="B182" s="53"/>
      <c r="C182" s="53"/>
      <c r="D182" s="53"/>
      <c r="E182" s="53"/>
      <c r="F182" s="53"/>
      <c r="G182" s="53"/>
      <c r="H182" s="53"/>
      <c r="I182" s="53"/>
      <c r="J182" s="53"/>
      <c r="K182" s="53"/>
      <c r="L182" s="53"/>
      <c r="M182" s="53"/>
      <c r="N182" s="53"/>
      <c r="O182" s="53"/>
      <c r="P182" s="53"/>
      <c r="Q182" s="53"/>
      <c r="R182" s="53"/>
      <c r="S182" s="53"/>
      <c r="T182" s="53"/>
      <c r="U182" s="53"/>
      <c r="V182" s="53"/>
      <c r="W182" s="53"/>
      <c r="X182" s="53"/>
      <c r="Y182" s="53"/>
      <c r="Z182" s="53"/>
    </row>
    <row r="183" spans="1:26" ht="12.75" customHeight="1" x14ac:dyDescent="0.25">
      <c r="A183" s="53"/>
      <c r="B183" s="53"/>
      <c r="C183" s="53"/>
      <c r="D183" s="53"/>
      <c r="E183" s="53"/>
      <c r="F183" s="53"/>
      <c r="G183" s="53"/>
      <c r="H183" s="53"/>
      <c r="I183" s="53"/>
      <c r="J183" s="53"/>
      <c r="K183" s="53"/>
      <c r="L183" s="53"/>
      <c r="M183" s="53"/>
      <c r="N183" s="53"/>
      <c r="O183" s="53"/>
      <c r="P183" s="53"/>
      <c r="Q183" s="53"/>
      <c r="R183" s="53"/>
      <c r="S183" s="53"/>
      <c r="T183" s="53"/>
      <c r="U183" s="53"/>
      <c r="V183" s="53"/>
      <c r="W183" s="53"/>
      <c r="X183" s="53"/>
      <c r="Y183" s="53"/>
      <c r="Z183" s="53"/>
    </row>
    <row r="184" spans="1:26" ht="12.75" customHeight="1" x14ac:dyDescent="0.25">
      <c r="A184" s="53"/>
      <c r="B184" s="53"/>
      <c r="C184" s="53"/>
      <c r="D184" s="53"/>
      <c r="E184" s="53"/>
      <c r="F184" s="53"/>
      <c r="G184" s="53"/>
      <c r="H184" s="53"/>
      <c r="I184" s="53"/>
      <c r="J184" s="53"/>
      <c r="K184" s="53"/>
      <c r="L184" s="53"/>
      <c r="M184" s="53"/>
      <c r="N184" s="53"/>
      <c r="O184" s="53"/>
      <c r="P184" s="53"/>
      <c r="Q184" s="53"/>
      <c r="R184" s="53"/>
      <c r="S184" s="53"/>
      <c r="T184" s="53"/>
      <c r="U184" s="53"/>
      <c r="V184" s="53"/>
      <c r="W184" s="53"/>
      <c r="X184" s="53"/>
      <c r="Y184" s="53"/>
      <c r="Z184" s="53"/>
    </row>
    <row r="185" spans="1:26" ht="12.75" customHeight="1" x14ac:dyDescent="0.25">
      <c r="A185" s="53"/>
      <c r="B185" s="53"/>
      <c r="C185" s="53"/>
      <c r="D185" s="53"/>
      <c r="E185" s="53"/>
      <c r="F185" s="53"/>
      <c r="G185" s="53"/>
      <c r="H185" s="53"/>
      <c r="I185" s="53"/>
      <c r="J185" s="53"/>
      <c r="K185" s="53"/>
      <c r="L185" s="53"/>
      <c r="M185" s="53"/>
      <c r="N185" s="53"/>
      <c r="O185" s="53"/>
      <c r="P185" s="53"/>
      <c r="Q185" s="53"/>
      <c r="R185" s="53"/>
      <c r="S185" s="53"/>
      <c r="T185" s="53"/>
      <c r="U185" s="53"/>
      <c r="V185" s="53"/>
      <c r="W185" s="53"/>
      <c r="X185" s="53"/>
      <c r="Y185" s="53"/>
      <c r="Z185" s="53"/>
    </row>
    <row r="186" spans="1:26" ht="12.75" customHeight="1" x14ac:dyDescent="0.25">
      <c r="A186" s="53"/>
      <c r="B186" s="53"/>
      <c r="C186" s="53"/>
      <c r="D186" s="53"/>
      <c r="E186" s="53"/>
      <c r="F186" s="53"/>
      <c r="G186" s="53"/>
      <c r="H186" s="53"/>
      <c r="I186" s="53"/>
      <c r="J186" s="53"/>
      <c r="K186" s="53"/>
      <c r="L186" s="53"/>
      <c r="M186" s="53"/>
      <c r="N186" s="53"/>
      <c r="O186" s="53"/>
      <c r="P186" s="53"/>
      <c r="Q186" s="53"/>
      <c r="R186" s="53"/>
      <c r="S186" s="53"/>
      <c r="T186" s="53"/>
      <c r="U186" s="53"/>
      <c r="V186" s="53"/>
      <c r="W186" s="53"/>
      <c r="X186" s="53"/>
      <c r="Y186" s="53"/>
      <c r="Z186" s="53"/>
    </row>
    <row r="187" spans="1:26" ht="12.75" customHeight="1" x14ac:dyDescent="0.25">
      <c r="A187" s="53"/>
      <c r="B187" s="53"/>
      <c r="C187" s="53"/>
      <c r="D187" s="53"/>
      <c r="E187" s="53"/>
      <c r="F187" s="53"/>
      <c r="G187" s="53"/>
      <c r="H187" s="53"/>
      <c r="I187" s="53"/>
      <c r="J187" s="53"/>
      <c r="K187" s="53"/>
      <c r="L187" s="53"/>
      <c r="M187" s="53"/>
      <c r="N187" s="53"/>
      <c r="O187" s="53"/>
      <c r="P187" s="53"/>
      <c r="Q187" s="53"/>
      <c r="R187" s="53"/>
      <c r="S187" s="53"/>
      <c r="T187" s="53"/>
      <c r="U187" s="53"/>
      <c r="V187" s="53"/>
      <c r="W187" s="53"/>
      <c r="X187" s="53"/>
      <c r="Y187" s="53"/>
      <c r="Z187" s="53"/>
    </row>
    <row r="188" spans="1:26" ht="12.75" customHeight="1" x14ac:dyDescent="0.25">
      <c r="A188" s="53"/>
      <c r="B188" s="53"/>
      <c r="C188" s="53"/>
      <c r="D188" s="53"/>
      <c r="E188" s="53"/>
      <c r="F188" s="53"/>
      <c r="G188" s="53"/>
      <c r="H188" s="53"/>
      <c r="I188" s="53"/>
      <c r="J188" s="53"/>
      <c r="K188" s="53"/>
      <c r="L188" s="53"/>
      <c r="M188" s="53"/>
      <c r="N188" s="53"/>
      <c r="O188" s="53"/>
      <c r="P188" s="53"/>
      <c r="Q188" s="53"/>
      <c r="R188" s="53"/>
      <c r="S188" s="53"/>
      <c r="T188" s="53"/>
      <c r="U188" s="53"/>
      <c r="V188" s="53"/>
      <c r="W188" s="53"/>
      <c r="X188" s="53"/>
      <c r="Y188" s="53"/>
      <c r="Z188" s="53"/>
    </row>
    <row r="189" spans="1:26" ht="12.75" customHeight="1" x14ac:dyDescent="0.25">
      <c r="A189" s="53"/>
      <c r="B189" s="53"/>
      <c r="C189" s="53"/>
      <c r="D189" s="53"/>
      <c r="E189" s="53"/>
      <c r="F189" s="53"/>
      <c r="G189" s="53"/>
      <c r="H189" s="53"/>
      <c r="I189" s="53"/>
      <c r="J189" s="53"/>
      <c r="K189" s="53"/>
      <c r="L189" s="53"/>
      <c r="M189" s="53"/>
      <c r="N189" s="53"/>
      <c r="O189" s="53"/>
      <c r="P189" s="53"/>
      <c r="Q189" s="53"/>
      <c r="R189" s="53"/>
      <c r="S189" s="53"/>
      <c r="T189" s="53"/>
      <c r="U189" s="53"/>
      <c r="V189" s="53"/>
      <c r="W189" s="53"/>
      <c r="X189" s="53"/>
      <c r="Y189" s="53"/>
      <c r="Z189" s="53"/>
    </row>
    <row r="190" spans="1:26" ht="12.75" customHeight="1" x14ac:dyDescent="0.25">
      <c r="A190" s="53"/>
      <c r="B190" s="53"/>
      <c r="C190" s="53"/>
      <c r="D190" s="53"/>
      <c r="E190" s="53"/>
      <c r="F190" s="53"/>
      <c r="G190" s="53"/>
      <c r="H190" s="53"/>
      <c r="I190" s="53"/>
      <c r="J190" s="53"/>
      <c r="K190" s="53"/>
      <c r="L190" s="53"/>
      <c r="M190" s="53"/>
      <c r="N190" s="53"/>
      <c r="O190" s="53"/>
      <c r="P190" s="53"/>
      <c r="Q190" s="53"/>
      <c r="R190" s="53"/>
      <c r="S190" s="53"/>
      <c r="T190" s="53"/>
      <c r="U190" s="53"/>
      <c r="V190" s="53"/>
      <c r="W190" s="53"/>
      <c r="X190" s="53"/>
      <c r="Y190" s="53"/>
      <c r="Z190" s="53"/>
    </row>
    <row r="191" spans="1:26" ht="12.75" customHeight="1" x14ac:dyDescent="0.25">
      <c r="A191" s="53"/>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row>
    <row r="192" spans="1:26" ht="12.75" customHeight="1" x14ac:dyDescent="0.25">
      <c r="A192" s="53"/>
      <c r="B192" s="53"/>
      <c r="C192" s="53"/>
      <c r="D192" s="53"/>
      <c r="E192" s="53"/>
      <c r="F192" s="53"/>
      <c r="G192" s="53"/>
      <c r="H192" s="53"/>
      <c r="I192" s="53"/>
      <c r="J192" s="53"/>
      <c r="K192" s="53"/>
      <c r="L192" s="53"/>
      <c r="M192" s="53"/>
      <c r="N192" s="53"/>
      <c r="O192" s="53"/>
      <c r="P192" s="53"/>
      <c r="Q192" s="53"/>
      <c r="R192" s="53"/>
      <c r="S192" s="53"/>
      <c r="T192" s="53"/>
      <c r="U192" s="53"/>
      <c r="V192" s="53"/>
      <c r="W192" s="53"/>
      <c r="X192" s="53"/>
      <c r="Y192" s="53"/>
      <c r="Z192" s="53"/>
    </row>
    <row r="193" spans="1:26" ht="12.75" customHeight="1" x14ac:dyDescent="0.25">
      <c r="A193" s="53"/>
      <c r="B193" s="53"/>
      <c r="C193" s="53"/>
      <c r="D193" s="53"/>
      <c r="E193" s="53"/>
      <c r="F193" s="53"/>
      <c r="G193" s="53"/>
      <c r="H193" s="53"/>
      <c r="I193" s="53"/>
      <c r="J193" s="53"/>
      <c r="K193" s="53"/>
      <c r="L193" s="53"/>
      <c r="M193" s="53"/>
      <c r="N193" s="53"/>
      <c r="O193" s="53"/>
      <c r="P193" s="53"/>
      <c r="Q193" s="53"/>
      <c r="R193" s="53"/>
      <c r="S193" s="53"/>
      <c r="T193" s="53"/>
      <c r="U193" s="53"/>
      <c r="V193" s="53"/>
      <c r="W193" s="53"/>
      <c r="X193" s="53"/>
      <c r="Y193" s="53"/>
      <c r="Z193" s="53"/>
    </row>
    <row r="194" spans="1:26" ht="12.75" customHeight="1" x14ac:dyDescent="0.25">
      <c r="A194" s="53"/>
      <c r="B194" s="53"/>
      <c r="C194" s="53"/>
      <c r="D194" s="53"/>
      <c r="E194" s="53"/>
      <c r="F194" s="53"/>
      <c r="G194" s="53"/>
      <c r="H194" s="53"/>
      <c r="I194" s="53"/>
      <c r="J194" s="53"/>
      <c r="K194" s="53"/>
      <c r="L194" s="53"/>
      <c r="M194" s="53"/>
      <c r="N194" s="53"/>
      <c r="O194" s="53"/>
      <c r="P194" s="53"/>
      <c r="Q194" s="53"/>
      <c r="R194" s="53"/>
      <c r="S194" s="53"/>
      <c r="T194" s="53"/>
      <c r="U194" s="53"/>
      <c r="V194" s="53"/>
      <c r="W194" s="53"/>
      <c r="X194" s="53"/>
      <c r="Y194" s="53"/>
      <c r="Z194" s="53"/>
    </row>
    <row r="195" spans="1:26" ht="12.75" customHeight="1" x14ac:dyDescent="0.25">
      <c r="A195" s="53"/>
      <c r="B195" s="53"/>
      <c r="C195" s="53"/>
      <c r="D195" s="53"/>
      <c r="E195" s="53"/>
      <c r="F195" s="53"/>
      <c r="G195" s="53"/>
      <c r="H195" s="53"/>
      <c r="I195" s="53"/>
      <c r="J195" s="53"/>
      <c r="K195" s="53"/>
      <c r="L195" s="53"/>
      <c r="M195" s="53"/>
      <c r="N195" s="53"/>
      <c r="O195" s="53"/>
      <c r="P195" s="53"/>
      <c r="Q195" s="53"/>
      <c r="R195" s="53"/>
      <c r="S195" s="53"/>
      <c r="T195" s="53"/>
      <c r="U195" s="53"/>
      <c r="V195" s="53"/>
      <c r="W195" s="53"/>
      <c r="X195" s="53"/>
      <c r="Y195" s="53"/>
      <c r="Z195" s="53"/>
    </row>
    <row r="196" spans="1:26" ht="12.75" customHeight="1" x14ac:dyDescent="0.25">
      <c r="A196" s="53"/>
      <c r="B196" s="53"/>
      <c r="C196" s="53"/>
      <c r="D196" s="53"/>
      <c r="E196" s="53"/>
      <c r="F196" s="53"/>
      <c r="G196" s="53"/>
      <c r="H196" s="53"/>
      <c r="I196" s="53"/>
      <c r="J196" s="53"/>
      <c r="K196" s="53"/>
      <c r="L196" s="53"/>
      <c r="M196" s="53"/>
      <c r="N196" s="53"/>
      <c r="O196" s="53"/>
      <c r="P196" s="53"/>
      <c r="Q196" s="53"/>
      <c r="R196" s="53"/>
      <c r="S196" s="53"/>
      <c r="T196" s="53"/>
      <c r="U196" s="53"/>
      <c r="V196" s="53"/>
      <c r="W196" s="53"/>
      <c r="X196" s="53"/>
      <c r="Y196" s="53"/>
      <c r="Z196" s="53"/>
    </row>
    <row r="197" spans="1:26" ht="12.75" customHeight="1" x14ac:dyDescent="0.25">
      <c r="A197" s="53"/>
      <c r="B197" s="53"/>
      <c r="C197" s="53"/>
      <c r="D197" s="53"/>
      <c r="E197" s="53"/>
      <c r="F197" s="53"/>
      <c r="G197" s="53"/>
      <c r="H197" s="53"/>
      <c r="I197" s="53"/>
      <c r="J197" s="53"/>
      <c r="K197" s="53"/>
      <c r="L197" s="53"/>
      <c r="M197" s="53"/>
      <c r="N197" s="53"/>
      <c r="O197" s="53"/>
      <c r="P197" s="53"/>
      <c r="Q197" s="53"/>
      <c r="R197" s="53"/>
      <c r="S197" s="53"/>
      <c r="T197" s="53"/>
      <c r="U197" s="53"/>
      <c r="V197" s="53"/>
      <c r="W197" s="53"/>
      <c r="X197" s="53"/>
      <c r="Y197" s="53"/>
      <c r="Z197" s="53"/>
    </row>
    <row r="198" spans="1:26" ht="12.75" customHeight="1" x14ac:dyDescent="0.25">
      <c r="A198" s="53"/>
      <c r="B198" s="53"/>
      <c r="C198" s="53"/>
      <c r="D198" s="53"/>
      <c r="E198" s="53"/>
      <c r="F198" s="53"/>
      <c r="G198" s="53"/>
      <c r="H198" s="53"/>
      <c r="I198" s="53"/>
      <c r="J198" s="53"/>
      <c r="K198" s="53"/>
      <c r="L198" s="53"/>
      <c r="M198" s="53"/>
      <c r="N198" s="53"/>
      <c r="O198" s="53"/>
      <c r="P198" s="53"/>
      <c r="Q198" s="53"/>
      <c r="R198" s="53"/>
      <c r="S198" s="53"/>
      <c r="T198" s="53"/>
      <c r="U198" s="53"/>
      <c r="V198" s="53"/>
      <c r="W198" s="53"/>
      <c r="X198" s="53"/>
      <c r="Y198" s="53"/>
      <c r="Z198" s="53"/>
    </row>
    <row r="199" spans="1:26" ht="12.75" customHeight="1" x14ac:dyDescent="0.25">
      <c r="A199" s="53"/>
      <c r="B199" s="53"/>
      <c r="C199" s="53"/>
      <c r="D199" s="53"/>
      <c r="E199" s="53"/>
      <c r="F199" s="53"/>
      <c r="G199" s="53"/>
      <c r="H199" s="53"/>
      <c r="I199" s="53"/>
      <c r="J199" s="53"/>
      <c r="K199" s="53"/>
      <c r="L199" s="53"/>
      <c r="M199" s="53"/>
      <c r="N199" s="53"/>
      <c r="O199" s="53"/>
      <c r="P199" s="53"/>
      <c r="Q199" s="53"/>
      <c r="R199" s="53"/>
      <c r="S199" s="53"/>
      <c r="T199" s="53"/>
      <c r="U199" s="53"/>
      <c r="V199" s="53"/>
      <c r="W199" s="53"/>
      <c r="X199" s="53"/>
      <c r="Y199" s="53"/>
      <c r="Z199" s="53"/>
    </row>
    <row r="200" spans="1:26" ht="12.75" customHeight="1" x14ac:dyDescent="0.25">
      <c r="A200" s="53"/>
      <c r="B200" s="53"/>
      <c r="C200" s="53"/>
      <c r="D200" s="53"/>
      <c r="E200" s="53"/>
      <c r="F200" s="53"/>
      <c r="G200" s="53"/>
      <c r="H200" s="53"/>
      <c r="I200" s="53"/>
      <c r="J200" s="53"/>
      <c r="K200" s="53"/>
      <c r="L200" s="53"/>
      <c r="M200" s="53"/>
      <c r="N200" s="53"/>
      <c r="O200" s="53"/>
      <c r="P200" s="53"/>
      <c r="Q200" s="53"/>
      <c r="R200" s="53"/>
      <c r="S200" s="53"/>
      <c r="T200" s="53"/>
      <c r="U200" s="53"/>
      <c r="V200" s="53"/>
      <c r="W200" s="53"/>
      <c r="X200" s="53"/>
      <c r="Y200" s="53"/>
      <c r="Z200" s="53"/>
    </row>
    <row r="201" spans="1:26" ht="12.75" customHeight="1" x14ac:dyDescent="0.25">
      <c r="A201" s="53"/>
      <c r="B201" s="53"/>
      <c r="C201" s="53"/>
      <c r="D201" s="53"/>
      <c r="E201" s="53"/>
      <c r="F201" s="53"/>
      <c r="G201" s="53"/>
      <c r="H201" s="53"/>
      <c r="I201" s="53"/>
      <c r="J201" s="53"/>
      <c r="K201" s="53"/>
      <c r="L201" s="53"/>
      <c r="M201" s="53"/>
      <c r="N201" s="53"/>
      <c r="O201" s="53"/>
      <c r="P201" s="53"/>
      <c r="Q201" s="53"/>
      <c r="R201" s="53"/>
      <c r="S201" s="53"/>
      <c r="T201" s="53"/>
      <c r="U201" s="53"/>
      <c r="V201" s="53"/>
      <c r="W201" s="53"/>
      <c r="X201" s="53"/>
      <c r="Y201" s="53"/>
      <c r="Z201" s="53"/>
    </row>
    <row r="202" spans="1:26" ht="12.75" customHeight="1" x14ac:dyDescent="0.25">
      <c r="A202" s="53"/>
      <c r="B202" s="53"/>
      <c r="C202" s="53"/>
      <c r="D202" s="53"/>
      <c r="E202" s="53"/>
      <c r="F202" s="53"/>
      <c r="G202" s="53"/>
      <c r="H202" s="53"/>
      <c r="I202" s="53"/>
      <c r="J202" s="53"/>
      <c r="K202" s="53"/>
      <c r="L202" s="53"/>
      <c r="M202" s="53"/>
      <c r="N202" s="53"/>
      <c r="O202" s="53"/>
      <c r="P202" s="53"/>
      <c r="Q202" s="53"/>
      <c r="R202" s="53"/>
      <c r="S202" s="53"/>
      <c r="T202" s="53"/>
      <c r="U202" s="53"/>
      <c r="V202" s="53"/>
      <c r="W202" s="53"/>
      <c r="X202" s="53"/>
      <c r="Y202" s="53"/>
      <c r="Z202" s="53"/>
    </row>
    <row r="203" spans="1:26" ht="12.75" customHeight="1" x14ac:dyDescent="0.25">
      <c r="A203" s="53"/>
      <c r="B203" s="53"/>
      <c r="C203" s="53"/>
      <c r="D203" s="53"/>
      <c r="E203" s="53"/>
      <c r="F203" s="53"/>
      <c r="G203" s="53"/>
      <c r="H203" s="53"/>
      <c r="I203" s="53"/>
      <c r="J203" s="53"/>
      <c r="K203" s="53"/>
      <c r="L203" s="53"/>
      <c r="M203" s="53"/>
      <c r="N203" s="53"/>
      <c r="O203" s="53"/>
      <c r="P203" s="53"/>
      <c r="Q203" s="53"/>
      <c r="R203" s="53"/>
      <c r="S203" s="53"/>
      <c r="T203" s="53"/>
      <c r="U203" s="53"/>
      <c r="V203" s="53"/>
      <c r="W203" s="53"/>
      <c r="X203" s="53"/>
      <c r="Y203" s="53"/>
      <c r="Z203" s="53"/>
    </row>
    <row r="204" spans="1:26" ht="12.75" customHeight="1" x14ac:dyDescent="0.25">
      <c r="A204" s="53"/>
      <c r="B204" s="53"/>
      <c r="C204" s="53"/>
      <c r="D204" s="53"/>
      <c r="E204" s="53"/>
      <c r="F204" s="53"/>
      <c r="G204" s="53"/>
      <c r="H204" s="53"/>
      <c r="I204" s="53"/>
      <c r="J204" s="53"/>
      <c r="K204" s="53"/>
      <c r="L204" s="53"/>
      <c r="M204" s="53"/>
      <c r="N204" s="53"/>
      <c r="O204" s="53"/>
      <c r="P204" s="53"/>
      <c r="Q204" s="53"/>
      <c r="R204" s="53"/>
      <c r="S204" s="53"/>
      <c r="T204" s="53"/>
      <c r="U204" s="53"/>
      <c r="V204" s="53"/>
      <c r="W204" s="53"/>
      <c r="X204" s="53"/>
      <c r="Y204" s="53"/>
      <c r="Z204" s="53"/>
    </row>
    <row r="205" spans="1:26" ht="12.75" customHeight="1" x14ac:dyDescent="0.25">
      <c r="A205" s="53"/>
      <c r="B205" s="53"/>
      <c r="C205" s="53"/>
      <c r="D205" s="53"/>
      <c r="E205" s="53"/>
      <c r="F205" s="53"/>
      <c r="G205" s="53"/>
      <c r="H205" s="53"/>
      <c r="I205" s="53"/>
      <c r="J205" s="53"/>
      <c r="K205" s="53"/>
      <c r="L205" s="53"/>
      <c r="M205" s="53"/>
      <c r="N205" s="53"/>
      <c r="O205" s="53"/>
      <c r="P205" s="53"/>
      <c r="Q205" s="53"/>
      <c r="R205" s="53"/>
      <c r="S205" s="53"/>
      <c r="T205" s="53"/>
      <c r="U205" s="53"/>
      <c r="V205" s="53"/>
      <c r="W205" s="53"/>
      <c r="X205" s="53"/>
      <c r="Y205" s="53"/>
      <c r="Z205" s="53"/>
    </row>
    <row r="206" spans="1:26" ht="12.75" customHeight="1" x14ac:dyDescent="0.25">
      <c r="A206" s="53"/>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row>
    <row r="207" spans="1:26" ht="12.75" customHeight="1" x14ac:dyDescent="0.25">
      <c r="A207" s="53"/>
      <c r="B207" s="53"/>
      <c r="C207" s="53"/>
      <c r="D207" s="53"/>
      <c r="E207" s="53"/>
      <c r="F207" s="53"/>
      <c r="G207" s="53"/>
      <c r="H207" s="53"/>
      <c r="I207" s="53"/>
      <c r="J207" s="53"/>
      <c r="K207" s="53"/>
      <c r="L207" s="53"/>
      <c r="M207" s="53"/>
      <c r="N207" s="53"/>
      <c r="O207" s="53"/>
      <c r="P207" s="53"/>
      <c r="Q207" s="53"/>
      <c r="R207" s="53"/>
      <c r="S207" s="53"/>
      <c r="T207" s="53"/>
      <c r="U207" s="53"/>
      <c r="V207" s="53"/>
      <c r="W207" s="53"/>
      <c r="X207" s="53"/>
      <c r="Y207" s="53"/>
      <c r="Z207" s="53"/>
    </row>
    <row r="208" spans="1:26" ht="12.75" customHeight="1" x14ac:dyDescent="0.25">
      <c r="A208" s="53"/>
      <c r="B208" s="53"/>
      <c r="C208" s="53"/>
      <c r="D208" s="53"/>
      <c r="E208" s="53"/>
      <c r="F208" s="53"/>
      <c r="G208" s="53"/>
      <c r="H208" s="53"/>
      <c r="I208" s="53"/>
      <c r="J208" s="53"/>
      <c r="K208" s="53"/>
      <c r="L208" s="53"/>
      <c r="M208" s="53"/>
      <c r="N208" s="53"/>
      <c r="O208" s="53"/>
      <c r="P208" s="53"/>
      <c r="Q208" s="53"/>
      <c r="R208" s="53"/>
      <c r="S208" s="53"/>
      <c r="T208" s="53"/>
      <c r="U208" s="53"/>
      <c r="V208" s="53"/>
      <c r="W208" s="53"/>
      <c r="X208" s="53"/>
      <c r="Y208" s="53"/>
      <c r="Z208" s="53"/>
    </row>
    <row r="209" spans="1:26" ht="12.75" customHeight="1" x14ac:dyDescent="0.25">
      <c r="A209" s="53"/>
      <c r="B209" s="53"/>
      <c r="C209" s="53"/>
      <c r="D209" s="53"/>
      <c r="E209" s="53"/>
      <c r="F209" s="53"/>
      <c r="G209" s="53"/>
      <c r="H209" s="53"/>
      <c r="I209" s="53"/>
      <c r="J209" s="53"/>
      <c r="K209" s="53"/>
      <c r="L209" s="53"/>
      <c r="M209" s="53"/>
      <c r="N209" s="53"/>
      <c r="O209" s="53"/>
      <c r="P209" s="53"/>
      <c r="Q209" s="53"/>
      <c r="R209" s="53"/>
      <c r="S209" s="53"/>
      <c r="T209" s="53"/>
      <c r="U209" s="53"/>
      <c r="V209" s="53"/>
      <c r="W209" s="53"/>
      <c r="X209" s="53"/>
      <c r="Y209" s="53"/>
      <c r="Z209" s="53"/>
    </row>
    <row r="210" spans="1:26" ht="12.75" customHeight="1" x14ac:dyDescent="0.25">
      <c r="A210" s="53"/>
      <c r="B210" s="53"/>
      <c r="C210" s="53"/>
      <c r="D210" s="53"/>
      <c r="E210" s="53"/>
      <c r="F210" s="53"/>
      <c r="G210" s="53"/>
      <c r="H210" s="53"/>
      <c r="I210" s="53"/>
      <c r="J210" s="53"/>
      <c r="K210" s="53"/>
      <c r="L210" s="53"/>
      <c r="M210" s="53"/>
      <c r="N210" s="53"/>
      <c r="O210" s="53"/>
      <c r="P210" s="53"/>
      <c r="Q210" s="53"/>
      <c r="R210" s="53"/>
      <c r="S210" s="53"/>
      <c r="T210" s="53"/>
      <c r="U210" s="53"/>
      <c r="V210" s="53"/>
      <c r="W210" s="53"/>
      <c r="X210" s="53"/>
      <c r="Y210" s="53"/>
      <c r="Z210" s="53"/>
    </row>
    <row r="211" spans="1:26" ht="12.75" customHeight="1" x14ac:dyDescent="0.25">
      <c r="A211" s="53"/>
      <c r="B211" s="53"/>
      <c r="C211" s="53"/>
      <c r="D211" s="53"/>
      <c r="E211" s="53"/>
      <c r="F211" s="53"/>
      <c r="G211" s="53"/>
      <c r="H211" s="53"/>
      <c r="I211" s="53"/>
      <c r="J211" s="53"/>
      <c r="K211" s="53"/>
      <c r="L211" s="53"/>
      <c r="M211" s="53"/>
      <c r="N211" s="53"/>
      <c r="O211" s="53"/>
      <c r="P211" s="53"/>
      <c r="Q211" s="53"/>
      <c r="R211" s="53"/>
      <c r="S211" s="53"/>
      <c r="T211" s="53"/>
      <c r="U211" s="53"/>
      <c r="V211" s="53"/>
      <c r="W211" s="53"/>
      <c r="X211" s="53"/>
      <c r="Y211" s="53"/>
      <c r="Z211" s="53"/>
    </row>
    <row r="212" spans="1:26" ht="12.75" customHeight="1" x14ac:dyDescent="0.25">
      <c r="A212" s="53"/>
      <c r="B212" s="53"/>
      <c r="C212" s="53"/>
      <c r="D212" s="53"/>
      <c r="E212" s="53"/>
      <c r="F212" s="53"/>
      <c r="G212" s="53"/>
      <c r="H212" s="53"/>
      <c r="I212" s="53"/>
      <c r="J212" s="53"/>
      <c r="K212" s="53"/>
      <c r="L212" s="53"/>
      <c r="M212" s="53"/>
      <c r="N212" s="53"/>
      <c r="O212" s="53"/>
      <c r="P212" s="53"/>
      <c r="Q212" s="53"/>
      <c r="R212" s="53"/>
      <c r="S212" s="53"/>
      <c r="T212" s="53"/>
      <c r="U212" s="53"/>
      <c r="V212" s="53"/>
      <c r="W212" s="53"/>
      <c r="X212" s="53"/>
      <c r="Y212" s="53"/>
      <c r="Z212" s="53"/>
    </row>
    <row r="213" spans="1:26" ht="12.75" customHeight="1" x14ac:dyDescent="0.25">
      <c r="A213" s="53"/>
      <c r="B213" s="53"/>
      <c r="C213" s="53"/>
      <c r="D213" s="53"/>
      <c r="E213" s="53"/>
      <c r="F213" s="53"/>
      <c r="G213" s="53"/>
      <c r="H213" s="53"/>
      <c r="I213" s="53"/>
      <c r="J213" s="53"/>
      <c r="K213" s="53"/>
      <c r="L213" s="53"/>
      <c r="M213" s="53"/>
      <c r="N213" s="53"/>
      <c r="O213" s="53"/>
      <c r="P213" s="53"/>
      <c r="Q213" s="53"/>
      <c r="R213" s="53"/>
      <c r="S213" s="53"/>
      <c r="T213" s="53"/>
      <c r="U213" s="53"/>
      <c r="V213" s="53"/>
      <c r="W213" s="53"/>
      <c r="X213" s="53"/>
      <c r="Y213" s="53"/>
      <c r="Z213" s="53"/>
    </row>
    <row r="214" spans="1:26" ht="12.75" customHeight="1" x14ac:dyDescent="0.25">
      <c r="A214" s="53"/>
      <c r="B214" s="53"/>
      <c r="C214" s="53"/>
      <c r="D214" s="53"/>
      <c r="E214" s="53"/>
      <c r="F214" s="53"/>
      <c r="G214" s="53"/>
      <c r="H214" s="53"/>
      <c r="I214" s="53"/>
      <c r="J214" s="53"/>
      <c r="K214" s="53"/>
      <c r="L214" s="53"/>
      <c r="M214" s="53"/>
      <c r="N214" s="53"/>
      <c r="O214" s="53"/>
      <c r="P214" s="53"/>
      <c r="Q214" s="53"/>
      <c r="R214" s="53"/>
      <c r="S214" s="53"/>
      <c r="T214" s="53"/>
      <c r="U214" s="53"/>
      <c r="V214" s="53"/>
      <c r="W214" s="53"/>
      <c r="X214" s="53"/>
      <c r="Y214" s="53"/>
      <c r="Z214" s="53"/>
    </row>
    <row r="215" spans="1:26" ht="12.75" customHeight="1" x14ac:dyDescent="0.25">
      <c r="A215" s="53"/>
      <c r="B215" s="53"/>
      <c r="C215" s="53"/>
      <c r="D215" s="53"/>
      <c r="E215" s="53"/>
      <c r="F215" s="53"/>
      <c r="G215" s="53"/>
      <c r="H215" s="53"/>
      <c r="I215" s="53"/>
      <c r="J215" s="53"/>
      <c r="K215" s="53"/>
      <c r="L215" s="53"/>
      <c r="M215" s="53"/>
      <c r="N215" s="53"/>
      <c r="O215" s="53"/>
      <c r="P215" s="53"/>
      <c r="Q215" s="53"/>
      <c r="R215" s="53"/>
      <c r="S215" s="53"/>
      <c r="T215" s="53"/>
      <c r="U215" s="53"/>
      <c r="V215" s="53"/>
      <c r="W215" s="53"/>
      <c r="X215" s="53"/>
      <c r="Y215" s="53"/>
      <c r="Z215" s="53"/>
    </row>
    <row r="216" spans="1:26" ht="12.75" customHeight="1" x14ac:dyDescent="0.25">
      <c r="A216" s="53"/>
      <c r="B216" s="53"/>
      <c r="C216" s="53"/>
      <c r="D216" s="53"/>
      <c r="E216" s="53"/>
      <c r="F216" s="53"/>
      <c r="G216" s="53"/>
      <c r="H216" s="53"/>
      <c r="I216" s="53"/>
      <c r="J216" s="53"/>
      <c r="K216" s="53"/>
      <c r="L216" s="53"/>
      <c r="M216" s="53"/>
      <c r="N216" s="53"/>
      <c r="O216" s="53"/>
      <c r="P216" s="53"/>
      <c r="Q216" s="53"/>
      <c r="R216" s="53"/>
      <c r="S216" s="53"/>
      <c r="T216" s="53"/>
      <c r="U216" s="53"/>
      <c r="V216" s="53"/>
      <c r="W216" s="53"/>
      <c r="X216" s="53"/>
      <c r="Y216" s="53"/>
      <c r="Z216" s="53"/>
    </row>
    <row r="217" spans="1:26" ht="12.75" customHeight="1" x14ac:dyDescent="0.25">
      <c r="A217" s="53"/>
      <c r="B217" s="53"/>
      <c r="C217" s="53"/>
      <c r="D217" s="53"/>
      <c r="E217" s="53"/>
      <c r="F217" s="53"/>
      <c r="G217" s="53"/>
      <c r="H217" s="53"/>
      <c r="I217" s="53"/>
      <c r="J217" s="53"/>
      <c r="K217" s="53"/>
      <c r="L217" s="53"/>
      <c r="M217" s="53"/>
      <c r="N217" s="53"/>
      <c r="O217" s="53"/>
      <c r="P217" s="53"/>
      <c r="Q217" s="53"/>
      <c r="R217" s="53"/>
      <c r="S217" s="53"/>
      <c r="T217" s="53"/>
      <c r="U217" s="53"/>
      <c r="V217" s="53"/>
      <c r="W217" s="53"/>
      <c r="X217" s="53"/>
      <c r="Y217" s="53"/>
      <c r="Z217" s="53"/>
    </row>
    <row r="218" spans="1:26" ht="12.75" customHeight="1" x14ac:dyDescent="0.25">
      <c r="A218" s="53"/>
      <c r="B218" s="53"/>
      <c r="C218" s="53"/>
      <c r="D218" s="53"/>
      <c r="E218" s="53"/>
      <c r="F218" s="53"/>
      <c r="G218" s="53"/>
      <c r="H218" s="53"/>
      <c r="I218" s="53"/>
      <c r="J218" s="53"/>
      <c r="K218" s="53"/>
      <c r="L218" s="53"/>
      <c r="M218" s="53"/>
      <c r="N218" s="53"/>
      <c r="O218" s="53"/>
      <c r="P218" s="53"/>
      <c r="Q218" s="53"/>
      <c r="R218" s="53"/>
      <c r="S218" s="53"/>
      <c r="T218" s="53"/>
      <c r="U218" s="53"/>
      <c r="V218" s="53"/>
      <c r="W218" s="53"/>
      <c r="X218" s="53"/>
      <c r="Y218" s="53"/>
      <c r="Z218" s="53"/>
    </row>
    <row r="219" spans="1:26" ht="12.75" customHeight="1" x14ac:dyDescent="0.25">
      <c r="A219" s="53"/>
      <c r="B219" s="53"/>
      <c r="C219" s="53"/>
      <c r="D219" s="53"/>
      <c r="E219" s="53"/>
      <c r="F219" s="53"/>
      <c r="G219" s="53"/>
      <c r="H219" s="53"/>
      <c r="I219" s="53"/>
      <c r="J219" s="53"/>
      <c r="K219" s="53"/>
      <c r="L219" s="53"/>
      <c r="M219" s="53"/>
      <c r="N219" s="53"/>
      <c r="O219" s="53"/>
      <c r="P219" s="53"/>
      <c r="Q219" s="53"/>
      <c r="R219" s="53"/>
      <c r="S219" s="53"/>
      <c r="T219" s="53"/>
      <c r="U219" s="53"/>
      <c r="V219" s="53"/>
      <c r="W219" s="53"/>
      <c r="X219" s="53"/>
      <c r="Y219" s="53"/>
      <c r="Z219" s="53"/>
    </row>
    <row r="220" spans="1:26" ht="12.75" customHeight="1" x14ac:dyDescent="0.25">
      <c r="A220" s="53"/>
      <c r="B220" s="53"/>
      <c r="C220" s="53"/>
      <c r="D220" s="53"/>
      <c r="E220" s="53"/>
      <c r="F220" s="53"/>
      <c r="G220" s="53"/>
      <c r="H220" s="53"/>
      <c r="I220" s="53"/>
      <c r="J220" s="53"/>
      <c r="K220" s="53"/>
      <c r="L220" s="53"/>
      <c r="M220" s="53"/>
      <c r="N220" s="53"/>
      <c r="O220" s="53"/>
      <c r="P220" s="53"/>
      <c r="Q220" s="53"/>
      <c r="R220" s="53"/>
      <c r="S220" s="53"/>
      <c r="T220" s="53"/>
      <c r="U220" s="53"/>
      <c r="V220" s="53"/>
      <c r="W220" s="53"/>
      <c r="X220" s="53"/>
      <c r="Y220" s="53"/>
      <c r="Z220" s="53"/>
    </row>
    <row r="221" spans="1:26" ht="12.75" customHeight="1" x14ac:dyDescent="0.25">
      <c r="A221" s="53"/>
      <c r="B221" s="53"/>
      <c r="C221" s="53"/>
      <c r="D221" s="53"/>
      <c r="E221" s="53"/>
      <c r="F221" s="53"/>
      <c r="G221" s="53"/>
      <c r="H221" s="53"/>
      <c r="I221" s="53"/>
      <c r="J221" s="53"/>
      <c r="K221" s="53"/>
      <c r="L221" s="53"/>
      <c r="M221" s="53"/>
      <c r="N221" s="53"/>
      <c r="O221" s="53"/>
      <c r="P221" s="53"/>
      <c r="Q221" s="53"/>
      <c r="R221" s="53"/>
      <c r="S221" s="53"/>
      <c r="T221" s="53"/>
      <c r="U221" s="53"/>
      <c r="V221" s="53"/>
      <c r="W221" s="53"/>
      <c r="X221" s="53"/>
      <c r="Y221" s="53"/>
      <c r="Z221" s="53"/>
    </row>
    <row r="222" spans="1:26" ht="12.75" customHeight="1" x14ac:dyDescent="0.25">
      <c r="A222" s="53"/>
      <c r="B222" s="53"/>
      <c r="C222" s="53"/>
      <c r="D222" s="53"/>
      <c r="E222" s="53"/>
      <c r="F222" s="53"/>
      <c r="G222" s="53"/>
      <c r="H222" s="53"/>
      <c r="I222" s="53"/>
      <c r="J222" s="53"/>
      <c r="K222" s="53"/>
      <c r="L222" s="53"/>
      <c r="M222" s="53"/>
      <c r="N222" s="53"/>
      <c r="O222" s="53"/>
      <c r="P222" s="53"/>
      <c r="Q222" s="53"/>
      <c r="R222" s="53"/>
      <c r="S222" s="53"/>
      <c r="T222" s="53"/>
      <c r="U222" s="53"/>
      <c r="V222" s="53"/>
      <c r="W222" s="53"/>
      <c r="X222" s="53"/>
      <c r="Y222" s="53"/>
      <c r="Z222" s="53"/>
    </row>
    <row r="223" spans="1:26" ht="12.75" customHeight="1" x14ac:dyDescent="0.25">
      <c r="A223" s="53"/>
      <c r="B223" s="53"/>
      <c r="C223" s="53"/>
      <c r="D223" s="53"/>
      <c r="E223" s="53"/>
      <c r="F223" s="53"/>
      <c r="G223" s="53"/>
      <c r="H223" s="53"/>
      <c r="I223" s="53"/>
      <c r="J223" s="53"/>
      <c r="K223" s="53"/>
      <c r="L223" s="53"/>
      <c r="M223" s="53"/>
      <c r="N223" s="53"/>
      <c r="O223" s="53"/>
      <c r="P223" s="53"/>
      <c r="Q223" s="53"/>
      <c r="R223" s="53"/>
      <c r="S223" s="53"/>
      <c r="T223" s="53"/>
      <c r="U223" s="53"/>
      <c r="V223" s="53"/>
      <c r="W223" s="53"/>
      <c r="X223" s="53"/>
      <c r="Y223" s="53"/>
      <c r="Z223" s="53"/>
    </row>
    <row r="224" spans="1:26" ht="12.75" customHeight="1" x14ac:dyDescent="0.25">
      <c r="A224" s="53"/>
      <c r="B224" s="53"/>
      <c r="C224" s="53"/>
      <c r="D224" s="53"/>
      <c r="E224" s="53"/>
      <c r="F224" s="53"/>
      <c r="G224" s="53"/>
      <c r="H224" s="53"/>
      <c r="I224" s="53"/>
      <c r="J224" s="53"/>
      <c r="K224" s="53"/>
      <c r="L224" s="53"/>
      <c r="M224" s="53"/>
      <c r="N224" s="53"/>
      <c r="O224" s="53"/>
      <c r="P224" s="53"/>
      <c r="Q224" s="53"/>
      <c r="R224" s="53"/>
      <c r="S224" s="53"/>
      <c r="T224" s="53"/>
      <c r="U224" s="53"/>
      <c r="V224" s="53"/>
      <c r="W224" s="53"/>
      <c r="X224" s="53"/>
      <c r="Y224" s="53"/>
      <c r="Z224" s="53"/>
    </row>
    <row r="225" spans="1:26" ht="12.75" customHeight="1" x14ac:dyDescent="0.25">
      <c r="A225" s="53"/>
      <c r="B225" s="53"/>
      <c r="C225" s="53"/>
      <c r="D225" s="53"/>
      <c r="E225" s="53"/>
      <c r="F225" s="53"/>
      <c r="G225" s="53"/>
      <c r="H225" s="53"/>
      <c r="I225" s="53"/>
      <c r="J225" s="53"/>
      <c r="K225" s="53"/>
      <c r="L225" s="53"/>
      <c r="M225" s="53"/>
      <c r="N225" s="53"/>
      <c r="O225" s="53"/>
      <c r="P225" s="53"/>
      <c r="Q225" s="53"/>
      <c r="R225" s="53"/>
      <c r="S225" s="53"/>
      <c r="T225" s="53"/>
      <c r="U225" s="53"/>
      <c r="V225" s="53"/>
      <c r="W225" s="53"/>
      <c r="X225" s="53"/>
      <c r="Y225" s="53"/>
      <c r="Z225" s="53"/>
    </row>
    <row r="226" spans="1:26" ht="12.75" customHeight="1" x14ac:dyDescent="0.25">
      <c r="A226" s="53"/>
      <c r="B226" s="53"/>
      <c r="C226" s="53"/>
      <c r="D226" s="53"/>
      <c r="E226" s="53"/>
      <c r="F226" s="53"/>
      <c r="G226" s="53"/>
      <c r="H226" s="53"/>
      <c r="I226" s="53"/>
      <c r="J226" s="53"/>
      <c r="K226" s="53"/>
      <c r="L226" s="53"/>
      <c r="M226" s="53"/>
      <c r="N226" s="53"/>
      <c r="O226" s="53"/>
      <c r="P226" s="53"/>
      <c r="Q226" s="53"/>
      <c r="R226" s="53"/>
      <c r="S226" s="53"/>
      <c r="T226" s="53"/>
      <c r="U226" s="53"/>
      <c r="V226" s="53"/>
      <c r="W226" s="53"/>
      <c r="X226" s="53"/>
      <c r="Y226" s="53"/>
      <c r="Z226" s="53"/>
    </row>
    <row r="227" spans="1:26" ht="12.75" customHeight="1" x14ac:dyDescent="0.25">
      <c r="A227" s="53"/>
      <c r="B227" s="53"/>
      <c r="C227" s="53"/>
      <c r="D227" s="53"/>
      <c r="E227" s="53"/>
      <c r="F227" s="53"/>
      <c r="G227" s="53"/>
      <c r="H227" s="53"/>
      <c r="I227" s="53"/>
      <c r="J227" s="53"/>
      <c r="K227" s="53"/>
      <c r="L227" s="53"/>
      <c r="M227" s="53"/>
      <c r="N227" s="53"/>
      <c r="O227" s="53"/>
      <c r="P227" s="53"/>
      <c r="Q227" s="53"/>
      <c r="R227" s="53"/>
      <c r="S227" s="53"/>
      <c r="T227" s="53"/>
      <c r="U227" s="53"/>
      <c r="V227" s="53"/>
      <c r="W227" s="53"/>
      <c r="X227" s="53"/>
      <c r="Y227" s="53"/>
      <c r="Z227" s="53"/>
    </row>
    <row r="228" spans="1:26" ht="12.75" customHeight="1" x14ac:dyDescent="0.25">
      <c r="A228" s="53"/>
      <c r="B228" s="53"/>
      <c r="C228" s="53"/>
      <c r="D228" s="53"/>
      <c r="E228" s="53"/>
      <c r="F228" s="53"/>
      <c r="G228" s="53"/>
      <c r="H228" s="53"/>
      <c r="I228" s="53"/>
      <c r="J228" s="53"/>
      <c r="K228" s="53"/>
      <c r="L228" s="53"/>
      <c r="M228" s="53"/>
      <c r="N228" s="53"/>
      <c r="O228" s="53"/>
      <c r="P228" s="53"/>
      <c r="Q228" s="53"/>
      <c r="R228" s="53"/>
      <c r="S228" s="53"/>
      <c r="T228" s="53"/>
      <c r="U228" s="53"/>
      <c r="V228" s="53"/>
      <c r="W228" s="53"/>
      <c r="X228" s="53"/>
      <c r="Y228" s="53"/>
      <c r="Z228" s="53"/>
    </row>
    <row r="229" spans="1:26" ht="12.75" customHeight="1" x14ac:dyDescent="0.25">
      <c r="A229" s="53"/>
      <c r="B229" s="53"/>
      <c r="C229" s="53"/>
      <c r="D229" s="53"/>
      <c r="E229" s="53"/>
      <c r="F229" s="53"/>
      <c r="G229" s="53"/>
      <c r="H229" s="53"/>
      <c r="I229" s="53"/>
      <c r="J229" s="53"/>
      <c r="K229" s="53"/>
      <c r="L229" s="53"/>
      <c r="M229" s="53"/>
      <c r="N229" s="53"/>
      <c r="O229" s="53"/>
      <c r="P229" s="53"/>
      <c r="Q229" s="53"/>
      <c r="R229" s="53"/>
      <c r="S229" s="53"/>
      <c r="T229" s="53"/>
      <c r="U229" s="53"/>
      <c r="V229" s="53"/>
      <c r="W229" s="53"/>
      <c r="X229" s="53"/>
      <c r="Y229" s="53"/>
      <c r="Z229" s="53"/>
    </row>
    <row r="230" spans="1:26" ht="12.75" customHeight="1" x14ac:dyDescent="0.25">
      <c r="A230" s="53"/>
      <c r="B230" s="53"/>
      <c r="C230" s="53"/>
      <c r="D230" s="53"/>
      <c r="E230" s="53"/>
      <c r="F230" s="53"/>
      <c r="G230" s="53"/>
      <c r="H230" s="53"/>
      <c r="I230" s="53"/>
      <c r="J230" s="53"/>
      <c r="K230" s="53"/>
      <c r="L230" s="53"/>
      <c r="M230" s="53"/>
      <c r="N230" s="53"/>
      <c r="O230" s="53"/>
      <c r="P230" s="53"/>
      <c r="Q230" s="53"/>
      <c r="R230" s="53"/>
      <c r="S230" s="53"/>
      <c r="T230" s="53"/>
      <c r="U230" s="53"/>
      <c r="V230" s="53"/>
      <c r="W230" s="53"/>
      <c r="X230" s="53"/>
      <c r="Y230" s="53"/>
      <c r="Z230" s="53"/>
    </row>
    <row r="231" spans="1:26" ht="12.75" customHeight="1" x14ac:dyDescent="0.25">
      <c r="A231" s="53"/>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row>
    <row r="232" spans="1:26" ht="12.75" customHeight="1" x14ac:dyDescent="0.25">
      <c r="A232" s="53"/>
      <c r="B232" s="53"/>
      <c r="C232" s="53"/>
      <c r="D232" s="53"/>
      <c r="E232" s="53"/>
      <c r="F232" s="53"/>
      <c r="G232" s="53"/>
      <c r="H232" s="53"/>
      <c r="I232" s="53"/>
      <c r="J232" s="53"/>
      <c r="K232" s="53"/>
      <c r="L232" s="53"/>
      <c r="M232" s="53"/>
      <c r="N232" s="53"/>
      <c r="O232" s="53"/>
      <c r="P232" s="53"/>
      <c r="Q232" s="53"/>
      <c r="R232" s="53"/>
      <c r="S232" s="53"/>
      <c r="T232" s="53"/>
      <c r="U232" s="53"/>
      <c r="V232" s="53"/>
      <c r="W232" s="53"/>
      <c r="X232" s="53"/>
      <c r="Y232" s="53"/>
      <c r="Z232" s="53"/>
    </row>
    <row r="233" spans="1:26" ht="12.75" customHeight="1" x14ac:dyDescent="0.25">
      <c r="A233" s="53"/>
      <c r="B233" s="53"/>
      <c r="C233" s="53"/>
      <c r="D233" s="53"/>
      <c r="E233" s="53"/>
      <c r="F233" s="53"/>
      <c r="G233" s="53"/>
      <c r="H233" s="53"/>
      <c r="I233" s="53"/>
      <c r="J233" s="53"/>
      <c r="K233" s="53"/>
      <c r="L233" s="53"/>
      <c r="M233" s="53"/>
      <c r="N233" s="53"/>
      <c r="O233" s="53"/>
      <c r="P233" s="53"/>
      <c r="Q233" s="53"/>
      <c r="R233" s="53"/>
      <c r="S233" s="53"/>
      <c r="T233" s="53"/>
      <c r="U233" s="53"/>
      <c r="V233" s="53"/>
      <c r="W233" s="53"/>
      <c r="X233" s="53"/>
      <c r="Y233" s="53"/>
      <c r="Z233" s="53"/>
    </row>
    <row r="234" spans="1:26" ht="12.75" customHeight="1" x14ac:dyDescent="0.25">
      <c r="A234" s="53"/>
      <c r="B234" s="53"/>
      <c r="C234" s="53"/>
      <c r="D234" s="53"/>
      <c r="E234" s="53"/>
      <c r="F234" s="53"/>
      <c r="G234" s="53"/>
      <c r="H234" s="53"/>
      <c r="I234" s="53"/>
      <c r="J234" s="53"/>
      <c r="K234" s="53"/>
      <c r="L234" s="53"/>
      <c r="M234" s="53"/>
      <c r="N234" s="53"/>
      <c r="O234" s="53"/>
      <c r="P234" s="53"/>
      <c r="Q234" s="53"/>
      <c r="R234" s="53"/>
      <c r="S234" s="53"/>
      <c r="T234" s="53"/>
      <c r="U234" s="53"/>
      <c r="V234" s="53"/>
      <c r="W234" s="53"/>
      <c r="X234" s="53"/>
      <c r="Y234" s="53"/>
      <c r="Z234" s="53"/>
    </row>
    <row r="235" spans="1:26" ht="12.75" customHeight="1" x14ac:dyDescent="0.25">
      <c r="A235" s="53"/>
      <c r="B235" s="53"/>
      <c r="C235" s="53"/>
      <c r="D235" s="53"/>
      <c r="E235" s="53"/>
      <c r="F235" s="53"/>
      <c r="G235" s="53"/>
      <c r="H235" s="53"/>
      <c r="I235" s="53"/>
      <c r="J235" s="53"/>
      <c r="K235" s="53"/>
      <c r="L235" s="53"/>
      <c r="M235" s="53"/>
      <c r="N235" s="53"/>
      <c r="O235" s="53"/>
      <c r="P235" s="53"/>
      <c r="Q235" s="53"/>
      <c r="R235" s="53"/>
      <c r="S235" s="53"/>
      <c r="T235" s="53"/>
      <c r="U235" s="53"/>
      <c r="V235" s="53"/>
      <c r="W235" s="53"/>
      <c r="X235" s="53"/>
      <c r="Y235" s="53"/>
      <c r="Z235" s="53"/>
    </row>
    <row r="236" spans="1:26" ht="12.75" customHeight="1" x14ac:dyDescent="0.25">
      <c r="A236" s="53"/>
      <c r="B236" s="53"/>
      <c r="C236" s="53"/>
      <c r="D236" s="53"/>
      <c r="E236" s="53"/>
      <c r="F236" s="53"/>
      <c r="G236" s="53"/>
      <c r="H236" s="53"/>
      <c r="I236" s="53"/>
      <c r="J236" s="53"/>
      <c r="K236" s="53"/>
      <c r="L236" s="53"/>
      <c r="M236" s="53"/>
      <c r="N236" s="53"/>
      <c r="O236" s="53"/>
      <c r="P236" s="53"/>
      <c r="Q236" s="53"/>
      <c r="R236" s="53"/>
      <c r="S236" s="53"/>
      <c r="T236" s="53"/>
      <c r="U236" s="53"/>
      <c r="V236" s="53"/>
      <c r="W236" s="53"/>
      <c r="X236" s="53"/>
      <c r="Y236" s="53"/>
      <c r="Z236" s="53"/>
    </row>
    <row r="237" spans="1:26" ht="12.75" customHeight="1" x14ac:dyDescent="0.25">
      <c r="A237" s="53"/>
      <c r="B237" s="53"/>
      <c r="C237" s="53"/>
      <c r="D237" s="53"/>
      <c r="E237" s="53"/>
      <c r="F237" s="53"/>
      <c r="G237" s="53"/>
      <c r="H237" s="53"/>
      <c r="I237" s="53"/>
      <c r="J237" s="53"/>
      <c r="K237" s="53"/>
      <c r="L237" s="53"/>
      <c r="M237" s="53"/>
      <c r="N237" s="53"/>
      <c r="O237" s="53"/>
      <c r="P237" s="53"/>
      <c r="Q237" s="53"/>
      <c r="R237" s="53"/>
      <c r="S237" s="53"/>
      <c r="T237" s="53"/>
      <c r="U237" s="53"/>
      <c r="V237" s="53"/>
      <c r="W237" s="53"/>
      <c r="X237" s="53"/>
      <c r="Y237" s="53"/>
      <c r="Z237" s="53"/>
    </row>
    <row r="238" spans="1:26" ht="12.75" customHeight="1" x14ac:dyDescent="0.25">
      <c r="A238" s="53"/>
      <c r="B238" s="53"/>
      <c r="C238" s="53"/>
      <c r="D238" s="53"/>
      <c r="E238" s="53"/>
      <c r="F238" s="53"/>
      <c r="G238" s="53"/>
      <c r="H238" s="53"/>
      <c r="I238" s="53"/>
      <c r="J238" s="53"/>
      <c r="K238" s="53"/>
      <c r="L238" s="53"/>
      <c r="M238" s="53"/>
      <c r="N238" s="53"/>
      <c r="O238" s="53"/>
      <c r="P238" s="53"/>
      <c r="Q238" s="53"/>
      <c r="R238" s="53"/>
      <c r="S238" s="53"/>
      <c r="T238" s="53"/>
      <c r="U238" s="53"/>
      <c r="V238" s="53"/>
      <c r="W238" s="53"/>
      <c r="X238" s="53"/>
      <c r="Y238" s="53"/>
      <c r="Z238" s="53"/>
    </row>
    <row r="239" spans="1:26" ht="12.75" customHeight="1" x14ac:dyDescent="0.25">
      <c r="A239" s="53"/>
      <c r="B239" s="53"/>
      <c r="C239" s="53"/>
      <c r="D239" s="53"/>
      <c r="E239" s="53"/>
      <c r="F239" s="53"/>
      <c r="G239" s="53"/>
      <c r="H239" s="53"/>
      <c r="I239" s="53"/>
      <c r="J239" s="53"/>
      <c r="K239" s="53"/>
      <c r="L239" s="53"/>
      <c r="M239" s="53"/>
      <c r="N239" s="53"/>
      <c r="O239" s="53"/>
      <c r="P239" s="53"/>
      <c r="Q239" s="53"/>
      <c r="R239" s="53"/>
      <c r="S239" s="53"/>
      <c r="T239" s="53"/>
      <c r="U239" s="53"/>
      <c r="V239" s="53"/>
      <c r="W239" s="53"/>
      <c r="X239" s="53"/>
      <c r="Y239" s="53"/>
      <c r="Z239" s="53"/>
    </row>
    <row r="240" spans="1:26" ht="12.75" customHeight="1" x14ac:dyDescent="0.25">
      <c r="A240" s="53"/>
      <c r="B240" s="53"/>
      <c r="C240" s="53"/>
      <c r="D240" s="53"/>
      <c r="E240" s="53"/>
      <c r="F240" s="53"/>
      <c r="G240" s="53"/>
      <c r="H240" s="53"/>
      <c r="I240" s="53"/>
      <c r="J240" s="53"/>
      <c r="K240" s="53"/>
      <c r="L240" s="53"/>
      <c r="M240" s="53"/>
      <c r="N240" s="53"/>
      <c r="O240" s="53"/>
      <c r="P240" s="53"/>
      <c r="Q240" s="53"/>
      <c r="R240" s="53"/>
      <c r="S240" s="53"/>
      <c r="T240" s="53"/>
      <c r="U240" s="53"/>
      <c r="V240" s="53"/>
      <c r="W240" s="53"/>
      <c r="X240" s="53"/>
      <c r="Y240" s="53"/>
      <c r="Z240" s="53"/>
    </row>
    <row r="241" spans="1:26" ht="12.75" customHeight="1" x14ac:dyDescent="0.25">
      <c r="A241" s="53"/>
      <c r="B241" s="53"/>
      <c r="C241" s="53"/>
      <c r="D241" s="53"/>
      <c r="E241" s="53"/>
      <c r="F241" s="53"/>
      <c r="G241" s="53"/>
      <c r="H241" s="53"/>
      <c r="I241" s="53"/>
      <c r="J241" s="53"/>
      <c r="K241" s="53"/>
      <c r="L241" s="53"/>
      <c r="M241" s="53"/>
      <c r="N241" s="53"/>
      <c r="O241" s="53"/>
      <c r="P241" s="53"/>
      <c r="Q241" s="53"/>
      <c r="R241" s="53"/>
      <c r="S241" s="53"/>
      <c r="T241" s="53"/>
      <c r="U241" s="53"/>
      <c r="V241" s="53"/>
      <c r="W241" s="53"/>
      <c r="X241" s="53"/>
      <c r="Y241" s="53"/>
      <c r="Z241" s="53"/>
    </row>
    <row r="242" spans="1:26" ht="12.75" customHeight="1" x14ac:dyDescent="0.25">
      <c r="A242" s="53"/>
      <c r="B242" s="53"/>
      <c r="C242" s="53"/>
      <c r="D242" s="53"/>
      <c r="E242" s="53"/>
      <c r="F242" s="53"/>
      <c r="G242" s="53"/>
      <c r="H242" s="53"/>
      <c r="I242" s="53"/>
      <c r="J242" s="53"/>
      <c r="K242" s="53"/>
      <c r="L242" s="53"/>
      <c r="M242" s="53"/>
      <c r="N242" s="53"/>
      <c r="O242" s="53"/>
      <c r="P242" s="53"/>
      <c r="Q242" s="53"/>
      <c r="R242" s="53"/>
      <c r="S242" s="53"/>
      <c r="T242" s="53"/>
      <c r="U242" s="53"/>
      <c r="V242" s="53"/>
      <c r="W242" s="53"/>
      <c r="X242" s="53"/>
      <c r="Y242" s="53"/>
      <c r="Z242" s="53"/>
    </row>
    <row r="243" spans="1:26" ht="12.75" customHeight="1" x14ac:dyDescent="0.25">
      <c r="A243" s="53"/>
      <c r="B243" s="53"/>
      <c r="C243" s="53"/>
      <c r="D243" s="53"/>
      <c r="E243" s="53"/>
      <c r="F243" s="53"/>
      <c r="G243" s="53"/>
      <c r="H243" s="53"/>
      <c r="I243" s="53"/>
      <c r="J243" s="53"/>
      <c r="K243" s="53"/>
      <c r="L243" s="53"/>
      <c r="M243" s="53"/>
      <c r="N243" s="53"/>
      <c r="O243" s="53"/>
      <c r="P243" s="53"/>
      <c r="Q243" s="53"/>
      <c r="R243" s="53"/>
      <c r="S243" s="53"/>
      <c r="T243" s="53"/>
      <c r="U243" s="53"/>
      <c r="V243" s="53"/>
      <c r="W243" s="53"/>
      <c r="X243" s="53"/>
      <c r="Y243" s="53"/>
      <c r="Z243" s="53"/>
    </row>
    <row r="244" spans="1:26" ht="12.75" customHeight="1" x14ac:dyDescent="0.25">
      <c r="A244" s="53"/>
      <c r="B244" s="53"/>
      <c r="C244" s="53"/>
      <c r="D244" s="53"/>
      <c r="E244" s="53"/>
      <c r="F244" s="53"/>
      <c r="G244" s="53"/>
      <c r="H244" s="53"/>
      <c r="I244" s="53"/>
      <c r="J244" s="53"/>
      <c r="K244" s="53"/>
      <c r="L244" s="53"/>
      <c r="M244" s="53"/>
      <c r="N244" s="53"/>
      <c r="O244" s="53"/>
      <c r="P244" s="53"/>
      <c r="Q244" s="53"/>
      <c r="R244" s="53"/>
      <c r="S244" s="53"/>
      <c r="T244" s="53"/>
      <c r="U244" s="53"/>
      <c r="V244" s="53"/>
      <c r="W244" s="53"/>
      <c r="X244" s="53"/>
      <c r="Y244" s="53"/>
      <c r="Z244" s="53"/>
    </row>
    <row r="245" spans="1:26" ht="12.75" customHeight="1" x14ac:dyDescent="0.25">
      <c r="A245" s="53"/>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row>
    <row r="246" spans="1:26" ht="12.75" customHeight="1" x14ac:dyDescent="0.25">
      <c r="A246" s="53"/>
      <c r="B246" s="53"/>
      <c r="C246" s="53"/>
      <c r="D246" s="53"/>
      <c r="E246" s="53"/>
      <c r="F246" s="53"/>
      <c r="G246" s="53"/>
      <c r="H246" s="53"/>
      <c r="I246" s="53"/>
      <c r="J246" s="53"/>
      <c r="K246" s="53"/>
      <c r="L246" s="53"/>
      <c r="M246" s="53"/>
      <c r="N246" s="53"/>
      <c r="O246" s="53"/>
      <c r="P246" s="53"/>
      <c r="Q246" s="53"/>
      <c r="R246" s="53"/>
      <c r="S246" s="53"/>
      <c r="T246" s="53"/>
      <c r="U246" s="53"/>
      <c r="V246" s="53"/>
      <c r="W246" s="53"/>
      <c r="X246" s="53"/>
      <c r="Y246" s="53"/>
      <c r="Z246" s="53"/>
    </row>
    <row r="247" spans="1:26" ht="12.75" customHeight="1" x14ac:dyDescent="0.25">
      <c r="A247" s="53"/>
      <c r="B247" s="53"/>
      <c r="C247" s="53"/>
      <c r="D247" s="53"/>
      <c r="E247" s="53"/>
      <c r="F247" s="53"/>
      <c r="G247" s="53"/>
      <c r="H247" s="53"/>
      <c r="I247" s="53"/>
      <c r="J247" s="53"/>
      <c r="K247" s="53"/>
      <c r="L247" s="53"/>
      <c r="M247" s="53"/>
      <c r="N247" s="53"/>
      <c r="O247" s="53"/>
      <c r="P247" s="53"/>
      <c r="Q247" s="53"/>
      <c r="R247" s="53"/>
      <c r="S247" s="53"/>
      <c r="T247" s="53"/>
      <c r="U247" s="53"/>
      <c r="V247" s="53"/>
      <c r="W247" s="53"/>
      <c r="X247" s="53"/>
      <c r="Y247" s="53"/>
      <c r="Z247" s="53"/>
    </row>
    <row r="248" spans="1:26" ht="12.75" customHeight="1" x14ac:dyDescent="0.25">
      <c r="A248" s="53"/>
      <c r="B248" s="53"/>
      <c r="C248" s="53"/>
      <c r="D248" s="53"/>
      <c r="E248" s="53"/>
      <c r="F248" s="53"/>
      <c r="G248" s="53"/>
      <c r="H248" s="53"/>
      <c r="I248" s="53"/>
      <c r="J248" s="53"/>
      <c r="K248" s="53"/>
      <c r="L248" s="53"/>
      <c r="M248" s="53"/>
      <c r="N248" s="53"/>
      <c r="O248" s="53"/>
      <c r="P248" s="53"/>
      <c r="Q248" s="53"/>
      <c r="R248" s="53"/>
      <c r="S248" s="53"/>
      <c r="T248" s="53"/>
      <c r="U248" s="53"/>
      <c r="V248" s="53"/>
      <c r="W248" s="53"/>
      <c r="X248" s="53"/>
      <c r="Y248" s="53"/>
      <c r="Z248" s="53"/>
    </row>
    <row r="249" spans="1:26" ht="12.75" customHeight="1" x14ac:dyDescent="0.25">
      <c r="A249" s="53"/>
      <c r="B249" s="53"/>
      <c r="C249" s="53"/>
      <c r="D249" s="53"/>
      <c r="E249" s="53"/>
      <c r="F249" s="53"/>
      <c r="G249" s="53"/>
      <c r="H249" s="53"/>
      <c r="I249" s="53"/>
      <c r="J249" s="53"/>
      <c r="K249" s="53"/>
      <c r="L249" s="53"/>
      <c r="M249" s="53"/>
      <c r="N249" s="53"/>
      <c r="O249" s="53"/>
      <c r="P249" s="53"/>
      <c r="Q249" s="53"/>
      <c r="R249" s="53"/>
      <c r="S249" s="53"/>
      <c r="T249" s="53"/>
      <c r="U249" s="53"/>
      <c r="V249" s="53"/>
      <c r="W249" s="53"/>
      <c r="X249" s="53"/>
      <c r="Y249" s="53"/>
      <c r="Z249" s="53"/>
    </row>
    <row r="250" spans="1:26" ht="12.75" customHeight="1" x14ac:dyDescent="0.25">
      <c r="A250" s="53"/>
      <c r="B250" s="53"/>
      <c r="C250" s="53"/>
      <c r="D250" s="53"/>
      <c r="E250" s="53"/>
      <c r="F250" s="53"/>
      <c r="G250" s="53"/>
      <c r="H250" s="53"/>
      <c r="I250" s="53"/>
      <c r="J250" s="53"/>
      <c r="K250" s="53"/>
      <c r="L250" s="53"/>
      <c r="M250" s="53"/>
      <c r="N250" s="53"/>
      <c r="O250" s="53"/>
      <c r="P250" s="53"/>
      <c r="Q250" s="53"/>
      <c r="R250" s="53"/>
      <c r="S250" s="53"/>
      <c r="T250" s="53"/>
      <c r="U250" s="53"/>
      <c r="V250" s="53"/>
      <c r="W250" s="53"/>
      <c r="X250" s="53"/>
      <c r="Y250" s="53"/>
      <c r="Z250" s="53"/>
    </row>
    <row r="251" spans="1:26" ht="12.75" customHeight="1" x14ac:dyDescent="0.25">
      <c r="A251" s="53"/>
      <c r="B251" s="53"/>
      <c r="C251" s="53"/>
      <c r="D251" s="53"/>
      <c r="E251" s="53"/>
      <c r="F251" s="53"/>
      <c r="G251" s="53"/>
      <c r="H251" s="53"/>
      <c r="I251" s="53"/>
      <c r="J251" s="53"/>
      <c r="K251" s="53"/>
      <c r="L251" s="53"/>
      <c r="M251" s="53"/>
      <c r="N251" s="53"/>
      <c r="O251" s="53"/>
      <c r="P251" s="53"/>
      <c r="Q251" s="53"/>
      <c r="R251" s="53"/>
      <c r="S251" s="53"/>
      <c r="T251" s="53"/>
      <c r="U251" s="53"/>
      <c r="V251" s="53"/>
      <c r="W251" s="53"/>
      <c r="X251" s="53"/>
      <c r="Y251" s="53"/>
      <c r="Z251" s="53"/>
    </row>
    <row r="252" spans="1:26" ht="12.75" customHeight="1" x14ac:dyDescent="0.25">
      <c r="A252" s="53"/>
      <c r="B252" s="53"/>
      <c r="C252" s="53"/>
      <c r="D252" s="53"/>
      <c r="E252" s="53"/>
      <c r="F252" s="53"/>
      <c r="G252" s="53"/>
      <c r="H252" s="53"/>
      <c r="I252" s="53"/>
      <c r="J252" s="53"/>
      <c r="K252" s="53"/>
      <c r="L252" s="53"/>
      <c r="M252" s="53"/>
      <c r="N252" s="53"/>
      <c r="O252" s="53"/>
      <c r="P252" s="53"/>
      <c r="Q252" s="53"/>
      <c r="R252" s="53"/>
      <c r="S252" s="53"/>
      <c r="T252" s="53"/>
      <c r="U252" s="53"/>
      <c r="V252" s="53"/>
      <c r="W252" s="53"/>
      <c r="X252" s="53"/>
      <c r="Y252" s="53"/>
      <c r="Z252" s="53"/>
    </row>
    <row r="253" spans="1:26" ht="12.75" customHeight="1" x14ac:dyDescent="0.25">
      <c r="A253" s="53"/>
      <c r="B253" s="53"/>
      <c r="C253" s="53"/>
      <c r="D253" s="53"/>
      <c r="E253" s="53"/>
      <c r="F253" s="53"/>
      <c r="G253" s="53"/>
      <c r="H253" s="53"/>
      <c r="I253" s="53"/>
      <c r="J253" s="53"/>
      <c r="K253" s="53"/>
      <c r="L253" s="53"/>
      <c r="M253" s="53"/>
      <c r="N253" s="53"/>
      <c r="O253" s="53"/>
      <c r="P253" s="53"/>
      <c r="Q253" s="53"/>
      <c r="R253" s="53"/>
      <c r="S253" s="53"/>
      <c r="T253" s="53"/>
      <c r="U253" s="53"/>
      <c r="V253" s="53"/>
      <c r="W253" s="53"/>
      <c r="X253" s="53"/>
      <c r="Y253" s="53"/>
      <c r="Z253" s="53"/>
    </row>
    <row r="254" spans="1:26" ht="12.75" customHeight="1" x14ac:dyDescent="0.25">
      <c r="A254" s="53"/>
      <c r="B254" s="53"/>
      <c r="C254" s="53"/>
      <c r="D254" s="53"/>
      <c r="E254" s="53"/>
      <c r="F254" s="53"/>
      <c r="G254" s="53"/>
      <c r="H254" s="53"/>
      <c r="I254" s="53"/>
      <c r="J254" s="53"/>
      <c r="K254" s="53"/>
      <c r="L254" s="53"/>
      <c r="M254" s="53"/>
      <c r="N254" s="53"/>
      <c r="O254" s="53"/>
      <c r="P254" s="53"/>
      <c r="Q254" s="53"/>
      <c r="R254" s="53"/>
      <c r="S254" s="53"/>
      <c r="T254" s="53"/>
      <c r="U254" s="53"/>
      <c r="V254" s="53"/>
      <c r="W254" s="53"/>
      <c r="X254" s="53"/>
      <c r="Y254" s="53"/>
      <c r="Z254" s="53"/>
    </row>
    <row r="255" spans="1:26" ht="12.75" customHeight="1" x14ac:dyDescent="0.25">
      <c r="A255" s="53"/>
      <c r="B255" s="53"/>
      <c r="C255" s="53"/>
      <c r="D255" s="53"/>
      <c r="E255" s="53"/>
      <c r="F255" s="53"/>
      <c r="G255" s="53"/>
      <c r="H255" s="53"/>
      <c r="I255" s="53"/>
      <c r="J255" s="53"/>
      <c r="K255" s="53"/>
      <c r="L255" s="53"/>
      <c r="M255" s="53"/>
      <c r="N255" s="53"/>
      <c r="O255" s="53"/>
      <c r="P255" s="53"/>
      <c r="Q255" s="53"/>
      <c r="R255" s="53"/>
      <c r="S255" s="53"/>
      <c r="T255" s="53"/>
      <c r="U255" s="53"/>
      <c r="V255" s="53"/>
      <c r="W255" s="53"/>
      <c r="X255" s="53"/>
      <c r="Y255" s="53"/>
      <c r="Z255" s="53"/>
    </row>
    <row r="256" spans="1:26" ht="12.75" customHeight="1" x14ac:dyDescent="0.25">
      <c r="A256" s="53"/>
      <c r="B256" s="53"/>
      <c r="C256" s="53"/>
      <c r="D256" s="53"/>
      <c r="E256" s="53"/>
      <c r="F256" s="53"/>
      <c r="G256" s="53"/>
      <c r="H256" s="53"/>
      <c r="I256" s="53"/>
      <c r="J256" s="53"/>
      <c r="K256" s="53"/>
      <c r="L256" s="53"/>
      <c r="M256" s="53"/>
      <c r="N256" s="53"/>
      <c r="O256" s="53"/>
      <c r="P256" s="53"/>
      <c r="Q256" s="53"/>
      <c r="R256" s="53"/>
      <c r="S256" s="53"/>
      <c r="T256" s="53"/>
      <c r="U256" s="53"/>
      <c r="V256" s="53"/>
      <c r="W256" s="53"/>
      <c r="X256" s="53"/>
      <c r="Y256" s="53"/>
      <c r="Z256" s="53"/>
    </row>
    <row r="257" spans="1:26" ht="12.75" customHeight="1" x14ac:dyDescent="0.25">
      <c r="A257" s="53"/>
      <c r="B257" s="53"/>
      <c r="C257" s="53"/>
      <c r="D257" s="53"/>
      <c r="E257" s="53"/>
      <c r="F257" s="53"/>
      <c r="G257" s="53"/>
      <c r="H257" s="53"/>
      <c r="I257" s="53"/>
      <c r="J257" s="53"/>
      <c r="K257" s="53"/>
      <c r="L257" s="53"/>
      <c r="M257" s="53"/>
      <c r="N257" s="53"/>
      <c r="O257" s="53"/>
      <c r="P257" s="53"/>
      <c r="Q257" s="53"/>
      <c r="R257" s="53"/>
      <c r="S257" s="53"/>
      <c r="T257" s="53"/>
      <c r="U257" s="53"/>
      <c r="V257" s="53"/>
      <c r="W257" s="53"/>
      <c r="X257" s="53"/>
      <c r="Y257" s="53"/>
      <c r="Z257" s="53"/>
    </row>
    <row r="258" spans="1:26" ht="12.75" customHeight="1" x14ac:dyDescent="0.25">
      <c r="A258" s="53"/>
      <c r="B258" s="53"/>
      <c r="C258" s="53"/>
      <c r="D258" s="53"/>
      <c r="E258" s="53"/>
      <c r="F258" s="53"/>
      <c r="G258" s="53"/>
      <c r="H258" s="53"/>
      <c r="I258" s="53"/>
      <c r="J258" s="53"/>
      <c r="K258" s="53"/>
      <c r="L258" s="53"/>
      <c r="M258" s="53"/>
      <c r="N258" s="53"/>
      <c r="O258" s="53"/>
      <c r="P258" s="53"/>
      <c r="Q258" s="53"/>
      <c r="R258" s="53"/>
      <c r="S258" s="53"/>
      <c r="T258" s="53"/>
      <c r="U258" s="53"/>
      <c r="V258" s="53"/>
      <c r="W258" s="53"/>
      <c r="X258" s="53"/>
      <c r="Y258" s="53"/>
      <c r="Z258" s="53"/>
    </row>
    <row r="259" spans="1:26" ht="12.75" customHeight="1" x14ac:dyDescent="0.25">
      <c r="A259" s="53"/>
      <c r="B259" s="53"/>
      <c r="C259" s="53"/>
      <c r="D259" s="53"/>
      <c r="E259" s="53"/>
      <c r="F259" s="53"/>
      <c r="G259" s="53"/>
      <c r="H259" s="53"/>
      <c r="I259" s="53"/>
      <c r="J259" s="53"/>
      <c r="K259" s="53"/>
      <c r="L259" s="53"/>
      <c r="M259" s="53"/>
      <c r="N259" s="53"/>
      <c r="O259" s="53"/>
      <c r="P259" s="53"/>
      <c r="Q259" s="53"/>
      <c r="R259" s="53"/>
      <c r="S259" s="53"/>
      <c r="T259" s="53"/>
      <c r="U259" s="53"/>
      <c r="V259" s="53"/>
      <c r="W259" s="53"/>
      <c r="X259" s="53"/>
      <c r="Y259" s="53"/>
      <c r="Z259" s="53"/>
    </row>
    <row r="260" spans="1:26" ht="12.75" customHeight="1" x14ac:dyDescent="0.25">
      <c r="A260" s="53"/>
      <c r="B260" s="53"/>
      <c r="C260" s="53"/>
      <c r="D260" s="53"/>
      <c r="E260" s="53"/>
      <c r="F260" s="53"/>
      <c r="G260" s="53"/>
      <c r="H260" s="53"/>
      <c r="I260" s="53"/>
      <c r="J260" s="53"/>
      <c r="K260" s="53"/>
      <c r="L260" s="53"/>
      <c r="M260" s="53"/>
      <c r="N260" s="53"/>
      <c r="O260" s="53"/>
      <c r="P260" s="53"/>
      <c r="Q260" s="53"/>
      <c r="R260" s="53"/>
      <c r="S260" s="53"/>
      <c r="T260" s="53"/>
      <c r="U260" s="53"/>
      <c r="V260" s="53"/>
      <c r="W260" s="53"/>
      <c r="X260" s="53"/>
      <c r="Y260" s="53"/>
      <c r="Z260" s="53"/>
    </row>
    <row r="261" spans="1:26" ht="12.75" customHeight="1" x14ac:dyDescent="0.25">
      <c r="A261" s="53"/>
      <c r="B261" s="53"/>
      <c r="C261" s="53"/>
      <c r="D261" s="53"/>
      <c r="E261" s="53"/>
      <c r="F261" s="53"/>
      <c r="G261" s="53"/>
      <c r="H261" s="53"/>
      <c r="I261" s="53"/>
      <c r="J261" s="53"/>
      <c r="K261" s="53"/>
      <c r="L261" s="53"/>
      <c r="M261" s="53"/>
      <c r="N261" s="53"/>
      <c r="O261" s="53"/>
      <c r="P261" s="53"/>
      <c r="Q261" s="53"/>
      <c r="R261" s="53"/>
      <c r="S261" s="53"/>
      <c r="T261" s="53"/>
      <c r="U261" s="53"/>
      <c r="V261" s="53"/>
      <c r="W261" s="53"/>
      <c r="X261" s="53"/>
      <c r="Y261" s="53"/>
      <c r="Z261" s="53"/>
    </row>
    <row r="262" spans="1:26" ht="12.75" customHeight="1" x14ac:dyDescent="0.25">
      <c r="A262" s="53"/>
      <c r="B262" s="53"/>
      <c r="C262" s="53"/>
      <c r="D262" s="53"/>
      <c r="E262" s="53"/>
      <c r="F262" s="53"/>
      <c r="G262" s="53"/>
      <c r="H262" s="53"/>
      <c r="I262" s="53"/>
      <c r="J262" s="53"/>
      <c r="K262" s="53"/>
      <c r="L262" s="53"/>
      <c r="M262" s="53"/>
      <c r="N262" s="53"/>
      <c r="O262" s="53"/>
      <c r="P262" s="53"/>
      <c r="Q262" s="53"/>
      <c r="R262" s="53"/>
      <c r="S262" s="53"/>
      <c r="T262" s="53"/>
      <c r="U262" s="53"/>
      <c r="V262" s="53"/>
      <c r="W262" s="53"/>
      <c r="X262" s="53"/>
      <c r="Y262" s="53"/>
      <c r="Z262" s="53"/>
    </row>
    <row r="263" spans="1:26" ht="12.75" customHeight="1" x14ac:dyDescent="0.25">
      <c r="A263" s="53"/>
      <c r="B263" s="53"/>
      <c r="C263" s="53"/>
      <c r="D263" s="53"/>
      <c r="E263" s="53"/>
      <c r="F263" s="53"/>
      <c r="G263" s="53"/>
      <c r="H263" s="53"/>
      <c r="I263" s="53"/>
      <c r="J263" s="53"/>
      <c r="K263" s="53"/>
      <c r="L263" s="53"/>
      <c r="M263" s="53"/>
      <c r="N263" s="53"/>
      <c r="O263" s="53"/>
      <c r="P263" s="53"/>
      <c r="Q263" s="53"/>
      <c r="R263" s="53"/>
      <c r="S263" s="53"/>
      <c r="T263" s="53"/>
      <c r="U263" s="53"/>
      <c r="V263" s="53"/>
      <c r="W263" s="53"/>
      <c r="X263" s="53"/>
      <c r="Y263" s="53"/>
      <c r="Z263" s="53"/>
    </row>
    <row r="264" spans="1:26" ht="12.75" customHeight="1" x14ac:dyDescent="0.25">
      <c r="A264" s="53"/>
      <c r="B264" s="53"/>
      <c r="C264" s="53"/>
      <c r="D264" s="53"/>
      <c r="E264" s="53"/>
      <c r="F264" s="53"/>
      <c r="G264" s="53"/>
      <c r="H264" s="53"/>
      <c r="I264" s="53"/>
      <c r="J264" s="53"/>
      <c r="K264" s="53"/>
      <c r="L264" s="53"/>
      <c r="M264" s="53"/>
      <c r="N264" s="53"/>
      <c r="O264" s="53"/>
      <c r="P264" s="53"/>
      <c r="Q264" s="53"/>
      <c r="R264" s="53"/>
      <c r="S264" s="53"/>
      <c r="T264" s="53"/>
      <c r="U264" s="53"/>
      <c r="V264" s="53"/>
      <c r="W264" s="53"/>
      <c r="X264" s="53"/>
      <c r="Y264" s="53"/>
      <c r="Z264" s="53"/>
    </row>
    <row r="265" spans="1:26" ht="12.75" customHeight="1" x14ac:dyDescent="0.25">
      <c r="A265" s="53"/>
      <c r="B265" s="53"/>
      <c r="C265" s="53"/>
      <c r="D265" s="53"/>
      <c r="E265" s="53"/>
      <c r="F265" s="53"/>
      <c r="G265" s="53"/>
      <c r="H265" s="53"/>
      <c r="I265" s="53"/>
      <c r="J265" s="53"/>
      <c r="K265" s="53"/>
      <c r="L265" s="53"/>
      <c r="M265" s="53"/>
      <c r="N265" s="53"/>
      <c r="O265" s="53"/>
      <c r="P265" s="53"/>
      <c r="Q265" s="53"/>
      <c r="R265" s="53"/>
      <c r="S265" s="53"/>
      <c r="T265" s="53"/>
      <c r="U265" s="53"/>
      <c r="V265" s="53"/>
      <c r="W265" s="53"/>
      <c r="X265" s="53"/>
      <c r="Y265" s="53"/>
      <c r="Z265" s="53"/>
    </row>
    <row r="266" spans="1:26" ht="12.75" customHeight="1" x14ac:dyDescent="0.25">
      <c r="A266" s="53"/>
      <c r="B266" s="53"/>
      <c r="C266" s="53"/>
      <c r="D266" s="53"/>
      <c r="E266" s="53"/>
      <c r="F266" s="53"/>
      <c r="G266" s="53"/>
      <c r="H266" s="53"/>
      <c r="I266" s="53"/>
      <c r="J266" s="53"/>
      <c r="K266" s="53"/>
      <c r="L266" s="53"/>
      <c r="M266" s="53"/>
      <c r="N266" s="53"/>
      <c r="O266" s="53"/>
      <c r="P266" s="53"/>
      <c r="Q266" s="53"/>
      <c r="R266" s="53"/>
      <c r="S266" s="53"/>
      <c r="T266" s="53"/>
      <c r="U266" s="53"/>
      <c r="V266" s="53"/>
      <c r="W266" s="53"/>
      <c r="X266" s="53"/>
      <c r="Y266" s="53"/>
      <c r="Z266" s="53"/>
    </row>
    <row r="267" spans="1:26" ht="12.75" customHeight="1" x14ac:dyDescent="0.25">
      <c r="A267" s="53"/>
      <c r="B267" s="53"/>
      <c r="C267" s="53"/>
      <c r="D267" s="53"/>
      <c r="E267" s="53"/>
      <c r="F267" s="53"/>
      <c r="G267" s="53"/>
      <c r="H267" s="53"/>
      <c r="I267" s="53"/>
      <c r="J267" s="53"/>
      <c r="K267" s="53"/>
      <c r="L267" s="53"/>
      <c r="M267" s="53"/>
      <c r="N267" s="53"/>
      <c r="O267" s="53"/>
      <c r="P267" s="53"/>
      <c r="Q267" s="53"/>
      <c r="R267" s="53"/>
      <c r="S267" s="53"/>
      <c r="T267" s="53"/>
      <c r="U267" s="53"/>
      <c r="V267" s="53"/>
      <c r="W267" s="53"/>
      <c r="X267" s="53"/>
      <c r="Y267" s="53"/>
      <c r="Z267" s="53"/>
    </row>
    <row r="268" spans="1:26" ht="12.75" customHeight="1" x14ac:dyDescent="0.25">
      <c r="A268" s="53"/>
      <c r="B268" s="53"/>
      <c r="C268" s="53"/>
      <c r="D268" s="53"/>
      <c r="E268" s="53"/>
      <c r="F268" s="53"/>
      <c r="G268" s="53"/>
      <c r="H268" s="53"/>
      <c r="I268" s="53"/>
      <c r="J268" s="53"/>
      <c r="K268" s="53"/>
      <c r="L268" s="53"/>
      <c r="M268" s="53"/>
      <c r="N268" s="53"/>
      <c r="O268" s="53"/>
      <c r="P268" s="53"/>
      <c r="Q268" s="53"/>
      <c r="R268" s="53"/>
      <c r="S268" s="53"/>
      <c r="T268" s="53"/>
      <c r="U268" s="53"/>
      <c r="V268" s="53"/>
      <c r="W268" s="53"/>
      <c r="X268" s="53"/>
      <c r="Y268" s="53"/>
      <c r="Z268" s="53"/>
    </row>
    <row r="269" spans="1:26" ht="12.75" customHeight="1" x14ac:dyDescent="0.25">
      <c r="A269" s="53"/>
      <c r="B269" s="53"/>
      <c r="C269" s="53"/>
      <c r="D269" s="53"/>
      <c r="E269" s="53"/>
      <c r="F269" s="53"/>
      <c r="G269" s="53"/>
      <c r="H269" s="53"/>
      <c r="I269" s="53"/>
      <c r="J269" s="53"/>
      <c r="K269" s="53"/>
      <c r="L269" s="53"/>
      <c r="M269" s="53"/>
      <c r="N269" s="53"/>
      <c r="O269" s="53"/>
      <c r="P269" s="53"/>
      <c r="Q269" s="53"/>
      <c r="R269" s="53"/>
      <c r="S269" s="53"/>
      <c r="T269" s="53"/>
      <c r="U269" s="53"/>
      <c r="V269" s="53"/>
      <c r="W269" s="53"/>
      <c r="X269" s="53"/>
      <c r="Y269" s="53"/>
      <c r="Z269" s="53"/>
    </row>
    <row r="270" spans="1:26" ht="12.75" customHeight="1" x14ac:dyDescent="0.25">
      <c r="A270" s="53"/>
      <c r="B270" s="53"/>
      <c r="C270" s="53"/>
      <c r="D270" s="53"/>
      <c r="E270" s="53"/>
      <c r="F270" s="53"/>
      <c r="G270" s="53"/>
      <c r="H270" s="53"/>
      <c r="I270" s="53"/>
      <c r="J270" s="53"/>
      <c r="K270" s="53"/>
      <c r="L270" s="53"/>
      <c r="M270" s="53"/>
      <c r="N270" s="53"/>
      <c r="O270" s="53"/>
      <c r="P270" s="53"/>
      <c r="Q270" s="53"/>
      <c r="R270" s="53"/>
      <c r="S270" s="53"/>
      <c r="T270" s="53"/>
      <c r="U270" s="53"/>
      <c r="V270" s="53"/>
      <c r="W270" s="53"/>
      <c r="X270" s="53"/>
      <c r="Y270" s="53"/>
      <c r="Z270" s="53"/>
    </row>
    <row r="271" spans="1:26" ht="12.75" customHeight="1" x14ac:dyDescent="0.25">
      <c r="A271" s="53"/>
      <c r="B271" s="53"/>
      <c r="C271" s="53"/>
      <c r="D271" s="53"/>
      <c r="E271" s="53"/>
      <c r="F271" s="53"/>
      <c r="G271" s="53"/>
      <c r="H271" s="53"/>
      <c r="I271" s="53"/>
      <c r="J271" s="53"/>
      <c r="K271" s="53"/>
      <c r="L271" s="53"/>
      <c r="M271" s="53"/>
      <c r="N271" s="53"/>
      <c r="O271" s="53"/>
      <c r="P271" s="53"/>
      <c r="Q271" s="53"/>
      <c r="R271" s="53"/>
      <c r="S271" s="53"/>
      <c r="T271" s="53"/>
      <c r="U271" s="53"/>
      <c r="V271" s="53"/>
      <c r="W271" s="53"/>
      <c r="X271" s="53"/>
      <c r="Y271" s="53"/>
      <c r="Z271" s="53"/>
    </row>
    <row r="272" spans="1:26" ht="12.75" customHeight="1" x14ac:dyDescent="0.25">
      <c r="A272" s="53"/>
      <c r="B272" s="53"/>
      <c r="C272" s="53"/>
      <c r="D272" s="53"/>
      <c r="E272" s="53"/>
      <c r="F272" s="53"/>
      <c r="G272" s="53"/>
      <c r="H272" s="53"/>
      <c r="I272" s="53"/>
      <c r="J272" s="53"/>
      <c r="K272" s="53"/>
      <c r="L272" s="53"/>
      <c r="M272" s="53"/>
      <c r="N272" s="53"/>
      <c r="O272" s="53"/>
      <c r="P272" s="53"/>
      <c r="Q272" s="53"/>
      <c r="R272" s="53"/>
      <c r="S272" s="53"/>
      <c r="T272" s="53"/>
      <c r="U272" s="53"/>
      <c r="V272" s="53"/>
      <c r="W272" s="53"/>
      <c r="X272" s="53"/>
      <c r="Y272" s="53"/>
      <c r="Z272" s="53"/>
    </row>
    <row r="273" spans="1:26" ht="12.75" customHeight="1" x14ac:dyDescent="0.25">
      <c r="A273" s="53"/>
      <c r="B273" s="53"/>
      <c r="C273" s="53"/>
      <c r="D273" s="53"/>
      <c r="E273" s="53"/>
      <c r="F273" s="53"/>
      <c r="G273" s="53"/>
      <c r="H273" s="53"/>
      <c r="I273" s="53"/>
      <c r="J273" s="53"/>
      <c r="K273" s="53"/>
      <c r="L273" s="53"/>
      <c r="M273" s="53"/>
      <c r="N273" s="53"/>
      <c r="O273" s="53"/>
      <c r="P273" s="53"/>
      <c r="Q273" s="53"/>
      <c r="R273" s="53"/>
      <c r="S273" s="53"/>
      <c r="T273" s="53"/>
      <c r="U273" s="53"/>
      <c r="V273" s="53"/>
      <c r="W273" s="53"/>
      <c r="X273" s="53"/>
      <c r="Y273" s="53"/>
      <c r="Z273" s="53"/>
    </row>
    <row r="274" spans="1:26" ht="12.75" customHeight="1" x14ac:dyDescent="0.25">
      <c r="A274" s="53"/>
      <c r="B274" s="53"/>
      <c r="C274" s="53"/>
      <c r="D274" s="53"/>
      <c r="E274" s="53"/>
      <c r="F274" s="53"/>
      <c r="G274" s="53"/>
      <c r="H274" s="53"/>
      <c r="I274" s="53"/>
      <c r="J274" s="53"/>
      <c r="K274" s="53"/>
      <c r="L274" s="53"/>
      <c r="M274" s="53"/>
      <c r="N274" s="53"/>
      <c r="O274" s="53"/>
      <c r="P274" s="53"/>
      <c r="Q274" s="53"/>
      <c r="R274" s="53"/>
      <c r="S274" s="53"/>
      <c r="T274" s="53"/>
      <c r="U274" s="53"/>
      <c r="V274" s="53"/>
      <c r="W274" s="53"/>
      <c r="X274" s="53"/>
      <c r="Y274" s="53"/>
      <c r="Z274" s="53"/>
    </row>
    <row r="275" spans="1:26" ht="12.75" customHeight="1" x14ac:dyDescent="0.25">
      <c r="A275" s="53"/>
      <c r="B275" s="53"/>
      <c r="C275" s="53"/>
      <c r="D275" s="53"/>
      <c r="E275" s="53"/>
      <c r="F275" s="53"/>
      <c r="G275" s="53"/>
      <c r="H275" s="53"/>
      <c r="I275" s="53"/>
      <c r="J275" s="53"/>
      <c r="K275" s="53"/>
      <c r="L275" s="53"/>
      <c r="M275" s="53"/>
      <c r="N275" s="53"/>
      <c r="O275" s="53"/>
      <c r="P275" s="53"/>
      <c r="Q275" s="53"/>
      <c r="R275" s="53"/>
      <c r="S275" s="53"/>
      <c r="T275" s="53"/>
      <c r="U275" s="53"/>
      <c r="V275" s="53"/>
      <c r="W275" s="53"/>
      <c r="X275" s="53"/>
      <c r="Y275" s="53"/>
      <c r="Z275" s="53"/>
    </row>
    <row r="276" spans="1:26" ht="12.75" customHeight="1" x14ac:dyDescent="0.25">
      <c r="A276" s="53"/>
      <c r="B276" s="53"/>
      <c r="C276" s="53"/>
      <c r="D276" s="53"/>
      <c r="E276" s="53"/>
      <c r="F276" s="53"/>
      <c r="G276" s="53"/>
      <c r="H276" s="53"/>
      <c r="I276" s="53"/>
      <c r="J276" s="53"/>
      <c r="K276" s="53"/>
      <c r="L276" s="53"/>
      <c r="M276" s="53"/>
      <c r="N276" s="53"/>
      <c r="O276" s="53"/>
      <c r="P276" s="53"/>
      <c r="Q276" s="53"/>
      <c r="R276" s="53"/>
      <c r="S276" s="53"/>
      <c r="T276" s="53"/>
      <c r="U276" s="53"/>
      <c r="V276" s="53"/>
      <c r="W276" s="53"/>
      <c r="X276" s="53"/>
      <c r="Y276" s="53"/>
      <c r="Z276" s="53"/>
    </row>
    <row r="277" spans="1:26" ht="12.75" customHeight="1" x14ac:dyDescent="0.25">
      <c r="A277" s="53"/>
      <c r="B277" s="53"/>
      <c r="C277" s="53"/>
      <c r="D277" s="53"/>
      <c r="E277" s="53"/>
      <c r="F277" s="53"/>
      <c r="G277" s="53"/>
      <c r="H277" s="53"/>
      <c r="I277" s="53"/>
      <c r="J277" s="53"/>
      <c r="K277" s="53"/>
      <c r="L277" s="53"/>
      <c r="M277" s="53"/>
      <c r="N277" s="53"/>
      <c r="O277" s="53"/>
      <c r="P277" s="53"/>
      <c r="Q277" s="53"/>
      <c r="R277" s="53"/>
      <c r="S277" s="53"/>
      <c r="T277" s="53"/>
      <c r="U277" s="53"/>
      <c r="V277" s="53"/>
      <c r="W277" s="53"/>
      <c r="X277" s="53"/>
      <c r="Y277" s="53"/>
      <c r="Z277" s="53"/>
    </row>
    <row r="278" spans="1:26" ht="12.75" customHeight="1" x14ac:dyDescent="0.25">
      <c r="A278" s="53"/>
      <c r="B278" s="53"/>
      <c r="C278" s="53"/>
      <c r="D278" s="53"/>
      <c r="E278" s="53"/>
      <c r="F278" s="53"/>
      <c r="G278" s="53"/>
      <c r="H278" s="53"/>
      <c r="I278" s="53"/>
      <c r="J278" s="53"/>
      <c r="K278" s="53"/>
      <c r="L278" s="53"/>
      <c r="M278" s="53"/>
      <c r="N278" s="53"/>
      <c r="O278" s="53"/>
      <c r="P278" s="53"/>
      <c r="Q278" s="53"/>
      <c r="R278" s="53"/>
      <c r="S278" s="53"/>
      <c r="T278" s="53"/>
      <c r="U278" s="53"/>
      <c r="V278" s="53"/>
      <c r="W278" s="53"/>
      <c r="X278" s="53"/>
      <c r="Y278" s="53"/>
      <c r="Z278" s="53"/>
    </row>
    <row r="279" spans="1:26" ht="12.75" customHeight="1" x14ac:dyDescent="0.25">
      <c r="A279" s="53"/>
      <c r="B279" s="53"/>
      <c r="C279" s="53"/>
      <c r="D279" s="53"/>
      <c r="E279" s="53"/>
      <c r="F279" s="53"/>
      <c r="G279" s="53"/>
      <c r="H279" s="53"/>
      <c r="I279" s="53"/>
      <c r="J279" s="53"/>
      <c r="K279" s="53"/>
      <c r="L279" s="53"/>
      <c r="M279" s="53"/>
      <c r="N279" s="53"/>
      <c r="O279" s="53"/>
      <c r="P279" s="53"/>
      <c r="Q279" s="53"/>
      <c r="R279" s="53"/>
      <c r="S279" s="53"/>
      <c r="T279" s="53"/>
      <c r="U279" s="53"/>
      <c r="V279" s="53"/>
      <c r="W279" s="53"/>
      <c r="X279" s="53"/>
      <c r="Y279" s="53"/>
      <c r="Z279" s="53"/>
    </row>
    <row r="280" spans="1:26" ht="12.75" customHeight="1" x14ac:dyDescent="0.25">
      <c r="A280" s="53"/>
      <c r="B280" s="53"/>
      <c r="C280" s="53"/>
      <c r="D280" s="53"/>
      <c r="E280" s="53"/>
      <c r="F280" s="53"/>
      <c r="G280" s="53"/>
      <c r="H280" s="53"/>
      <c r="I280" s="53"/>
      <c r="J280" s="53"/>
      <c r="K280" s="53"/>
      <c r="L280" s="53"/>
      <c r="M280" s="53"/>
      <c r="N280" s="53"/>
      <c r="O280" s="53"/>
      <c r="P280" s="53"/>
      <c r="Q280" s="53"/>
      <c r="R280" s="53"/>
      <c r="S280" s="53"/>
      <c r="T280" s="53"/>
      <c r="U280" s="53"/>
      <c r="V280" s="53"/>
      <c r="W280" s="53"/>
      <c r="X280" s="53"/>
      <c r="Y280" s="53"/>
      <c r="Z280" s="53"/>
    </row>
    <row r="281" spans="1:26" ht="12.75" customHeight="1" x14ac:dyDescent="0.25">
      <c r="A281" s="53"/>
      <c r="B281" s="53"/>
      <c r="C281" s="53"/>
      <c r="D281" s="53"/>
      <c r="E281" s="53"/>
      <c r="F281" s="53"/>
      <c r="G281" s="53"/>
      <c r="H281" s="53"/>
      <c r="I281" s="53"/>
      <c r="J281" s="53"/>
      <c r="K281" s="53"/>
      <c r="L281" s="53"/>
      <c r="M281" s="53"/>
      <c r="N281" s="53"/>
      <c r="O281" s="53"/>
      <c r="P281" s="53"/>
      <c r="Q281" s="53"/>
      <c r="R281" s="53"/>
      <c r="S281" s="53"/>
      <c r="T281" s="53"/>
      <c r="U281" s="53"/>
      <c r="V281" s="53"/>
      <c r="W281" s="53"/>
      <c r="X281" s="53"/>
      <c r="Y281" s="53"/>
      <c r="Z281" s="53"/>
    </row>
    <row r="282" spans="1:26" ht="12.75" customHeight="1" x14ac:dyDescent="0.25">
      <c r="A282" s="53"/>
      <c r="B282" s="53"/>
      <c r="C282" s="53"/>
      <c r="D282" s="53"/>
      <c r="E282" s="53"/>
      <c r="F282" s="53"/>
      <c r="G282" s="53"/>
      <c r="H282" s="53"/>
      <c r="I282" s="53"/>
      <c r="J282" s="53"/>
      <c r="K282" s="53"/>
      <c r="L282" s="53"/>
      <c r="M282" s="53"/>
      <c r="N282" s="53"/>
      <c r="O282" s="53"/>
      <c r="P282" s="53"/>
      <c r="Q282" s="53"/>
      <c r="R282" s="53"/>
      <c r="S282" s="53"/>
      <c r="T282" s="53"/>
      <c r="U282" s="53"/>
      <c r="V282" s="53"/>
      <c r="W282" s="53"/>
      <c r="X282" s="53"/>
      <c r="Y282" s="53"/>
      <c r="Z282" s="53"/>
    </row>
    <row r="283" spans="1:26" ht="12.75" customHeight="1" x14ac:dyDescent="0.25">
      <c r="A283" s="53"/>
      <c r="B283" s="53"/>
      <c r="C283" s="53"/>
      <c r="D283" s="53"/>
      <c r="E283" s="53"/>
      <c r="F283" s="53"/>
      <c r="G283" s="53"/>
      <c r="H283" s="53"/>
      <c r="I283" s="53"/>
      <c r="J283" s="53"/>
      <c r="K283" s="53"/>
      <c r="L283" s="53"/>
      <c r="M283" s="53"/>
      <c r="N283" s="53"/>
      <c r="O283" s="53"/>
      <c r="P283" s="53"/>
      <c r="Q283" s="53"/>
      <c r="R283" s="53"/>
      <c r="S283" s="53"/>
      <c r="T283" s="53"/>
      <c r="U283" s="53"/>
      <c r="V283" s="53"/>
      <c r="W283" s="53"/>
      <c r="X283" s="53"/>
      <c r="Y283" s="53"/>
      <c r="Z283" s="53"/>
    </row>
    <row r="284" spans="1:26" ht="12.75" customHeight="1" x14ac:dyDescent="0.25">
      <c r="A284" s="53"/>
      <c r="B284" s="53"/>
      <c r="C284" s="53"/>
      <c r="D284" s="53"/>
      <c r="E284" s="53"/>
      <c r="F284" s="53"/>
      <c r="G284" s="53"/>
      <c r="H284" s="53"/>
      <c r="I284" s="53"/>
      <c r="J284" s="53"/>
      <c r="K284" s="53"/>
      <c r="L284" s="53"/>
      <c r="M284" s="53"/>
      <c r="N284" s="53"/>
      <c r="O284" s="53"/>
      <c r="P284" s="53"/>
      <c r="Q284" s="53"/>
      <c r="R284" s="53"/>
      <c r="S284" s="53"/>
      <c r="T284" s="53"/>
      <c r="U284" s="53"/>
      <c r="V284" s="53"/>
      <c r="W284" s="53"/>
      <c r="X284" s="53"/>
      <c r="Y284" s="53"/>
      <c r="Z284" s="53"/>
    </row>
    <row r="285" spans="1:26" ht="12.75" customHeight="1" x14ac:dyDescent="0.25">
      <c r="A285" s="53"/>
      <c r="B285" s="53"/>
      <c r="C285" s="53"/>
      <c r="D285" s="53"/>
      <c r="E285" s="53"/>
      <c r="F285" s="53"/>
      <c r="G285" s="53"/>
      <c r="H285" s="53"/>
      <c r="I285" s="53"/>
      <c r="J285" s="53"/>
      <c r="K285" s="53"/>
      <c r="L285" s="53"/>
      <c r="M285" s="53"/>
      <c r="N285" s="53"/>
      <c r="O285" s="53"/>
      <c r="P285" s="53"/>
      <c r="Q285" s="53"/>
      <c r="R285" s="53"/>
      <c r="S285" s="53"/>
      <c r="T285" s="53"/>
      <c r="U285" s="53"/>
      <c r="V285" s="53"/>
      <c r="W285" s="53"/>
      <c r="X285" s="53"/>
      <c r="Y285" s="53"/>
      <c r="Z285" s="53"/>
    </row>
    <row r="286" spans="1:26" ht="12.75" customHeight="1" x14ac:dyDescent="0.25">
      <c r="A286" s="53"/>
      <c r="B286" s="53"/>
      <c r="C286" s="53"/>
      <c r="D286" s="53"/>
      <c r="E286" s="53"/>
      <c r="F286" s="53"/>
      <c r="G286" s="53"/>
      <c r="H286" s="53"/>
      <c r="I286" s="53"/>
      <c r="J286" s="53"/>
      <c r="K286" s="53"/>
      <c r="L286" s="53"/>
      <c r="M286" s="53"/>
      <c r="N286" s="53"/>
      <c r="O286" s="53"/>
      <c r="P286" s="53"/>
      <c r="Q286" s="53"/>
      <c r="R286" s="53"/>
      <c r="S286" s="53"/>
      <c r="T286" s="53"/>
      <c r="U286" s="53"/>
      <c r="V286" s="53"/>
      <c r="W286" s="53"/>
      <c r="X286" s="53"/>
      <c r="Y286" s="53"/>
      <c r="Z286" s="53"/>
    </row>
    <row r="287" spans="1:26" ht="12.75" customHeight="1" x14ac:dyDescent="0.25">
      <c r="A287" s="53"/>
      <c r="B287" s="53"/>
      <c r="C287" s="53"/>
      <c r="D287" s="53"/>
      <c r="E287" s="53"/>
      <c r="F287" s="53"/>
      <c r="G287" s="53"/>
      <c r="H287" s="53"/>
      <c r="I287" s="53"/>
      <c r="J287" s="53"/>
      <c r="K287" s="53"/>
      <c r="L287" s="53"/>
      <c r="M287" s="53"/>
      <c r="N287" s="53"/>
      <c r="O287" s="53"/>
      <c r="P287" s="53"/>
      <c r="Q287" s="53"/>
      <c r="R287" s="53"/>
      <c r="S287" s="53"/>
      <c r="T287" s="53"/>
      <c r="U287" s="53"/>
      <c r="V287" s="53"/>
      <c r="W287" s="53"/>
      <c r="X287" s="53"/>
      <c r="Y287" s="53"/>
      <c r="Z287" s="53"/>
    </row>
    <row r="288" spans="1:26" ht="12.75" customHeight="1" x14ac:dyDescent="0.25">
      <c r="A288" s="53"/>
      <c r="B288" s="53"/>
      <c r="C288" s="53"/>
      <c r="D288" s="53"/>
      <c r="E288" s="53"/>
      <c r="F288" s="53"/>
      <c r="G288" s="53"/>
      <c r="H288" s="53"/>
      <c r="I288" s="53"/>
      <c r="J288" s="53"/>
      <c r="K288" s="53"/>
      <c r="L288" s="53"/>
      <c r="M288" s="53"/>
      <c r="N288" s="53"/>
      <c r="O288" s="53"/>
      <c r="P288" s="53"/>
      <c r="Q288" s="53"/>
      <c r="R288" s="53"/>
      <c r="S288" s="53"/>
      <c r="T288" s="53"/>
      <c r="U288" s="53"/>
      <c r="V288" s="53"/>
      <c r="W288" s="53"/>
      <c r="X288" s="53"/>
      <c r="Y288" s="53"/>
      <c r="Z288" s="53"/>
    </row>
    <row r="289" spans="1:26" ht="12.75" customHeight="1" x14ac:dyDescent="0.25">
      <c r="A289" s="53"/>
      <c r="B289" s="53"/>
      <c r="C289" s="53"/>
      <c r="D289" s="53"/>
      <c r="E289" s="53"/>
      <c r="F289" s="53"/>
      <c r="G289" s="53"/>
      <c r="H289" s="53"/>
      <c r="I289" s="53"/>
      <c r="J289" s="53"/>
      <c r="K289" s="53"/>
      <c r="L289" s="53"/>
      <c r="M289" s="53"/>
      <c r="N289" s="53"/>
      <c r="O289" s="53"/>
      <c r="P289" s="53"/>
      <c r="Q289" s="53"/>
      <c r="R289" s="53"/>
      <c r="S289" s="53"/>
      <c r="T289" s="53"/>
      <c r="U289" s="53"/>
      <c r="V289" s="53"/>
      <c r="W289" s="53"/>
      <c r="X289" s="53"/>
      <c r="Y289" s="53"/>
      <c r="Z289" s="53"/>
    </row>
    <row r="290" spans="1:26" ht="12.75" customHeight="1" x14ac:dyDescent="0.25">
      <c r="A290" s="53"/>
      <c r="B290" s="53"/>
      <c r="C290" s="53"/>
      <c r="D290" s="53"/>
      <c r="E290" s="53"/>
      <c r="F290" s="53"/>
      <c r="G290" s="53"/>
      <c r="H290" s="53"/>
      <c r="I290" s="53"/>
      <c r="J290" s="53"/>
      <c r="K290" s="53"/>
      <c r="L290" s="53"/>
      <c r="M290" s="53"/>
      <c r="N290" s="53"/>
      <c r="O290" s="53"/>
      <c r="P290" s="53"/>
      <c r="Q290" s="53"/>
      <c r="R290" s="53"/>
      <c r="S290" s="53"/>
      <c r="T290" s="53"/>
      <c r="U290" s="53"/>
      <c r="V290" s="53"/>
      <c r="W290" s="53"/>
      <c r="X290" s="53"/>
      <c r="Y290" s="53"/>
      <c r="Z290" s="53"/>
    </row>
    <row r="291" spans="1:26" ht="12.75" customHeight="1" x14ac:dyDescent="0.25">
      <c r="A291" s="53"/>
      <c r="B291" s="53"/>
      <c r="C291" s="53"/>
      <c r="D291" s="53"/>
      <c r="E291" s="53"/>
      <c r="F291" s="53"/>
      <c r="G291" s="53"/>
      <c r="H291" s="53"/>
      <c r="I291" s="53"/>
      <c r="J291" s="53"/>
      <c r="K291" s="53"/>
      <c r="L291" s="53"/>
      <c r="M291" s="53"/>
      <c r="N291" s="53"/>
      <c r="O291" s="53"/>
      <c r="P291" s="53"/>
      <c r="Q291" s="53"/>
      <c r="R291" s="53"/>
      <c r="S291" s="53"/>
      <c r="T291" s="53"/>
      <c r="U291" s="53"/>
      <c r="V291" s="53"/>
      <c r="W291" s="53"/>
      <c r="X291" s="53"/>
      <c r="Y291" s="53"/>
      <c r="Z291" s="53"/>
    </row>
    <row r="292" spans="1:26" ht="12.75" customHeight="1" x14ac:dyDescent="0.25">
      <c r="A292" s="53"/>
      <c r="B292" s="53"/>
      <c r="C292" s="53"/>
      <c r="D292" s="53"/>
      <c r="E292" s="53"/>
      <c r="F292" s="53"/>
      <c r="G292" s="53"/>
      <c r="H292" s="53"/>
      <c r="I292" s="53"/>
      <c r="J292" s="53"/>
      <c r="K292" s="53"/>
      <c r="L292" s="53"/>
      <c r="M292" s="53"/>
      <c r="N292" s="53"/>
      <c r="O292" s="53"/>
      <c r="P292" s="53"/>
      <c r="Q292" s="53"/>
      <c r="R292" s="53"/>
      <c r="S292" s="53"/>
      <c r="T292" s="53"/>
      <c r="U292" s="53"/>
      <c r="V292" s="53"/>
      <c r="W292" s="53"/>
      <c r="X292" s="53"/>
      <c r="Y292" s="53"/>
      <c r="Z292" s="53"/>
    </row>
    <row r="293" spans="1:26" ht="12.75" customHeight="1" x14ac:dyDescent="0.25">
      <c r="A293" s="53"/>
      <c r="B293" s="53"/>
      <c r="C293" s="53"/>
      <c r="D293" s="53"/>
      <c r="E293" s="53"/>
      <c r="F293" s="53"/>
      <c r="G293" s="53"/>
      <c r="H293" s="53"/>
      <c r="I293" s="53"/>
      <c r="J293" s="53"/>
      <c r="K293" s="53"/>
      <c r="L293" s="53"/>
      <c r="M293" s="53"/>
      <c r="N293" s="53"/>
      <c r="O293" s="53"/>
      <c r="P293" s="53"/>
      <c r="Q293" s="53"/>
      <c r="R293" s="53"/>
      <c r="S293" s="53"/>
      <c r="T293" s="53"/>
      <c r="U293" s="53"/>
      <c r="V293" s="53"/>
      <c r="W293" s="53"/>
      <c r="X293" s="53"/>
      <c r="Y293" s="53"/>
      <c r="Z293" s="53"/>
    </row>
    <row r="294" spans="1:26" ht="12.75" customHeight="1" x14ac:dyDescent="0.25">
      <c r="A294" s="53"/>
      <c r="B294" s="53"/>
      <c r="C294" s="53"/>
      <c r="D294" s="53"/>
      <c r="E294" s="53"/>
      <c r="F294" s="53"/>
      <c r="G294" s="53"/>
      <c r="H294" s="53"/>
      <c r="I294" s="53"/>
      <c r="J294" s="53"/>
      <c r="K294" s="53"/>
      <c r="L294" s="53"/>
      <c r="M294" s="53"/>
      <c r="N294" s="53"/>
      <c r="O294" s="53"/>
      <c r="P294" s="53"/>
      <c r="Q294" s="53"/>
      <c r="R294" s="53"/>
      <c r="S294" s="53"/>
      <c r="T294" s="53"/>
      <c r="U294" s="53"/>
      <c r="V294" s="53"/>
      <c r="W294" s="53"/>
      <c r="X294" s="53"/>
      <c r="Y294" s="53"/>
      <c r="Z294" s="53"/>
    </row>
    <row r="295" spans="1:26" ht="12.75" customHeight="1" x14ac:dyDescent="0.25">
      <c r="A295" s="53"/>
      <c r="B295" s="53"/>
      <c r="C295" s="53"/>
      <c r="D295" s="53"/>
      <c r="E295" s="53"/>
      <c r="F295" s="53"/>
      <c r="G295" s="53"/>
      <c r="H295" s="53"/>
      <c r="I295" s="53"/>
      <c r="J295" s="53"/>
      <c r="K295" s="53"/>
      <c r="L295" s="53"/>
      <c r="M295" s="53"/>
      <c r="N295" s="53"/>
      <c r="O295" s="53"/>
      <c r="P295" s="53"/>
      <c r="Q295" s="53"/>
      <c r="R295" s="53"/>
      <c r="S295" s="53"/>
      <c r="T295" s="53"/>
      <c r="U295" s="53"/>
      <c r="V295" s="53"/>
      <c r="W295" s="53"/>
      <c r="X295" s="53"/>
      <c r="Y295" s="53"/>
      <c r="Z295" s="53"/>
    </row>
    <row r="296" spans="1:26" ht="12.75" customHeight="1" x14ac:dyDescent="0.25">
      <c r="A296" s="53"/>
      <c r="B296" s="53"/>
      <c r="C296" s="53"/>
      <c r="D296" s="53"/>
      <c r="E296" s="53"/>
      <c r="F296" s="53"/>
      <c r="G296" s="53"/>
      <c r="H296" s="53"/>
      <c r="I296" s="53"/>
      <c r="J296" s="53"/>
      <c r="K296" s="53"/>
      <c r="L296" s="53"/>
      <c r="M296" s="53"/>
      <c r="N296" s="53"/>
      <c r="O296" s="53"/>
      <c r="P296" s="53"/>
      <c r="Q296" s="53"/>
      <c r="R296" s="53"/>
      <c r="S296" s="53"/>
      <c r="T296" s="53"/>
      <c r="U296" s="53"/>
      <c r="V296" s="53"/>
      <c r="W296" s="53"/>
      <c r="X296" s="53"/>
      <c r="Y296" s="53"/>
      <c r="Z296" s="53"/>
    </row>
    <row r="297" spans="1:26" ht="12.75" customHeight="1" x14ac:dyDescent="0.25">
      <c r="A297" s="53"/>
      <c r="B297" s="53"/>
      <c r="C297" s="53"/>
      <c r="D297" s="53"/>
      <c r="E297" s="53"/>
      <c r="F297" s="53"/>
      <c r="G297" s="53"/>
      <c r="H297" s="53"/>
      <c r="I297" s="53"/>
      <c r="J297" s="53"/>
      <c r="K297" s="53"/>
      <c r="L297" s="53"/>
      <c r="M297" s="53"/>
      <c r="N297" s="53"/>
      <c r="O297" s="53"/>
      <c r="P297" s="53"/>
      <c r="Q297" s="53"/>
      <c r="R297" s="53"/>
      <c r="S297" s="53"/>
      <c r="T297" s="53"/>
      <c r="U297" s="53"/>
      <c r="V297" s="53"/>
      <c r="W297" s="53"/>
      <c r="X297" s="53"/>
      <c r="Y297" s="53"/>
      <c r="Z297" s="53"/>
    </row>
    <row r="298" spans="1:26" ht="12.75" customHeight="1" x14ac:dyDescent="0.25">
      <c r="A298" s="53"/>
      <c r="B298" s="53"/>
      <c r="C298" s="53"/>
      <c r="D298" s="53"/>
      <c r="E298" s="53"/>
      <c r="F298" s="53"/>
      <c r="G298" s="53"/>
      <c r="H298" s="53"/>
      <c r="I298" s="53"/>
      <c r="J298" s="53"/>
      <c r="K298" s="53"/>
      <c r="L298" s="53"/>
      <c r="M298" s="53"/>
      <c r="N298" s="53"/>
      <c r="O298" s="53"/>
      <c r="P298" s="53"/>
      <c r="Q298" s="53"/>
      <c r="R298" s="53"/>
      <c r="S298" s="53"/>
      <c r="T298" s="53"/>
      <c r="U298" s="53"/>
      <c r="V298" s="53"/>
      <c r="W298" s="53"/>
      <c r="X298" s="53"/>
      <c r="Y298" s="53"/>
      <c r="Z298" s="53"/>
    </row>
    <row r="299" spans="1:26" ht="12.75" customHeight="1" x14ac:dyDescent="0.25">
      <c r="A299" s="53"/>
      <c r="B299" s="53"/>
      <c r="C299" s="53"/>
      <c r="D299" s="53"/>
      <c r="E299" s="53"/>
      <c r="F299" s="53"/>
      <c r="G299" s="53"/>
      <c r="H299" s="53"/>
      <c r="I299" s="53"/>
      <c r="J299" s="53"/>
      <c r="K299" s="53"/>
      <c r="L299" s="53"/>
      <c r="M299" s="53"/>
      <c r="N299" s="53"/>
      <c r="O299" s="53"/>
      <c r="P299" s="53"/>
      <c r="Q299" s="53"/>
      <c r="R299" s="53"/>
      <c r="S299" s="53"/>
      <c r="T299" s="53"/>
      <c r="U299" s="53"/>
      <c r="V299" s="53"/>
      <c r="W299" s="53"/>
      <c r="X299" s="53"/>
      <c r="Y299" s="53"/>
      <c r="Z299" s="53"/>
    </row>
    <row r="300" spans="1:26" ht="12.75" customHeight="1" x14ac:dyDescent="0.25">
      <c r="A300" s="53"/>
      <c r="B300" s="53"/>
      <c r="C300" s="53"/>
      <c r="D300" s="53"/>
      <c r="E300" s="53"/>
      <c r="F300" s="53"/>
      <c r="G300" s="53"/>
      <c r="H300" s="53"/>
      <c r="I300" s="53"/>
      <c r="J300" s="53"/>
      <c r="K300" s="53"/>
      <c r="L300" s="53"/>
      <c r="M300" s="53"/>
      <c r="N300" s="53"/>
      <c r="O300" s="53"/>
      <c r="P300" s="53"/>
      <c r="Q300" s="53"/>
      <c r="R300" s="53"/>
      <c r="S300" s="53"/>
      <c r="T300" s="53"/>
      <c r="U300" s="53"/>
      <c r="V300" s="53"/>
      <c r="W300" s="53"/>
      <c r="X300" s="53"/>
      <c r="Y300" s="53"/>
      <c r="Z300" s="53"/>
    </row>
    <row r="301" spans="1:26" ht="12.75" customHeight="1" x14ac:dyDescent="0.25">
      <c r="A301" s="53"/>
      <c r="B301" s="53"/>
      <c r="C301" s="53"/>
      <c r="D301" s="53"/>
      <c r="E301" s="53"/>
      <c r="F301" s="53"/>
      <c r="G301" s="53"/>
      <c r="H301" s="53"/>
      <c r="I301" s="53"/>
      <c r="J301" s="53"/>
      <c r="K301" s="53"/>
      <c r="L301" s="53"/>
      <c r="M301" s="53"/>
      <c r="N301" s="53"/>
      <c r="O301" s="53"/>
      <c r="P301" s="53"/>
      <c r="Q301" s="53"/>
      <c r="R301" s="53"/>
      <c r="S301" s="53"/>
      <c r="T301" s="53"/>
      <c r="U301" s="53"/>
      <c r="V301" s="53"/>
      <c r="W301" s="53"/>
      <c r="X301" s="53"/>
      <c r="Y301" s="53"/>
      <c r="Z301" s="53"/>
    </row>
    <row r="302" spans="1:26" ht="12.75" customHeight="1" x14ac:dyDescent="0.25">
      <c r="A302" s="53"/>
      <c r="B302" s="53"/>
      <c r="C302" s="53"/>
      <c r="D302" s="53"/>
      <c r="E302" s="53"/>
      <c r="F302" s="53"/>
      <c r="G302" s="53"/>
      <c r="H302" s="53"/>
      <c r="I302" s="53"/>
      <c r="J302" s="53"/>
      <c r="K302" s="53"/>
      <c r="L302" s="53"/>
      <c r="M302" s="53"/>
      <c r="N302" s="53"/>
      <c r="O302" s="53"/>
      <c r="P302" s="53"/>
      <c r="Q302" s="53"/>
      <c r="R302" s="53"/>
      <c r="S302" s="53"/>
      <c r="T302" s="53"/>
      <c r="U302" s="53"/>
      <c r="V302" s="53"/>
      <c r="W302" s="53"/>
      <c r="X302" s="53"/>
      <c r="Y302" s="53"/>
      <c r="Z302" s="53"/>
    </row>
    <row r="303" spans="1:26" ht="12.75" customHeight="1" x14ac:dyDescent="0.25">
      <c r="A303" s="53"/>
      <c r="B303" s="53"/>
      <c r="C303" s="53"/>
      <c r="D303" s="53"/>
      <c r="E303" s="53"/>
      <c r="F303" s="53"/>
      <c r="G303" s="53"/>
      <c r="H303" s="53"/>
      <c r="I303" s="53"/>
      <c r="J303" s="53"/>
      <c r="K303" s="53"/>
      <c r="L303" s="53"/>
      <c r="M303" s="53"/>
      <c r="N303" s="53"/>
      <c r="O303" s="53"/>
      <c r="P303" s="53"/>
      <c r="Q303" s="53"/>
      <c r="R303" s="53"/>
      <c r="S303" s="53"/>
      <c r="T303" s="53"/>
      <c r="U303" s="53"/>
      <c r="V303" s="53"/>
      <c r="W303" s="53"/>
      <c r="X303" s="53"/>
      <c r="Y303" s="53"/>
      <c r="Z303" s="53"/>
    </row>
    <row r="304" spans="1:26" ht="12.75" customHeight="1" x14ac:dyDescent="0.25">
      <c r="A304" s="53"/>
      <c r="B304" s="53"/>
      <c r="C304" s="53"/>
      <c r="D304" s="53"/>
      <c r="E304" s="53"/>
      <c r="F304" s="53"/>
      <c r="G304" s="53"/>
      <c r="H304" s="53"/>
      <c r="I304" s="53"/>
      <c r="J304" s="53"/>
      <c r="K304" s="53"/>
      <c r="L304" s="53"/>
      <c r="M304" s="53"/>
      <c r="N304" s="53"/>
      <c r="O304" s="53"/>
      <c r="P304" s="53"/>
      <c r="Q304" s="53"/>
      <c r="R304" s="53"/>
      <c r="S304" s="53"/>
      <c r="T304" s="53"/>
      <c r="U304" s="53"/>
      <c r="V304" s="53"/>
      <c r="W304" s="53"/>
      <c r="X304" s="53"/>
      <c r="Y304" s="53"/>
      <c r="Z304" s="53"/>
    </row>
    <row r="305" spans="1:26" ht="12.75" customHeight="1" x14ac:dyDescent="0.25">
      <c r="A305" s="53"/>
      <c r="B305" s="53"/>
      <c r="C305" s="53"/>
      <c r="D305" s="53"/>
      <c r="E305" s="53"/>
      <c r="F305" s="53"/>
      <c r="G305" s="53"/>
      <c r="H305" s="53"/>
      <c r="I305" s="53"/>
      <c r="J305" s="53"/>
      <c r="K305" s="53"/>
      <c r="L305" s="53"/>
      <c r="M305" s="53"/>
      <c r="N305" s="53"/>
      <c r="O305" s="53"/>
      <c r="P305" s="53"/>
      <c r="Q305" s="53"/>
      <c r="R305" s="53"/>
      <c r="S305" s="53"/>
      <c r="T305" s="53"/>
      <c r="U305" s="53"/>
      <c r="V305" s="53"/>
      <c r="W305" s="53"/>
      <c r="X305" s="53"/>
      <c r="Y305" s="53"/>
      <c r="Z305" s="53"/>
    </row>
    <row r="306" spans="1:26" ht="12.75" customHeight="1" x14ac:dyDescent="0.25">
      <c r="A306" s="53"/>
      <c r="B306" s="53"/>
      <c r="C306" s="53"/>
      <c r="D306" s="53"/>
      <c r="E306" s="53"/>
      <c r="F306" s="53"/>
      <c r="G306" s="53"/>
      <c r="H306" s="53"/>
      <c r="I306" s="53"/>
      <c r="J306" s="53"/>
      <c r="K306" s="53"/>
      <c r="L306" s="53"/>
      <c r="M306" s="53"/>
      <c r="N306" s="53"/>
      <c r="O306" s="53"/>
      <c r="P306" s="53"/>
      <c r="Q306" s="53"/>
      <c r="R306" s="53"/>
      <c r="S306" s="53"/>
      <c r="T306" s="53"/>
      <c r="U306" s="53"/>
      <c r="V306" s="53"/>
      <c r="W306" s="53"/>
      <c r="X306" s="53"/>
      <c r="Y306" s="53"/>
      <c r="Z306" s="53"/>
    </row>
    <row r="307" spans="1:26" ht="12.75" customHeight="1" x14ac:dyDescent="0.25">
      <c r="A307" s="53"/>
      <c r="B307" s="53"/>
      <c r="C307" s="53"/>
      <c r="D307" s="53"/>
      <c r="E307" s="53"/>
      <c r="F307" s="53"/>
      <c r="G307" s="53"/>
      <c r="H307" s="53"/>
      <c r="I307" s="53"/>
      <c r="J307" s="53"/>
      <c r="K307" s="53"/>
      <c r="L307" s="53"/>
      <c r="M307" s="53"/>
      <c r="N307" s="53"/>
      <c r="O307" s="53"/>
      <c r="P307" s="53"/>
      <c r="Q307" s="53"/>
      <c r="R307" s="53"/>
      <c r="S307" s="53"/>
      <c r="T307" s="53"/>
      <c r="U307" s="53"/>
      <c r="V307" s="53"/>
      <c r="W307" s="53"/>
      <c r="X307" s="53"/>
      <c r="Y307" s="53"/>
      <c r="Z307" s="53"/>
    </row>
    <row r="308" spans="1:26" ht="12.75" customHeight="1" x14ac:dyDescent="0.25">
      <c r="A308" s="53"/>
      <c r="B308" s="53"/>
      <c r="C308" s="53"/>
      <c r="D308" s="53"/>
      <c r="E308" s="53"/>
      <c r="F308" s="53"/>
      <c r="G308" s="53"/>
      <c r="H308" s="53"/>
      <c r="I308" s="53"/>
      <c r="J308" s="53"/>
      <c r="K308" s="53"/>
      <c r="L308" s="53"/>
      <c r="M308" s="53"/>
      <c r="N308" s="53"/>
      <c r="O308" s="53"/>
      <c r="P308" s="53"/>
      <c r="Q308" s="53"/>
      <c r="R308" s="53"/>
      <c r="S308" s="53"/>
      <c r="T308" s="53"/>
      <c r="U308" s="53"/>
      <c r="V308" s="53"/>
      <c r="W308" s="53"/>
      <c r="X308" s="53"/>
      <c r="Y308" s="53"/>
      <c r="Z308" s="53"/>
    </row>
    <row r="309" spans="1:26" ht="12.75" customHeight="1" x14ac:dyDescent="0.25">
      <c r="A309" s="53"/>
      <c r="B309" s="53"/>
      <c r="C309" s="53"/>
      <c r="D309" s="53"/>
      <c r="E309" s="53"/>
      <c r="F309" s="53"/>
      <c r="G309" s="53"/>
      <c r="H309" s="53"/>
      <c r="I309" s="53"/>
      <c r="J309" s="53"/>
      <c r="K309" s="53"/>
      <c r="L309" s="53"/>
      <c r="M309" s="53"/>
      <c r="N309" s="53"/>
      <c r="O309" s="53"/>
      <c r="P309" s="53"/>
      <c r="Q309" s="53"/>
      <c r="R309" s="53"/>
      <c r="S309" s="53"/>
      <c r="T309" s="53"/>
      <c r="U309" s="53"/>
      <c r="V309" s="53"/>
      <c r="W309" s="53"/>
      <c r="X309" s="53"/>
      <c r="Y309" s="53"/>
      <c r="Z309" s="53"/>
    </row>
    <row r="310" spans="1:26" ht="12.75" customHeight="1" x14ac:dyDescent="0.25">
      <c r="A310" s="53"/>
      <c r="B310" s="53"/>
      <c r="C310" s="53"/>
      <c r="D310" s="53"/>
      <c r="E310" s="53"/>
      <c r="F310" s="53"/>
      <c r="G310" s="53"/>
      <c r="H310" s="53"/>
      <c r="I310" s="53"/>
      <c r="J310" s="53"/>
      <c r="K310" s="53"/>
      <c r="L310" s="53"/>
      <c r="M310" s="53"/>
      <c r="N310" s="53"/>
      <c r="O310" s="53"/>
      <c r="P310" s="53"/>
      <c r="Q310" s="53"/>
      <c r="R310" s="53"/>
      <c r="S310" s="53"/>
      <c r="T310" s="53"/>
      <c r="U310" s="53"/>
      <c r="V310" s="53"/>
      <c r="W310" s="53"/>
      <c r="X310" s="53"/>
      <c r="Y310" s="53"/>
      <c r="Z310" s="53"/>
    </row>
    <row r="311" spans="1:26" ht="12.75" customHeight="1" x14ac:dyDescent="0.25">
      <c r="A311" s="53"/>
      <c r="B311" s="53"/>
      <c r="C311" s="53"/>
      <c r="D311" s="53"/>
      <c r="E311" s="53"/>
      <c r="F311" s="53"/>
      <c r="G311" s="53"/>
      <c r="H311" s="53"/>
      <c r="I311" s="53"/>
      <c r="J311" s="53"/>
      <c r="K311" s="53"/>
      <c r="L311" s="53"/>
      <c r="M311" s="53"/>
      <c r="N311" s="53"/>
      <c r="O311" s="53"/>
      <c r="P311" s="53"/>
      <c r="Q311" s="53"/>
      <c r="R311" s="53"/>
      <c r="S311" s="53"/>
      <c r="T311" s="53"/>
      <c r="U311" s="53"/>
      <c r="V311" s="53"/>
      <c r="W311" s="53"/>
      <c r="X311" s="53"/>
      <c r="Y311" s="53"/>
      <c r="Z311" s="53"/>
    </row>
    <row r="312" spans="1:26" ht="12.75" customHeight="1" x14ac:dyDescent="0.25">
      <c r="A312" s="53"/>
      <c r="B312" s="53"/>
      <c r="C312" s="53"/>
      <c r="D312" s="53"/>
      <c r="E312" s="53"/>
      <c r="F312" s="53"/>
      <c r="G312" s="53"/>
      <c r="H312" s="53"/>
      <c r="I312" s="53"/>
      <c r="J312" s="53"/>
      <c r="K312" s="53"/>
      <c r="L312" s="53"/>
      <c r="M312" s="53"/>
      <c r="N312" s="53"/>
      <c r="O312" s="53"/>
      <c r="P312" s="53"/>
      <c r="Q312" s="53"/>
      <c r="R312" s="53"/>
      <c r="S312" s="53"/>
      <c r="T312" s="53"/>
      <c r="U312" s="53"/>
      <c r="V312" s="53"/>
      <c r="W312" s="53"/>
      <c r="X312" s="53"/>
      <c r="Y312" s="53"/>
      <c r="Z312" s="53"/>
    </row>
    <row r="313" spans="1:26" ht="12.75" customHeight="1" x14ac:dyDescent="0.25">
      <c r="A313" s="53"/>
      <c r="B313" s="53"/>
      <c r="C313" s="53"/>
      <c r="D313" s="53"/>
      <c r="E313" s="53"/>
      <c r="F313" s="53"/>
      <c r="G313" s="53"/>
      <c r="H313" s="53"/>
      <c r="I313" s="53"/>
      <c r="J313" s="53"/>
      <c r="K313" s="53"/>
      <c r="L313" s="53"/>
      <c r="M313" s="53"/>
      <c r="N313" s="53"/>
      <c r="O313" s="53"/>
      <c r="P313" s="53"/>
      <c r="Q313" s="53"/>
      <c r="R313" s="53"/>
      <c r="S313" s="53"/>
      <c r="T313" s="53"/>
      <c r="U313" s="53"/>
      <c r="V313" s="53"/>
      <c r="W313" s="53"/>
      <c r="X313" s="53"/>
      <c r="Y313" s="53"/>
      <c r="Z313" s="53"/>
    </row>
    <row r="314" spans="1:26" ht="12.75" customHeight="1" x14ac:dyDescent="0.25">
      <c r="A314" s="53"/>
      <c r="B314" s="53"/>
      <c r="C314" s="53"/>
      <c r="D314" s="53"/>
      <c r="E314" s="53"/>
      <c r="F314" s="53"/>
      <c r="G314" s="53"/>
      <c r="H314" s="53"/>
      <c r="I314" s="53"/>
      <c r="J314" s="53"/>
      <c r="K314" s="53"/>
      <c r="L314" s="53"/>
      <c r="M314" s="53"/>
      <c r="N314" s="53"/>
      <c r="O314" s="53"/>
      <c r="P314" s="53"/>
      <c r="Q314" s="53"/>
      <c r="R314" s="53"/>
      <c r="S314" s="53"/>
      <c r="T314" s="53"/>
      <c r="U314" s="53"/>
      <c r="V314" s="53"/>
      <c r="W314" s="53"/>
      <c r="X314" s="53"/>
      <c r="Y314" s="53"/>
      <c r="Z314" s="53"/>
    </row>
    <row r="315" spans="1:26" ht="12.75" customHeight="1" x14ac:dyDescent="0.25">
      <c r="A315" s="53"/>
      <c r="B315" s="53"/>
      <c r="C315" s="53"/>
      <c r="D315" s="53"/>
      <c r="E315" s="53"/>
      <c r="F315" s="53"/>
      <c r="G315" s="53"/>
      <c r="H315" s="53"/>
      <c r="I315" s="53"/>
      <c r="J315" s="53"/>
      <c r="K315" s="53"/>
      <c r="L315" s="53"/>
      <c r="M315" s="53"/>
      <c r="N315" s="53"/>
      <c r="O315" s="53"/>
      <c r="P315" s="53"/>
      <c r="Q315" s="53"/>
      <c r="R315" s="53"/>
      <c r="S315" s="53"/>
      <c r="T315" s="53"/>
      <c r="U315" s="53"/>
      <c r="V315" s="53"/>
      <c r="W315" s="53"/>
      <c r="X315" s="53"/>
      <c r="Y315" s="53"/>
      <c r="Z315" s="53"/>
    </row>
    <row r="316" spans="1:26" ht="12.75" customHeight="1" x14ac:dyDescent="0.25">
      <c r="A316" s="53"/>
      <c r="B316" s="53"/>
      <c r="C316" s="53"/>
      <c r="D316" s="53"/>
      <c r="E316" s="53"/>
      <c r="F316" s="53"/>
      <c r="G316" s="53"/>
      <c r="H316" s="53"/>
      <c r="I316" s="53"/>
      <c r="J316" s="53"/>
      <c r="K316" s="53"/>
      <c r="L316" s="53"/>
      <c r="M316" s="53"/>
      <c r="N316" s="53"/>
      <c r="O316" s="53"/>
      <c r="P316" s="53"/>
      <c r="Q316" s="53"/>
      <c r="R316" s="53"/>
      <c r="S316" s="53"/>
      <c r="T316" s="53"/>
      <c r="U316" s="53"/>
      <c r="V316" s="53"/>
      <c r="W316" s="53"/>
      <c r="X316" s="53"/>
      <c r="Y316" s="53"/>
      <c r="Z316" s="53"/>
    </row>
    <row r="317" spans="1:26" ht="12.75" customHeight="1" x14ac:dyDescent="0.25">
      <c r="A317" s="53"/>
      <c r="B317" s="53"/>
      <c r="C317" s="53"/>
      <c r="D317" s="53"/>
      <c r="E317" s="53"/>
      <c r="F317" s="53"/>
      <c r="G317" s="53"/>
      <c r="H317" s="53"/>
      <c r="I317" s="53"/>
      <c r="J317" s="53"/>
      <c r="K317" s="53"/>
      <c r="L317" s="53"/>
      <c r="M317" s="53"/>
      <c r="N317" s="53"/>
      <c r="O317" s="53"/>
      <c r="P317" s="53"/>
      <c r="Q317" s="53"/>
      <c r="R317" s="53"/>
      <c r="S317" s="53"/>
      <c r="T317" s="53"/>
      <c r="U317" s="53"/>
      <c r="V317" s="53"/>
      <c r="W317" s="53"/>
      <c r="X317" s="53"/>
      <c r="Y317" s="53"/>
      <c r="Z317" s="53"/>
    </row>
    <row r="318" spans="1:26" ht="12.75" customHeight="1" x14ac:dyDescent="0.25">
      <c r="A318" s="53"/>
      <c r="B318" s="53"/>
      <c r="C318" s="53"/>
      <c r="D318" s="53"/>
      <c r="E318" s="53"/>
      <c r="F318" s="53"/>
      <c r="G318" s="53"/>
      <c r="H318" s="53"/>
      <c r="I318" s="53"/>
      <c r="J318" s="53"/>
      <c r="K318" s="53"/>
      <c r="L318" s="53"/>
      <c r="M318" s="53"/>
      <c r="N318" s="53"/>
      <c r="O318" s="53"/>
      <c r="P318" s="53"/>
      <c r="Q318" s="53"/>
      <c r="R318" s="53"/>
      <c r="S318" s="53"/>
      <c r="T318" s="53"/>
      <c r="U318" s="53"/>
      <c r="V318" s="53"/>
      <c r="W318" s="53"/>
      <c r="X318" s="53"/>
      <c r="Y318" s="53"/>
      <c r="Z318" s="53"/>
    </row>
    <row r="319" spans="1:26" ht="12.75" customHeight="1" x14ac:dyDescent="0.25">
      <c r="A319" s="53"/>
      <c r="B319" s="53"/>
      <c r="C319" s="53"/>
      <c r="D319" s="53"/>
      <c r="E319" s="53"/>
      <c r="F319" s="53"/>
      <c r="G319" s="53"/>
      <c r="H319" s="53"/>
      <c r="I319" s="53"/>
      <c r="J319" s="53"/>
      <c r="K319" s="53"/>
      <c r="L319" s="53"/>
      <c r="M319" s="53"/>
      <c r="N319" s="53"/>
      <c r="O319" s="53"/>
      <c r="P319" s="53"/>
      <c r="Q319" s="53"/>
      <c r="R319" s="53"/>
      <c r="S319" s="53"/>
      <c r="T319" s="53"/>
      <c r="U319" s="53"/>
      <c r="V319" s="53"/>
      <c r="W319" s="53"/>
      <c r="X319" s="53"/>
      <c r="Y319" s="53"/>
      <c r="Z319" s="53"/>
    </row>
    <row r="320" spans="1:26" ht="12.75" customHeight="1" x14ac:dyDescent="0.25">
      <c r="A320" s="53"/>
      <c r="B320" s="53"/>
      <c r="C320" s="53"/>
      <c r="D320" s="53"/>
      <c r="E320" s="53"/>
      <c r="F320" s="53"/>
      <c r="G320" s="53"/>
      <c r="H320" s="53"/>
      <c r="I320" s="53"/>
      <c r="J320" s="53"/>
      <c r="K320" s="53"/>
      <c r="L320" s="53"/>
      <c r="M320" s="53"/>
      <c r="N320" s="53"/>
      <c r="O320" s="53"/>
      <c r="P320" s="53"/>
      <c r="Q320" s="53"/>
      <c r="R320" s="53"/>
      <c r="S320" s="53"/>
      <c r="T320" s="53"/>
      <c r="U320" s="53"/>
      <c r="V320" s="53"/>
      <c r="W320" s="53"/>
      <c r="X320" s="53"/>
      <c r="Y320" s="53"/>
      <c r="Z320" s="53"/>
    </row>
    <row r="321" spans="1:26" ht="12.75" customHeight="1" x14ac:dyDescent="0.25">
      <c r="A321" s="53"/>
      <c r="B321" s="53"/>
      <c r="C321" s="53"/>
      <c r="D321" s="53"/>
      <c r="E321" s="53"/>
      <c r="F321" s="53"/>
      <c r="G321" s="53"/>
      <c r="H321" s="53"/>
      <c r="I321" s="53"/>
      <c r="J321" s="53"/>
      <c r="K321" s="53"/>
      <c r="L321" s="53"/>
      <c r="M321" s="53"/>
      <c r="N321" s="53"/>
      <c r="O321" s="53"/>
      <c r="P321" s="53"/>
      <c r="Q321" s="53"/>
      <c r="R321" s="53"/>
      <c r="S321" s="53"/>
      <c r="T321" s="53"/>
      <c r="U321" s="53"/>
      <c r="V321" s="53"/>
      <c r="W321" s="53"/>
      <c r="X321" s="53"/>
      <c r="Y321" s="53"/>
      <c r="Z321" s="53"/>
    </row>
    <row r="322" spans="1:26" ht="12.75" customHeight="1" x14ac:dyDescent="0.25">
      <c r="A322" s="53"/>
      <c r="B322" s="53"/>
      <c r="C322" s="53"/>
      <c r="D322" s="53"/>
      <c r="E322" s="53"/>
      <c r="F322" s="53"/>
      <c r="G322" s="53"/>
      <c r="H322" s="53"/>
      <c r="I322" s="53"/>
      <c r="J322" s="53"/>
      <c r="K322" s="53"/>
      <c r="L322" s="53"/>
      <c r="M322" s="53"/>
      <c r="N322" s="53"/>
      <c r="O322" s="53"/>
      <c r="P322" s="53"/>
      <c r="Q322" s="53"/>
      <c r="R322" s="53"/>
      <c r="S322" s="53"/>
      <c r="T322" s="53"/>
      <c r="U322" s="53"/>
      <c r="V322" s="53"/>
      <c r="W322" s="53"/>
      <c r="X322" s="53"/>
      <c r="Y322" s="53"/>
      <c r="Z322" s="53"/>
    </row>
    <row r="323" spans="1:26" ht="12.75" customHeight="1" x14ac:dyDescent="0.25">
      <c r="A323" s="53"/>
      <c r="B323" s="53"/>
      <c r="C323" s="53"/>
      <c r="D323" s="53"/>
      <c r="E323" s="53"/>
      <c r="F323" s="53"/>
      <c r="G323" s="53"/>
      <c r="H323" s="53"/>
      <c r="I323" s="53"/>
      <c r="J323" s="53"/>
      <c r="K323" s="53"/>
      <c r="L323" s="53"/>
      <c r="M323" s="53"/>
      <c r="N323" s="53"/>
      <c r="O323" s="53"/>
      <c r="P323" s="53"/>
      <c r="Q323" s="53"/>
      <c r="R323" s="53"/>
      <c r="S323" s="53"/>
      <c r="T323" s="53"/>
      <c r="U323" s="53"/>
      <c r="V323" s="53"/>
      <c r="W323" s="53"/>
      <c r="X323" s="53"/>
      <c r="Y323" s="53"/>
      <c r="Z323" s="53"/>
    </row>
    <row r="324" spans="1:26" ht="12.75" customHeight="1" x14ac:dyDescent="0.25">
      <c r="A324" s="53"/>
      <c r="B324" s="53"/>
      <c r="C324" s="53"/>
      <c r="D324" s="53"/>
      <c r="E324" s="53"/>
      <c r="F324" s="53"/>
      <c r="G324" s="53"/>
      <c r="H324" s="53"/>
      <c r="I324" s="53"/>
      <c r="J324" s="53"/>
      <c r="K324" s="53"/>
      <c r="L324" s="53"/>
      <c r="M324" s="53"/>
      <c r="N324" s="53"/>
      <c r="O324" s="53"/>
      <c r="P324" s="53"/>
      <c r="Q324" s="53"/>
      <c r="R324" s="53"/>
      <c r="S324" s="53"/>
      <c r="T324" s="53"/>
      <c r="U324" s="53"/>
      <c r="V324" s="53"/>
      <c r="W324" s="53"/>
      <c r="X324" s="53"/>
      <c r="Y324" s="53"/>
      <c r="Z324" s="53"/>
    </row>
    <row r="325" spans="1:26" ht="12.75" customHeight="1" x14ac:dyDescent="0.25">
      <c r="A325" s="53"/>
      <c r="B325" s="53"/>
      <c r="C325" s="53"/>
      <c r="D325" s="53"/>
      <c r="E325" s="53"/>
      <c r="F325" s="53"/>
      <c r="G325" s="53"/>
      <c r="H325" s="53"/>
      <c r="I325" s="53"/>
      <c r="J325" s="53"/>
      <c r="K325" s="53"/>
      <c r="L325" s="53"/>
      <c r="M325" s="53"/>
      <c r="N325" s="53"/>
      <c r="O325" s="53"/>
      <c r="P325" s="53"/>
      <c r="Q325" s="53"/>
      <c r="R325" s="53"/>
      <c r="S325" s="53"/>
      <c r="T325" s="53"/>
      <c r="U325" s="53"/>
      <c r="V325" s="53"/>
      <c r="W325" s="53"/>
      <c r="X325" s="53"/>
      <c r="Y325" s="53"/>
      <c r="Z325" s="53"/>
    </row>
    <row r="326" spans="1:26" ht="12.75" customHeight="1" x14ac:dyDescent="0.25">
      <c r="A326" s="53"/>
      <c r="B326" s="53"/>
      <c r="C326" s="53"/>
      <c r="D326" s="53"/>
      <c r="E326" s="53"/>
      <c r="F326" s="53"/>
      <c r="G326" s="53"/>
      <c r="H326" s="53"/>
      <c r="I326" s="53"/>
      <c r="J326" s="53"/>
      <c r="K326" s="53"/>
      <c r="L326" s="53"/>
      <c r="M326" s="53"/>
      <c r="N326" s="53"/>
      <c r="O326" s="53"/>
      <c r="P326" s="53"/>
      <c r="Q326" s="53"/>
      <c r="R326" s="53"/>
      <c r="S326" s="53"/>
      <c r="T326" s="53"/>
      <c r="U326" s="53"/>
      <c r="V326" s="53"/>
      <c r="W326" s="53"/>
      <c r="X326" s="53"/>
      <c r="Y326" s="53"/>
      <c r="Z326" s="53"/>
    </row>
    <row r="327" spans="1:26" ht="12.75" customHeight="1" x14ac:dyDescent="0.25">
      <c r="A327" s="53"/>
      <c r="B327" s="53"/>
      <c r="C327" s="53"/>
      <c r="D327" s="53"/>
      <c r="E327" s="53"/>
      <c r="F327" s="53"/>
      <c r="G327" s="53"/>
      <c r="H327" s="53"/>
      <c r="I327" s="53"/>
      <c r="J327" s="53"/>
      <c r="K327" s="53"/>
      <c r="L327" s="53"/>
      <c r="M327" s="53"/>
      <c r="N327" s="53"/>
      <c r="O327" s="53"/>
      <c r="P327" s="53"/>
      <c r="Q327" s="53"/>
      <c r="R327" s="53"/>
      <c r="S327" s="53"/>
      <c r="T327" s="53"/>
      <c r="U327" s="53"/>
      <c r="V327" s="53"/>
      <c r="W327" s="53"/>
      <c r="X327" s="53"/>
      <c r="Y327" s="53"/>
      <c r="Z327" s="53"/>
    </row>
    <row r="328" spans="1:26" ht="12.75" customHeight="1" x14ac:dyDescent="0.25">
      <c r="A328" s="53"/>
      <c r="B328" s="53"/>
      <c r="C328" s="53"/>
      <c r="D328" s="53"/>
      <c r="E328" s="53"/>
      <c r="F328" s="53"/>
      <c r="G328" s="53"/>
      <c r="H328" s="53"/>
      <c r="I328" s="53"/>
      <c r="J328" s="53"/>
      <c r="K328" s="53"/>
      <c r="L328" s="53"/>
      <c r="M328" s="53"/>
      <c r="N328" s="53"/>
      <c r="O328" s="53"/>
      <c r="P328" s="53"/>
      <c r="Q328" s="53"/>
      <c r="R328" s="53"/>
      <c r="S328" s="53"/>
      <c r="T328" s="53"/>
      <c r="U328" s="53"/>
      <c r="V328" s="53"/>
      <c r="W328" s="53"/>
      <c r="X328" s="53"/>
      <c r="Y328" s="53"/>
      <c r="Z328" s="53"/>
    </row>
    <row r="329" spans="1:26" ht="12.75" customHeight="1" x14ac:dyDescent="0.25">
      <c r="A329" s="53"/>
      <c r="B329" s="53"/>
      <c r="C329" s="53"/>
      <c r="D329" s="53"/>
      <c r="E329" s="53"/>
      <c r="F329" s="53"/>
      <c r="G329" s="53"/>
      <c r="H329" s="53"/>
      <c r="I329" s="53"/>
      <c r="J329" s="53"/>
      <c r="K329" s="53"/>
      <c r="L329" s="53"/>
      <c r="M329" s="53"/>
      <c r="N329" s="53"/>
      <c r="O329" s="53"/>
      <c r="P329" s="53"/>
      <c r="Q329" s="53"/>
      <c r="R329" s="53"/>
      <c r="S329" s="53"/>
      <c r="T329" s="53"/>
      <c r="U329" s="53"/>
      <c r="V329" s="53"/>
      <c r="W329" s="53"/>
      <c r="X329" s="53"/>
      <c r="Y329" s="53"/>
      <c r="Z329" s="53"/>
    </row>
    <row r="330" spans="1:26" ht="12.75" customHeight="1" x14ac:dyDescent="0.25">
      <c r="A330" s="53"/>
      <c r="B330" s="53"/>
      <c r="C330" s="53"/>
      <c r="D330" s="53"/>
      <c r="E330" s="53"/>
      <c r="F330" s="53"/>
      <c r="G330" s="53"/>
      <c r="H330" s="53"/>
      <c r="I330" s="53"/>
      <c r="J330" s="53"/>
      <c r="K330" s="53"/>
      <c r="L330" s="53"/>
      <c r="M330" s="53"/>
      <c r="N330" s="53"/>
      <c r="O330" s="53"/>
      <c r="P330" s="53"/>
      <c r="Q330" s="53"/>
      <c r="R330" s="53"/>
      <c r="S330" s="53"/>
      <c r="T330" s="53"/>
      <c r="U330" s="53"/>
      <c r="V330" s="53"/>
      <c r="W330" s="53"/>
      <c r="X330" s="53"/>
      <c r="Y330" s="53"/>
      <c r="Z330" s="53"/>
    </row>
    <row r="331" spans="1:26" ht="12.75" customHeight="1" x14ac:dyDescent="0.25">
      <c r="A331" s="53"/>
      <c r="B331" s="53"/>
      <c r="C331" s="53"/>
      <c r="D331" s="53"/>
      <c r="E331" s="53"/>
      <c r="F331" s="53"/>
      <c r="G331" s="53"/>
      <c r="H331" s="53"/>
      <c r="I331" s="53"/>
      <c r="J331" s="53"/>
      <c r="K331" s="53"/>
      <c r="L331" s="53"/>
      <c r="M331" s="53"/>
      <c r="N331" s="53"/>
      <c r="O331" s="53"/>
      <c r="P331" s="53"/>
      <c r="Q331" s="53"/>
      <c r="R331" s="53"/>
      <c r="S331" s="53"/>
      <c r="T331" s="53"/>
      <c r="U331" s="53"/>
      <c r="V331" s="53"/>
      <c r="W331" s="53"/>
      <c r="X331" s="53"/>
      <c r="Y331" s="53"/>
      <c r="Z331" s="53"/>
    </row>
    <row r="332" spans="1:26" ht="12.75" customHeight="1" x14ac:dyDescent="0.25">
      <c r="A332" s="53"/>
      <c r="B332" s="53"/>
      <c r="C332" s="53"/>
      <c r="D332" s="53"/>
      <c r="E332" s="53"/>
      <c r="F332" s="53"/>
      <c r="G332" s="53"/>
      <c r="H332" s="53"/>
      <c r="I332" s="53"/>
      <c r="J332" s="53"/>
      <c r="K332" s="53"/>
      <c r="L332" s="53"/>
      <c r="M332" s="53"/>
      <c r="N332" s="53"/>
      <c r="O332" s="53"/>
      <c r="P332" s="53"/>
      <c r="Q332" s="53"/>
      <c r="R332" s="53"/>
      <c r="S332" s="53"/>
      <c r="T332" s="53"/>
      <c r="U332" s="53"/>
      <c r="V332" s="53"/>
      <c r="W332" s="53"/>
      <c r="X332" s="53"/>
      <c r="Y332" s="53"/>
      <c r="Z332" s="53"/>
    </row>
    <row r="333" spans="1:26" ht="12.75" customHeight="1" x14ac:dyDescent="0.25">
      <c r="A333" s="53"/>
      <c r="B333" s="53"/>
      <c r="C333" s="53"/>
      <c r="D333" s="53"/>
      <c r="E333" s="53"/>
      <c r="F333" s="53"/>
      <c r="G333" s="53"/>
      <c r="H333" s="53"/>
      <c r="I333" s="53"/>
      <c r="J333" s="53"/>
      <c r="K333" s="53"/>
      <c r="L333" s="53"/>
      <c r="M333" s="53"/>
      <c r="N333" s="53"/>
      <c r="O333" s="53"/>
      <c r="P333" s="53"/>
      <c r="Q333" s="53"/>
      <c r="R333" s="53"/>
      <c r="S333" s="53"/>
      <c r="T333" s="53"/>
      <c r="U333" s="53"/>
      <c r="V333" s="53"/>
      <c r="W333" s="53"/>
      <c r="X333" s="53"/>
      <c r="Y333" s="53"/>
      <c r="Z333" s="53"/>
    </row>
    <row r="334" spans="1:26" ht="12.75" customHeight="1" x14ac:dyDescent="0.25">
      <c r="A334" s="53"/>
      <c r="B334" s="53"/>
      <c r="C334" s="53"/>
      <c r="D334" s="53"/>
      <c r="E334" s="53"/>
      <c r="F334" s="53"/>
      <c r="G334" s="53"/>
      <c r="H334" s="53"/>
      <c r="I334" s="53"/>
      <c r="J334" s="53"/>
      <c r="K334" s="53"/>
      <c r="L334" s="53"/>
      <c r="M334" s="53"/>
      <c r="N334" s="53"/>
      <c r="O334" s="53"/>
      <c r="P334" s="53"/>
      <c r="Q334" s="53"/>
      <c r="R334" s="53"/>
      <c r="S334" s="53"/>
      <c r="T334" s="53"/>
      <c r="U334" s="53"/>
      <c r="V334" s="53"/>
      <c r="W334" s="53"/>
      <c r="X334" s="53"/>
      <c r="Y334" s="53"/>
      <c r="Z334" s="53"/>
    </row>
    <row r="335" spans="1:26" ht="12.75" customHeight="1" x14ac:dyDescent="0.25">
      <c r="A335" s="53"/>
      <c r="B335" s="53"/>
      <c r="C335" s="53"/>
      <c r="D335" s="53"/>
      <c r="E335" s="53"/>
      <c r="F335" s="53"/>
      <c r="G335" s="53"/>
      <c r="H335" s="53"/>
      <c r="I335" s="53"/>
      <c r="J335" s="53"/>
      <c r="K335" s="53"/>
      <c r="L335" s="53"/>
      <c r="M335" s="53"/>
      <c r="N335" s="53"/>
      <c r="O335" s="53"/>
      <c r="P335" s="53"/>
      <c r="Q335" s="53"/>
      <c r="R335" s="53"/>
      <c r="S335" s="53"/>
      <c r="T335" s="53"/>
      <c r="U335" s="53"/>
      <c r="V335" s="53"/>
      <c r="W335" s="53"/>
      <c r="X335" s="53"/>
      <c r="Y335" s="53"/>
      <c r="Z335" s="53"/>
    </row>
    <row r="336" spans="1:26" ht="12.75" customHeight="1" x14ac:dyDescent="0.25">
      <c r="A336" s="53"/>
      <c r="B336" s="53"/>
      <c r="C336" s="53"/>
      <c r="D336" s="53"/>
      <c r="E336" s="53"/>
      <c r="F336" s="53"/>
      <c r="G336" s="53"/>
      <c r="H336" s="53"/>
      <c r="I336" s="53"/>
      <c r="J336" s="53"/>
      <c r="K336" s="53"/>
      <c r="L336" s="53"/>
      <c r="M336" s="53"/>
      <c r="N336" s="53"/>
      <c r="O336" s="53"/>
      <c r="P336" s="53"/>
      <c r="Q336" s="53"/>
      <c r="R336" s="53"/>
      <c r="S336" s="53"/>
      <c r="T336" s="53"/>
      <c r="U336" s="53"/>
      <c r="V336" s="53"/>
      <c r="W336" s="53"/>
      <c r="X336" s="53"/>
      <c r="Y336" s="53"/>
      <c r="Z336" s="53"/>
    </row>
    <row r="337" spans="1:26" ht="12.75" customHeight="1" x14ac:dyDescent="0.25">
      <c r="A337" s="53"/>
      <c r="B337" s="53"/>
      <c r="C337" s="53"/>
      <c r="D337" s="53"/>
      <c r="E337" s="53"/>
      <c r="F337" s="53"/>
      <c r="G337" s="53"/>
      <c r="H337" s="53"/>
      <c r="I337" s="53"/>
      <c r="J337" s="53"/>
      <c r="K337" s="53"/>
      <c r="L337" s="53"/>
      <c r="M337" s="53"/>
      <c r="N337" s="53"/>
      <c r="O337" s="53"/>
      <c r="P337" s="53"/>
      <c r="Q337" s="53"/>
      <c r="R337" s="53"/>
      <c r="S337" s="53"/>
      <c r="T337" s="53"/>
      <c r="U337" s="53"/>
      <c r="V337" s="53"/>
      <c r="W337" s="53"/>
      <c r="X337" s="53"/>
      <c r="Y337" s="53"/>
      <c r="Z337" s="53"/>
    </row>
    <row r="338" spans="1:26" ht="12.75" customHeight="1" x14ac:dyDescent="0.25">
      <c r="A338" s="53"/>
      <c r="B338" s="53"/>
      <c r="C338" s="53"/>
      <c r="D338" s="53"/>
      <c r="E338" s="53"/>
      <c r="F338" s="53"/>
      <c r="G338" s="53"/>
      <c r="H338" s="53"/>
      <c r="I338" s="53"/>
      <c r="J338" s="53"/>
      <c r="K338" s="53"/>
      <c r="L338" s="53"/>
      <c r="M338" s="53"/>
      <c r="N338" s="53"/>
      <c r="O338" s="53"/>
      <c r="P338" s="53"/>
      <c r="Q338" s="53"/>
      <c r="R338" s="53"/>
      <c r="S338" s="53"/>
      <c r="T338" s="53"/>
      <c r="U338" s="53"/>
      <c r="V338" s="53"/>
      <c r="W338" s="53"/>
      <c r="X338" s="53"/>
      <c r="Y338" s="53"/>
      <c r="Z338" s="53"/>
    </row>
    <row r="339" spans="1:26" ht="12.75" customHeight="1" x14ac:dyDescent="0.25">
      <c r="A339" s="53"/>
      <c r="B339" s="53"/>
      <c r="C339" s="53"/>
      <c r="D339" s="53"/>
      <c r="E339" s="53"/>
      <c r="F339" s="53"/>
      <c r="G339" s="53"/>
      <c r="H339" s="53"/>
      <c r="I339" s="53"/>
      <c r="J339" s="53"/>
      <c r="K339" s="53"/>
      <c r="L339" s="53"/>
      <c r="M339" s="53"/>
      <c r="N339" s="53"/>
      <c r="O339" s="53"/>
      <c r="P339" s="53"/>
      <c r="Q339" s="53"/>
      <c r="R339" s="53"/>
      <c r="S339" s="53"/>
      <c r="T339" s="53"/>
      <c r="U339" s="53"/>
      <c r="V339" s="53"/>
      <c r="W339" s="53"/>
      <c r="X339" s="53"/>
      <c r="Y339" s="53"/>
      <c r="Z339" s="53"/>
    </row>
    <row r="340" spans="1:26" ht="12.75" customHeight="1" x14ac:dyDescent="0.25">
      <c r="A340" s="53"/>
      <c r="B340" s="53"/>
      <c r="C340" s="53"/>
      <c r="D340" s="53"/>
      <c r="E340" s="53"/>
      <c r="F340" s="53"/>
      <c r="G340" s="53"/>
      <c r="H340" s="53"/>
      <c r="I340" s="53"/>
      <c r="J340" s="53"/>
      <c r="K340" s="53"/>
      <c r="L340" s="53"/>
      <c r="M340" s="53"/>
      <c r="N340" s="53"/>
      <c r="O340" s="53"/>
      <c r="P340" s="53"/>
      <c r="Q340" s="53"/>
      <c r="R340" s="53"/>
      <c r="S340" s="53"/>
      <c r="T340" s="53"/>
      <c r="U340" s="53"/>
      <c r="V340" s="53"/>
      <c r="W340" s="53"/>
      <c r="X340" s="53"/>
      <c r="Y340" s="53"/>
      <c r="Z340" s="53"/>
    </row>
    <row r="341" spans="1:26" ht="12.75" customHeight="1" x14ac:dyDescent="0.25">
      <c r="A341" s="53"/>
      <c r="B341" s="53"/>
      <c r="C341" s="53"/>
      <c r="D341" s="53"/>
      <c r="E341" s="53"/>
      <c r="F341" s="53"/>
      <c r="G341" s="53"/>
      <c r="H341" s="53"/>
      <c r="I341" s="53"/>
      <c r="J341" s="53"/>
      <c r="K341" s="53"/>
      <c r="L341" s="53"/>
      <c r="M341" s="53"/>
      <c r="N341" s="53"/>
      <c r="O341" s="53"/>
      <c r="P341" s="53"/>
      <c r="Q341" s="53"/>
      <c r="R341" s="53"/>
      <c r="S341" s="53"/>
      <c r="T341" s="53"/>
      <c r="U341" s="53"/>
      <c r="V341" s="53"/>
      <c r="W341" s="53"/>
      <c r="X341" s="53"/>
      <c r="Y341" s="53"/>
      <c r="Z341" s="53"/>
    </row>
    <row r="342" spans="1:26" ht="12.75" customHeight="1" x14ac:dyDescent="0.25">
      <c r="A342" s="53"/>
      <c r="B342" s="53"/>
      <c r="C342" s="53"/>
      <c r="D342" s="53"/>
      <c r="E342" s="53"/>
      <c r="F342" s="53"/>
      <c r="G342" s="53"/>
      <c r="H342" s="53"/>
      <c r="I342" s="53"/>
      <c r="J342" s="53"/>
      <c r="K342" s="53"/>
      <c r="L342" s="53"/>
      <c r="M342" s="53"/>
      <c r="N342" s="53"/>
      <c r="O342" s="53"/>
      <c r="P342" s="53"/>
      <c r="Q342" s="53"/>
      <c r="R342" s="53"/>
      <c r="S342" s="53"/>
      <c r="T342" s="53"/>
      <c r="U342" s="53"/>
      <c r="V342" s="53"/>
      <c r="W342" s="53"/>
      <c r="X342" s="53"/>
      <c r="Y342" s="53"/>
      <c r="Z342" s="53"/>
    </row>
    <row r="343" spans="1:26" ht="12.75" customHeight="1" x14ac:dyDescent="0.25">
      <c r="A343" s="53"/>
      <c r="B343" s="53"/>
      <c r="C343" s="53"/>
      <c r="D343" s="53"/>
      <c r="E343" s="53"/>
      <c r="F343" s="53"/>
      <c r="G343" s="53"/>
      <c r="H343" s="53"/>
      <c r="I343" s="53"/>
      <c r="J343" s="53"/>
      <c r="K343" s="53"/>
      <c r="L343" s="53"/>
      <c r="M343" s="53"/>
      <c r="N343" s="53"/>
      <c r="O343" s="53"/>
      <c r="P343" s="53"/>
      <c r="Q343" s="53"/>
      <c r="R343" s="53"/>
      <c r="S343" s="53"/>
      <c r="T343" s="53"/>
      <c r="U343" s="53"/>
      <c r="V343" s="53"/>
      <c r="W343" s="53"/>
      <c r="X343" s="53"/>
      <c r="Y343" s="53"/>
      <c r="Z343" s="53"/>
    </row>
    <row r="344" spans="1:26" ht="12.75" customHeight="1" x14ac:dyDescent="0.25">
      <c r="A344" s="53"/>
      <c r="B344" s="53"/>
      <c r="C344" s="53"/>
      <c r="D344" s="53"/>
      <c r="E344" s="53"/>
      <c r="F344" s="53"/>
      <c r="G344" s="53"/>
      <c r="H344" s="53"/>
      <c r="I344" s="53"/>
      <c r="J344" s="53"/>
      <c r="K344" s="53"/>
      <c r="L344" s="53"/>
      <c r="M344" s="53"/>
      <c r="N344" s="53"/>
      <c r="O344" s="53"/>
      <c r="P344" s="53"/>
      <c r="Q344" s="53"/>
      <c r="R344" s="53"/>
      <c r="S344" s="53"/>
      <c r="T344" s="53"/>
      <c r="U344" s="53"/>
      <c r="V344" s="53"/>
      <c r="W344" s="53"/>
      <c r="X344" s="53"/>
      <c r="Y344" s="53"/>
      <c r="Z344" s="53"/>
    </row>
    <row r="345" spans="1:26" ht="12.75" customHeight="1" x14ac:dyDescent="0.25">
      <c r="A345" s="53"/>
      <c r="B345" s="53"/>
      <c r="C345" s="53"/>
      <c r="D345" s="53"/>
      <c r="E345" s="53"/>
      <c r="F345" s="53"/>
      <c r="G345" s="53"/>
      <c r="H345" s="53"/>
      <c r="I345" s="53"/>
      <c r="J345" s="53"/>
      <c r="K345" s="53"/>
      <c r="L345" s="53"/>
      <c r="M345" s="53"/>
      <c r="N345" s="53"/>
      <c r="O345" s="53"/>
      <c r="P345" s="53"/>
      <c r="Q345" s="53"/>
      <c r="R345" s="53"/>
      <c r="S345" s="53"/>
      <c r="T345" s="53"/>
      <c r="U345" s="53"/>
      <c r="V345" s="53"/>
      <c r="W345" s="53"/>
      <c r="X345" s="53"/>
      <c r="Y345" s="53"/>
      <c r="Z345" s="53"/>
    </row>
    <row r="346" spans="1:26" ht="12.75" customHeight="1" x14ac:dyDescent="0.25">
      <c r="A346" s="53"/>
      <c r="B346" s="53"/>
      <c r="C346" s="53"/>
      <c r="D346" s="53"/>
      <c r="E346" s="53"/>
      <c r="F346" s="53"/>
      <c r="G346" s="53"/>
      <c r="H346" s="53"/>
      <c r="I346" s="53"/>
      <c r="J346" s="53"/>
      <c r="K346" s="53"/>
      <c r="L346" s="53"/>
      <c r="M346" s="53"/>
      <c r="N346" s="53"/>
      <c r="O346" s="53"/>
      <c r="P346" s="53"/>
      <c r="Q346" s="53"/>
      <c r="R346" s="53"/>
      <c r="S346" s="53"/>
      <c r="T346" s="53"/>
      <c r="U346" s="53"/>
      <c r="V346" s="53"/>
      <c r="W346" s="53"/>
      <c r="X346" s="53"/>
      <c r="Y346" s="53"/>
      <c r="Z346" s="53"/>
    </row>
    <row r="347" spans="1:26" ht="12.75" customHeight="1" x14ac:dyDescent="0.25">
      <c r="A347" s="53"/>
      <c r="B347" s="53"/>
      <c r="C347" s="53"/>
      <c r="D347" s="53"/>
      <c r="E347" s="53"/>
      <c r="F347" s="53"/>
      <c r="G347" s="53"/>
      <c r="H347" s="53"/>
      <c r="I347" s="53"/>
      <c r="J347" s="53"/>
      <c r="K347" s="53"/>
      <c r="L347" s="53"/>
      <c r="M347" s="53"/>
      <c r="N347" s="53"/>
      <c r="O347" s="53"/>
      <c r="P347" s="53"/>
      <c r="Q347" s="53"/>
      <c r="R347" s="53"/>
      <c r="S347" s="53"/>
      <c r="T347" s="53"/>
      <c r="U347" s="53"/>
      <c r="V347" s="53"/>
      <c r="W347" s="53"/>
      <c r="X347" s="53"/>
      <c r="Y347" s="53"/>
      <c r="Z347" s="53"/>
    </row>
    <row r="348" spans="1:26" ht="12.75" customHeight="1" x14ac:dyDescent="0.25">
      <c r="A348" s="53"/>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row>
    <row r="349" spans="1:26" ht="12.75" customHeight="1" x14ac:dyDescent="0.25">
      <c r="A349" s="53"/>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53"/>
    </row>
    <row r="350" spans="1:26" ht="12.75" customHeight="1" x14ac:dyDescent="0.25">
      <c r="A350" s="53"/>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row>
    <row r="351" spans="1:26" ht="12.75" customHeight="1" x14ac:dyDescent="0.25">
      <c r="A351" s="53"/>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53"/>
    </row>
    <row r="352" spans="1:26" ht="12.75" customHeight="1" x14ac:dyDescent="0.25">
      <c r="A352" s="53"/>
      <c r="B352" s="53"/>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53"/>
    </row>
    <row r="353" spans="1:26" ht="12.75" customHeight="1" x14ac:dyDescent="0.25">
      <c r="A353" s="53"/>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53"/>
    </row>
    <row r="354" spans="1:26" ht="12.75" customHeight="1" x14ac:dyDescent="0.25">
      <c r="A354" s="53"/>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53"/>
    </row>
    <row r="355" spans="1:26" ht="12.75" customHeight="1" x14ac:dyDescent="0.25">
      <c r="A355" s="53"/>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row>
    <row r="356" spans="1:26" ht="12.75" customHeight="1" x14ac:dyDescent="0.25">
      <c r="A356" s="53"/>
      <c r="B356" s="53"/>
      <c r="C356" s="53"/>
      <c r="D356" s="53"/>
      <c r="E356" s="53"/>
      <c r="F356" s="53"/>
      <c r="G356" s="53"/>
      <c r="H356" s="53"/>
      <c r="I356" s="53"/>
      <c r="J356" s="53"/>
      <c r="K356" s="53"/>
      <c r="L356" s="53"/>
      <c r="M356" s="53"/>
      <c r="N356" s="53"/>
      <c r="O356" s="53"/>
      <c r="P356" s="53"/>
      <c r="Q356" s="53"/>
      <c r="R356" s="53"/>
      <c r="S356" s="53"/>
      <c r="T356" s="53"/>
      <c r="U356" s="53"/>
      <c r="V356" s="53"/>
      <c r="W356" s="53"/>
      <c r="X356" s="53"/>
      <c r="Y356" s="53"/>
      <c r="Z356" s="53"/>
    </row>
    <row r="357" spans="1:26" ht="12.75" customHeight="1" x14ac:dyDescent="0.25">
      <c r="A357" s="53"/>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row>
    <row r="358" spans="1:26" ht="12.75" customHeight="1" x14ac:dyDescent="0.25">
      <c r="A358" s="53"/>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row>
    <row r="359" spans="1:26" ht="12.75" customHeight="1" x14ac:dyDescent="0.25">
      <c r="A359" s="53"/>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53"/>
    </row>
    <row r="360" spans="1:26" ht="12.75" customHeight="1" x14ac:dyDescent="0.25">
      <c r="A360" s="53"/>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row>
    <row r="361" spans="1:26" ht="12.75" customHeight="1" x14ac:dyDescent="0.25">
      <c r="A361" s="53"/>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row>
    <row r="362" spans="1:26" ht="12.75" customHeight="1" x14ac:dyDescent="0.25">
      <c r="A362" s="53"/>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row>
    <row r="363" spans="1:26" ht="12.75" customHeight="1" x14ac:dyDescent="0.25">
      <c r="A363" s="53"/>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53"/>
    </row>
    <row r="364" spans="1:26" ht="12.75" customHeight="1" x14ac:dyDescent="0.25">
      <c r="A364" s="53"/>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53"/>
    </row>
    <row r="365" spans="1:26" ht="12.75" customHeight="1" x14ac:dyDescent="0.25">
      <c r="A365" s="53"/>
      <c r="B365" s="53"/>
      <c r="C365" s="53"/>
      <c r="D365" s="53"/>
      <c r="E365" s="53"/>
      <c r="F365" s="53"/>
      <c r="G365" s="53"/>
      <c r="H365" s="53"/>
      <c r="I365" s="53"/>
      <c r="J365" s="53"/>
      <c r="K365" s="53"/>
      <c r="L365" s="53"/>
      <c r="M365" s="53"/>
      <c r="N365" s="53"/>
      <c r="O365" s="53"/>
      <c r="P365" s="53"/>
      <c r="Q365" s="53"/>
      <c r="R365" s="53"/>
      <c r="S365" s="53"/>
      <c r="T365" s="53"/>
      <c r="U365" s="53"/>
      <c r="V365" s="53"/>
      <c r="W365" s="53"/>
      <c r="X365" s="53"/>
      <c r="Y365" s="53"/>
      <c r="Z365" s="53"/>
    </row>
    <row r="366" spans="1:26" ht="12.75" customHeight="1" x14ac:dyDescent="0.25">
      <c r="A366" s="53"/>
      <c r="B366" s="53"/>
      <c r="C366" s="53"/>
      <c r="D366" s="53"/>
      <c r="E366" s="53"/>
      <c r="F366" s="53"/>
      <c r="G366" s="53"/>
      <c r="H366" s="53"/>
      <c r="I366" s="53"/>
      <c r="J366" s="53"/>
      <c r="K366" s="53"/>
      <c r="L366" s="53"/>
      <c r="M366" s="53"/>
      <c r="N366" s="53"/>
      <c r="O366" s="53"/>
      <c r="P366" s="53"/>
      <c r="Q366" s="53"/>
      <c r="R366" s="53"/>
      <c r="S366" s="53"/>
      <c r="T366" s="53"/>
      <c r="U366" s="53"/>
      <c r="V366" s="53"/>
      <c r="W366" s="53"/>
      <c r="X366" s="53"/>
      <c r="Y366" s="53"/>
      <c r="Z366" s="53"/>
    </row>
    <row r="367" spans="1:26" ht="12.75" customHeight="1" x14ac:dyDescent="0.25">
      <c r="A367" s="53"/>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row>
    <row r="368" spans="1:26" ht="12.75" customHeight="1" x14ac:dyDescent="0.25">
      <c r="A368" s="53"/>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row>
    <row r="369" spans="1:26" ht="12.75" customHeight="1" x14ac:dyDescent="0.25">
      <c r="A369" s="53"/>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row>
    <row r="370" spans="1:26" ht="12.75" customHeight="1" x14ac:dyDescent="0.25">
      <c r="A370" s="53"/>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row>
    <row r="371" spans="1:26" ht="12.75" customHeight="1" x14ac:dyDescent="0.25">
      <c r="A371" s="53"/>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row>
    <row r="372" spans="1:26" ht="12.75" customHeight="1" x14ac:dyDescent="0.25">
      <c r="A372" s="53"/>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53"/>
    </row>
    <row r="373" spans="1:26" ht="12.75" customHeight="1" x14ac:dyDescent="0.25">
      <c r="A373" s="53"/>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row>
    <row r="374" spans="1:26" ht="12.75" customHeight="1" x14ac:dyDescent="0.25">
      <c r="A374" s="53"/>
      <c r="B374" s="53"/>
      <c r="C374" s="53"/>
      <c r="D374" s="53"/>
      <c r="E374" s="53"/>
      <c r="F374" s="53"/>
      <c r="G374" s="53"/>
      <c r="H374" s="53"/>
      <c r="I374" s="53"/>
      <c r="J374" s="53"/>
      <c r="K374" s="53"/>
      <c r="L374" s="53"/>
      <c r="M374" s="53"/>
      <c r="N374" s="53"/>
      <c r="O374" s="53"/>
      <c r="P374" s="53"/>
      <c r="Q374" s="53"/>
      <c r="R374" s="53"/>
      <c r="S374" s="53"/>
      <c r="T374" s="53"/>
      <c r="U374" s="53"/>
      <c r="V374" s="53"/>
      <c r="W374" s="53"/>
      <c r="X374" s="53"/>
      <c r="Y374" s="53"/>
      <c r="Z374" s="53"/>
    </row>
    <row r="375" spans="1:26" ht="12.75" customHeight="1" x14ac:dyDescent="0.25">
      <c r="A375" s="53"/>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row>
    <row r="376" spans="1:26" ht="12.75" customHeight="1" x14ac:dyDescent="0.25">
      <c r="A376" s="53"/>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53"/>
    </row>
    <row r="377" spans="1:26" ht="12.75" customHeight="1" x14ac:dyDescent="0.25">
      <c r="A377" s="53"/>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row>
    <row r="378" spans="1:26" ht="12.75" customHeight="1" x14ac:dyDescent="0.25">
      <c r="A378" s="53"/>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53"/>
    </row>
    <row r="379" spans="1:26" ht="12.75" customHeight="1" x14ac:dyDescent="0.25">
      <c r="A379" s="53"/>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row>
    <row r="380" spans="1:26" ht="12.75" customHeight="1" x14ac:dyDescent="0.25">
      <c r="A380" s="53"/>
      <c r="B380" s="53"/>
      <c r="C380" s="53"/>
      <c r="D380" s="53"/>
      <c r="E380" s="53"/>
      <c r="F380" s="53"/>
      <c r="G380" s="53"/>
      <c r="H380" s="53"/>
      <c r="I380" s="53"/>
      <c r="J380" s="53"/>
      <c r="K380" s="53"/>
      <c r="L380" s="53"/>
      <c r="M380" s="53"/>
      <c r="N380" s="53"/>
      <c r="O380" s="53"/>
      <c r="P380" s="53"/>
      <c r="Q380" s="53"/>
      <c r="R380" s="53"/>
      <c r="S380" s="53"/>
      <c r="T380" s="53"/>
      <c r="U380" s="53"/>
      <c r="V380" s="53"/>
      <c r="W380" s="53"/>
      <c r="X380" s="53"/>
      <c r="Y380" s="53"/>
      <c r="Z380" s="53"/>
    </row>
    <row r="381" spans="1:26" ht="12.75" customHeight="1" x14ac:dyDescent="0.25">
      <c r="A381" s="53"/>
      <c r="B381" s="53"/>
      <c r="C381" s="53"/>
      <c r="D381" s="53"/>
      <c r="E381" s="53"/>
      <c r="F381" s="53"/>
      <c r="G381" s="53"/>
      <c r="H381" s="53"/>
      <c r="I381" s="53"/>
      <c r="J381" s="53"/>
      <c r="K381" s="53"/>
      <c r="L381" s="53"/>
      <c r="M381" s="53"/>
      <c r="N381" s="53"/>
      <c r="O381" s="53"/>
      <c r="P381" s="53"/>
      <c r="Q381" s="53"/>
      <c r="R381" s="53"/>
      <c r="S381" s="53"/>
      <c r="T381" s="53"/>
      <c r="U381" s="53"/>
      <c r="V381" s="53"/>
      <c r="W381" s="53"/>
      <c r="X381" s="53"/>
      <c r="Y381" s="53"/>
      <c r="Z381" s="53"/>
    </row>
    <row r="382" spans="1:26" ht="12.75" customHeight="1" x14ac:dyDescent="0.25">
      <c r="A382" s="53"/>
      <c r="B382" s="53"/>
      <c r="C382" s="53"/>
      <c r="D382" s="53"/>
      <c r="E382" s="53"/>
      <c r="F382" s="53"/>
      <c r="G382" s="53"/>
      <c r="H382" s="53"/>
      <c r="I382" s="53"/>
      <c r="J382" s="53"/>
      <c r="K382" s="53"/>
      <c r="L382" s="53"/>
      <c r="M382" s="53"/>
      <c r="N382" s="53"/>
      <c r="O382" s="53"/>
      <c r="P382" s="53"/>
      <c r="Q382" s="53"/>
      <c r="R382" s="53"/>
      <c r="S382" s="53"/>
      <c r="T382" s="53"/>
      <c r="U382" s="53"/>
      <c r="V382" s="53"/>
      <c r="W382" s="53"/>
      <c r="X382" s="53"/>
      <c r="Y382" s="53"/>
      <c r="Z382" s="53"/>
    </row>
    <row r="383" spans="1:26" ht="12.75" customHeight="1" x14ac:dyDescent="0.25">
      <c r="A383" s="53"/>
      <c r="B383" s="53"/>
      <c r="C383" s="53"/>
      <c r="D383" s="53"/>
      <c r="E383" s="53"/>
      <c r="F383" s="53"/>
      <c r="G383" s="53"/>
      <c r="H383" s="53"/>
      <c r="I383" s="53"/>
      <c r="J383" s="53"/>
      <c r="K383" s="53"/>
      <c r="L383" s="53"/>
      <c r="M383" s="53"/>
      <c r="N383" s="53"/>
      <c r="O383" s="53"/>
      <c r="P383" s="53"/>
      <c r="Q383" s="53"/>
      <c r="R383" s="53"/>
      <c r="S383" s="53"/>
      <c r="T383" s="53"/>
      <c r="U383" s="53"/>
      <c r="V383" s="53"/>
      <c r="W383" s="53"/>
      <c r="X383" s="53"/>
      <c r="Y383" s="53"/>
      <c r="Z383" s="53"/>
    </row>
    <row r="384" spans="1:26" ht="12.75" customHeight="1" x14ac:dyDescent="0.25">
      <c r="A384" s="53"/>
      <c r="B384" s="53"/>
      <c r="C384" s="53"/>
      <c r="D384" s="53"/>
      <c r="E384" s="53"/>
      <c r="F384" s="53"/>
      <c r="G384" s="53"/>
      <c r="H384" s="53"/>
      <c r="I384" s="53"/>
      <c r="J384" s="53"/>
      <c r="K384" s="53"/>
      <c r="L384" s="53"/>
      <c r="M384" s="53"/>
      <c r="N384" s="53"/>
      <c r="O384" s="53"/>
      <c r="P384" s="53"/>
      <c r="Q384" s="53"/>
      <c r="R384" s="53"/>
      <c r="S384" s="53"/>
      <c r="T384" s="53"/>
      <c r="U384" s="53"/>
      <c r="V384" s="53"/>
      <c r="W384" s="53"/>
      <c r="X384" s="53"/>
      <c r="Y384" s="53"/>
      <c r="Z384" s="53"/>
    </row>
    <row r="385" spans="1:26" ht="12.75" customHeight="1" x14ac:dyDescent="0.25">
      <c r="A385" s="53"/>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row>
    <row r="386" spans="1:26" ht="12.75" customHeight="1" x14ac:dyDescent="0.25">
      <c r="A386" s="53"/>
      <c r="B386" s="53"/>
      <c r="C386" s="53"/>
      <c r="D386" s="53"/>
      <c r="E386" s="53"/>
      <c r="F386" s="53"/>
      <c r="G386" s="53"/>
      <c r="H386" s="53"/>
      <c r="I386" s="53"/>
      <c r="J386" s="53"/>
      <c r="K386" s="53"/>
      <c r="L386" s="53"/>
      <c r="M386" s="53"/>
      <c r="N386" s="53"/>
      <c r="O386" s="53"/>
      <c r="P386" s="53"/>
      <c r="Q386" s="53"/>
      <c r="R386" s="53"/>
      <c r="S386" s="53"/>
      <c r="T386" s="53"/>
      <c r="U386" s="53"/>
      <c r="V386" s="53"/>
      <c r="W386" s="53"/>
      <c r="X386" s="53"/>
      <c r="Y386" s="53"/>
      <c r="Z386" s="53"/>
    </row>
    <row r="387" spans="1:26" ht="12.75" customHeight="1" x14ac:dyDescent="0.25">
      <c r="A387" s="53"/>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row>
    <row r="388" spans="1:26" ht="12.75" customHeight="1" x14ac:dyDescent="0.25">
      <c r="A388" s="53"/>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row>
    <row r="389" spans="1:26" ht="12.75" customHeight="1" x14ac:dyDescent="0.25">
      <c r="A389" s="53"/>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row>
    <row r="390" spans="1:26" ht="12.75" customHeight="1" x14ac:dyDescent="0.25">
      <c r="A390" s="53"/>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row>
    <row r="391" spans="1:26" ht="12.75" customHeight="1" x14ac:dyDescent="0.25">
      <c r="A391" s="53"/>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row>
    <row r="392" spans="1:26" ht="12.75" customHeight="1" x14ac:dyDescent="0.25">
      <c r="A392" s="53"/>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row>
    <row r="393" spans="1:26" ht="12.75" customHeight="1" x14ac:dyDescent="0.25">
      <c r="A393" s="53"/>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row>
    <row r="394" spans="1:26" ht="12.75" customHeight="1" x14ac:dyDescent="0.25">
      <c r="A394" s="53"/>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53"/>
    </row>
    <row r="395" spans="1:26" ht="12.75" customHeight="1" x14ac:dyDescent="0.25">
      <c r="A395" s="53"/>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row>
    <row r="396" spans="1:26" ht="12.75" customHeight="1" x14ac:dyDescent="0.25">
      <c r="A396" s="53"/>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row>
    <row r="397" spans="1:26" ht="12.75" customHeight="1" x14ac:dyDescent="0.25">
      <c r="A397" s="53"/>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row>
    <row r="398" spans="1:26" ht="12.75" customHeight="1" x14ac:dyDescent="0.25">
      <c r="A398" s="53"/>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53"/>
    </row>
    <row r="399" spans="1:26" ht="12.75" customHeight="1" x14ac:dyDescent="0.25">
      <c r="A399" s="53"/>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row>
    <row r="400" spans="1:26" ht="12.75" customHeight="1" x14ac:dyDescent="0.25">
      <c r="A400" s="53"/>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53"/>
    </row>
    <row r="401" spans="1:26" ht="12.75" customHeight="1" x14ac:dyDescent="0.25">
      <c r="A401" s="53"/>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row>
    <row r="402" spans="1:26" ht="12.75" customHeight="1" x14ac:dyDescent="0.25">
      <c r="A402" s="53"/>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53"/>
    </row>
    <row r="403" spans="1:26" ht="12.75" customHeight="1" x14ac:dyDescent="0.25">
      <c r="A403" s="53"/>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row>
    <row r="404" spans="1:26" ht="12.75" customHeight="1" x14ac:dyDescent="0.25">
      <c r="A404" s="53"/>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53"/>
    </row>
    <row r="405" spans="1:26" ht="12.75" customHeight="1" x14ac:dyDescent="0.25">
      <c r="A405" s="53"/>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row>
    <row r="406" spans="1:26" ht="12.75" customHeight="1" x14ac:dyDescent="0.25">
      <c r="A406" s="53"/>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row>
    <row r="407" spans="1:26" ht="12.75" customHeight="1" x14ac:dyDescent="0.25">
      <c r="A407" s="53"/>
      <c r="B407" s="53"/>
      <c r="C407" s="53"/>
      <c r="D407" s="53"/>
      <c r="E407" s="53"/>
      <c r="F407" s="53"/>
      <c r="G407" s="53"/>
      <c r="H407" s="53"/>
      <c r="I407" s="53"/>
      <c r="J407" s="53"/>
      <c r="K407" s="53"/>
      <c r="L407" s="53"/>
      <c r="M407" s="53"/>
      <c r="N407" s="53"/>
      <c r="O407" s="53"/>
      <c r="P407" s="53"/>
      <c r="Q407" s="53"/>
      <c r="R407" s="53"/>
      <c r="S407" s="53"/>
      <c r="T407" s="53"/>
      <c r="U407" s="53"/>
      <c r="V407" s="53"/>
      <c r="W407" s="53"/>
      <c r="X407" s="53"/>
      <c r="Y407" s="53"/>
      <c r="Z407" s="53"/>
    </row>
    <row r="408" spans="1:26" ht="12.75" customHeight="1" x14ac:dyDescent="0.25">
      <c r="A408" s="53"/>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53"/>
    </row>
    <row r="409" spans="1:26" ht="12.75" customHeight="1" x14ac:dyDescent="0.25">
      <c r="A409" s="53"/>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row>
    <row r="410" spans="1:26" ht="12.75" customHeight="1" x14ac:dyDescent="0.25">
      <c r="A410" s="53"/>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53"/>
    </row>
    <row r="411" spans="1:26" ht="12.75" customHeight="1" x14ac:dyDescent="0.25">
      <c r="A411" s="53"/>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row>
    <row r="412" spans="1:26" ht="12.75" customHeight="1" x14ac:dyDescent="0.25">
      <c r="A412" s="53"/>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53"/>
    </row>
    <row r="413" spans="1:26" ht="12.75" customHeight="1" x14ac:dyDescent="0.25">
      <c r="A413" s="53"/>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row>
    <row r="414" spans="1:26" ht="12.75" customHeight="1" x14ac:dyDescent="0.25">
      <c r="A414" s="53"/>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53"/>
    </row>
    <row r="415" spans="1:26" ht="12.75" customHeight="1" x14ac:dyDescent="0.25">
      <c r="A415" s="53"/>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row>
    <row r="416" spans="1:26" ht="12.75" customHeight="1" x14ac:dyDescent="0.25">
      <c r="A416" s="53"/>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53"/>
    </row>
    <row r="417" spans="1:26" ht="12.75" customHeight="1" x14ac:dyDescent="0.25">
      <c r="A417" s="53"/>
      <c r="B417" s="53"/>
      <c r="C417" s="53"/>
      <c r="D417" s="53"/>
      <c r="E417" s="53"/>
      <c r="F417" s="53"/>
      <c r="G417" s="53"/>
      <c r="H417" s="53"/>
      <c r="I417" s="53"/>
      <c r="J417" s="53"/>
      <c r="K417" s="53"/>
      <c r="L417" s="53"/>
      <c r="M417" s="53"/>
      <c r="N417" s="53"/>
      <c r="O417" s="53"/>
      <c r="P417" s="53"/>
      <c r="Q417" s="53"/>
      <c r="R417" s="53"/>
      <c r="S417" s="53"/>
      <c r="T417" s="53"/>
      <c r="U417" s="53"/>
      <c r="V417" s="53"/>
      <c r="W417" s="53"/>
      <c r="X417" s="53"/>
      <c r="Y417" s="53"/>
      <c r="Z417" s="53"/>
    </row>
    <row r="418" spans="1:26" ht="12.75" customHeight="1" x14ac:dyDescent="0.25">
      <c r="A418" s="53"/>
      <c r="B418" s="53"/>
      <c r="C418" s="53"/>
      <c r="D418" s="53"/>
      <c r="E418" s="53"/>
      <c r="F418" s="53"/>
      <c r="G418" s="53"/>
      <c r="H418" s="53"/>
      <c r="I418" s="53"/>
      <c r="J418" s="53"/>
      <c r="K418" s="53"/>
      <c r="L418" s="53"/>
      <c r="M418" s="53"/>
      <c r="N418" s="53"/>
      <c r="O418" s="53"/>
      <c r="P418" s="53"/>
      <c r="Q418" s="53"/>
      <c r="R418" s="53"/>
      <c r="S418" s="53"/>
      <c r="T418" s="53"/>
      <c r="U418" s="53"/>
      <c r="V418" s="53"/>
      <c r="W418" s="53"/>
      <c r="X418" s="53"/>
      <c r="Y418" s="53"/>
      <c r="Z418" s="53"/>
    </row>
    <row r="419" spans="1:26" ht="12.75" customHeight="1" x14ac:dyDescent="0.25">
      <c r="A419" s="53"/>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row>
    <row r="420" spans="1:26" ht="12.75" customHeight="1" x14ac:dyDescent="0.25">
      <c r="A420" s="53"/>
      <c r="B420" s="53"/>
      <c r="C420" s="53"/>
      <c r="D420" s="53"/>
      <c r="E420" s="53"/>
      <c r="F420" s="53"/>
      <c r="G420" s="53"/>
      <c r="H420" s="53"/>
      <c r="I420" s="53"/>
      <c r="J420" s="53"/>
      <c r="K420" s="53"/>
      <c r="L420" s="53"/>
      <c r="M420" s="53"/>
      <c r="N420" s="53"/>
      <c r="O420" s="53"/>
      <c r="P420" s="53"/>
      <c r="Q420" s="53"/>
      <c r="R420" s="53"/>
      <c r="S420" s="53"/>
      <c r="T420" s="53"/>
      <c r="U420" s="53"/>
      <c r="V420" s="53"/>
      <c r="W420" s="53"/>
      <c r="X420" s="53"/>
      <c r="Y420" s="53"/>
      <c r="Z420" s="53"/>
    </row>
    <row r="421" spans="1:26" ht="12.75" customHeight="1" x14ac:dyDescent="0.25">
      <c r="A421" s="53"/>
      <c r="B421" s="53"/>
      <c r="C421" s="53"/>
      <c r="D421" s="53"/>
      <c r="E421" s="53"/>
      <c r="F421" s="53"/>
      <c r="G421" s="53"/>
      <c r="H421" s="53"/>
      <c r="I421" s="53"/>
      <c r="J421" s="53"/>
      <c r="K421" s="53"/>
      <c r="L421" s="53"/>
      <c r="M421" s="53"/>
      <c r="N421" s="53"/>
      <c r="O421" s="53"/>
      <c r="P421" s="53"/>
      <c r="Q421" s="53"/>
      <c r="R421" s="53"/>
      <c r="S421" s="53"/>
      <c r="T421" s="53"/>
      <c r="U421" s="53"/>
      <c r="V421" s="53"/>
      <c r="W421" s="53"/>
      <c r="X421" s="53"/>
      <c r="Y421" s="53"/>
      <c r="Z421" s="53"/>
    </row>
    <row r="422" spans="1:26" ht="12.75" customHeight="1" x14ac:dyDescent="0.25">
      <c r="A422" s="53"/>
      <c r="B422" s="53"/>
      <c r="C422" s="53"/>
      <c r="D422" s="53"/>
      <c r="E422" s="53"/>
      <c r="F422" s="53"/>
      <c r="G422" s="53"/>
      <c r="H422" s="53"/>
      <c r="I422" s="53"/>
      <c r="J422" s="53"/>
      <c r="K422" s="53"/>
      <c r="L422" s="53"/>
      <c r="M422" s="53"/>
      <c r="N422" s="53"/>
      <c r="O422" s="53"/>
      <c r="P422" s="53"/>
      <c r="Q422" s="53"/>
      <c r="R422" s="53"/>
      <c r="S422" s="53"/>
      <c r="T422" s="53"/>
      <c r="U422" s="53"/>
      <c r="V422" s="53"/>
      <c r="W422" s="53"/>
      <c r="X422" s="53"/>
      <c r="Y422" s="53"/>
      <c r="Z422" s="53"/>
    </row>
    <row r="423" spans="1:26" ht="12.75" customHeight="1" x14ac:dyDescent="0.25">
      <c r="A423" s="53"/>
      <c r="B423" s="53"/>
      <c r="C423" s="53"/>
      <c r="D423" s="53"/>
      <c r="E423" s="53"/>
      <c r="F423" s="53"/>
      <c r="G423" s="53"/>
      <c r="H423" s="53"/>
      <c r="I423" s="53"/>
      <c r="J423" s="53"/>
      <c r="K423" s="53"/>
      <c r="L423" s="53"/>
      <c r="M423" s="53"/>
      <c r="N423" s="53"/>
      <c r="O423" s="53"/>
      <c r="P423" s="53"/>
      <c r="Q423" s="53"/>
      <c r="R423" s="53"/>
      <c r="S423" s="53"/>
      <c r="T423" s="53"/>
      <c r="U423" s="53"/>
      <c r="V423" s="53"/>
      <c r="W423" s="53"/>
      <c r="X423" s="53"/>
      <c r="Y423" s="53"/>
      <c r="Z423" s="53"/>
    </row>
    <row r="424" spans="1:26" ht="12.75" customHeight="1" x14ac:dyDescent="0.25">
      <c r="A424" s="53"/>
      <c r="B424" s="53"/>
      <c r="C424" s="53"/>
      <c r="D424" s="53"/>
      <c r="E424" s="53"/>
      <c r="F424" s="53"/>
      <c r="G424" s="53"/>
      <c r="H424" s="53"/>
      <c r="I424" s="53"/>
      <c r="J424" s="53"/>
      <c r="K424" s="53"/>
      <c r="L424" s="53"/>
      <c r="M424" s="53"/>
      <c r="N424" s="53"/>
      <c r="O424" s="53"/>
      <c r="P424" s="53"/>
      <c r="Q424" s="53"/>
      <c r="R424" s="53"/>
      <c r="S424" s="53"/>
      <c r="T424" s="53"/>
      <c r="U424" s="53"/>
      <c r="V424" s="53"/>
      <c r="W424" s="53"/>
      <c r="X424" s="53"/>
      <c r="Y424" s="53"/>
      <c r="Z424" s="53"/>
    </row>
    <row r="425" spans="1:26" ht="12.75" customHeight="1" x14ac:dyDescent="0.25">
      <c r="A425" s="53"/>
      <c r="B425" s="53"/>
      <c r="C425" s="53"/>
      <c r="D425" s="53"/>
      <c r="E425" s="53"/>
      <c r="F425" s="53"/>
      <c r="G425" s="53"/>
      <c r="H425" s="53"/>
      <c r="I425" s="53"/>
      <c r="J425" s="53"/>
      <c r="K425" s="53"/>
      <c r="L425" s="53"/>
      <c r="M425" s="53"/>
      <c r="N425" s="53"/>
      <c r="O425" s="53"/>
      <c r="P425" s="53"/>
      <c r="Q425" s="53"/>
      <c r="R425" s="53"/>
      <c r="S425" s="53"/>
      <c r="T425" s="53"/>
      <c r="U425" s="53"/>
      <c r="V425" s="53"/>
      <c r="W425" s="53"/>
      <c r="X425" s="53"/>
      <c r="Y425" s="53"/>
      <c r="Z425" s="53"/>
    </row>
    <row r="426" spans="1:26" ht="12.75" customHeight="1" x14ac:dyDescent="0.25">
      <c r="A426" s="53"/>
      <c r="B426" s="53"/>
      <c r="C426" s="53"/>
      <c r="D426" s="53"/>
      <c r="E426" s="53"/>
      <c r="F426" s="53"/>
      <c r="G426" s="53"/>
      <c r="H426" s="53"/>
      <c r="I426" s="53"/>
      <c r="J426" s="53"/>
      <c r="K426" s="53"/>
      <c r="L426" s="53"/>
      <c r="M426" s="53"/>
      <c r="N426" s="53"/>
      <c r="O426" s="53"/>
      <c r="P426" s="53"/>
      <c r="Q426" s="53"/>
      <c r="R426" s="53"/>
      <c r="S426" s="53"/>
      <c r="T426" s="53"/>
      <c r="U426" s="53"/>
      <c r="V426" s="53"/>
      <c r="W426" s="53"/>
      <c r="X426" s="53"/>
      <c r="Y426" s="53"/>
      <c r="Z426" s="53"/>
    </row>
    <row r="427" spans="1:26" ht="12.75" customHeight="1" x14ac:dyDescent="0.25">
      <c r="A427" s="53"/>
      <c r="B427" s="53"/>
      <c r="C427" s="53"/>
      <c r="D427" s="53"/>
      <c r="E427" s="53"/>
      <c r="F427" s="53"/>
      <c r="G427" s="53"/>
      <c r="H427" s="53"/>
      <c r="I427" s="53"/>
      <c r="J427" s="53"/>
      <c r="K427" s="53"/>
      <c r="L427" s="53"/>
      <c r="M427" s="53"/>
      <c r="N427" s="53"/>
      <c r="O427" s="53"/>
      <c r="P427" s="53"/>
      <c r="Q427" s="53"/>
      <c r="R427" s="53"/>
      <c r="S427" s="53"/>
      <c r="T427" s="53"/>
      <c r="U427" s="53"/>
      <c r="V427" s="53"/>
      <c r="W427" s="53"/>
      <c r="X427" s="53"/>
      <c r="Y427" s="53"/>
      <c r="Z427" s="53"/>
    </row>
    <row r="428" spans="1:26" ht="12.75" customHeight="1" x14ac:dyDescent="0.25">
      <c r="A428" s="53"/>
      <c r="B428" s="53"/>
      <c r="C428" s="53"/>
      <c r="D428" s="53"/>
      <c r="E428" s="53"/>
      <c r="F428" s="53"/>
      <c r="G428" s="53"/>
      <c r="H428" s="53"/>
      <c r="I428" s="53"/>
      <c r="J428" s="53"/>
      <c r="K428" s="53"/>
      <c r="L428" s="53"/>
      <c r="M428" s="53"/>
      <c r="N428" s="53"/>
      <c r="O428" s="53"/>
      <c r="P428" s="53"/>
      <c r="Q428" s="53"/>
      <c r="R428" s="53"/>
      <c r="S428" s="53"/>
      <c r="T428" s="53"/>
      <c r="U428" s="53"/>
      <c r="V428" s="53"/>
      <c r="W428" s="53"/>
      <c r="X428" s="53"/>
      <c r="Y428" s="53"/>
      <c r="Z428" s="53"/>
    </row>
    <row r="429" spans="1:26" ht="12.75" customHeight="1" x14ac:dyDescent="0.25">
      <c r="A429" s="53"/>
      <c r="B429" s="53"/>
      <c r="C429" s="53"/>
      <c r="D429" s="53"/>
      <c r="E429" s="53"/>
      <c r="F429" s="53"/>
      <c r="G429" s="53"/>
      <c r="H429" s="53"/>
      <c r="I429" s="53"/>
      <c r="J429" s="53"/>
      <c r="K429" s="53"/>
      <c r="L429" s="53"/>
      <c r="M429" s="53"/>
      <c r="N429" s="53"/>
      <c r="O429" s="53"/>
      <c r="P429" s="53"/>
      <c r="Q429" s="53"/>
      <c r="R429" s="53"/>
      <c r="S429" s="53"/>
      <c r="T429" s="53"/>
      <c r="U429" s="53"/>
      <c r="V429" s="53"/>
      <c r="W429" s="53"/>
      <c r="X429" s="53"/>
      <c r="Y429" s="53"/>
      <c r="Z429" s="53"/>
    </row>
    <row r="430" spans="1:26" ht="12.75" customHeight="1" x14ac:dyDescent="0.25">
      <c r="A430" s="53"/>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row>
    <row r="431" spans="1:26" ht="12.75" customHeight="1" x14ac:dyDescent="0.25">
      <c r="A431" s="53"/>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row>
    <row r="432" spans="1:26" ht="12.75" customHeight="1" x14ac:dyDescent="0.25">
      <c r="A432" s="53"/>
      <c r="B432" s="53"/>
      <c r="C432" s="53"/>
      <c r="D432" s="53"/>
      <c r="E432" s="53"/>
      <c r="F432" s="53"/>
      <c r="G432" s="53"/>
      <c r="H432" s="53"/>
      <c r="I432" s="53"/>
      <c r="J432" s="53"/>
      <c r="K432" s="53"/>
      <c r="L432" s="53"/>
      <c r="M432" s="53"/>
      <c r="N432" s="53"/>
      <c r="O432" s="53"/>
      <c r="P432" s="53"/>
      <c r="Q432" s="53"/>
      <c r="R432" s="53"/>
      <c r="S432" s="53"/>
      <c r="T432" s="53"/>
      <c r="U432" s="53"/>
      <c r="V432" s="53"/>
      <c r="W432" s="53"/>
      <c r="X432" s="53"/>
      <c r="Y432" s="53"/>
      <c r="Z432" s="53"/>
    </row>
    <row r="433" spans="1:26" ht="12.75" customHeight="1" x14ac:dyDescent="0.25">
      <c r="A433" s="53"/>
      <c r="B433" s="53"/>
      <c r="C433" s="53"/>
      <c r="D433" s="53"/>
      <c r="E433" s="53"/>
      <c r="F433" s="53"/>
      <c r="G433" s="53"/>
      <c r="H433" s="53"/>
      <c r="I433" s="53"/>
      <c r="J433" s="53"/>
      <c r="K433" s="53"/>
      <c r="L433" s="53"/>
      <c r="M433" s="53"/>
      <c r="N433" s="53"/>
      <c r="O433" s="53"/>
      <c r="P433" s="53"/>
      <c r="Q433" s="53"/>
      <c r="R433" s="53"/>
      <c r="S433" s="53"/>
      <c r="T433" s="53"/>
      <c r="U433" s="53"/>
      <c r="V433" s="53"/>
      <c r="W433" s="53"/>
      <c r="X433" s="53"/>
      <c r="Y433" s="53"/>
      <c r="Z433" s="53"/>
    </row>
    <row r="434" spans="1:26" ht="12.75" customHeight="1" x14ac:dyDescent="0.25">
      <c r="A434" s="53"/>
      <c r="B434" s="53"/>
      <c r="C434" s="53"/>
      <c r="D434" s="53"/>
      <c r="E434" s="53"/>
      <c r="F434" s="53"/>
      <c r="G434" s="53"/>
      <c r="H434" s="53"/>
      <c r="I434" s="53"/>
      <c r="J434" s="53"/>
      <c r="K434" s="53"/>
      <c r="L434" s="53"/>
      <c r="M434" s="53"/>
      <c r="N434" s="53"/>
      <c r="O434" s="53"/>
      <c r="P434" s="53"/>
      <c r="Q434" s="53"/>
      <c r="R434" s="53"/>
      <c r="S434" s="53"/>
      <c r="T434" s="53"/>
      <c r="U434" s="53"/>
      <c r="V434" s="53"/>
      <c r="W434" s="53"/>
      <c r="X434" s="53"/>
      <c r="Y434" s="53"/>
      <c r="Z434" s="53"/>
    </row>
    <row r="435" spans="1:26" ht="12.75" customHeight="1" x14ac:dyDescent="0.25">
      <c r="A435" s="53"/>
      <c r="B435" s="53"/>
      <c r="C435" s="53"/>
      <c r="D435" s="53"/>
      <c r="E435" s="53"/>
      <c r="F435" s="53"/>
      <c r="G435" s="53"/>
      <c r="H435" s="53"/>
      <c r="I435" s="53"/>
      <c r="J435" s="53"/>
      <c r="K435" s="53"/>
      <c r="L435" s="53"/>
      <c r="M435" s="53"/>
      <c r="N435" s="53"/>
      <c r="O435" s="53"/>
      <c r="P435" s="53"/>
      <c r="Q435" s="53"/>
      <c r="R435" s="53"/>
      <c r="S435" s="53"/>
      <c r="T435" s="53"/>
      <c r="U435" s="53"/>
      <c r="V435" s="53"/>
      <c r="W435" s="53"/>
      <c r="X435" s="53"/>
      <c r="Y435" s="53"/>
      <c r="Z435" s="53"/>
    </row>
    <row r="436" spans="1:26" ht="12.75" customHeight="1" x14ac:dyDescent="0.25">
      <c r="A436" s="53"/>
      <c r="B436" s="53"/>
      <c r="C436" s="53"/>
      <c r="D436" s="53"/>
      <c r="E436" s="53"/>
      <c r="F436" s="53"/>
      <c r="G436" s="53"/>
      <c r="H436" s="53"/>
      <c r="I436" s="53"/>
      <c r="J436" s="53"/>
      <c r="K436" s="53"/>
      <c r="L436" s="53"/>
      <c r="M436" s="53"/>
      <c r="N436" s="53"/>
      <c r="O436" s="53"/>
      <c r="P436" s="53"/>
      <c r="Q436" s="53"/>
      <c r="R436" s="53"/>
      <c r="S436" s="53"/>
      <c r="T436" s="53"/>
      <c r="U436" s="53"/>
      <c r="V436" s="53"/>
      <c r="W436" s="53"/>
      <c r="X436" s="53"/>
      <c r="Y436" s="53"/>
      <c r="Z436" s="53"/>
    </row>
    <row r="437" spans="1:26" ht="12.75" customHeight="1" x14ac:dyDescent="0.25">
      <c r="A437" s="53"/>
      <c r="B437" s="53"/>
      <c r="C437" s="53"/>
      <c r="D437" s="53"/>
      <c r="E437" s="53"/>
      <c r="F437" s="53"/>
      <c r="G437" s="53"/>
      <c r="H437" s="53"/>
      <c r="I437" s="53"/>
      <c r="J437" s="53"/>
      <c r="K437" s="53"/>
      <c r="L437" s="53"/>
      <c r="M437" s="53"/>
      <c r="N437" s="53"/>
      <c r="O437" s="53"/>
      <c r="P437" s="53"/>
      <c r="Q437" s="53"/>
      <c r="R437" s="53"/>
      <c r="S437" s="53"/>
      <c r="T437" s="53"/>
      <c r="U437" s="53"/>
      <c r="V437" s="53"/>
      <c r="W437" s="53"/>
      <c r="X437" s="53"/>
      <c r="Y437" s="53"/>
      <c r="Z437" s="53"/>
    </row>
    <row r="438" spans="1:26" ht="12.75" customHeight="1" x14ac:dyDescent="0.25">
      <c r="A438" s="53"/>
      <c r="B438" s="53"/>
      <c r="C438" s="53"/>
      <c r="D438" s="53"/>
      <c r="E438" s="53"/>
      <c r="F438" s="53"/>
      <c r="G438" s="53"/>
      <c r="H438" s="53"/>
      <c r="I438" s="53"/>
      <c r="J438" s="53"/>
      <c r="K438" s="53"/>
      <c r="L438" s="53"/>
      <c r="M438" s="53"/>
      <c r="N438" s="53"/>
      <c r="O438" s="53"/>
      <c r="P438" s="53"/>
      <c r="Q438" s="53"/>
      <c r="R438" s="53"/>
      <c r="S438" s="53"/>
      <c r="T438" s="53"/>
      <c r="U438" s="53"/>
      <c r="V438" s="53"/>
      <c r="W438" s="53"/>
      <c r="X438" s="53"/>
      <c r="Y438" s="53"/>
      <c r="Z438" s="53"/>
    </row>
    <row r="439" spans="1:26" ht="12.75" customHeight="1" x14ac:dyDescent="0.25">
      <c r="A439" s="53"/>
      <c r="B439" s="53"/>
      <c r="C439" s="53"/>
      <c r="D439" s="53"/>
      <c r="E439" s="53"/>
      <c r="F439" s="53"/>
      <c r="G439" s="53"/>
      <c r="H439" s="53"/>
      <c r="I439" s="53"/>
      <c r="J439" s="53"/>
      <c r="K439" s="53"/>
      <c r="L439" s="53"/>
      <c r="M439" s="53"/>
      <c r="N439" s="53"/>
      <c r="O439" s="53"/>
      <c r="P439" s="53"/>
      <c r="Q439" s="53"/>
      <c r="R439" s="53"/>
      <c r="S439" s="53"/>
      <c r="T439" s="53"/>
      <c r="U439" s="53"/>
      <c r="V439" s="53"/>
      <c r="W439" s="53"/>
      <c r="X439" s="53"/>
      <c r="Y439" s="53"/>
      <c r="Z439" s="53"/>
    </row>
    <row r="440" spans="1:26" ht="12.75" customHeight="1" x14ac:dyDescent="0.25">
      <c r="A440" s="53"/>
      <c r="B440" s="53"/>
      <c r="C440" s="53"/>
      <c r="D440" s="53"/>
      <c r="E440" s="53"/>
      <c r="F440" s="53"/>
      <c r="G440" s="53"/>
      <c r="H440" s="53"/>
      <c r="I440" s="53"/>
      <c r="J440" s="53"/>
      <c r="K440" s="53"/>
      <c r="L440" s="53"/>
      <c r="M440" s="53"/>
      <c r="N440" s="53"/>
      <c r="O440" s="53"/>
      <c r="P440" s="53"/>
      <c r="Q440" s="53"/>
      <c r="R440" s="53"/>
      <c r="S440" s="53"/>
      <c r="T440" s="53"/>
      <c r="U440" s="53"/>
      <c r="V440" s="53"/>
      <c r="W440" s="53"/>
      <c r="X440" s="53"/>
      <c r="Y440" s="53"/>
      <c r="Z440" s="53"/>
    </row>
    <row r="441" spans="1:26" ht="12.75" customHeight="1" x14ac:dyDescent="0.25">
      <c r="A441" s="53"/>
      <c r="B441" s="53"/>
      <c r="C441" s="53"/>
      <c r="D441" s="53"/>
      <c r="E441" s="53"/>
      <c r="F441" s="53"/>
      <c r="G441" s="53"/>
      <c r="H441" s="53"/>
      <c r="I441" s="53"/>
      <c r="J441" s="53"/>
      <c r="K441" s="53"/>
      <c r="L441" s="53"/>
      <c r="M441" s="53"/>
      <c r="N441" s="53"/>
      <c r="O441" s="53"/>
      <c r="P441" s="53"/>
      <c r="Q441" s="53"/>
      <c r="R441" s="53"/>
      <c r="S441" s="53"/>
      <c r="T441" s="53"/>
      <c r="U441" s="53"/>
      <c r="V441" s="53"/>
      <c r="W441" s="53"/>
      <c r="X441" s="53"/>
      <c r="Y441" s="53"/>
      <c r="Z441" s="53"/>
    </row>
    <row r="442" spans="1:26" ht="12.75" customHeight="1" x14ac:dyDescent="0.25">
      <c r="A442" s="53"/>
      <c r="B442" s="53"/>
      <c r="C442" s="53"/>
      <c r="D442" s="53"/>
      <c r="E442" s="53"/>
      <c r="F442" s="53"/>
      <c r="G442" s="53"/>
      <c r="H442" s="53"/>
      <c r="I442" s="53"/>
      <c r="J442" s="53"/>
      <c r="K442" s="53"/>
      <c r="L442" s="53"/>
      <c r="M442" s="53"/>
      <c r="N442" s="53"/>
      <c r="O442" s="53"/>
      <c r="P442" s="53"/>
      <c r="Q442" s="53"/>
      <c r="R442" s="53"/>
      <c r="S442" s="53"/>
      <c r="T442" s="53"/>
      <c r="U442" s="53"/>
      <c r="V442" s="53"/>
      <c r="W442" s="53"/>
      <c r="X442" s="53"/>
      <c r="Y442" s="53"/>
      <c r="Z442" s="53"/>
    </row>
    <row r="443" spans="1:26" ht="12.75" customHeight="1" x14ac:dyDescent="0.25">
      <c r="A443" s="53"/>
      <c r="B443" s="53"/>
      <c r="C443" s="53"/>
      <c r="D443" s="53"/>
      <c r="E443" s="53"/>
      <c r="F443" s="53"/>
      <c r="G443" s="53"/>
      <c r="H443" s="53"/>
      <c r="I443" s="53"/>
      <c r="J443" s="53"/>
      <c r="K443" s="53"/>
      <c r="L443" s="53"/>
      <c r="M443" s="53"/>
      <c r="N443" s="53"/>
      <c r="O443" s="53"/>
      <c r="P443" s="53"/>
      <c r="Q443" s="53"/>
      <c r="R443" s="53"/>
      <c r="S443" s="53"/>
      <c r="T443" s="53"/>
      <c r="U443" s="53"/>
      <c r="V443" s="53"/>
      <c r="W443" s="53"/>
      <c r="X443" s="53"/>
      <c r="Y443" s="53"/>
      <c r="Z443" s="53"/>
    </row>
    <row r="444" spans="1:26" ht="12.75" customHeight="1" x14ac:dyDescent="0.25">
      <c r="A444" s="53"/>
      <c r="B444" s="53"/>
      <c r="C444" s="53"/>
      <c r="D444" s="53"/>
      <c r="E444" s="53"/>
      <c r="F444" s="53"/>
      <c r="G444" s="53"/>
      <c r="H444" s="53"/>
      <c r="I444" s="53"/>
      <c r="J444" s="53"/>
      <c r="K444" s="53"/>
      <c r="L444" s="53"/>
      <c r="M444" s="53"/>
      <c r="N444" s="53"/>
      <c r="O444" s="53"/>
      <c r="P444" s="53"/>
      <c r="Q444" s="53"/>
      <c r="R444" s="53"/>
      <c r="S444" s="53"/>
      <c r="T444" s="53"/>
      <c r="U444" s="53"/>
      <c r="V444" s="53"/>
      <c r="W444" s="53"/>
      <c r="X444" s="53"/>
      <c r="Y444" s="53"/>
      <c r="Z444" s="53"/>
    </row>
    <row r="445" spans="1:26" ht="12.75" customHeight="1" x14ac:dyDescent="0.25">
      <c r="A445" s="53"/>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row>
    <row r="446" spans="1:26" ht="12.75" customHeight="1" x14ac:dyDescent="0.25">
      <c r="A446" s="53"/>
      <c r="B446" s="53"/>
      <c r="C446" s="53"/>
      <c r="D446" s="53"/>
      <c r="E446" s="53"/>
      <c r="F446" s="53"/>
      <c r="G446" s="53"/>
      <c r="H446" s="53"/>
      <c r="I446" s="53"/>
      <c r="J446" s="53"/>
      <c r="K446" s="53"/>
      <c r="L446" s="53"/>
      <c r="M446" s="53"/>
      <c r="N446" s="53"/>
      <c r="O446" s="53"/>
      <c r="P446" s="53"/>
      <c r="Q446" s="53"/>
      <c r="R446" s="53"/>
      <c r="S446" s="53"/>
      <c r="T446" s="53"/>
      <c r="U446" s="53"/>
      <c r="V446" s="53"/>
      <c r="W446" s="53"/>
      <c r="X446" s="53"/>
      <c r="Y446" s="53"/>
      <c r="Z446" s="53"/>
    </row>
    <row r="447" spans="1:26" ht="12.75" customHeight="1" x14ac:dyDescent="0.25">
      <c r="A447" s="53"/>
      <c r="B447" s="53"/>
      <c r="C447" s="53"/>
      <c r="D447" s="53"/>
      <c r="E447" s="53"/>
      <c r="F447" s="53"/>
      <c r="G447" s="53"/>
      <c r="H447" s="53"/>
      <c r="I447" s="53"/>
      <c r="J447" s="53"/>
      <c r="K447" s="53"/>
      <c r="L447" s="53"/>
      <c r="M447" s="53"/>
      <c r="N447" s="53"/>
      <c r="O447" s="53"/>
      <c r="P447" s="53"/>
      <c r="Q447" s="53"/>
      <c r="R447" s="53"/>
      <c r="S447" s="53"/>
      <c r="T447" s="53"/>
      <c r="U447" s="53"/>
      <c r="V447" s="53"/>
      <c r="W447" s="53"/>
      <c r="X447" s="53"/>
      <c r="Y447" s="53"/>
      <c r="Z447" s="53"/>
    </row>
    <row r="448" spans="1:26" ht="12.75" customHeight="1" x14ac:dyDescent="0.25">
      <c r="A448" s="53"/>
      <c r="B448" s="53"/>
      <c r="C448" s="53"/>
      <c r="D448" s="53"/>
      <c r="E448" s="53"/>
      <c r="F448" s="53"/>
      <c r="G448" s="53"/>
      <c r="H448" s="53"/>
      <c r="I448" s="53"/>
      <c r="J448" s="53"/>
      <c r="K448" s="53"/>
      <c r="L448" s="53"/>
      <c r="M448" s="53"/>
      <c r="N448" s="53"/>
      <c r="O448" s="53"/>
      <c r="P448" s="53"/>
      <c r="Q448" s="53"/>
      <c r="R448" s="53"/>
      <c r="S448" s="53"/>
      <c r="T448" s="53"/>
      <c r="U448" s="53"/>
      <c r="V448" s="53"/>
      <c r="W448" s="53"/>
      <c r="X448" s="53"/>
      <c r="Y448" s="53"/>
      <c r="Z448" s="53"/>
    </row>
    <row r="449" spans="1:26" ht="12.75" customHeight="1" x14ac:dyDescent="0.25">
      <c r="A449" s="53"/>
      <c r="B449" s="53"/>
      <c r="C449" s="53"/>
      <c r="D449" s="53"/>
      <c r="E449" s="53"/>
      <c r="F449" s="53"/>
      <c r="G449" s="53"/>
      <c r="H449" s="53"/>
      <c r="I449" s="53"/>
      <c r="J449" s="53"/>
      <c r="K449" s="53"/>
      <c r="L449" s="53"/>
      <c r="M449" s="53"/>
      <c r="N449" s="53"/>
      <c r="O449" s="53"/>
      <c r="P449" s="53"/>
      <c r="Q449" s="53"/>
      <c r="R449" s="53"/>
      <c r="S449" s="53"/>
      <c r="T449" s="53"/>
      <c r="U449" s="53"/>
      <c r="V449" s="53"/>
      <c r="W449" s="53"/>
      <c r="X449" s="53"/>
      <c r="Y449" s="53"/>
      <c r="Z449" s="53"/>
    </row>
    <row r="450" spans="1:26" ht="12.75" customHeight="1" x14ac:dyDescent="0.25">
      <c r="A450" s="53"/>
      <c r="B450" s="53"/>
      <c r="C450" s="53"/>
      <c r="D450" s="53"/>
      <c r="E450" s="53"/>
      <c r="F450" s="53"/>
      <c r="G450" s="53"/>
      <c r="H450" s="53"/>
      <c r="I450" s="53"/>
      <c r="J450" s="53"/>
      <c r="K450" s="53"/>
      <c r="L450" s="53"/>
      <c r="M450" s="53"/>
      <c r="N450" s="53"/>
      <c r="O450" s="53"/>
      <c r="P450" s="53"/>
      <c r="Q450" s="53"/>
      <c r="R450" s="53"/>
      <c r="S450" s="53"/>
      <c r="T450" s="53"/>
      <c r="U450" s="53"/>
      <c r="V450" s="53"/>
      <c r="W450" s="53"/>
      <c r="X450" s="53"/>
      <c r="Y450" s="53"/>
      <c r="Z450" s="53"/>
    </row>
    <row r="451" spans="1:26" ht="12.75" customHeight="1" x14ac:dyDescent="0.25">
      <c r="A451" s="53"/>
      <c r="B451" s="53"/>
      <c r="C451" s="53"/>
      <c r="D451" s="53"/>
      <c r="E451" s="53"/>
      <c r="F451" s="53"/>
      <c r="G451" s="53"/>
      <c r="H451" s="53"/>
      <c r="I451" s="53"/>
      <c r="J451" s="53"/>
      <c r="K451" s="53"/>
      <c r="L451" s="53"/>
      <c r="M451" s="53"/>
      <c r="N451" s="53"/>
      <c r="O451" s="53"/>
      <c r="P451" s="53"/>
      <c r="Q451" s="53"/>
      <c r="R451" s="53"/>
      <c r="S451" s="53"/>
      <c r="T451" s="53"/>
      <c r="U451" s="53"/>
      <c r="V451" s="53"/>
      <c r="W451" s="53"/>
      <c r="X451" s="53"/>
      <c r="Y451" s="53"/>
      <c r="Z451" s="53"/>
    </row>
    <row r="452" spans="1:26" ht="12.75" customHeight="1" x14ac:dyDescent="0.25">
      <c r="A452" s="53"/>
      <c r="B452" s="53"/>
      <c r="C452" s="53"/>
      <c r="D452" s="53"/>
      <c r="E452" s="53"/>
      <c r="F452" s="53"/>
      <c r="G452" s="53"/>
      <c r="H452" s="53"/>
      <c r="I452" s="53"/>
      <c r="J452" s="53"/>
      <c r="K452" s="53"/>
      <c r="L452" s="53"/>
      <c r="M452" s="53"/>
      <c r="N452" s="53"/>
      <c r="O452" s="53"/>
      <c r="P452" s="53"/>
      <c r="Q452" s="53"/>
      <c r="R452" s="53"/>
      <c r="S452" s="53"/>
      <c r="T452" s="53"/>
      <c r="U452" s="53"/>
      <c r="V452" s="53"/>
      <c r="W452" s="53"/>
      <c r="X452" s="53"/>
      <c r="Y452" s="53"/>
      <c r="Z452" s="53"/>
    </row>
    <row r="453" spans="1:26" ht="12.75" customHeight="1" x14ac:dyDescent="0.25">
      <c r="A453" s="53"/>
      <c r="B453" s="53"/>
      <c r="C453" s="53"/>
      <c r="D453" s="53"/>
      <c r="E453" s="53"/>
      <c r="F453" s="53"/>
      <c r="G453" s="53"/>
      <c r="H453" s="53"/>
      <c r="I453" s="53"/>
      <c r="J453" s="53"/>
      <c r="K453" s="53"/>
      <c r="L453" s="53"/>
      <c r="M453" s="53"/>
      <c r="N453" s="53"/>
      <c r="O453" s="53"/>
      <c r="P453" s="53"/>
      <c r="Q453" s="53"/>
      <c r="R453" s="53"/>
      <c r="S453" s="53"/>
      <c r="T453" s="53"/>
      <c r="U453" s="53"/>
      <c r="V453" s="53"/>
      <c r="W453" s="53"/>
      <c r="X453" s="53"/>
      <c r="Y453" s="53"/>
      <c r="Z453" s="53"/>
    </row>
    <row r="454" spans="1:26" ht="12.75" customHeight="1" x14ac:dyDescent="0.25">
      <c r="A454" s="53"/>
      <c r="B454" s="53"/>
      <c r="C454" s="53"/>
      <c r="D454" s="53"/>
      <c r="E454" s="53"/>
      <c r="F454" s="53"/>
      <c r="G454" s="53"/>
      <c r="H454" s="53"/>
      <c r="I454" s="53"/>
      <c r="J454" s="53"/>
      <c r="K454" s="53"/>
      <c r="L454" s="53"/>
      <c r="M454" s="53"/>
      <c r="N454" s="53"/>
      <c r="O454" s="53"/>
      <c r="P454" s="53"/>
      <c r="Q454" s="53"/>
      <c r="R454" s="53"/>
      <c r="S454" s="53"/>
      <c r="T454" s="53"/>
      <c r="U454" s="53"/>
      <c r="V454" s="53"/>
      <c r="W454" s="53"/>
      <c r="X454" s="53"/>
      <c r="Y454" s="53"/>
      <c r="Z454" s="53"/>
    </row>
    <row r="455" spans="1:26" ht="12.75" customHeight="1" x14ac:dyDescent="0.25">
      <c r="A455" s="53"/>
      <c r="B455" s="53"/>
      <c r="C455" s="53"/>
      <c r="D455" s="53"/>
      <c r="E455" s="53"/>
      <c r="F455" s="53"/>
      <c r="G455" s="53"/>
      <c r="H455" s="53"/>
      <c r="I455" s="53"/>
      <c r="J455" s="53"/>
      <c r="K455" s="53"/>
      <c r="L455" s="53"/>
      <c r="M455" s="53"/>
      <c r="N455" s="53"/>
      <c r="O455" s="53"/>
      <c r="P455" s="53"/>
      <c r="Q455" s="53"/>
      <c r="R455" s="53"/>
      <c r="S455" s="53"/>
      <c r="T455" s="53"/>
      <c r="U455" s="53"/>
      <c r="V455" s="53"/>
      <c r="W455" s="53"/>
      <c r="X455" s="53"/>
      <c r="Y455" s="53"/>
      <c r="Z455" s="53"/>
    </row>
    <row r="456" spans="1:26" ht="12.75" customHeight="1" x14ac:dyDescent="0.25">
      <c r="A456" s="53"/>
      <c r="B456" s="53"/>
      <c r="C456" s="53"/>
      <c r="D456" s="53"/>
      <c r="E456" s="53"/>
      <c r="F456" s="53"/>
      <c r="G456" s="53"/>
      <c r="H456" s="53"/>
      <c r="I456" s="53"/>
      <c r="J456" s="53"/>
      <c r="K456" s="53"/>
      <c r="L456" s="53"/>
      <c r="M456" s="53"/>
      <c r="N456" s="53"/>
      <c r="O456" s="53"/>
      <c r="P456" s="53"/>
      <c r="Q456" s="53"/>
      <c r="R456" s="53"/>
      <c r="S456" s="53"/>
      <c r="T456" s="53"/>
      <c r="U456" s="53"/>
      <c r="V456" s="53"/>
      <c r="W456" s="53"/>
      <c r="X456" s="53"/>
      <c r="Y456" s="53"/>
      <c r="Z456" s="53"/>
    </row>
    <row r="457" spans="1:26" ht="12.75" customHeight="1" x14ac:dyDescent="0.25">
      <c r="A457" s="53"/>
      <c r="B457" s="53"/>
      <c r="C457" s="53"/>
      <c r="D457" s="53"/>
      <c r="E457" s="53"/>
      <c r="F457" s="53"/>
      <c r="G457" s="53"/>
      <c r="H457" s="53"/>
      <c r="I457" s="53"/>
      <c r="J457" s="53"/>
      <c r="K457" s="53"/>
      <c r="L457" s="53"/>
      <c r="M457" s="53"/>
      <c r="N457" s="53"/>
      <c r="O457" s="53"/>
      <c r="P457" s="53"/>
      <c r="Q457" s="53"/>
      <c r="R457" s="53"/>
      <c r="S457" s="53"/>
      <c r="T457" s="53"/>
      <c r="U457" s="53"/>
      <c r="V457" s="53"/>
      <c r="W457" s="53"/>
      <c r="X457" s="53"/>
      <c r="Y457" s="53"/>
      <c r="Z457" s="53"/>
    </row>
    <row r="458" spans="1:26" ht="12.75" customHeight="1" x14ac:dyDescent="0.25">
      <c r="A458" s="53"/>
      <c r="B458" s="53"/>
      <c r="C458" s="53"/>
      <c r="D458" s="53"/>
      <c r="E458" s="53"/>
      <c r="F458" s="53"/>
      <c r="G458" s="53"/>
      <c r="H458" s="53"/>
      <c r="I458" s="53"/>
      <c r="J458" s="53"/>
      <c r="K458" s="53"/>
      <c r="L458" s="53"/>
      <c r="M458" s="53"/>
      <c r="N458" s="53"/>
      <c r="O458" s="53"/>
      <c r="P458" s="53"/>
      <c r="Q458" s="53"/>
      <c r="R458" s="53"/>
      <c r="S458" s="53"/>
      <c r="T458" s="53"/>
      <c r="U458" s="53"/>
      <c r="V458" s="53"/>
      <c r="W458" s="53"/>
      <c r="X458" s="53"/>
      <c r="Y458" s="53"/>
      <c r="Z458" s="53"/>
    </row>
    <row r="459" spans="1:26" ht="12.75" customHeight="1" x14ac:dyDescent="0.25">
      <c r="A459" s="53"/>
      <c r="B459" s="53"/>
      <c r="C459" s="53"/>
      <c r="D459" s="53"/>
      <c r="E459" s="53"/>
      <c r="F459" s="53"/>
      <c r="G459" s="53"/>
      <c r="H459" s="53"/>
      <c r="I459" s="53"/>
      <c r="J459" s="53"/>
      <c r="K459" s="53"/>
      <c r="L459" s="53"/>
      <c r="M459" s="53"/>
      <c r="N459" s="53"/>
      <c r="O459" s="53"/>
      <c r="P459" s="53"/>
      <c r="Q459" s="53"/>
      <c r="R459" s="53"/>
      <c r="S459" s="53"/>
      <c r="T459" s="53"/>
      <c r="U459" s="53"/>
      <c r="V459" s="53"/>
      <c r="W459" s="53"/>
      <c r="X459" s="53"/>
      <c r="Y459" s="53"/>
      <c r="Z459" s="53"/>
    </row>
    <row r="460" spans="1:26" ht="12.75" customHeight="1" x14ac:dyDescent="0.25">
      <c r="A460" s="53"/>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row>
    <row r="461" spans="1:26" ht="12.75" customHeight="1" x14ac:dyDescent="0.25">
      <c r="A461" s="53"/>
      <c r="B461" s="53"/>
      <c r="C461" s="53"/>
      <c r="D461" s="53"/>
      <c r="E461" s="53"/>
      <c r="F461" s="53"/>
      <c r="G461" s="53"/>
      <c r="H461" s="53"/>
      <c r="I461" s="53"/>
      <c r="J461" s="53"/>
      <c r="K461" s="53"/>
      <c r="L461" s="53"/>
      <c r="M461" s="53"/>
      <c r="N461" s="53"/>
      <c r="O461" s="53"/>
      <c r="P461" s="53"/>
      <c r="Q461" s="53"/>
      <c r="R461" s="53"/>
      <c r="S461" s="53"/>
      <c r="T461" s="53"/>
      <c r="U461" s="53"/>
      <c r="V461" s="53"/>
      <c r="W461" s="53"/>
      <c r="X461" s="53"/>
      <c r="Y461" s="53"/>
      <c r="Z461" s="53"/>
    </row>
    <row r="462" spans="1:26" ht="12.75" customHeight="1" x14ac:dyDescent="0.25">
      <c r="A462" s="53"/>
      <c r="B462" s="53"/>
      <c r="C462" s="53"/>
      <c r="D462" s="53"/>
      <c r="E462" s="53"/>
      <c r="F462" s="53"/>
      <c r="G462" s="53"/>
      <c r="H462" s="53"/>
      <c r="I462" s="53"/>
      <c r="J462" s="53"/>
      <c r="K462" s="53"/>
      <c r="L462" s="53"/>
      <c r="M462" s="53"/>
      <c r="N462" s="53"/>
      <c r="O462" s="53"/>
      <c r="P462" s="53"/>
      <c r="Q462" s="53"/>
      <c r="R462" s="53"/>
      <c r="S462" s="53"/>
      <c r="T462" s="53"/>
      <c r="U462" s="53"/>
      <c r="V462" s="53"/>
      <c r="W462" s="53"/>
      <c r="X462" s="53"/>
      <c r="Y462" s="53"/>
      <c r="Z462" s="53"/>
    </row>
    <row r="463" spans="1:26" ht="12.75" customHeight="1" x14ac:dyDescent="0.25">
      <c r="A463" s="53"/>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row>
    <row r="464" spans="1:26" ht="12.75" customHeight="1" x14ac:dyDescent="0.25">
      <c r="A464" s="53"/>
      <c r="B464" s="53"/>
      <c r="C464" s="53"/>
      <c r="D464" s="53"/>
      <c r="E464" s="53"/>
      <c r="F464" s="53"/>
      <c r="G464" s="53"/>
      <c r="H464" s="53"/>
      <c r="I464" s="53"/>
      <c r="J464" s="53"/>
      <c r="K464" s="53"/>
      <c r="L464" s="53"/>
      <c r="M464" s="53"/>
      <c r="N464" s="53"/>
      <c r="O464" s="53"/>
      <c r="P464" s="53"/>
      <c r="Q464" s="53"/>
      <c r="R464" s="53"/>
      <c r="S464" s="53"/>
      <c r="T464" s="53"/>
      <c r="U464" s="53"/>
      <c r="V464" s="53"/>
      <c r="W464" s="53"/>
      <c r="X464" s="53"/>
      <c r="Y464" s="53"/>
      <c r="Z464" s="53"/>
    </row>
    <row r="465" spans="1:26" ht="12.75" customHeight="1" x14ac:dyDescent="0.25">
      <c r="A465" s="53"/>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row>
    <row r="466" spans="1:26" ht="12.75" customHeight="1" x14ac:dyDescent="0.25">
      <c r="A466" s="53"/>
      <c r="B466" s="53"/>
      <c r="C466" s="53"/>
      <c r="D466" s="53"/>
      <c r="E466" s="53"/>
      <c r="F466" s="53"/>
      <c r="G466" s="53"/>
      <c r="H466" s="53"/>
      <c r="I466" s="53"/>
      <c r="J466" s="53"/>
      <c r="K466" s="53"/>
      <c r="L466" s="53"/>
      <c r="M466" s="53"/>
      <c r="N466" s="53"/>
      <c r="O466" s="53"/>
      <c r="P466" s="53"/>
      <c r="Q466" s="53"/>
      <c r="R466" s="53"/>
      <c r="S466" s="53"/>
      <c r="T466" s="53"/>
      <c r="U466" s="53"/>
      <c r="V466" s="53"/>
      <c r="W466" s="53"/>
      <c r="X466" s="53"/>
      <c r="Y466" s="53"/>
      <c r="Z466" s="53"/>
    </row>
    <row r="467" spans="1:26" ht="12.75" customHeight="1" x14ac:dyDescent="0.25">
      <c r="A467" s="53"/>
      <c r="B467" s="53"/>
      <c r="C467" s="53"/>
      <c r="D467" s="53"/>
      <c r="E467" s="53"/>
      <c r="F467" s="53"/>
      <c r="G467" s="53"/>
      <c r="H467" s="53"/>
      <c r="I467" s="53"/>
      <c r="J467" s="53"/>
      <c r="K467" s="53"/>
      <c r="L467" s="53"/>
      <c r="M467" s="53"/>
      <c r="N467" s="53"/>
      <c r="O467" s="53"/>
      <c r="P467" s="53"/>
      <c r="Q467" s="53"/>
      <c r="R467" s="53"/>
      <c r="S467" s="53"/>
      <c r="T467" s="53"/>
      <c r="U467" s="53"/>
      <c r="V467" s="53"/>
      <c r="W467" s="53"/>
      <c r="X467" s="53"/>
      <c r="Y467" s="53"/>
      <c r="Z467" s="53"/>
    </row>
    <row r="468" spans="1:26" ht="12.75" customHeight="1" x14ac:dyDescent="0.25">
      <c r="A468" s="53"/>
      <c r="B468" s="53"/>
      <c r="C468" s="53"/>
      <c r="D468" s="53"/>
      <c r="E468" s="53"/>
      <c r="F468" s="53"/>
      <c r="G468" s="53"/>
      <c r="H468" s="53"/>
      <c r="I468" s="53"/>
      <c r="J468" s="53"/>
      <c r="K468" s="53"/>
      <c r="L468" s="53"/>
      <c r="M468" s="53"/>
      <c r="N468" s="53"/>
      <c r="O468" s="53"/>
      <c r="P468" s="53"/>
      <c r="Q468" s="53"/>
      <c r="R468" s="53"/>
      <c r="S468" s="53"/>
      <c r="T468" s="53"/>
      <c r="U468" s="53"/>
      <c r="V468" s="53"/>
      <c r="W468" s="53"/>
      <c r="X468" s="53"/>
      <c r="Y468" s="53"/>
      <c r="Z468" s="53"/>
    </row>
    <row r="469" spans="1:26" ht="12.75" customHeight="1" x14ac:dyDescent="0.25">
      <c r="A469" s="53"/>
      <c r="B469" s="53"/>
      <c r="C469" s="53"/>
      <c r="D469" s="53"/>
      <c r="E469" s="53"/>
      <c r="F469" s="53"/>
      <c r="G469" s="53"/>
      <c r="H469" s="53"/>
      <c r="I469" s="53"/>
      <c r="J469" s="53"/>
      <c r="K469" s="53"/>
      <c r="L469" s="53"/>
      <c r="M469" s="53"/>
      <c r="N469" s="53"/>
      <c r="O469" s="53"/>
      <c r="P469" s="53"/>
      <c r="Q469" s="53"/>
      <c r="R469" s="53"/>
      <c r="S469" s="53"/>
      <c r="T469" s="53"/>
      <c r="U469" s="53"/>
      <c r="V469" s="53"/>
      <c r="W469" s="53"/>
      <c r="X469" s="53"/>
      <c r="Y469" s="53"/>
      <c r="Z469" s="53"/>
    </row>
    <row r="470" spans="1:26" ht="12.75" customHeight="1" x14ac:dyDescent="0.25">
      <c r="A470" s="53"/>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row>
    <row r="471" spans="1:26" ht="12.75" customHeight="1" x14ac:dyDescent="0.25">
      <c r="A471" s="53"/>
      <c r="B471" s="53"/>
      <c r="C471" s="53"/>
      <c r="D471" s="53"/>
      <c r="E471" s="53"/>
      <c r="F471" s="53"/>
      <c r="G471" s="53"/>
      <c r="H471" s="53"/>
      <c r="I471" s="53"/>
      <c r="J471" s="53"/>
      <c r="K471" s="53"/>
      <c r="L471" s="53"/>
      <c r="M471" s="53"/>
      <c r="N471" s="53"/>
      <c r="O471" s="53"/>
      <c r="P471" s="53"/>
      <c r="Q471" s="53"/>
      <c r="R471" s="53"/>
      <c r="S471" s="53"/>
      <c r="T471" s="53"/>
      <c r="U471" s="53"/>
      <c r="V471" s="53"/>
      <c r="W471" s="53"/>
      <c r="X471" s="53"/>
      <c r="Y471" s="53"/>
      <c r="Z471" s="53"/>
    </row>
    <row r="472" spans="1:26" ht="12.75" customHeight="1" x14ac:dyDescent="0.25">
      <c r="A472" s="53"/>
      <c r="B472" s="53"/>
      <c r="C472" s="53"/>
      <c r="D472" s="53"/>
      <c r="E472" s="53"/>
      <c r="F472" s="53"/>
      <c r="G472" s="53"/>
      <c r="H472" s="53"/>
      <c r="I472" s="53"/>
      <c r="J472" s="53"/>
      <c r="K472" s="53"/>
      <c r="L472" s="53"/>
      <c r="M472" s="53"/>
      <c r="N472" s="53"/>
      <c r="O472" s="53"/>
      <c r="P472" s="53"/>
      <c r="Q472" s="53"/>
      <c r="R472" s="53"/>
      <c r="S472" s="53"/>
      <c r="T472" s="53"/>
      <c r="U472" s="53"/>
      <c r="V472" s="53"/>
      <c r="W472" s="53"/>
      <c r="X472" s="53"/>
      <c r="Y472" s="53"/>
      <c r="Z472" s="53"/>
    </row>
    <row r="473" spans="1:26" ht="12.75" customHeight="1" x14ac:dyDescent="0.25">
      <c r="A473" s="53"/>
      <c r="B473" s="53"/>
      <c r="C473" s="53"/>
      <c r="D473" s="53"/>
      <c r="E473" s="53"/>
      <c r="F473" s="53"/>
      <c r="G473" s="53"/>
      <c r="H473" s="53"/>
      <c r="I473" s="53"/>
      <c r="J473" s="53"/>
      <c r="K473" s="53"/>
      <c r="L473" s="53"/>
      <c r="M473" s="53"/>
      <c r="N473" s="53"/>
      <c r="O473" s="53"/>
      <c r="P473" s="53"/>
      <c r="Q473" s="53"/>
      <c r="R473" s="53"/>
      <c r="S473" s="53"/>
      <c r="T473" s="53"/>
      <c r="U473" s="53"/>
      <c r="V473" s="53"/>
      <c r="W473" s="53"/>
      <c r="X473" s="53"/>
      <c r="Y473" s="53"/>
      <c r="Z473" s="53"/>
    </row>
    <row r="474" spans="1:26" ht="12.75" customHeight="1" x14ac:dyDescent="0.25">
      <c r="A474" s="53"/>
      <c r="B474" s="53"/>
      <c r="C474" s="53"/>
      <c r="D474" s="53"/>
      <c r="E474" s="53"/>
      <c r="F474" s="53"/>
      <c r="G474" s="53"/>
      <c r="H474" s="53"/>
      <c r="I474" s="53"/>
      <c r="J474" s="53"/>
      <c r="K474" s="53"/>
      <c r="L474" s="53"/>
      <c r="M474" s="53"/>
      <c r="N474" s="53"/>
      <c r="O474" s="53"/>
      <c r="P474" s="53"/>
      <c r="Q474" s="53"/>
      <c r="R474" s="53"/>
      <c r="S474" s="53"/>
      <c r="T474" s="53"/>
      <c r="U474" s="53"/>
      <c r="V474" s="53"/>
      <c r="W474" s="53"/>
      <c r="X474" s="53"/>
      <c r="Y474" s="53"/>
      <c r="Z474" s="53"/>
    </row>
    <row r="475" spans="1:26" ht="12.75" customHeight="1" x14ac:dyDescent="0.25">
      <c r="A475" s="53"/>
      <c r="B475" s="53"/>
      <c r="C475" s="53"/>
      <c r="D475" s="53"/>
      <c r="E475" s="53"/>
      <c r="F475" s="53"/>
      <c r="G475" s="53"/>
      <c r="H475" s="53"/>
      <c r="I475" s="53"/>
      <c r="J475" s="53"/>
      <c r="K475" s="53"/>
      <c r="L475" s="53"/>
      <c r="M475" s="53"/>
      <c r="N475" s="53"/>
      <c r="O475" s="53"/>
      <c r="P475" s="53"/>
      <c r="Q475" s="53"/>
      <c r="R475" s="53"/>
      <c r="S475" s="53"/>
      <c r="T475" s="53"/>
      <c r="U475" s="53"/>
      <c r="V475" s="53"/>
      <c r="W475" s="53"/>
      <c r="X475" s="53"/>
      <c r="Y475" s="53"/>
      <c r="Z475" s="53"/>
    </row>
    <row r="476" spans="1:26" ht="12.75" customHeight="1" x14ac:dyDescent="0.25">
      <c r="A476" s="53"/>
      <c r="B476" s="53"/>
      <c r="C476" s="53"/>
      <c r="D476" s="53"/>
      <c r="E476" s="53"/>
      <c r="F476" s="53"/>
      <c r="G476" s="53"/>
      <c r="H476" s="53"/>
      <c r="I476" s="53"/>
      <c r="J476" s="53"/>
      <c r="K476" s="53"/>
      <c r="L476" s="53"/>
      <c r="M476" s="53"/>
      <c r="N476" s="53"/>
      <c r="O476" s="53"/>
      <c r="P476" s="53"/>
      <c r="Q476" s="53"/>
      <c r="R476" s="53"/>
      <c r="S476" s="53"/>
      <c r="T476" s="53"/>
      <c r="U476" s="53"/>
      <c r="V476" s="53"/>
      <c r="W476" s="53"/>
      <c r="X476" s="53"/>
      <c r="Y476" s="53"/>
      <c r="Z476" s="53"/>
    </row>
    <row r="477" spans="1:26" ht="12.75" customHeight="1" x14ac:dyDescent="0.25">
      <c r="A477" s="53"/>
      <c r="B477" s="53"/>
      <c r="C477" s="53"/>
      <c r="D477" s="53"/>
      <c r="E477" s="53"/>
      <c r="F477" s="53"/>
      <c r="G477" s="53"/>
      <c r="H477" s="53"/>
      <c r="I477" s="53"/>
      <c r="J477" s="53"/>
      <c r="K477" s="53"/>
      <c r="L477" s="53"/>
      <c r="M477" s="53"/>
      <c r="N477" s="53"/>
      <c r="O477" s="53"/>
      <c r="P477" s="53"/>
      <c r="Q477" s="53"/>
      <c r="R477" s="53"/>
      <c r="S477" s="53"/>
      <c r="T477" s="53"/>
      <c r="U477" s="53"/>
      <c r="V477" s="53"/>
      <c r="W477" s="53"/>
      <c r="X477" s="53"/>
      <c r="Y477" s="53"/>
      <c r="Z477" s="53"/>
    </row>
    <row r="478" spans="1:26" ht="12.75" customHeight="1" x14ac:dyDescent="0.25">
      <c r="A478" s="53"/>
      <c r="B478" s="53"/>
      <c r="C478" s="53"/>
      <c r="D478" s="53"/>
      <c r="E478" s="53"/>
      <c r="F478" s="53"/>
      <c r="G478" s="53"/>
      <c r="H478" s="53"/>
      <c r="I478" s="53"/>
      <c r="J478" s="53"/>
      <c r="K478" s="53"/>
      <c r="L478" s="53"/>
      <c r="M478" s="53"/>
      <c r="N478" s="53"/>
      <c r="O478" s="53"/>
      <c r="P478" s="53"/>
      <c r="Q478" s="53"/>
      <c r="R478" s="53"/>
      <c r="S478" s="53"/>
      <c r="T478" s="53"/>
      <c r="U478" s="53"/>
      <c r="V478" s="53"/>
      <c r="W478" s="53"/>
      <c r="X478" s="53"/>
      <c r="Y478" s="53"/>
      <c r="Z478" s="53"/>
    </row>
    <row r="479" spans="1:26" ht="12.75" customHeight="1" x14ac:dyDescent="0.25">
      <c r="A479" s="53"/>
      <c r="B479" s="53"/>
      <c r="C479" s="53"/>
      <c r="D479" s="53"/>
      <c r="E479" s="53"/>
      <c r="F479" s="53"/>
      <c r="G479" s="53"/>
      <c r="H479" s="53"/>
      <c r="I479" s="53"/>
      <c r="J479" s="53"/>
      <c r="K479" s="53"/>
      <c r="L479" s="53"/>
      <c r="M479" s="53"/>
      <c r="N479" s="53"/>
      <c r="O479" s="53"/>
      <c r="P479" s="53"/>
      <c r="Q479" s="53"/>
      <c r="R479" s="53"/>
      <c r="S479" s="53"/>
      <c r="T479" s="53"/>
      <c r="U479" s="53"/>
      <c r="V479" s="53"/>
      <c r="W479" s="53"/>
      <c r="X479" s="53"/>
      <c r="Y479" s="53"/>
      <c r="Z479" s="53"/>
    </row>
    <row r="480" spans="1:26" ht="12.75" customHeight="1" x14ac:dyDescent="0.25">
      <c r="A480" s="53"/>
      <c r="B480" s="53"/>
      <c r="C480" s="53"/>
      <c r="D480" s="53"/>
      <c r="E480" s="53"/>
      <c r="F480" s="53"/>
      <c r="G480" s="53"/>
      <c r="H480" s="53"/>
      <c r="I480" s="53"/>
      <c r="J480" s="53"/>
      <c r="K480" s="53"/>
      <c r="L480" s="53"/>
      <c r="M480" s="53"/>
      <c r="N480" s="53"/>
      <c r="O480" s="53"/>
      <c r="P480" s="53"/>
      <c r="Q480" s="53"/>
      <c r="R480" s="53"/>
      <c r="S480" s="53"/>
      <c r="T480" s="53"/>
      <c r="U480" s="53"/>
      <c r="V480" s="53"/>
      <c r="W480" s="53"/>
      <c r="X480" s="53"/>
      <c r="Y480" s="53"/>
      <c r="Z480" s="53"/>
    </row>
    <row r="481" spans="1:26" ht="12.75" customHeight="1" x14ac:dyDescent="0.25">
      <c r="A481" s="53"/>
      <c r="B481" s="53"/>
      <c r="C481" s="53"/>
      <c r="D481" s="53"/>
      <c r="E481" s="53"/>
      <c r="F481" s="53"/>
      <c r="G481" s="53"/>
      <c r="H481" s="53"/>
      <c r="I481" s="53"/>
      <c r="J481" s="53"/>
      <c r="K481" s="53"/>
      <c r="L481" s="53"/>
      <c r="M481" s="53"/>
      <c r="N481" s="53"/>
      <c r="O481" s="53"/>
      <c r="P481" s="53"/>
      <c r="Q481" s="53"/>
      <c r="R481" s="53"/>
      <c r="S481" s="53"/>
      <c r="T481" s="53"/>
      <c r="U481" s="53"/>
      <c r="V481" s="53"/>
      <c r="W481" s="53"/>
      <c r="X481" s="53"/>
      <c r="Y481" s="53"/>
      <c r="Z481" s="53"/>
    </row>
    <row r="482" spans="1:26" ht="12.75" customHeight="1" x14ac:dyDescent="0.25">
      <c r="A482" s="53"/>
      <c r="B482" s="53"/>
      <c r="C482" s="53"/>
      <c r="D482" s="53"/>
      <c r="E482" s="53"/>
      <c r="F482" s="53"/>
      <c r="G482" s="53"/>
      <c r="H482" s="53"/>
      <c r="I482" s="53"/>
      <c r="J482" s="53"/>
      <c r="K482" s="53"/>
      <c r="L482" s="53"/>
      <c r="M482" s="53"/>
      <c r="N482" s="53"/>
      <c r="O482" s="53"/>
      <c r="P482" s="53"/>
      <c r="Q482" s="53"/>
      <c r="R482" s="53"/>
      <c r="S482" s="53"/>
      <c r="T482" s="53"/>
      <c r="U482" s="53"/>
      <c r="V482" s="53"/>
      <c r="W482" s="53"/>
      <c r="X482" s="53"/>
      <c r="Y482" s="53"/>
      <c r="Z482" s="53"/>
    </row>
    <row r="483" spans="1:26" ht="12.75" customHeight="1" x14ac:dyDescent="0.25">
      <c r="A483" s="53"/>
      <c r="B483" s="53"/>
      <c r="C483" s="53"/>
      <c r="D483" s="53"/>
      <c r="E483" s="53"/>
      <c r="F483" s="53"/>
      <c r="G483" s="53"/>
      <c r="H483" s="53"/>
      <c r="I483" s="53"/>
      <c r="J483" s="53"/>
      <c r="K483" s="53"/>
      <c r="L483" s="53"/>
      <c r="M483" s="53"/>
      <c r="N483" s="53"/>
      <c r="O483" s="53"/>
      <c r="P483" s="53"/>
      <c r="Q483" s="53"/>
      <c r="R483" s="53"/>
      <c r="S483" s="53"/>
      <c r="T483" s="53"/>
      <c r="U483" s="53"/>
      <c r="V483" s="53"/>
      <c r="W483" s="53"/>
      <c r="X483" s="53"/>
      <c r="Y483" s="53"/>
      <c r="Z483" s="53"/>
    </row>
    <row r="484" spans="1:26" ht="12.75" customHeight="1" x14ac:dyDescent="0.25">
      <c r="A484" s="53"/>
      <c r="B484" s="53"/>
      <c r="C484" s="53"/>
      <c r="D484" s="53"/>
      <c r="E484" s="53"/>
      <c r="F484" s="53"/>
      <c r="G484" s="53"/>
      <c r="H484" s="53"/>
      <c r="I484" s="53"/>
      <c r="J484" s="53"/>
      <c r="K484" s="53"/>
      <c r="L484" s="53"/>
      <c r="M484" s="53"/>
      <c r="N484" s="53"/>
      <c r="O484" s="53"/>
      <c r="P484" s="53"/>
      <c r="Q484" s="53"/>
      <c r="R484" s="53"/>
      <c r="S484" s="53"/>
      <c r="T484" s="53"/>
      <c r="U484" s="53"/>
      <c r="V484" s="53"/>
      <c r="W484" s="53"/>
      <c r="X484" s="53"/>
      <c r="Y484" s="53"/>
      <c r="Z484" s="53"/>
    </row>
    <row r="485" spans="1:26" ht="12.75" customHeight="1" x14ac:dyDescent="0.25">
      <c r="A485" s="53"/>
      <c r="B485" s="53"/>
      <c r="C485" s="53"/>
      <c r="D485" s="53"/>
      <c r="E485" s="53"/>
      <c r="F485" s="53"/>
      <c r="G485" s="53"/>
      <c r="H485" s="53"/>
      <c r="I485" s="53"/>
      <c r="J485" s="53"/>
      <c r="K485" s="53"/>
      <c r="L485" s="53"/>
      <c r="M485" s="53"/>
      <c r="N485" s="53"/>
      <c r="O485" s="53"/>
      <c r="P485" s="53"/>
      <c r="Q485" s="53"/>
      <c r="R485" s="53"/>
      <c r="S485" s="53"/>
      <c r="T485" s="53"/>
      <c r="U485" s="53"/>
      <c r="V485" s="53"/>
      <c r="W485" s="53"/>
      <c r="X485" s="53"/>
      <c r="Y485" s="53"/>
      <c r="Z485" s="53"/>
    </row>
    <row r="486" spans="1:26" ht="12.75" customHeight="1" x14ac:dyDescent="0.25">
      <c r="A486" s="53"/>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row>
    <row r="487" spans="1:26" ht="12.75" customHeight="1" x14ac:dyDescent="0.25">
      <c r="A487" s="53"/>
      <c r="B487" s="53"/>
      <c r="C487" s="53"/>
      <c r="D487" s="53"/>
      <c r="E487" s="53"/>
      <c r="F487" s="53"/>
      <c r="G487" s="53"/>
      <c r="H487" s="53"/>
      <c r="I487" s="53"/>
      <c r="J487" s="53"/>
      <c r="K487" s="53"/>
      <c r="L487" s="53"/>
      <c r="M487" s="53"/>
      <c r="N487" s="53"/>
      <c r="O487" s="53"/>
      <c r="P487" s="53"/>
      <c r="Q487" s="53"/>
      <c r="R487" s="53"/>
      <c r="S487" s="53"/>
      <c r="T487" s="53"/>
      <c r="U487" s="53"/>
      <c r="V487" s="53"/>
      <c r="W487" s="53"/>
      <c r="X487" s="53"/>
      <c r="Y487" s="53"/>
      <c r="Z487" s="53"/>
    </row>
    <row r="488" spans="1:26" ht="12.75" customHeight="1" x14ac:dyDescent="0.25">
      <c r="A488" s="53"/>
      <c r="B488" s="53"/>
      <c r="C488" s="53"/>
      <c r="D488" s="53"/>
      <c r="E488" s="53"/>
      <c r="F488" s="53"/>
      <c r="G488" s="53"/>
      <c r="H488" s="53"/>
      <c r="I488" s="53"/>
      <c r="J488" s="53"/>
      <c r="K488" s="53"/>
      <c r="L488" s="53"/>
      <c r="M488" s="53"/>
      <c r="N488" s="53"/>
      <c r="O488" s="53"/>
      <c r="P488" s="53"/>
      <c r="Q488" s="53"/>
      <c r="R488" s="53"/>
      <c r="S488" s="53"/>
      <c r="T488" s="53"/>
      <c r="U488" s="53"/>
      <c r="V488" s="53"/>
      <c r="W488" s="53"/>
      <c r="X488" s="53"/>
      <c r="Y488" s="53"/>
      <c r="Z488" s="53"/>
    </row>
    <row r="489" spans="1:26" ht="12.75" customHeight="1" x14ac:dyDescent="0.25">
      <c r="A489" s="53"/>
      <c r="B489" s="53"/>
      <c r="C489" s="53"/>
      <c r="D489" s="53"/>
      <c r="E489" s="53"/>
      <c r="F489" s="53"/>
      <c r="G489" s="53"/>
      <c r="H489" s="53"/>
      <c r="I489" s="53"/>
      <c r="J489" s="53"/>
      <c r="K489" s="53"/>
      <c r="L489" s="53"/>
      <c r="M489" s="53"/>
      <c r="N489" s="53"/>
      <c r="O489" s="53"/>
      <c r="P489" s="53"/>
      <c r="Q489" s="53"/>
      <c r="R489" s="53"/>
      <c r="S489" s="53"/>
      <c r="T489" s="53"/>
      <c r="U489" s="53"/>
      <c r="V489" s="53"/>
      <c r="W489" s="53"/>
      <c r="X489" s="53"/>
      <c r="Y489" s="53"/>
      <c r="Z489" s="53"/>
    </row>
    <row r="490" spans="1:26" ht="12.75" customHeight="1" x14ac:dyDescent="0.25">
      <c r="A490" s="53"/>
      <c r="B490" s="53"/>
      <c r="C490" s="53"/>
      <c r="D490" s="53"/>
      <c r="E490" s="53"/>
      <c r="F490" s="53"/>
      <c r="G490" s="53"/>
      <c r="H490" s="53"/>
      <c r="I490" s="53"/>
      <c r="J490" s="53"/>
      <c r="K490" s="53"/>
      <c r="L490" s="53"/>
      <c r="M490" s="53"/>
      <c r="N490" s="53"/>
      <c r="O490" s="53"/>
      <c r="P490" s="53"/>
      <c r="Q490" s="53"/>
      <c r="R490" s="53"/>
      <c r="S490" s="53"/>
      <c r="T490" s="53"/>
      <c r="U490" s="53"/>
      <c r="V490" s="53"/>
      <c r="W490" s="53"/>
      <c r="X490" s="53"/>
      <c r="Y490" s="53"/>
      <c r="Z490" s="53"/>
    </row>
    <row r="491" spans="1:26" ht="12.75" customHeight="1" x14ac:dyDescent="0.25">
      <c r="A491" s="53"/>
      <c r="B491" s="53"/>
      <c r="C491" s="53"/>
      <c r="D491" s="53"/>
      <c r="E491" s="53"/>
      <c r="F491" s="53"/>
      <c r="G491" s="53"/>
      <c r="H491" s="53"/>
      <c r="I491" s="53"/>
      <c r="J491" s="53"/>
      <c r="K491" s="53"/>
      <c r="L491" s="53"/>
      <c r="M491" s="53"/>
      <c r="N491" s="53"/>
      <c r="O491" s="53"/>
      <c r="P491" s="53"/>
      <c r="Q491" s="53"/>
      <c r="R491" s="53"/>
      <c r="S491" s="53"/>
      <c r="T491" s="53"/>
      <c r="U491" s="53"/>
      <c r="V491" s="53"/>
      <c r="W491" s="53"/>
      <c r="X491" s="53"/>
      <c r="Y491" s="53"/>
      <c r="Z491" s="53"/>
    </row>
    <row r="492" spans="1:26" ht="12.75" customHeight="1" x14ac:dyDescent="0.25">
      <c r="A492" s="53"/>
      <c r="B492" s="53"/>
      <c r="C492" s="53"/>
      <c r="D492" s="53"/>
      <c r="E492" s="53"/>
      <c r="F492" s="53"/>
      <c r="G492" s="53"/>
      <c r="H492" s="53"/>
      <c r="I492" s="53"/>
      <c r="J492" s="53"/>
      <c r="K492" s="53"/>
      <c r="L492" s="53"/>
      <c r="M492" s="53"/>
      <c r="N492" s="53"/>
      <c r="O492" s="53"/>
      <c r="P492" s="53"/>
      <c r="Q492" s="53"/>
      <c r="R492" s="53"/>
      <c r="S492" s="53"/>
      <c r="T492" s="53"/>
      <c r="U492" s="53"/>
      <c r="V492" s="53"/>
      <c r="W492" s="53"/>
      <c r="X492" s="53"/>
      <c r="Y492" s="53"/>
      <c r="Z492" s="53"/>
    </row>
    <row r="493" spans="1:26" ht="12.75" customHeight="1" x14ac:dyDescent="0.25">
      <c r="A493" s="53"/>
      <c r="B493" s="53"/>
      <c r="C493" s="53"/>
      <c r="D493" s="53"/>
      <c r="E493" s="53"/>
      <c r="F493" s="53"/>
      <c r="G493" s="53"/>
      <c r="H493" s="53"/>
      <c r="I493" s="53"/>
      <c r="J493" s="53"/>
      <c r="K493" s="53"/>
      <c r="L493" s="53"/>
      <c r="M493" s="53"/>
      <c r="N493" s="53"/>
      <c r="O493" s="53"/>
      <c r="P493" s="53"/>
      <c r="Q493" s="53"/>
      <c r="R493" s="53"/>
      <c r="S493" s="53"/>
      <c r="T493" s="53"/>
      <c r="U493" s="53"/>
      <c r="V493" s="53"/>
      <c r="W493" s="53"/>
      <c r="X493" s="53"/>
      <c r="Y493" s="53"/>
      <c r="Z493" s="53"/>
    </row>
    <row r="494" spans="1:26" ht="12.75" customHeight="1" x14ac:dyDescent="0.25">
      <c r="A494" s="53"/>
      <c r="B494" s="53"/>
      <c r="C494" s="53"/>
      <c r="D494" s="53"/>
      <c r="E494" s="53"/>
      <c r="F494" s="53"/>
      <c r="G494" s="53"/>
      <c r="H494" s="53"/>
      <c r="I494" s="53"/>
      <c r="J494" s="53"/>
      <c r="K494" s="53"/>
      <c r="L494" s="53"/>
      <c r="M494" s="53"/>
      <c r="N494" s="53"/>
      <c r="O494" s="53"/>
      <c r="P494" s="53"/>
      <c r="Q494" s="53"/>
      <c r="R494" s="53"/>
      <c r="S494" s="53"/>
      <c r="T494" s="53"/>
      <c r="U494" s="53"/>
      <c r="V494" s="53"/>
      <c r="W494" s="53"/>
      <c r="X494" s="53"/>
      <c r="Y494" s="53"/>
      <c r="Z494" s="53"/>
    </row>
    <row r="495" spans="1:26" ht="12.75" customHeight="1" x14ac:dyDescent="0.25">
      <c r="A495" s="53"/>
      <c r="B495" s="53"/>
      <c r="C495" s="53"/>
      <c r="D495" s="53"/>
      <c r="E495" s="53"/>
      <c r="F495" s="53"/>
      <c r="G495" s="53"/>
      <c r="H495" s="53"/>
      <c r="I495" s="53"/>
      <c r="J495" s="53"/>
      <c r="K495" s="53"/>
      <c r="L495" s="53"/>
      <c r="M495" s="53"/>
      <c r="N495" s="53"/>
      <c r="O495" s="53"/>
      <c r="P495" s="53"/>
      <c r="Q495" s="53"/>
      <c r="R495" s="53"/>
      <c r="S495" s="53"/>
      <c r="T495" s="53"/>
      <c r="U495" s="53"/>
      <c r="V495" s="53"/>
      <c r="W495" s="53"/>
      <c r="X495" s="53"/>
      <c r="Y495" s="53"/>
      <c r="Z495" s="53"/>
    </row>
    <row r="496" spans="1:26" ht="12.75" customHeight="1" x14ac:dyDescent="0.25">
      <c r="A496" s="53"/>
      <c r="B496" s="53"/>
      <c r="C496" s="53"/>
      <c r="D496" s="53"/>
      <c r="E496" s="53"/>
      <c r="F496" s="53"/>
      <c r="G496" s="53"/>
      <c r="H496" s="53"/>
      <c r="I496" s="53"/>
      <c r="J496" s="53"/>
      <c r="K496" s="53"/>
      <c r="L496" s="53"/>
      <c r="M496" s="53"/>
      <c r="N496" s="53"/>
      <c r="O496" s="53"/>
      <c r="P496" s="53"/>
      <c r="Q496" s="53"/>
      <c r="R496" s="53"/>
      <c r="S496" s="53"/>
      <c r="T496" s="53"/>
      <c r="U496" s="53"/>
      <c r="V496" s="53"/>
      <c r="W496" s="53"/>
      <c r="X496" s="53"/>
      <c r="Y496" s="53"/>
      <c r="Z496" s="53"/>
    </row>
    <row r="497" spans="1:26" ht="12.75" customHeight="1" x14ac:dyDescent="0.25">
      <c r="A497" s="53"/>
      <c r="B497" s="53"/>
      <c r="C497" s="53"/>
      <c r="D497" s="53"/>
      <c r="E497" s="53"/>
      <c r="F497" s="53"/>
      <c r="G497" s="53"/>
      <c r="H497" s="53"/>
      <c r="I497" s="53"/>
      <c r="J497" s="53"/>
      <c r="K497" s="53"/>
      <c r="L497" s="53"/>
      <c r="M497" s="53"/>
      <c r="N497" s="53"/>
      <c r="O497" s="53"/>
      <c r="P497" s="53"/>
      <c r="Q497" s="53"/>
      <c r="R497" s="53"/>
      <c r="S497" s="53"/>
      <c r="T497" s="53"/>
      <c r="U497" s="53"/>
      <c r="V497" s="53"/>
      <c r="W497" s="53"/>
      <c r="X497" s="53"/>
      <c r="Y497" s="53"/>
      <c r="Z497" s="53"/>
    </row>
    <row r="498" spans="1:26" ht="12.75" customHeight="1" x14ac:dyDescent="0.25">
      <c r="A498" s="53"/>
      <c r="B498" s="53"/>
      <c r="C498" s="53"/>
      <c r="D498" s="53"/>
      <c r="E498" s="53"/>
      <c r="F498" s="53"/>
      <c r="G498" s="53"/>
      <c r="H498" s="53"/>
      <c r="I498" s="53"/>
      <c r="J498" s="53"/>
      <c r="K498" s="53"/>
      <c r="L498" s="53"/>
      <c r="M498" s="53"/>
      <c r="N498" s="53"/>
      <c r="O498" s="53"/>
      <c r="P498" s="53"/>
      <c r="Q498" s="53"/>
      <c r="R498" s="53"/>
      <c r="S498" s="53"/>
      <c r="T498" s="53"/>
      <c r="U498" s="53"/>
      <c r="V498" s="53"/>
      <c r="W498" s="53"/>
      <c r="X498" s="53"/>
      <c r="Y498" s="53"/>
      <c r="Z498" s="53"/>
    </row>
    <row r="499" spans="1:26" ht="12.75" customHeight="1" x14ac:dyDescent="0.25">
      <c r="A499" s="53"/>
      <c r="B499" s="53"/>
      <c r="C499" s="53"/>
      <c r="D499" s="53"/>
      <c r="E499" s="53"/>
      <c r="F499" s="53"/>
      <c r="G499" s="53"/>
      <c r="H499" s="53"/>
      <c r="I499" s="53"/>
      <c r="J499" s="53"/>
      <c r="K499" s="53"/>
      <c r="L499" s="53"/>
      <c r="M499" s="53"/>
      <c r="N499" s="53"/>
      <c r="O499" s="53"/>
      <c r="P499" s="53"/>
      <c r="Q499" s="53"/>
      <c r="R499" s="53"/>
      <c r="S499" s="53"/>
      <c r="T499" s="53"/>
      <c r="U499" s="53"/>
      <c r="V499" s="53"/>
      <c r="W499" s="53"/>
      <c r="X499" s="53"/>
      <c r="Y499" s="53"/>
      <c r="Z499" s="53"/>
    </row>
    <row r="500" spans="1:26" ht="12.75" customHeight="1" x14ac:dyDescent="0.25">
      <c r="A500" s="53"/>
      <c r="B500" s="53"/>
      <c r="C500" s="53"/>
      <c r="D500" s="53"/>
      <c r="E500" s="53"/>
      <c r="F500" s="53"/>
      <c r="G500" s="53"/>
      <c r="H500" s="53"/>
      <c r="I500" s="53"/>
      <c r="J500" s="53"/>
      <c r="K500" s="53"/>
      <c r="L500" s="53"/>
      <c r="M500" s="53"/>
      <c r="N500" s="53"/>
      <c r="O500" s="53"/>
      <c r="P500" s="53"/>
      <c r="Q500" s="53"/>
      <c r="R500" s="53"/>
      <c r="S500" s="53"/>
      <c r="T500" s="53"/>
      <c r="U500" s="53"/>
      <c r="V500" s="53"/>
      <c r="W500" s="53"/>
      <c r="X500" s="53"/>
      <c r="Y500" s="53"/>
      <c r="Z500" s="53"/>
    </row>
    <row r="501" spans="1:26" ht="12.75" customHeight="1" x14ac:dyDescent="0.25">
      <c r="A501" s="53"/>
      <c r="B501" s="53"/>
      <c r="C501" s="53"/>
      <c r="D501" s="53"/>
      <c r="E501" s="53"/>
      <c r="F501" s="53"/>
      <c r="G501" s="53"/>
      <c r="H501" s="53"/>
      <c r="I501" s="53"/>
      <c r="J501" s="53"/>
      <c r="K501" s="53"/>
      <c r="L501" s="53"/>
      <c r="M501" s="53"/>
      <c r="N501" s="53"/>
      <c r="O501" s="53"/>
      <c r="P501" s="53"/>
      <c r="Q501" s="53"/>
      <c r="R501" s="53"/>
      <c r="S501" s="53"/>
      <c r="T501" s="53"/>
      <c r="U501" s="53"/>
      <c r="V501" s="53"/>
      <c r="W501" s="53"/>
      <c r="X501" s="53"/>
      <c r="Y501" s="53"/>
      <c r="Z501" s="53"/>
    </row>
    <row r="502" spans="1:26" ht="12.75" customHeight="1" x14ac:dyDescent="0.25">
      <c r="A502" s="53"/>
      <c r="B502" s="53"/>
      <c r="C502" s="53"/>
      <c r="D502" s="53"/>
      <c r="E502" s="53"/>
      <c r="F502" s="53"/>
      <c r="G502" s="53"/>
      <c r="H502" s="53"/>
      <c r="I502" s="53"/>
      <c r="J502" s="53"/>
      <c r="K502" s="53"/>
      <c r="L502" s="53"/>
      <c r="M502" s="53"/>
      <c r="N502" s="53"/>
      <c r="O502" s="53"/>
      <c r="P502" s="53"/>
      <c r="Q502" s="53"/>
      <c r="R502" s="53"/>
      <c r="S502" s="53"/>
      <c r="T502" s="53"/>
      <c r="U502" s="53"/>
      <c r="V502" s="53"/>
      <c r="W502" s="53"/>
      <c r="X502" s="53"/>
      <c r="Y502" s="53"/>
      <c r="Z502" s="53"/>
    </row>
    <row r="503" spans="1:26" ht="12.75" customHeight="1" x14ac:dyDescent="0.25">
      <c r="A503" s="53"/>
      <c r="B503" s="53"/>
      <c r="C503" s="53"/>
      <c r="D503" s="53"/>
      <c r="E503" s="53"/>
      <c r="F503" s="53"/>
      <c r="G503" s="53"/>
      <c r="H503" s="53"/>
      <c r="I503" s="53"/>
      <c r="J503" s="53"/>
      <c r="K503" s="53"/>
      <c r="L503" s="53"/>
      <c r="M503" s="53"/>
      <c r="N503" s="53"/>
      <c r="O503" s="53"/>
      <c r="P503" s="53"/>
      <c r="Q503" s="53"/>
      <c r="R503" s="53"/>
      <c r="S503" s="53"/>
      <c r="T503" s="53"/>
      <c r="U503" s="53"/>
      <c r="V503" s="53"/>
      <c r="W503" s="53"/>
      <c r="X503" s="53"/>
      <c r="Y503" s="53"/>
      <c r="Z503" s="53"/>
    </row>
    <row r="504" spans="1:26" ht="12.75" customHeight="1" x14ac:dyDescent="0.25">
      <c r="A504" s="53"/>
      <c r="B504" s="53"/>
      <c r="C504" s="53"/>
      <c r="D504" s="53"/>
      <c r="E504" s="53"/>
      <c r="F504" s="53"/>
      <c r="G504" s="53"/>
      <c r="H504" s="53"/>
      <c r="I504" s="53"/>
      <c r="J504" s="53"/>
      <c r="K504" s="53"/>
      <c r="L504" s="53"/>
      <c r="M504" s="53"/>
      <c r="N504" s="53"/>
      <c r="O504" s="53"/>
      <c r="P504" s="53"/>
      <c r="Q504" s="53"/>
      <c r="R504" s="53"/>
      <c r="S504" s="53"/>
      <c r="T504" s="53"/>
      <c r="U504" s="53"/>
      <c r="V504" s="53"/>
      <c r="W504" s="53"/>
      <c r="X504" s="53"/>
      <c r="Y504" s="53"/>
      <c r="Z504" s="53"/>
    </row>
    <row r="505" spans="1:26" ht="12.75" customHeight="1" x14ac:dyDescent="0.25">
      <c r="A505" s="53"/>
      <c r="B505" s="53"/>
      <c r="C505" s="53"/>
      <c r="D505" s="53"/>
      <c r="E505" s="53"/>
      <c r="F505" s="53"/>
      <c r="G505" s="53"/>
      <c r="H505" s="53"/>
      <c r="I505" s="53"/>
      <c r="J505" s="53"/>
      <c r="K505" s="53"/>
      <c r="L505" s="53"/>
      <c r="M505" s="53"/>
      <c r="N505" s="53"/>
      <c r="O505" s="53"/>
      <c r="P505" s="53"/>
      <c r="Q505" s="53"/>
      <c r="R505" s="53"/>
      <c r="S505" s="53"/>
      <c r="T505" s="53"/>
      <c r="U505" s="53"/>
      <c r="V505" s="53"/>
      <c r="W505" s="53"/>
      <c r="X505" s="53"/>
      <c r="Y505" s="53"/>
      <c r="Z505" s="53"/>
    </row>
    <row r="506" spans="1:26" ht="12.75" customHeight="1" x14ac:dyDescent="0.25">
      <c r="A506" s="53"/>
      <c r="B506" s="53"/>
      <c r="C506" s="53"/>
      <c r="D506" s="53"/>
      <c r="E506" s="53"/>
      <c r="F506" s="53"/>
      <c r="G506" s="53"/>
      <c r="H506" s="53"/>
      <c r="I506" s="53"/>
      <c r="J506" s="53"/>
      <c r="K506" s="53"/>
      <c r="L506" s="53"/>
      <c r="M506" s="53"/>
      <c r="N506" s="53"/>
      <c r="O506" s="53"/>
      <c r="P506" s="53"/>
      <c r="Q506" s="53"/>
      <c r="R506" s="53"/>
      <c r="S506" s="53"/>
      <c r="T506" s="53"/>
      <c r="U506" s="53"/>
      <c r="V506" s="53"/>
      <c r="W506" s="53"/>
      <c r="X506" s="53"/>
      <c r="Y506" s="53"/>
      <c r="Z506" s="53"/>
    </row>
    <row r="507" spans="1:26" ht="12.75" customHeight="1" x14ac:dyDescent="0.25">
      <c r="A507" s="53"/>
      <c r="B507" s="53"/>
      <c r="C507" s="53"/>
      <c r="D507" s="53"/>
      <c r="E507" s="53"/>
      <c r="F507" s="53"/>
      <c r="G507" s="53"/>
      <c r="H507" s="53"/>
      <c r="I507" s="53"/>
      <c r="J507" s="53"/>
      <c r="K507" s="53"/>
      <c r="L507" s="53"/>
      <c r="M507" s="53"/>
      <c r="N507" s="53"/>
      <c r="O507" s="53"/>
      <c r="P507" s="53"/>
      <c r="Q507" s="53"/>
      <c r="R507" s="53"/>
      <c r="S507" s="53"/>
      <c r="T507" s="53"/>
      <c r="U507" s="53"/>
      <c r="V507" s="53"/>
      <c r="W507" s="53"/>
      <c r="X507" s="53"/>
      <c r="Y507" s="53"/>
      <c r="Z507" s="53"/>
    </row>
    <row r="508" spans="1:26" ht="12.75" customHeight="1" x14ac:dyDescent="0.25">
      <c r="A508" s="53"/>
      <c r="B508" s="53"/>
      <c r="C508" s="53"/>
      <c r="D508" s="53"/>
      <c r="E508" s="53"/>
      <c r="F508" s="53"/>
      <c r="G508" s="53"/>
      <c r="H508" s="53"/>
      <c r="I508" s="53"/>
      <c r="J508" s="53"/>
      <c r="K508" s="53"/>
      <c r="L508" s="53"/>
      <c r="M508" s="53"/>
      <c r="N508" s="53"/>
      <c r="O508" s="53"/>
      <c r="P508" s="53"/>
      <c r="Q508" s="53"/>
      <c r="R508" s="53"/>
      <c r="S508" s="53"/>
      <c r="T508" s="53"/>
      <c r="U508" s="53"/>
      <c r="V508" s="53"/>
      <c r="W508" s="53"/>
      <c r="X508" s="53"/>
      <c r="Y508" s="53"/>
      <c r="Z508" s="53"/>
    </row>
    <row r="509" spans="1:26" ht="12.75" customHeight="1" x14ac:dyDescent="0.25">
      <c r="A509" s="53"/>
      <c r="B509" s="53"/>
      <c r="C509" s="53"/>
      <c r="D509" s="53"/>
      <c r="E509" s="53"/>
      <c r="F509" s="53"/>
      <c r="G509" s="53"/>
      <c r="H509" s="53"/>
      <c r="I509" s="53"/>
      <c r="J509" s="53"/>
      <c r="K509" s="53"/>
      <c r="L509" s="53"/>
      <c r="M509" s="53"/>
      <c r="N509" s="53"/>
      <c r="O509" s="53"/>
      <c r="P509" s="53"/>
      <c r="Q509" s="53"/>
      <c r="R509" s="53"/>
      <c r="S509" s="53"/>
      <c r="T509" s="53"/>
      <c r="U509" s="53"/>
      <c r="V509" s="53"/>
      <c r="W509" s="53"/>
      <c r="X509" s="53"/>
      <c r="Y509" s="53"/>
      <c r="Z509" s="53"/>
    </row>
    <row r="510" spans="1:26" ht="12.75" customHeight="1" x14ac:dyDescent="0.25">
      <c r="A510" s="53"/>
      <c r="B510" s="53"/>
      <c r="C510" s="53"/>
      <c r="D510" s="53"/>
      <c r="E510" s="53"/>
      <c r="F510" s="53"/>
      <c r="G510" s="53"/>
      <c r="H510" s="53"/>
      <c r="I510" s="53"/>
      <c r="J510" s="53"/>
      <c r="K510" s="53"/>
      <c r="L510" s="53"/>
      <c r="M510" s="53"/>
      <c r="N510" s="53"/>
      <c r="O510" s="53"/>
      <c r="P510" s="53"/>
      <c r="Q510" s="53"/>
      <c r="R510" s="53"/>
      <c r="S510" s="53"/>
      <c r="T510" s="53"/>
      <c r="U510" s="53"/>
      <c r="V510" s="53"/>
      <c r="W510" s="53"/>
      <c r="X510" s="53"/>
      <c r="Y510" s="53"/>
      <c r="Z510" s="53"/>
    </row>
    <row r="511" spans="1:26" ht="12.75" customHeight="1" x14ac:dyDescent="0.25">
      <c r="A511" s="53"/>
      <c r="B511" s="53"/>
      <c r="C511" s="53"/>
      <c r="D511" s="53"/>
      <c r="E511" s="53"/>
      <c r="F511" s="53"/>
      <c r="G511" s="53"/>
      <c r="H511" s="53"/>
      <c r="I511" s="53"/>
      <c r="J511" s="53"/>
      <c r="K511" s="53"/>
      <c r="L511" s="53"/>
      <c r="M511" s="53"/>
      <c r="N511" s="53"/>
      <c r="O511" s="53"/>
      <c r="P511" s="53"/>
      <c r="Q511" s="53"/>
      <c r="R511" s="53"/>
      <c r="S511" s="53"/>
      <c r="T511" s="53"/>
      <c r="U511" s="53"/>
      <c r="V511" s="53"/>
      <c r="W511" s="53"/>
      <c r="X511" s="53"/>
      <c r="Y511" s="53"/>
      <c r="Z511" s="53"/>
    </row>
    <row r="512" spans="1:26" ht="12.75" customHeight="1" x14ac:dyDescent="0.25">
      <c r="A512" s="53"/>
      <c r="B512" s="53"/>
      <c r="C512" s="53"/>
      <c r="D512" s="53"/>
      <c r="E512" s="53"/>
      <c r="F512" s="53"/>
      <c r="G512" s="53"/>
      <c r="H512" s="53"/>
      <c r="I512" s="53"/>
      <c r="J512" s="53"/>
      <c r="K512" s="53"/>
      <c r="L512" s="53"/>
      <c r="M512" s="53"/>
      <c r="N512" s="53"/>
      <c r="O512" s="53"/>
      <c r="P512" s="53"/>
      <c r="Q512" s="53"/>
      <c r="R512" s="53"/>
      <c r="S512" s="53"/>
      <c r="T512" s="53"/>
      <c r="U512" s="53"/>
      <c r="V512" s="53"/>
      <c r="W512" s="53"/>
      <c r="X512" s="53"/>
      <c r="Y512" s="53"/>
      <c r="Z512" s="53"/>
    </row>
    <row r="513" spans="1:26" ht="12.75" customHeight="1" x14ac:dyDescent="0.25">
      <c r="A513" s="53"/>
      <c r="B513" s="53"/>
      <c r="C513" s="53"/>
      <c r="D513" s="53"/>
      <c r="E513" s="53"/>
      <c r="F513" s="53"/>
      <c r="G513" s="53"/>
      <c r="H513" s="53"/>
      <c r="I513" s="53"/>
      <c r="J513" s="53"/>
      <c r="K513" s="53"/>
      <c r="L513" s="53"/>
      <c r="M513" s="53"/>
      <c r="N513" s="53"/>
      <c r="O513" s="53"/>
      <c r="P513" s="53"/>
      <c r="Q513" s="53"/>
      <c r="R513" s="53"/>
      <c r="S513" s="53"/>
      <c r="T513" s="53"/>
      <c r="U513" s="53"/>
      <c r="V513" s="53"/>
      <c r="W513" s="53"/>
      <c r="X513" s="53"/>
      <c r="Y513" s="53"/>
      <c r="Z513" s="53"/>
    </row>
    <row r="514" spans="1:26" ht="12.75" customHeight="1" x14ac:dyDescent="0.25">
      <c r="A514" s="53"/>
      <c r="B514" s="53"/>
      <c r="C514" s="53"/>
      <c r="D514" s="53"/>
      <c r="E514" s="53"/>
      <c r="F514" s="53"/>
      <c r="G514" s="53"/>
      <c r="H514" s="53"/>
      <c r="I514" s="53"/>
      <c r="J514" s="53"/>
      <c r="K514" s="53"/>
      <c r="L514" s="53"/>
      <c r="M514" s="53"/>
      <c r="N514" s="53"/>
      <c r="O514" s="53"/>
      <c r="P514" s="53"/>
      <c r="Q514" s="53"/>
      <c r="R514" s="53"/>
      <c r="S514" s="53"/>
      <c r="T514" s="53"/>
      <c r="U514" s="53"/>
      <c r="V514" s="53"/>
      <c r="W514" s="53"/>
      <c r="X514" s="53"/>
      <c r="Y514" s="53"/>
      <c r="Z514" s="53"/>
    </row>
    <row r="515" spans="1:26" ht="12.75" customHeight="1" x14ac:dyDescent="0.25">
      <c r="A515" s="53"/>
      <c r="B515" s="53"/>
      <c r="C515" s="53"/>
      <c r="D515" s="53"/>
      <c r="E515" s="53"/>
      <c r="F515" s="53"/>
      <c r="G515" s="53"/>
      <c r="H515" s="53"/>
      <c r="I515" s="53"/>
      <c r="J515" s="53"/>
      <c r="K515" s="53"/>
      <c r="L515" s="53"/>
      <c r="M515" s="53"/>
      <c r="N515" s="53"/>
      <c r="O515" s="53"/>
      <c r="P515" s="53"/>
      <c r="Q515" s="53"/>
      <c r="R515" s="53"/>
      <c r="S515" s="53"/>
      <c r="T515" s="53"/>
      <c r="U515" s="53"/>
      <c r="V515" s="53"/>
      <c r="W515" s="53"/>
      <c r="X515" s="53"/>
      <c r="Y515" s="53"/>
      <c r="Z515" s="53"/>
    </row>
    <row r="516" spans="1:26" ht="12.75" customHeight="1" x14ac:dyDescent="0.25">
      <c r="A516" s="53"/>
      <c r="B516" s="53"/>
      <c r="C516" s="53"/>
      <c r="D516" s="53"/>
      <c r="E516" s="53"/>
      <c r="F516" s="53"/>
      <c r="G516" s="53"/>
      <c r="H516" s="53"/>
      <c r="I516" s="53"/>
      <c r="J516" s="53"/>
      <c r="K516" s="53"/>
      <c r="L516" s="53"/>
      <c r="M516" s="53"/>
      <c r="N516" s="53"/>
      <c r="O516" s="53"/>
      <c r="P516" s="53"/>
      <c r="Q516" s="53"/>
      <c r="R516" s="53"/>
      <c r="S516" s="53"/>
      <c r="T516" s="53"/>
      <c r="U516" s="53"/>
      <c r="V516" s="53"/>
      <c r="W516" s="53"/>
      <c r="X516" s="53"/>
      <c r="Y516" s="53"/>
      <c r="Z516" s="53"/>
    </row>
    <row r="517" spans="1:26" ht="12.75" customHeight="1" x14ac:dyDescent="0.25">
      <c r="A517" s="53"/>
      <c r="B517" s="53"/>
      <c r="C517" s="53"/>
      <c r="D517" s="53"/>
      <c r="E517" s="53"/>
      <c r="F517" s="53"/>
      <c r="G517" s="53"/>
      <c r="H517" s="53"/>
      <c r="I517" s="53"/>
      <c r="J517" s="53"/>
      <c r="K517" s="53"/>
      <c r="L517" s="53"/>
      <c r="M517" s="53"/>
      <c r="N517" s="53"/>
      <c r="O517" s="53"/>
      <c r="P517" s="53"/>
      <c r="Q517" s="53"/>
      <c r="R517" s="53"/>
      <c r="S517" s="53"/>
      <c r="T517" s="53"/>
      <c r="U517" s="53"/>
      <c r="V517" s="53"/>
      <c r="W517" s="53"/>
      <c r="X517" s="53"/>
      <c r="Y517" s="53"/>
      <c r="Z517" s="53"/>
    </row>
    <row r="518" spans="1:26" ht="12.75" customHeight="1" x14ac:dyDescent="0.25">
      <c r="A518" s="53"/>
      <c r="B518" s="53"/>
      <c r="C518" s="53"/>
      <c r="D518" s="53"/>
      <c r="E518" s="53"/>
      <c r="F518" s="53"/>
      <c r="G518" s="53"/>
      <c r="H518" s="53"/>
      <c r="I518" s="53"/>
      <c r="J518" s="53"/>
      <c r="K518" s="53"/>
      <c r="L518" s="53"/>
      <c r="M518" s="53"/>
      <c r="N518" s="53"/>
      <c r="O518" s="53"/>
      <c r="P518" s="53"/>
      <c r="Q518" s="53"/>
      <c r="R518" s="53"/>
      <c r="S518" s="53"/>
      <c r="T518" s="53"/>
      <c r="U518" s="53"/>
      <c r="V518" s="53"/>
      <c r="W518" s="53"/>
      <c r="X518" s="53"/>
      <c r="Y518" s="53"/>
      <c r="Z518" s="53"/>
    </row>
    <row r="519" spans="1:26" ht="12.75" customHeight="1" x14ac:dyDescent="0.25">
      <c r="A519" s="53"/>
      <c r="B519" s="53"/>
      <c r="C519" s="53"/>
      <c r="D519" s="53"/>
      <c r="E519" s="53"/>
      <c r="F519" s="53"/>
      <c r="G519" s="53"/>
      <c r="H519" s="53"/>
      <c r="I519" s="53"/>
      <c r="J519" s="53"/>
      <c r="K519" s="53"/>
      <c r="L519" s="53"/>
      <c r="M519" s="53"/>
      <c r="N519" s="53"/>
      <c r="O519" s="53"/>
      <c r="P519" s="53"/>
      <c r="Q519" s="53"/>
      <c r="R519" s="53"/>
      <c r="S519" s="53"/>
      <c r="T519" s="53"/>
      <c r="U519" s="53"/>
      <c r="V519" s="53"/>
      <c r="W519" s="53"/>
      <c r="X519" s="53"/>
      <c r="Y519" s="53"/>
      <c r="Z519" s="53"/>
    </row>
    <row r="520" spans="1:26" ht="12.75" customHeight="1" x14ac:dyDescent="0.25">
      <c r="A520" s="53"/>
      <c r="B520" s="53"/>
      <c r="C520" s="53"/>
      <c r="D520" s="53"/>
      <c r="E520" s="53"/>
      <c r="F520" s="53"/>
      <c r="G520" s="53"/>
      <c r="H520" s="53"/>
      <c r="I520" s="53"/>
      <c r="J520" s="53"/>
      <c r="K520" s="53"/>
      <c r="L520" s="53"/>
      <c r="M520" s="53"/>
      <c r="N520" s="53"/>
      <c r="O520" s="53"/>
      <c r="P520" s="53"/>
      <c r="Q520" s="53"/>
      <c r="R520" s="53"/>
      <c r="S520" s="53"/>
      <c r="T520" s="53"/>
      <c r="U520" s="53"/>
      <c r="V520" s="53"/>
      <c r="W520" s="53"/>
      <c r="X520" s="53"/>
      <c r="Y520" s="53"/>
      <c r="Z520" s="53"/>
    </row>
    <row r="521" spans="1:26" ht="12.75" customHeight="1" x14ac:dyDescent="0.25">
      <c r="A521" s="53"/>
      <c r="B521" s="53"/>
      <c r="C521" s="53"/>
      <c r="D521" s="53"/>
      <c r="E521" s="53"/>
      <c r="F521" s="53"/>
      <c r="G521" s="53"/>
      <c r="H521" s="53"/>
      <c r="I521" s="53"/>
      <c r="J521" s="53"/>
      <c r="K521" s="53"/>
      <c r="L521" s="53"/>
      <c r="M521" s="53"/>
      <c r="N521" s="53"/>
      <c r="O521" s="53"/>
      <c r="P521" s="53"/>
      <c r="Q521" s="53"/>
      <c r="R521" s="53"/>
      <c r="S521" s="53"/>
      <c r="T521" s="53"/>
      <c r="U521" s="53"/>
      <c r="V521" s="53"/>
      <c r="W521" s="53"/>
      <c r="X521" s="53"/>
      <c r="Y521" s="53"/>
      <c r="Z521" s="53"/>
    </row>
    <row r="522" spans="1:26" ht="12.75" customHeight="1" x14ac:dyDescent="0.25">
      <c r="A522" s="53"/>
      <c r="B522" s="53"/>
      <c r="C522" s="53"/>
      <c r="D522" s="53"/>
      <c r="E522" s="53"/>
      <c r="F522" s="53"/>
      <c r="G522" s="53"/>
      <c r="H522" s="53"/>
      <c r="I522" s="53"/>
      <c r="J522" s="53"/>
      <c r="K522" s="53"/>
      <c r="L522" s="53"/>
      <c r="M522" s="53"/>
      <c r="N522" s="53"/>
      <c r="O522" s="53"/>
      <c r="P522" s="53"/>
      <c r="Q522" s="53"/>
      <c r="R522" s="53"/>
      <c r="S522" s="53"/>
      <c r="T522" s="53"/>
      <c r="U522" s="53"/>
      <c r="V522" s="53"/>
      <c r="W522" s="53"/>
      <c r="X522" s="53"/>
      <c r="Y522" s="53"/>
      <c r="Z522" s="53"/>
    </row>
    <row r="523" spans="1:26" ht="12.75" customHeight="1" x14ac:dyDescent="0.25">
      <c r="A523" s="53"/>
      <c r="B523" s="53"/>
      <c r="C523" s="53"/>
      <c r="D523" s="53"/>
      <c r="E523" s="53"/>
      <c r="F523" s="53"/>
      <c r="G523" s="53"/>
      <c r="H523" s="53"/>
      <c r="I523" s="53"/>
      <c r="J523" s="53"/>
      <c r="K523" s="53"/>
      <c r="L523" s="53"/>
      <c r="M523" s="53"/>
      <c r="N523" s="53"/>
      <c r="O523" s="53"/>
      <c r="P523" s="53"/>
      <c r="Q523" s="53"/>
      <c r="R523" s="53"/>
      <c r="S523" s="53"/>
      <c r="T523" s="53"/>
      <c r="U523" s="53"/>
      <c r="V523" s="53"/>
      <c r="W523" s="53"/>
      <c r="X523" s="53"/>
      <c r="Y523" s="53"/>
      <c r="Z523" s="53"/>
    </row>
    <row r="524" spans="1:26" ht="12.75" customHeight="1" x14ac:dyDescent="0.25">
      <c r="A524" s="53"/>
      <c r="B524" s="53"/>
      <c r="C524" s="53"/>
      <c r="D524" s="53"/>
      <c r="E524" s="53"/>
      <c r="F524" s="53"/>
      <c r="G524" s="53"/>
      <c r="H524" s="53"/>
      <c r="I524" s="53"/>
      <c r="J524" s="53"/>
      <c r="K524" s="53"/>
      <c r="L524" s="53"/>
      <c r="M524" s="53"/>
      <c r="N524" s="53"/>
      <c r="O524" s="53"/>
      <c r="P524" s="53"/>
      <c r="Q524" s="53"/>
      <c r="R524" s="53"/>
      <c r="S524" s="53"/>
      <c r="T524" s="53"/>
      <c r="U524" s="53"/>
      <c r="V524" s="53"/>
      <c r="W524" s="53"/>
      <c r="X524" s="53"/>
      <c r="Y524" s="53"/>
      <c r="Z524" s="53"/>
    </row>
    <row r="525" spans="1:26" ht="12.75" customHeight="1" x14ac:dyDescent="0.25">
      <c r="A525" s="53"/>
      <c r="B525" s="53"/>
      <c r="C525" s="53"/>
      <c r="D525" s="53"/>
      <c r="E525" s="53"/>
      <c r="F525" s="53"/>
      <c r="G525" s="53"/>
      <c r="H525" s="53"/>
      <c r="I525" s="53"/>
      <c r="J525" s="53"/>
      <c r="K525" s="53"/>
      <c r="L525" s="53"/>
      <c r="M525" s="53"/>
      <c r="N525" s="53"/>
      <c r="O525" s="53"/>
      <c r="P525" s="53"/>
      <c r="Q525" s="53"/>
      <c r="R525" s="53"/>
      <c r="S525" s="53"/>
      <c r="T525" s="53"/>
      <c r="U525" s="53"/>
      <c r="V525" s="53"/>
      <c r="W525" s="53"/>
      <c r="X525" s="53"/>
      <c r="Y525" s="53"/>
      <c r="Z525" s="53"/>
    </row>
    <row r="526" spans="1:26" ht="12.75" customHeight="1" x14ac:dyDescent="0.25">
      <c r="A526" s="53"/>
      <c r="B526" s="53"/>
      <c r="C526" s="53"/>
      <c r="D526" s="53"/>
      <c r="E526" s="53"/>
      <c r="F526" s="53"/>
      <c r="G526" s="53"/>
      <c r="H526" s="53"/>
      <c r="I526" s="53"/>
      <c r="J526" s="53"/>
      <c r="K526" s="53"/>
      <c r="L526" s="53"/>
      <c r="M526" s="53"/>
      <c r="N526" s="53"/>
      <c r="O526" s="53"/>
      <c r="P526" s="53"/>
      <c r="Q526" s="53"/>
      <c r="R526" s="53"/>
      <c r="S526" s="53"/>
      <c r="T526" s="53"/>
      <c r="U526" s="53"/>
      <c r="V526" s="53"/>
      <c r="W526" s="53"/>
      <c r="X526" s="53"/>
      <c r="Y526" s="53"/>
      <c r="Z526" s="53"/>
    </row>
    <row r="527" spans="1:26" ht="12.75" customHeight="1" x14ac:dyDescent="0.25">
      <c r="A527" s="53"/>
      <c r="B527" s="53"/>
      <c r="C527" s="53"/>
      <c r="D527" s="53"/>
      <c r="E527" s="53"/>
      <c r="F527" s="53"/>
      <c r="G527" s="53"/>
      <c r="H527" s="53"/>
      <c r="I527" s="53"/>
      <c r="J527" s="53"/>
      <c r="K527" s="53"/>
      <c r="L527" s="53"/>
      <c r="M527" s="53"/>
      <c r="N527" s="53"/>
      <c r="O527" s="53"/>
      <c r="P527" s="53"/>
      <c r="Q527" s="53"/>
      <c r="R527" s="53"/>
      <c r="S527" s="53"/>
      <c r="T527" s="53"/>
      <c r="U527" s="53"/>
      <c r="V527" s="53"/>
      <c r="W527" s="53"/>
      <c r="X527" s="53"/>
      <c r="Y527" s="53"/>
      <c r="Z527" s="53"/>
    </row>
    <row r="528" spans="1:26" ht="12.75" customHeight="1" x14ac:dyDescent="0.25">
      <c r="A528" s="53"/>
      <c r="B528" s="53"/>
      <c r="C528" s="53"/>
      <c r="D528" s="53"/>
      <c r="E528" s="53"/>
      <c r="F528" s="53"/>
      <c r="G528" s="53"/>
      <c r="H528" s="53"/>
      <c r="I528" s="53"/>
      <c r="J528" s="53"/>
      <c r="K528" s="53"/>
      <c r="L528" s="53"/>
      <c r="M528" s="53"/>
      <c r="N528" s="53"/>
      <c r="O528" s="53"/>
      <c r="P528" s="53"/>
      <c r="Q528" s="53"/>
      <c r="R528" s="53"/>
      <c r="S528" s="53"/>
      <c r="T528" s="53"/>
      <c r="U528" s="53"/>
      <c r="V528" s="53"/>
      <c r="W528" s="53"/>
      <c r="X528" s="53"/>
      <c r="Y528" s="53"/>
      <c r="Z528" s="53"/>
    </row>
    <row r="529" spans="1:26" ht="12.75" customHeight="1" x14ac:dyDescent="0.25">
      <c r="A529" s="53"/>
      <c r="B529" s="53"/>
      <c r="C529" s="53"/>
      <c r="D529" s="53"/>
      <c r="E529" s="53"/>
      <c r="F529" s="53"/>
      <c r="G529" s="53"/>
      <c r="H529" s="53"/>
      <c r="I529" s="53"/>
      <c r="J529" s="53"/>
      <c r="K529" s="53"/>
      <c r="L529" s="53"/>
      <c r="M529" s="53"/>
      <c r="N529" s="53"/>
      <c r="O529" s="53"/>
      <c r="P529" s="53"/>
      <c r="Q529" s="53"/>
      <c r="R529" s="53"/>
      <c r="S529" s="53"/>
      <c r="T529" s="53"/>
      <c r="U529" s="53"/>
      <c r="V529" s="53"/>
      <c r="W529" s="53"/>
      <c r="X529" s="53"/>
      <c r="Y529" s="53"/>
      <c r="Z529" s="53"/>
    </row>
    <row r="530" spans="1:26" ht="12.75" customHeight="1" x14ac:dyDescent="0.25">
      <c r="A530" s="53"/>
      <c r="B530" s="53"/>
      <c r="C530" s="53"/>
      <c r="D530" s="53"/>
      <c r="E530" s="53"/>
      <c r="F530" s="53"/>
      <c r="G530" s="53"/>
      <c r="H530" s="53"/>
      <c r="I530" s="53"/>
      <c r="J530" s="53"/>
      <c r="K530" s="53"/>
      <c r="L530" s="53"/>
      <c r="M530" s="53"/>
      <c r="N530" s="53"/>
      <c r="O530" s="53"/>
      <c r="P530" s="53"/>
      <c r="Q530" s="53"/>
      <c r="R530" s="53"/>
      <c r="S530" s="53"/>
      <c r="T530" s="53"/>
      <c r="U530" s="53"/>
      <c r="V530" s="53"/>
      <c r="W530" s="53"/>
      <c r="X530" s="53"/>
      <c r="Y530" s="53"/>
      <c r="Z530" s="53"/>
    </row>
    <row r="531" spans="1:26" ht="12.75" customHeight="1" x14ac:dyDescent="0.25">
      <c r="A531" s="53"/>
      <c r="B531" s="53"/>
      <c r="C531" s="53"/>
      <c r="D531" s="53"/>
      <c r="E531" s="53"/>
      <c r="F531" s="53"/>
      <c r="G531" s="53"/>
      <c r="H531" s="53"/>
      <c r="I531" s="53"/>
      <c r="J531" s="53"/>
      <c r="K531" s="53"/>
      <c r="L531" s="53"/>
      <c r="M531" s="53"/>
      <c r="N531" s="53"/>
      <c r="O531" s="53"/>
      <c r="P531" s="53"/>
      <c r="Q531" s="53"/>
      <c r="R531" s="53"/>
      <c r="S531" s="53"/>
      <c r="T531" s="53"/>
      <c r="U531" s="53"/>
      <c r="V531" s="53"/>
      <c r="W531" s="53"/>
      <c r="X531" s="53"/>
      <c r="Y531" s="53"/>
      <c r="Z531" s="53"/>
    </row>
    <row r="532" spans="1:26" ht="12.75" customHeight="1" x14ac:dyDescent="0.25">
      <c r="A532" s="53"/>
      <c r="B532" s="53"/>
      <c r="C532" s="53"/>
      <c r="D532" s="53"/>
      <c r="E532" s="53"/>
      <c r="F532" s="53"/>
      <c r="G532" s="53"/>
      <c r="H532" s="53"/>
      <c r="I532" s="53"/>
      <c r="J532" s="53"/>
      <c r="K532" s="53"/>
      <c r="L532" s="53"/>
      <c r="M532" s="53"/>
      <c r="N532" s="53"/>
      <c r="O532" s="53"/>
      <c r="P532" s="53"/>
      <c r="Q532" s="53"/>
      <c r="R532" s="53"/>
      <c r="S532" s="53"/>
      <c r="T532" s="53"/>
      <c r="U532" s="53"/>
      <c r="V532" s="53"/>
      <c r="W532" s="53"/>
      <c r="X532" s="53"/>
      <c r="Y532" s="53"/>
      <c r="Z532" s="53"/>
    </row>
    <row r="533" spans="1:26" ht="12.75" customHeight="1" x14ac:dyDescent="0.25">
      <c r="A533" s="53"/>
      <c r="B533" s="53"/>
      <c r="C533" s="53"/>
      <c r="D533" s="53"/>
      <c r="E533" s="53"/>
      <c r="F533" s="53"/>
      <c r="G533" s="53"/>
      <c r="H533" s="53"/>
      <c r="I533" s="53"/>
      <c r="J533" s="53"/>
      <c r="K533" s="53"/>
      <c r="L533" s="53"/>
      <c r="M533" s="53"/>
      <c r="N533" s="53"/>
      <c r="O533" s="53"/>
      <c r="P533" s="53"/>
      <c r="Q533" s="53"/>
      <c r="R533" s="53"/>
      <c r="S533" s="53"/>
      <c r="T533" s="53"/>
      <c r="U533" s="53"/>
      <c r="V533" s="53"/>
      <c r="W533" s="53"/>
      <c r="X533" s="53"/>
      <c r="Y533" s="53"/>
      <c r="Z533" s="53"/>
    </row>
    <row r="534" spans="1:26" ht="12.75" customHeight="1" x14ac:dyDescent="0.25">
      <c r="A534" s="53"/>
      <c r="B534" s="53"/>
      <c r="C534" s="53"/>
      <c r="D534" s="53"/>
      <c r="E534" s="53"/>
      <c r="F534" s="53"/>
      <c r="G534" s="53"/>
      <c r="H534" s="53"/>
      <c r="I534" s="53"/>
      <c r="J534" s="53"/>
      <c r="K534" s="53"/>
      <c r="L534" s="53"/>
      <c r="M534" s="53"/>
      <c r="N534" s="53"/>
      <c r="O534" s="53"/>
      <c r="P534" s="53"/>
      <c r="Q534" s="53"/>
      <c r="R534" s="53"/>
      <c r="S534" s="53"/>
      <c r="T534" s="53"/>
      <c r="U534" s="53"/>
      <c r="V534" s="53"/>
      <c r="W534" s="53"/>
      <c r="X534" s="53"/>
      <c r="Y534" s="53"/>
      <c r="Z534" s="53"/>
    </row>
    <row r="535" spans="1:26" ht="12.75" customHeight="1" x14ac:dyDescent="0.25">
      <c r="A535" s="53"/>
      <c r="B535" s="53"/>
      <c r="C535" s="53"/>
      <c r="D535" s="53"/>
      <c r="E535" s="53"/>
      <c r="F535" s="53"/>
      <c r="G535" s="53"/>
      <c r="H535" s="53"/>
      <c r="I535" s="53"/>
      <c r="J535" s="53"/>
      <c r="K535" s="53"/>
      <c r="L535" s="53"/>
      <c r="M535" s="53"/>
      <c r="N535" s="53"/>
      <c r="O535" s="53"/>
      <c r="P535" s="53"/>
      <c r="Q535" s="53"/>
      <c r="R535" s="53"/>
      <c r="S535" s="53"/>
      <c r="T535" s="53"/>
      <c r="U535" s="53"/>
      <c r="V535" s="53"/>
      <c r="W535" s="53"/>
      <c r="X535" s="53"/>
      <c r="Y535" s="53"/>
      <c r="Z535" s="53"/>
    </row>
    <row r="536" spans="1:26" ht="12.75" customHeight="1" x14ac:dyDescent="0.25">
      <c r="A536" s="53"/>
      <c r="B536" s="53"/>
      <c r="C536" s="53"/>
      <c r="D536" s="53"/>
      <c r="E536" s="53"/>
      <c r="F536" s="53"/>
      <c r="G536" s="53"/>
      <c r="H536" s="53"/>
      <c r="I536" s="53"/>
      <c r="J536" s="53"/>
      <c r="K536" s="53"/>
      <c r="L536" s="53"/>
      <c r="M536" s="53"/>
      <c r="N536" s="53"/>
      <c r="O536" s="53"/>
      <c r="P536" s="53"/>
      <c r="Q536" s="53"/>
      <c r="R536" s="53"/>
      <c r="S536" s="53"/>
      <c r="T536" s="53"/>
      <c r="U536" s="53"/>
      <c r="V536" s="53"/>
      <c r="W536" s="53"/>
      <c r="X536" s="53"/>
      <c r="Y536" s="53"/>
      <c r="Z536" s="53"/>
    </row>
    <row r="537" spans="1:26" ht="12.75" customHeight="1" x14ac:dyDescent="0.25">
      <c r="A537" s="53"/>
      <c r="B537" s="53"/>
      <c r="C537" s="53"/>
      <c r="D537" s="53"/>
      <c r="E537" s="53"/>
      <c r="F537" s="53"/>
      <c r="G537" s="53"/>
      <c r="H537" s="53"/>
      <c r="I537" s="53"/>
      <c r="J537" s="53"/>
      <c r="K537" s="53"/>
      <c r="L537" s="53"/>
      <c r="M537" s="53"/>
      <c r="N537" s="53"/>
      <c r="O537" s="53"/>
      <c r="P537" s="53"/>
      <c r="Q537" s="53"/>
      <c r="R537" s="53"/>
      <c r="S537" s="53"/>
      <c r="T537" s="53"/>
      <c r="U537" s="53"/>
      <c r="V537" s="53"/>
      <c r="W537" s="53"/>
      <c r="X537" s="53"/>
      <c r="Y537" s="53"/>
      <c r="Z537" s="53"/>
    </row>
    <row r="538" spans="1:26" ht="12.75" customHeight="1" x14ac:dyDescent="0.25">
      <c r="A538" s="53"/>
      <c r="B538" s="53"/>
      <c r="C538" s="53"/>
      <c r="D538" s="53"/>
      <c r="E538" s="53"/>
      <c r="F538" s="53"/>
      <c r="G538" s="53"/>
      <c r="H538" s="53"/>
      <c r="I538" s="53"/>
      <c r="J538" s="53"/>
      <c r="K538" s="53"/>
      <c r="L538" s="53"/>
      <c r="M538" s="53"/>
      <c r="N538" s="53"/>
      <c r="O538" s="53"/>
      <c r="P538" s="53"/>
      <c r="Q538" s="53"/>
      <c r="R538" s="53"/>
      <c r="S538" s="53"/>
      <c r="T538" s="53"/>
      <c r="U538" s="53"/>
      <c r="V538" s="53"/>
      <c r="W538" s="53"/>
      <c r="X538" s="53"/>
      <c r="Y538" s="53"/>
      <c r="Z538" s="53"/>
    </row>
    <row r="539" spans="1:26" ht="12.75" customHeight="1" x14ac:dyDescent="0.25">
      <c r="A539" s="53"/>
      <c r="B539" s="53"/>
      <c r="C539" s="53"/>
      <c r="D539" s="53"/>
      <c r="E539" s="53"/>
      <c r="F539" s="53"/>
      <c r="G539" s="53"/>
      <c r="H539" s="53"/>
      <c r="I539" s="53"/>
      <c r="J539" s="53"/>
      <c r="K539" s="53"/>
      <c r="L539" s="53"/>
      <c r="M539" s="53"/>
      <c r="N539" s="53"/>
      <c r="O539" s="53"/>
      <c r="P539" s="53"/>
      <c r="Q539" s="53"/>
      <c r="R539" s="53"/>
      <c r="S539" s="53"/>
      <c r="T539" s="53"/>
      <c r="U539" s="53"/>
      <c r="V539" s="53"/>
      <c r="W539" s="53"/>
      <c r="X539" s="53"/>
      <c r="Y539" s="53"/>
      <c r="Z539" s="53"/>
    </row>
    <row r="540" spans="1:26" ht="12.75" customHeight="1" x14ac:dyDescent="0.25">
      <c r="A540" s="53"/>
      <c r="B540" s="53"/>
      <c r="C540" s="53"/>
      <c r="D540" s="53"/>
      <c r="E540" s="53"/>
      <c r="F540" s="53"/>
      <c r="G540" s="53"/>
      <c r="H540" s="53"/>
      <c r="I540" s="53"/>
      <c r="J540" s="53"/>
      <c r="K540" s="53"/>
      <c r="L540" s="53"/>
      <c r="M540" s="53"/>
      <c r="N540" s="53"/>
      <c r="O540" s="53"/>
      <c r="P540" s="53"/>
      <c r="Q540" s="53"/>
      <c r="R540" s="53"/>
      <c r="S540" s="53"/>
      <c r="T540" s="53"/>
      <c r="U540" s="53"/>
      <c r="V540" s="53"/>
      <c r="W540" s="53"/>
      <c r="X540" s="53"/>
      <c r="Y540" s="53"/>
      <c r="Z540" s="53"/>
    </row>
    <row r="541" spans="1:26" ht="12.75" customHeight="1" x14ac:dyDescent="0.25">
      <c r="A541" s="53"/>
      <c r="B541" s="53"/>
      <c r="C541" s="53"/>
      <c r="D541" s="53"/>
      <c r="E541" s="53"/>
      <c r="F541" s="53"/>
      <c r="G541" s="53"/>
      <c r="H541" s="53"/>
      <c r="I541" s="53"/>
      <c r="J541" s="53"/>
      <c r="K541" s="53"/>
      <c r="L541" s="53"/>
      <c r="M541" s="53"/>
      <c r="N541" s="53"/>
      <c r="O541" s="53"/>
      <c r="P541" s="53"/>
      <c r="Q541" s="53"/>
      <c r="R541" s="53"/>
      <c r="S541" s="53"/>
      <c r="T541" s="53"/>
      <c r="U541" s="53"/>
      <c r="V541" s="53"/>
      <c r="W541" s="53"/>
      <c r="X541" s="53"/>
      <c r="Y541" s="53"/>
      <c r="Z541" s="53"/>
    </row>
    <row r="542" spans="1:26" ht="12.75" customHeight="1" x14ac:dyDescent="0.25">
      <c r="A542" s="53"/>
      <c r="B542" s="53"/>
      <c r="C542" s="53"/>
      <c r="D542" s="53"/>
      <c r="E542" s="53"/>
      <c r="F542" s="53"/>
      <c r="G542" s="53"/>
      <c r="H542" s="53"/>
      <c r="I542" s="53"/>
      <c r="J542" s="53"/>
      <c r="K542" s="53"/>
      <c r="L542" s="53"/>
      <c r="M542" s="53"/>
      <c r="N542" s="53"/>
      <c r="O542" s="53"/>
      <c r="P542" s="53"/>
      <c r="Q542" s="53"/>
      <c r="R542" s="53"/>
      <c r="S542" s="53"/>
      <c r="T542" s="53"/>
      <c r="U542" s="53"/>
      <c r="V542" s="53"/>
      <c r="W542" s="53"/>
      <c r="X542" s="53"/>
      <c r="Y542" s="53"/>
      <c r="Z542" s="53"/>
    </row>
    <row r="543" spans="1:26" ht="12.75" customHeight="1" x14ac:dyDescent="0.25">
      <c r="A543" s="53"/>
      <c r="B543" s="53"/>
      <c r="C543" s="53"/>
      <c r="D543" s="53"/>
      <c r="E543" s="53"/>
      <c r="F543" s="53"/>
      <c r="G543" s="53"/>
      <c r="H543" s="53"/>
      <c r="I543" s="53"/>
      <c r="J543" s="53"/>
      <c r="K543" s="53"/>
      <c r="L543" s="53"/>
      <c r="M543" s="53"/>
      <c r="N543" s="53"/>
      <c r="O543" s="53"/>
      <c r="P543" s="53"/>
      <c r="Q543" s="53"/>
      <c r="R543" s="53"/>
      <c r="S543" s="53"/>
      <c r="T543" s="53"/>
      <c r="U543" s="53"/>
      <c r="V543" s="53"/>
      <c r="W543" s="53"/>
      <c r="X543" s="53"/>
      <c r="Y543" s="53"/>
      <c r="Z543" s="53"/>
    </row>
    <row r="544" spans="1:26" ht="12.75" customHeight="1" x14ac:dyDescent="0.25">
      <c r="A544" s="53"/>
      <c r="B544" s="53"/>
      <c r="C544" s="53"/>
      <c r="D544" s="53"/>
      <c r="E544" s="53"/>
      <c r="F544" s="53"/>
      <c r="G544" s="53"/>
      <c r="H544" s="53"/>
      <c r="I544" s="53"/>
      <c r="J544" s="53"/>
      <c r="K544" s="53"/>
      <c r="L544" s="53"/>
      <c r="M544" s="53"/>
      <c r="N544" s="53"/>
      <c r="O544" s="53"/>
      <c r="P544" s="53"/>
      <c r="Q544" s="53"/>
      <c r="R544" s="53"/>
      <c r="S544" s="53"/>
      <c r="T544" s="53"/>
      <c r="U544" s="53"/>
      <c r="V544" s="53"/>
      <c r="W544" s="53"/>
      <c r="X544" s="53"/>
      <c r="Y544" s="53"/>
      <c r="Z544" s="53"/>
    </row>
    <row r="545" spans="1:26" ht="12.75" customHeight="1" x14ac:dyDescent="0.25">
      <c r="A545" s="53"/>
      <c r="B545" s="53"/>
      <c r="C545" s="53"/>
      <c r="D545" s="53"/>
      <c r="E545" s="53"/>
      <c r="F545" s="53"/>
      <c r="G545" s="53"/>
      <c r="H545" s="53"/>
      <c r="I545" s="53"/>
      <c r="J545" s="53"/>
      <c r="K545" s="53"/>
      <c r="L545" s="53"/>
      <c r="M545" s="53"/>
      <c r="N545" s="53"/>
      <c r="O545" s="53"/>
      <c r="P545" s="53"/>
      <c r="Q545" s="53"/>
      <c r="R545" s="53"/>
      <c r="S545" s="53"/>
      <c r="T545" s="53"/>
      <c r="U545" s="53"/>
      <c r="V545" s="53"/>
      <c r="W545" s="53"/>
      <c r="X545" s="53"/>
      <c r="Y545" s="53"/>
      <c r="Z545" s="53"/>
    </row>
    <row r="546" spans="1:26" ht="12.75" customHeight="1" x14ac:dyDescent="0.25">
      <c r="A546" s="53"/>
      <c r="B546" s="53"/>
      <c r="C546" s="53"/>
      <c r="D546" s="53"/>
      <c r="E546" s="53"/>
      <c r="F546" s="53"/>
      <c r="G546" s="53"/>
      <c r="H546" s="53"/>
      <c r="I546" s="53"/>
      <c r="J546" s="53"/>
      <c r="K546" s="53"/>
      <c r="L546" s="53"/>
      <c r="M546" s="53"/>
      <c r="N546" s="53"/>
      <c r="O546" s="53"/>
      <c r="P546" s="53"/>
      <c r="Q546" s="53"/>
      <c r="R546" s="53"/>
      <c r="S546" s="53"/>
      <c r="T546" s="53"/>
      <c r="U546" s="53"/>
      <c r="V546" s="53"/>
      <c r="W546" s="53"/>
      <c r="X546" s="53"/>
      <c r="Y546" s="53"/>
      <c r="Z546" s="53"/>
    </row>
    <row r="547" spans="1:26" ht="12.75" customHeight="1" x14ac:dyDescent="0.25">
      <c r="A547" s="53"/>
      <c r="B547" s="53"/>
      <c r="C547" s="53"/>
      <c r="D547" s="53"/>
      <c r="E547" s="53"/>
      <c r="F547" s="53"/>
      <c r="G547" s="53"/>
      <c r="H547" s="53"/>
      <c r="I547" s="53"/>
      <c r="J547" s="53"/>
      <c r="K547" s="53"/>
      <c r="L547" s="53"/>
      <c r="M547" s="53"/>
      <c r="N547" s="53"/>
      <c r="O547" s="53"/>
      <c r="P547" s="53"/>
      <c r="Q547" s="53"/>
      <c r="R547" s="53"/>
      <c r="S547" s="53"/>
      <c r="T547" s="53"/>
      <c r="U547" s="53"/>
      <c r="V547" s="53"/>
      <c r="W547" s="53"/>
      <c r="X547" s="53"/>
      <c r="Y547" s="53"/>
      <c r="Z547" s="53"/>
    </row>
    <row r="548" spans="1:26" ht="12.75" customHeight="1" x14ac:dyDescent="0.25">
      <c r="A548" s="53"/>
      <c r="B548" s="53"/>
      <c r="C548" s="53"/>
      <c r="D548" s="53"/>
      <c r="E548" s="53"/>
      <c r="F548" s="53"/>
      <c r="G548" s="53"/>
      <c r="H548" s="53"/>
      <c r="I548" s="53"/>
      <c r="J548" s="53"/>
      <c r="K548" s="53"/>
      <c r="L548" s="53"/>
      <c r="M548" s="53"/>
      <c r="N548" s="53"/>
      <c r="O548" s="53"/>
      <c r="P548" s="53"/>
      <c r="Q548" s="53"/>
      <c r="R548" s="53"/>
      <c r="S548" s="53"/>
      <c r="T548" s="53"/>
      <c r="U548" s="53"/>
      <c r="V548" s="53"/>
      <c r="W548" s="53"/>
      <c r="X548" s="53"/>
      <c r="Y548" s="53"/>
      <c r="Z548" s="53"/>
    </row>
    <row r="549" spans="1:26" ht="12.75" customHeight="1" x14ac:dyDescent="0.25">
      <c r="A549" s="53"/>
      <c r="B549" s="53"/>
      <c r="C549" s="53"/>
      <c r="D549" s="53"/>
      <c r="E549" s="53"/>
      <c r="F549" s="53"/>
      <c r="G549" s="53"/>
      <c r="H549" s="53"/>
      <c r="I549" s="53"/>
      <c r="J549" s="53"/>
      <c r="K549" s="53"/>
      <c r="L549" s="53"/>
      <c r="M549" s="53"/>
      <c r="N549" s="53"/>
      <c r="O549" s="53"/>
      <c r="P549" s="53"/>
      <c r="Q549" s="53"/>
      <c r="R549" s="53"/>
      <c r="S549" s="53"/>
      <c r="T549" s="53"/>
      <c r="U549" s="53"/>
      <c r="V549" s="53"/>
      <c r="W549" s="53"/>
      <c r="X549" s="53"/>
      <c r="Y549" s="53"/>
      <c r="Z549" s="53"/>
    </row>
    <row r="550" spans="1:26" ht="12.75" customHeight="1" x14ac:dyDescent="0.25">
      <c r="A550" s="53"/>
      <c r="B550" s="53"/>
      <c r="C550" s="53"/>
      <c r="D550" s="53"/>
      <c r="E550" s="53"/>
      <c r="F550" s="53"/>
      <c r="G550" s="53"/>
      <c r="H550" s="53"/>
      <c r="I550" s="53"/>
      <c r="J550" s="53"/>
      <c r="K550" s="53"/>
      <c r="L550" s="53"/>
      <c r="M550" s="53"/>
      <c r="N550" s="53"/>
      <c r="O550" s="53"/>
      <c r="P550" s="53"/>
      <c r="Q550" s="53"/>
      <c r="R550" s="53"/>
      <c r="S550" s="53"/>
      <c r="T550" s="53"/>
      <c r="U550" s="53"/>
      <c r="V550" s="53"/>
      <c r="W550" s="53"/>
      <c r="X550" s="53"/>
      <c r="Y550" s="53"/>
      <c r="Z550" s="53"/>
    </row>
    <row r="551" spans="1:26" ht="12.75" customHeight="1" x14ac:dyDescent="0.25">
      <c r="A551" s="53"/>
      <c r="B551" s="53"/>
      <c r="C551" s="53"/>
      <c r="D551" s="53"/>
      <c r="E551" s="53"/>
      <c r="F551" s="53"/>
      <c r="G551" s="53"/>
      <c r="H551" s="53"/>
      <c r="I551" s="53"/>
      <c r="J551" s="53"/>
      <c r="K551" s="53"/>
      <c r="L551" s="53"/>
      <c r="M551" s="53"/>
      <c r="N551" s="53"/>
      <c r="O551" s="53"/>
      <c r="P551" s="53"/>
      <c r="Q551" s="53"/>
      <c r="R551" s="53"/>
      <c r="S551" s="53"/>
      <c r="T551" s="53"/>
      <c r="U551" s="53"/>
      <c r="V551" s="53"/>
      <c r="W551" s="53"/>
      <c r="X551" s="53"/>
      <c r="Y551" s="53"/>
      <c r="Z551" s="53"/>
    </row>
    <row r="552" spans="1:26" ht="12.75" customHeight="1" x14ac:dyDescent="0.25">
      <c r="A552" s="53"/>
      <c r="B552" s="53"/>
      <c r="C552" s="53"/>
      <c r="D552" s="53"/>
      <c r="E552" s="53"/>
      <c r="F552" s="53"/>
      <c r="G552" s="53"/>
      <c r="H552" s="53"/>
      <c r="I552" s="53"/>
      <c r="J552" s="53"/>
      <c r="K552" s="53"/>
      <c r="L552" s="53"/>
      <c r="M552" s="53"/>
      <c r="N552" s="53"/>
      <c r="O552" s="53"/>
      <c r="P552" s="53"/>
      <c r="Q552" s="53"/>
      <c r="R552" s="53"/>
      <c r="S552" s="53"/>
      <c r="T552" s="53"/>
      <c r="U552" s="53"/>
      <c r="V552" s="53"/>
      <c r="W552" s="53"/>
      <c r="X552" s="53"/>
      <c r="Y552" s="53"/>
      <c r="Z552" s="53"/>
    </row>
    <row r="553" spans="1:26" ht="12.75" customHeight="1" x14ac:dyDescent="0.25">
      <c r="A553" s="53"/>
      <c r="B553" s="53"/>
      <c r="C553" s="53"/>
      <c r="D553" s="53"/>
      <c r="E553" s="53"/>
      <c r="F553" s="53"/>
      <c r="G553" s="53"/>
      <c r="H553" s="53"/>
      <c r="I553" s="53"/>
      <c r="J553" s="53"/>
      <c r="K553" s="53"/>
      <c r="L553" s="53"/>
      <c r="M553" s="53"/>
      <c r="N553" s="53"/>
      <c r="O553" s="53"/>
      <c r="P553" s="53"/>
      <c r="Q553" s="53"/>
      <c r="R553" s="53"/>
      <c r="S553" s="53"/>
      <c r="T553" s="53"/>
      <c r="U553" s="53"/>
      <c r="V553" s="53"/>
      <c r="W553" s="53"/>
      <c r="X553" s="53"/>
      <c r="Y553" s="53"/>
      <c r="Z553" s="53"/>
    </row>
    <row r="554" spans="1:26" ht="12.75" customHeight="1" x14ac:dyDescent="0.25">
      <c r="A554" s="53"/>
      <c r="B554" s="53"/>
      <c r="C554" s="53"/>
      <c r="D554" s="53"/>
      <c r="E554" s="53"/>
      <c r="F554" s="53"/>
      <c r="G554" s="53"/>
      <c r="H554" s="53"/>
      <c r="I554" s="53"/>
      <c r="J554" s="53"/>
      <c r="K554" s="53"/>
      <c r="L554" s="53"/>
      <c r="M554" s="53"/>
      <c r="N554" s="53"/>
      <c r="O554" s="53"/>
      <c r="P554" s="53"/>
      <c r="Q554" s="53"/>
      <c r="R554" s="53"/>
      <c r="S554" s="53"/>
      <c r="T554" s="53"/>
      <c r="U554" s="53"/>
      <c r="V554" s="53"/>
      <c r="W554" s="53"/>
      <c r="X554" s="53"/>
      <c r="Y554" s="53"/>
      <c r="Z554" s="53"/>
    </row>
    <row r="555" spans="1:26" ht="12.75" customHeight="1" x14ac:dyDescent="0.25">
      <c r="A555" s="53"/>
      <c r="B555" s="53"/>
      <c r="C555" s="53"/>
      <c r="D555" s="53"/>
      <c r="E555" s="53"/>
      <c r="F555" s="53"/>
      <c r="G555" s="53"/>
      <c r="H555" s="53"/>
      <c r="I555" s="53"/>
      <c r="J555" s="53"/>
      <c r="K555" s="53"/>
      <c r="L555" s="53"/>
      <c r="M555" s="53"/>
      <c r="N555" s="53"/>
      <c r="O555" s="53"/>
      <c r="P555" s="53"/>
      <c r="Q555" s="53"/>
      <c r="R555" s="53"/>
      <c r="S555" s="53"/>
      <c r="T555" s="53"/>
      <c r="U555" s="53"/>
      <c r="V555" s="53"/>
      <c r="W555" s="53"/>
      <c r="X555" s="53"/>
      <c r="Y555" s="53"/>
      <c r="Z555" s="53"/>
    </row>
    <row r="556" spans="1:26" ht="12.75" customHeight="1" x14ac:dyDescent="0.25">
      <c r="A556" s="53"/>
      <c r="B556" s="53"/>
      <c r="C556" s="53"/>
      <c r="D556" s="53"/>
      <c r="E556" s="53"/>
      <c r="F556" s="53"/>
      <c r="G556" s="53"/>
      <c r="H556" s="53"/>
      <c r="I556" s="53"/>
      <c r="J556" s="53"/>
      <c r="K556" s="53"/>
      <c r="L556" s="53"/>
      <c r="M556" s="53"/>
      <c r="N556" s="53"/>
      <c r="O556" s="53"/>
      <c r="P556" s="53"/>
      <c r="Q556" s="53"/>
      <c r="R556" s="53"/>
      <c r="S556" s="53"/>
      <c r="T556" s="53"/>
      <c r="U556" s="53"/>
      <c r="V556" s="53"/>
      <c r="W556" s="53"/>
      <c r="X556" s="53"/>
      <c r="Y556" s="53"/>
      <c r="Z556" s="53"/>
    </row>
    <row r="557" spans="1:26" ht="12.75" customHeight="1" x14ac:dyDescent="0.25">
      <c r="A557" s="53"/>
      <c r="B557" s="53"/>
      <c r="C557" s="53"/>
      <c r="D557" s="53"/>
      <c r="E557" s="53"/>
      <c r="F557" s="53"/>
      <c r="G557" s="53"/>
      <c r="H557" s="53"/>
      <c r="I557" s="53"/>
      <c r="J557" s="53"/>
      <c r="K557" s="53"/>
      <c r="L557" s="53"/>
      <c r="M557" s="53"/>
      <c r="N557" s="53"/>
      <c r="O557" s="53"/>
      <c r="P557" s="53"/>
      <c r="Q557" s="53"/>
      <c r="R557" s="53"/>
      <c r="S557" s="53"/>
      <c r="T557" s="53"/>
      <c r="U557" s="53"/>
      <c r="V557" s="53"/>
      <c r="W557" s="53"/>
      <c r="X557" s="53"/>
      <c r="Y557" s="53"/>
      <c r="Z557" s="53"/>
    </row>
    <row r="558" spans="1:26" ht="12.75" customHeight="1" x14ac:dyDescent="0.25">
      <c r="A558" s="53"/>
      <c r="B558" s="53"/>
      <c r="C558" s="53"/>
      <c r="D558" s="53"/>
      <c r="E558" s="53"/>
      <c r="F558" s="53"/>
      <c r="G558" s="53"/>
      <c r="H558" s="53"/>
      <c r="I558" s="53"/>
      <c r="J558" s="53"/>
      <c r="K558" s="53"/>
      <c r="L558" s="53"/>
      <c r="M558" s="53"/>
      <c r="N558" s="53"/>
      <c r="O558" s="53"/>
      <c r="P558" s="53"/>
      <c r="Q558" s="53"/>
      <c r="R558" s="53"/>
      <c r="S558" s="53"/>
      <c r="T558" s="53"/>
      <c r="U558" s="53"/>
      <c r="V558" s="53"/>
      <c r="W558" s="53"/>
      <c r="X558" s="53"/>
      <c r="Y558" s="53"/>
      <c r="Z558" s="53"/>
    </row>
    <row r="559" spans="1:26" ht="12.75" customHeight="1" x14ac:dyDescent="0.25">
      <c r="A559" s="53"/>
      <c r="B559" s="53"/>
      <c r="C559" s="53"/>
      <c r="D559" s="53"/>
      <c r="E559" s="53"/>
      <c r="F559" s="53"/>
      <c r="G559" s="53"/>
      <c r="H559" s="53"/>
      <c r="I559" s="53"/>
      <c r="J559" s="53"/>
      <c r="K559" s="53"/>
      <c r="L559" s="53"/>
      <c r="M559" s="53"/>
      <c r="N559" s="53"/>
      <c r="O559" s="53"/>
      <c r="P559" s="53"/>
      <c r="Q559" s="53"/>
      <c r="R559" s="53"/>
      <c r="S559" s="53"/>
      <c r="T559" s="53"/>
      <c r="U559" s="53"/>
      <c r="V559" s="53"/>
      <c r="W559" s="53"/>
      <c r="X559" s="53"/>
      <c r="Y559" s="53"/>
      <c r="Z559" s="53"/>
    </row>
    <row r="560" spans="1:26" ht="12.75" customHeight="1" x14ac:dyDescent="0.25">
      <c r="A560" s="53"/>
      <c r="B560" s="53"/>
      <c r="C560" s="53"/>
      <c r="D560" s="53"/>
      <c r="E560" s="53"/>
      <c r="F560" s="53"/>
      <c r="G560" s="53"/>
      <c r="H560" s="53"/>
      <c r="I560" s="53"/>
      <c r="J560" s="53"/>
      <c r="K560" s="53"/>
      <c r="L560" s="53"/>
      <c r="M560" s="53"/>
      <c r="N560" s="53"/>
      <c r="O560" s="53"/>
      <c r="P560" s="53"/>
      <c r="Q560" s="53"/>
      <c r="R560" s="53"/>
      <c r="S560" s="53"/>
      <c r="T560" s="53"/>
      <c r="U560" s="53"/>
      <c r="V560" s="53"/>
      <c r="W560" s="53"/>
      <c r="X560" s="53"/>
      <c r="Y560" s="53"/>
      <c r="Z560" s="53"/>
    </row>
    <row r="561" spans="1:26" ht="12.75" customHeight="1" x14ac:dyDescent="0.25">
      <c r="A561" s="53"/>
      <c r="B561" s="53"/>
      <c r="C561" s="53"/>
      <c r="D561" s="53"/>
      <c r="E561" s="53"/>
      <c r="F561" s="53"/>
      <c r="G561" s="53"/>
      <c r="H561" s="53"/>
      <c r="I561" s="53"/>
      <c r="J561" s="53"/>
      <c r="K561" s="53"/>
      <c r="L561" s="53"/>
      <c r="M561" s="53"/>
      <c r="N561" s="53"/>
      <c r="O561" s="53"/>
      <c r="P561" s="53"/>
      <c r="Q561" s="53"/>
      <c r="R561" s="53"/>
      <c r="S561" s="53"/>
      <c r="T561" s="53"/>
      <c r="U561" s="53"/>
      <c r="V561" s="53"/>
      <c r="W561" s="53"/>
      <c r="X561" s="53"/>
      <c r="Y561" s="53"/>
      <c r="Z561" s="53"/>
    </row>
    <row r="562" spans="1:26" ht="12.75" customHeight="1" x14ac:dyDescent="0.25">
      <c r="A562" s="53"/>
      <c r="B562" s="53"/>
      <c r="C562" s="53"/>
      <c r="D562" s="53"/>
      <c r="E562" s="53"/>
      <c r="F562" s="53"/>
      <c r="G562" s="53"/>
      <c r="H562" s="53"/>
      <c r="I562" s="53"/>
      <c r="J562" s="53"/>
      <c r="K562" s="53"/>
      <c r="L562" s="53"/>
      <c r="M562" s="53"/>
      <c r="N562" s="53"/>
      <c r="O562" s="53"/>
      <c r="P562" s="53"/>
      <c r="Q562" s="53"/>
      <c r="R562" s="53"/>
      <c r="S562" s="53"/>
      <c r="T562" s="53"/>
      <c r="U562" s="53"/>
      <c r="V562" s="53"/>
      <c r="W562" s="53"/>
      <c r="X562" s="53"/>
      <c r="Y562" s="53"/>
      <c r="Z562" s="53"/>
    </row>
    <row r="563" spans="1:26" ht="12.75" customHeight="1" x14ac:dyDescent="0.25">
      <c r="A563" s="53"/>
      <c r="B563" s="53"/>
      <c r="C563" s="53"/>
      <c r="D563" s="53"/>
      <c r="E563" s="53"/>
      <c r="F563" s="53"/>
      <c r="G563" s="53"/>
      <c r="H563" s="53"/>
      <c r="I563" s="53"/>
      <c r="J563" s="53"/>
      <c r="K563" s="53"/>
      <c r="L563" s="53"/>
      <c r="M563" s="53"/>
      <c r="N563" s="53"/>
      <c r="O563" s="53"/>
      <c r="P563" s="53"/>
      <c r="Q563" s="53"/>
      <c r="R563" s="53"/>
      <c r="S563" s="53"/>
      <c r="T563" s="53"/>
      <c r="U563" s="53"/>
      <c r="V563" s="53"/>
      <c r="W563" s="53"/>
      <c r="X563" s="53"/>
      <c r="Y563" s="53"/>
      <c r="Z563" s="53"/>
    </row>
    <row r="564" spans="1:26" ht="12.75" customHeight="1" x14ac:dyDescent="0.25">
      <c r="A564" s="53"/>
      <c r="B564" s="53"/>
      <c r="C564" s="53"/>
      <c r="D564" s="53"/>
      <c r="E564" s="53"/>
      <c r="F564" s="53"/>
      <c r="G564" s="53"/>
      <c r="H564" s="53"/>
      <c r="I564" s="53"/>
      <c r="J564" s="53"/>
      <c r="K564" s="53"/>
      <c r="L564" s="53"/>
      <c r="M564" s="53"/>
      <c r="N564" s="53"/>
      <c r="O564" s="53"/>
      <c r="P564" s="53"/>
      <c r="Q564" s="53"/>
      <c r="R564" s="53"/>
      <c r="S564" s="53"/>
      <c r="T564" s="53"/>
      <c r="U564" s="53"/>
      <c r="V564" s="53"/>
      <c r="W564" s="53"/>
      <c r="X564" s="53"/>
      <c r="Y564" s="53"/>
      <c r="Z564" s="53"/>
    </row>
    <row r="565" spans="1:26" ht="12.75" customHeight="1" x14ac:dyDescent="0.25">
      <c r="A565" s="53"/>
      <c r="B565" s="53"/>
      <c r="C565" s="53"/>
      <c r="D565" s="53"/>
      <c r="E565" s="53"/>
      <c r="F565" s="53"/>
      <c r="G565" s="53"/>
      <c r="H565" s="53"/>
      <c r="I565" s="53"/>
      <c r="J565" s="53"/>
      <c r="K565" s="53"/>
      <c r="L565" s="53"/>
      <c r="M565" s="53"/>
      <c r="N565" s="53"/>
      <c r="O565" s="53"/>
      <c r="P565" s="53"/>
      <c r="Q565" s="53"/>
      <c r="R565" s="53"/>
      <c r="S565" s="53"/>
      <c r="T565" s="53"/>
      <c r="U565" s="53"/>
      <c r="V565" s="53"/>
      <c r="W565" s="53"/>
      <c r="X565" s="53"/>
      <c r="Y565" s="53"/>
      <c r="Z565" s="53"/>
    </row>
    <row r="566" spans="1:26" ht="12.75" customHeight="1" x14ac:dyDescent="0.25">
      <c r="A566" s="53"/>
      <c r="B566" s="53"/>
      <c r="C566" s="53"/>
      <c r="D566" s="53"/>
      <c r="E566" s="53"/>
      <c r="F566" s="53"/>
      <c r="G566" s="53"/>
      <c r="H566" s="53"/>
      <c r="I566" s="53"/>
      <c r="J566" s="53"/>
      <c r="K566" s="53"/>
      <c r="L566" s="53"/>
      <c r="M566" s="53"/>
      <c r="N566" s="53"/>
      <c r="O566" s="53"/>
      <c r="P566" s="53"/>
      <c r="Q566" s="53"/>
      <c r="R566" s="53"/>
      <c r="S566" s="53"/>
      <c r="T566" s="53"/>
      <c r="U566" s="53"/>
      <c r="V566" s="53"/>
      <c r="W566" s="53"/>
      <c r="X566" s="53"/>
      <c r="Y566" s="53"/>
      <c r="Z566" s="53"/>
    </row>
    <row r="567" spans="1:26" ht="12.75" customHeight="1" x14ac:dyDescent="0.25">
      <c r="A567" s="53"/>
      <c r="B567" s="53"/>
      <c r="C567" s="53"/>
      <c r="D567" s="53"/>
      <c r="E567" s="53"/>
      <c r="F567" s="53"/>
      <c r="G567" s="53"/>
      <c r="H567" s="53"/>
      <c r="I567" s="53"/>
      <c r="J567" s="53"/>
      <c r="K567" s="53"/>
      <c r="L567" s="53"/>
      <c r="M567" s="53"/>
      <c r="N567" s="53"/>
      <c r="O567" s="53"/>
      <c r="P567" s="53"/>
      <c r="Q567" s="53"/>
      <c r="R567" s="53"/>
      <c r="S567" s="53"/>
      <c r="T567" s="53"/>
      <c r="U567" s="53"/>
      <c r="V567" s="53"/>
      <c r="W567" s="53"/>
      <c r="X567" s="53"/>
      <c r="Y567" s="53"/>
      <c r="Z567" s="53"/>
    </row>
    <row r="568" spans="1:26" ht="12.75" customHeight="1" x14ac:dyDescent="0.25">
      <c r="A568" s="53"/>
      <c r="B568" s="53"/>
      <c r="C568" s="53"/>
      <c r="D568" s="53"/>
      <c r="E568" s="53"/>
      <c r="F568" s="53"/>
      <c r="G568" s="53"/>
      <c r="H568" s="53"/>
      <c r="I568" s="53"/>
      <c r="J568" s="53"/>
      <c r="K568" s="53"/>
      <c r="L568" s="53"/>
      <c r="M568" s="53"/>
      <c r="N568" s="53"/>
      <c r="O568" s="53"/>
      <c r="P568" s="53"/>
      <c r="Q568" s="53"/>
      <c r="R568" s="53"/>
      <c r="S568" s="53"/>
      <c r="T568" s="53"/>
      <c r="U568" s="53"/>
      <c r="V568" s="53"/>
      <c r="W568" s="53"/>
      <c r="X568" s="53"/>
      <c r="Y568" s="53"/>
      <c r="Z568" s="53"/>
    </row>
    <row r="569" spans="1:26" ht="12.75" customHeight="1" x14ac:dyDescent="0.25">
      <c r="A569" s="53"/>
      <c r="B569" s="53"/>
      <c r="C569" s="53"/>
      <c r="D569" s="53"/>
      <c r="E569" s="53"/>
      <c r="F569" s="53"/>
      <c r="G569" s="53"/>
      <c r="H569" s="53"/>
      <c r="I569" s="53"/>
      <c r="J569" s="53"/>
      <c r="K569" s="53"/>
      <c r="L569" s="53"/>
      <c r="M569" s="53"/>
      <c r="N569" s="53"/>
      <c r="O569" s="53"/>
      <c r="P569" s="53"/>
      <c r="Q569" s="53"/>
      <c r="R569" s="53"/>
      <c r="S569" s="53"/>
      <c r="T569" s="53"/>
      <c r="U569" s="53"/>
      <c r="V569" s="53"/>
      <c r="W569" s="53"/>
      <c r="X569" s="53"/>
      <c r="Y569" s="53"/>
      <c r="Z569" s="53"/>
    </row>
    <row r="570" spans="1:26" ht="12.75" customHeight="1" x14ac:dyDescent="0.25">
      <c r="A570" s="53"/>
      <c r="B570" s="53"/>
      <c r="C570" s="53"/>
      <c r="D570" s="53"/>
      <c r="E570" s="53"/>
      <c r="F570" s="53"/>
      <c r="G570" s="53"/>
      <c r="H570" s="53"/>
      <c r="I570" s="53"/>
      <c r="J570" s="53"/>
      <c r="K570" s="53"/>
      <c r="L570" s="53"/>
      <c r="M570" s="53"/>
      <c r="N570" s="53"/>
      <c r="O570" s="53"/>
      <c r="P570" s="53"/>
      <c r="Q570" s="53"/>
      <c r="R570" s="53"/>
      <c r="S570" s="53"/>
      <c r="T570" s="53"/>
      <c r="U570" s="53"/>
      <c r="V570" s="53"/>
      <c r="W570" s="53"/>
      <c r="X570" s="53"/>
      <c r="Y570" s="53"/>
      <c r="Z570" s="53"/>
    </row>
    <row r="571" spans="1:26" ht="12.75" customHeight="1" x14ac:dyDescent="0.25">
      <c r="A571" s="53"/>
      <c r="B571" s="53"/>
      <c r="C571" s="53"/>
      <c r="D571" s="53"/>
      <c r="E571" s="53"/>
      <c r="F571" s="53"/>
      <c r="G571" s="53"/>
      <c r="H571" s="53"/>
      <c r="I571" s="53"/>
      <c r="J571" s="53"/>
      <c r="K571" s="53"/>
      <c r="L571" s="53"/>
      <c r="M571" s="53"/>
      <c r="N571" s="53"/>
      <c r="O571" s="53"/>
      <c r="P571" s="53"/>
      <c r="Q571" s="53"/>
      <c r="R571" s="53"/>
      <c r="S571" s="53"/>
      <c r="T571" s="53"/>
      <c r="U571" s="53"/>
      <c r="V571" s="53"/>
      <c r="W571" s="53"/>
      <c r="X571" s="53"/>
      <c r="Y571" s="53"/>
      <c r="Z571" s="53"/>
    </row>
    <row r="572" spans="1:26" ht="12.75" customHeight="1" x14ac:dyDescent="0.25">
      <c r="A572" s="53"/>
      <c r="B572" s="53"/>
      <c r="C572" s="53"/>
      <c r="D572" s="53"/>
      <c r="E572" s="53"/>
      <c r="F572" s="53"/>
      <c r="G572" s="53"/>
      <c r="H572" s="53"/>
      <c r="I572" s="53"/>
      <c r="J572" s="53"/>
      <c r="K572" s="53"/>
      <c r="L572" s="53"/>
      <c r="M572" s="53"/>
      <c r="N572" s="53"/>
      <c r="O572" s="53"/>
      <c r="P572" s="53"/>
      <c r="Q572" s="53"/>
      <c r="R572" s="53"/>
      <c r="S572" s="53"/>
      <c r="T572" s="53"/>
      <c r="U572" s="53"/>
      <c r="V572" s="53"/>
      <c r="W572" s="53"/>
      <c r="X572" s="53"/>
      <c r="Y572" s="53"/>
      <c r="Z572" s="53"/>
    </row>
    <row r="573" spans="1:26" ht="12.75" customHeight="1" x14ac:dyDescent="0.25">
      <c r="A573" s="53"/>
      <c r="B573" s="53"/>
      <c r="C573" s="53"/>
      <c r="D573" s="53"/>
      <c r="E573" s="53"/>
      <c r="F573" s="53"/>
      <c r="G573" s="53"/>
      <c r="H573" s="53"/>
      <c r="I573" s="53"/>
      <c r="J573" s="53"/>
      <c r="K573" s="53"/>
      <c r="L573" s="53"/>
      <c r="M573" s="53"/>
      <c r="N573" s="53"/>
      <c r="O573" s="53"/>
      <c r="P573" s="53"/>
      <c r="Q573" s="53"/>
      <c r="R573" s="53"/>
      <c r="S573" s="53"/>
      <c r="T573" s="53"/>
      <c r="U573" s="53"/>
      <c r="V573" s="53"/>
      <c r="W573" s="53"/>
      <c r="X573" s="53"/>
      <c r="Y573" s="53"/>
      <c r="Z573" s="53"/>
    </row>
    <row r="574" spans="1:26" ht="12.75" customHeight="1" x14ac:dyDescent="0.25">
      <c r="A574" s="53"/>
      <c r="B574" s="53"/>
      <c r="C574" s="53"/>
      <c r="D574" s="53"/>
      <c r="E574" s="53"/>
      <c r="F574" s="53"/>
      <c r="G574" s="53"/>
      <c r="H574" s="53"/>
      <c r="I574" s="53"/>
      <c r="J574" s="53"/>
      <c r="K574" s="53"/>
      <c r="L574" s="53"/>
      <c r="M574" s="53"/>
      <c r="N574" s="53"/>
      <c r="O574" s="53"/>
      <c r="P574" s="53"/>
      <c r="Q574" s="53"/>
      <c r="R574" s="53"/>
      <c r="S574" s="53"/>
      <c r="T574" s="53"/>
      <c r="U574" s="53"/>
      <c r="V574" s="53"/>
      <c r="W574" s="53"/>
      <c r="X574" s="53"/>
      <c r="Y574" s="53"/>
      <c r="Z574" s="53"/>
    </row>
    <row r="575" spans="1:26" ht="12.75" customHeight="1" x14ac:dyDescent="0.25">
      <c r="A575" s="53"/>
      <c r="B575" s="53"/>
      <c r="C575" s="53"/>
      <c r="D575" s="53"/>
      <c r="E575" s="53"/>
      <c r="F575" s="53"/>
      <c r="G575" s="53"/>
      <c r="H575" s="53"/>
      <c r="I575" s="53"/>
      <c r="J575" s="53"/>
      <c r="K575" s="53"/>
      <c r="L575" s="53"/>
      <c r="M575" s="53"/>
      <c r="N575" s="53"/>
      <c r="O575" s="53"/>
      <c r="P575" s="53"/>
      <c r="Q575" s="53"/>
      <c r="R575" s="53"/>
      <c r="S575" s="53"/>
      <c r="T575" s="53"/>
      <c r="U575" s="53"/>
      <c r="V575" s="53"/>
      <c r="W575" s="53"/>
      <c r="X575" s="53"/>
      <c r="Y575" s="53"/>
      <c r="Z575" s="53"/>
    </row>
    <row r="576" spans="1:26" ht="12.75" customHeight="1" x14ac:dyDescent="0.25">
      <c r="A576" s="53"/>
      <c r="B576" s="53"/>
      <c r="C576" s="53"/>
      <c r="D576" s="53"/>
      <c r="E576" s="53"/>
      <c r="F576" s="53"/>
      <c r="G576" s="53"/>
      <c r="H576" s="53"/>
      <c r="I576" s="53"/>
      <c r="J576" s="53"/>
      <c r="K576" s="53"/>
      <c r="L576" s="53"/>
      <c r="M576" s="53"/>
      <c r="N576" s="53"/>
      <c r="O576" s="53"/>
      <c r="P576" s="53"/>
      <c r="Q576" s="53"/>
      <c r="R576" s="53"/>
      <c r="S576" s="53"/>
      <c r="T576" s="53"/>
      <c r="U576" s="53"/>
      <c r="V576" s="53"/>
      <c r="W576" s="53"/>
      <c r="X576" s="53"/>
      <c r="Y576" s="53"/>
      <c r="Z576" s="53"/>
    </row>
    <row r="577" spans="1:26" ht="12.75" customHeight="1" x14ac:dyDescent="0.25">
      <c r="A577" s="53"/>
      <c r="B577" s="53"/>
      <c r="C577" s="53"/>
      <c r="D577" s="53"/>
      <c r="E577" s="53"/>
      <c r="F577" s="53"/>
      <c r="G577" s="53"/>
      <c r="H577" s="53"/>
      <c r="I577" s="53"/>
      <c r="J577" s="53"/>
      <c r="K577" s="53"/>
      <c r="L577" s="53"/>
      <c r="M577" s="53"/>
      <c r="N577" s="53"/>
      <c r="O577" s="53"/>
      <c r="P577" s="53"/>
      <c r="Q577" s="53"/>
      <c r="R577" s="53"/>
      <c r="S577" s="53"/>
      <c r="T577" s="53"/>
      <c r="U577" s="53"/>
      <c r="V577" s="53"/>
      <c r="W577" s="53"/>
      <c r="X577" s="53"/>
      <c r="Y577" s="53"/>
      <c r="Z577" s="53"/>
    </row>
    <row r="578" spans="1:26" ht="12.75" customHeight="1" x14ac:dyDescent="0.25">
      <c r="A578" s="53"/>
      <c r="B578" s="53"/>
      <c r="C578" s="53"/>
      <c r="D578" s="53"/>
      <c r="E578" s="53"/>
      <c r="F578" s="53"/>
      <c r="G578" s="53"/>
      <c r="H578" s="53"/>
      <c r="I578" s="53"/>
      <c r="J578" s="53"/>
      <c r="K578" s="53"/>
      <c r="L578" s="53"/>
      <c r="M578" s="53"/>
      <c r="N578" s="53"/>
      <c r="O578" s="53"/>
      <c r="P578" s="53"/>
      <c r="Q578" s="53"/>
      <c r="R578" s="53"/>
      <c r="S578" s="53"/>
      <c r="T578" s="53"/>
      <c r="U578" s="53"/>
      <c r="V578" s="53"/>
      <c r="W578" s="53"/>
      <c r="X578" s="53"/>
      <c r="Y578" s="53"/>
      <c r="Z578" s="53"/>
    </row>
    <row r="579" spans="1:26" ht="12.75" customHeight="1" x14ac:dyDescent="0.25">
      <c r="A579" s="53"/>
      <c r="B579" s="53"/>
      <c r="C579" s="53"/>
      <c r="D579" s="53"/>
      <c r="E579" s="53"/>
      <c r="F579" s="53"/>
      <c r="G579" s="53"/>
      <c r="H579" s="53"/>
      <c r="I579" s="53"/>
      <c r="J579" s="53"/>
      <c r="K579" s="53"/>
      <c r="L579" s="53"/>
      <c r="M579" s="53"/>
      <c r="N579" s="53"/>
      <c r="O579" s="53"/>
      <c r="P579" s="53"/>
      <c r="Q579" s="53"/>
      <c r="R579" s="53"/>
      <c r="S579" s="53"/>
      <c r="T579" s="53"/>
      <c r="U579" s="53"/>
      <c r="V579" s="53"/>
      <c r="W579" s="53"/>
      <c r="X579" s="53"/>
      <c r="Y579" s="53"/>
      <c r="Z579" s="53"/>
    </row>
    <row r="580" spans="1:26" ht="12.75" customHeight="1" x14ac:dyDescent="0.25">
      <c r="A580" s="53"/>
      <c r="B580" s="53"/>
      <c r="C580" s="53"/>
      <c r="D580" s="53"/>
      <c r="E580" s="53"/>
      <c r="F580" s="53"/>
      <c r="G580" s="53"/>
      <c r="H580" s="53"/>
      <c r="I580" s="53"/>
      <c r="J580" s="53"/>
      <c r="K580" s="53"/>
      <c r="L580" s="53"/>
      <c r="M580" s="53"/>
      <c r="N580" s="53"/>
      <c r="O580" s="53"/>
      <c r="P580" s="53"/>
      <c r="Q580" s="53"/>
      <c r="R580" s="53"/>
      <c r="S580" s="53"/>
      <c r="T580" s="53"/>
      <c r="U580" s="53"/>
      <c r="V580" s="53"/>
      <c r="W580" s="53"/>
      <c r="X580" s="53"/>
      <c r="Y580" s="53"/>
      <c r="Z580" s="53"/>
    </row>
    <row r="581" spans="1:26" ht="12.75" customHeight="1" x14ac:dyDescent="0.25">
      <c r="A581" s="53"/>
      <c r="B581" s="53"/>
      <c r="C581" s="53"/>
      <c r="D581" s="53"/>
      <c r="E581" s="53"/>
      <c r="F581" s="53"/>
      <c r="G581" s="53"/>
      <c r="H581" s="53"/>
      <c r="I581" s="53"/>
      <c r="J581" s="53"/>
      <c r="K581" s="53"/>
      <c r="L581" s="53"/>
      <c r="M581" s="53"/>
      <c r="N581" s="53"/>
      <c r="O581" s="53"/>
      <c r="P581" s="53"/>
      <c r="Q581" s="53"/>
      <c r="R581" s="53"/>
      <c r="S581" s="53"/>
      <c r="T581" s="53"/>
      <c r="U581" s="53"/>
      <c r="V581" s="53"/>
      <c r="W581" s="53"/>
      <c r="X581" s="53"/>
      <c r="Y581" s="53"/>
      <c r="Z581" s="53"/>
    </row>
    <row r="582" spans="1:26" ht="12.75" customHeight="1" x14ac:dyDescent="0.25">
      <c r="A582" s="53"/>
      <c r="B582" s="53"/>
      <c r="C582" s="53"/>
      <c r="D582" s="53"/>
      <c r="E582" s="53"/>
      <c r="F582" s="53"/>
      <c r="G582" s="53"/>
      <c r="H582" s="53"/>
      <c r="I582" s="53"/>
      <c r="J582" s="53"/>
      <c r="K582" s="53"/>
      <c r="L582" s="53"/>
      <c r="M582" s="53"/>
      <c r="N582" s="53"/>
      <c r="O582" s="53"/>
      <c r="P582" s="53"/>
      <c r="Q582" s="53"/>
      <c r="R582" s="53"/>
      <c r="S582" s="53"/>
      <c r="T582" s="53"/>
      <c r="U582" s="53"/>
      <c r="V582" s="53"/>
      <c r="W582" s="53"/>
      <c r="X582" s="53"/>
      <c r="Y582" s="53"/>
      <c r="Z582" s="53"/>
    </row>
    <row r="583" spans="1:26" ht="12.75" customHeight="1" x14ac:dyDescent="0.25">
      <c r="A583" s="53"/>
      <c r="B583" s="53"/>
      <c r="C583" s="53"/>
      <c r="D583" s="53"/>
      <c r="E583" s="53"/>
      <c r="F583" s="53"/>
      <c r="G583" s="53"/>
      <c r="H583" s="53"/>
      <c r="I583" s="53"/>
      <c r="J583" s="53"/>
      <c r="K583" s="53"/>
      <c r="L583" s="53"/>
      <c r="M583" s="53"/>
      <c r="N583" s="53"/>
      <c r="O583" s="53"/>
      <c r="P583" s="53"/>
      <c r="Q583" s="53"/>
      <c r="R583" s="53"/>
      <c r="S583" s="53"/>
      <c r="T583" s="53"/>
      <c r="U583" s="53"/>
      <c r="V583" s="53"/>
      <c r="W583" s="53"/>
      <c r="X583" s="53"/>
      <c r="Y583" s="53"/>
      <c r="Z583" s="53"/>
    </row>
    <row r="584" spans="1:26" ht="12.75" customHeight="1" x14ac:dyDescent="0.25">
      <c r="A584" s="53"/>
      <c r="B584" s="53"/>
      <c r="C584" s="53"/>
      <c r="D584" s="53"/>
      <c r="E584" s="53"/>
      <c r="F584" s="53"/>
      <c r="G584" s="53"/>
      <c r="H584" s="53"/>
      <c r="I584" s="53"/>
      <c r="J584" s="53"/>
      <c r="K584" s="53"/>
      <c r="L584" s="53"/>
      <c r="M584" s="53"/>
      <c r="N584" s="53"/>
      <c r="O584" s="53"/>
      <c r="P584" s="53"/>
      <c r="Q584" s="53"/>
      <c r="R584" s="53"/>
      <c r="S584" s="53"/>
      <c r="T584" s="53"/>
      <c r="U584" s="53"/>
      <c r="V584" s="53"/>
      <c r="W584" s="53"/>
      <c r="X584" s="53"/>
      <c r="Y584" s="53"/>
      <c r="Z584" s="53"/>
    </row>
    <row r="585" spans="1:26" ht="12.75" customHeight="1" x14ac:dyDescent="0.25">
      <c r="A585" s="53"/>
      <c r="B585" s="53"/>
      <c r="C585" s="53"/>
      <c r="D585" s="53"/>
      <c r="E585" s="53"/>
      <c r="F585" s="53"/>
      <c r="G585" s="53"/>
      <c r="H585" s="53"/>
      <c r="I585" s="53"/>
      <c r="J585" s="53"/>
      <c r="K585" s="53"/>
      <c r="L585" s="53"/>
      <c r="M585" s="53"/>
      <c r="N585" s="53"/>
      <c r="O585" s="53"/>
      <c r="P585" s="53"/>
      <c r="Q585" s="53"/>
      <c r="R585" s="53"/>
      <c r="S585" s="53"/>
      <c r="T585" s="53"/>
      <c r="U585" s="53"/>
      <c r="V585" s="53"/>
      <c r="W585" s="53"/>
      <c r="X585" s="53"/>
      <c r="Y585" s="53"/>
      <c r="Z585" s="53"/>
    </row>
    <row r="586" spans="1:26" ht="12.75" customHeight="1" x14ac:dyDescent="0.25">
      <c r="A586" s="53"/>
      <c r="B586" s="53"/>
      <c r="C586" s="53"/>
      <c r="D586" s="53"/>
      <c r="E586" s="53"/>
      <c r="F586" s="53"/>
      <c r="G586" s="53"/>
      <c r="H586" s="53"/>
      <c r="I586" s="53"/>
      <c r="J586" s="53"/>
      <c r="K586" s="53"/>
      <c r="L586" s="53"/>
      <c r="M586" s="53"/>
      <c r="N586" s="53"/>
      <c r="O586" s="53"/>
      <c r="P586" s="53"/>
      <c r="Q586" s="53"/>
      <c r="R586" s="53"/>
      <c r="S586" s="53"/>
      <c r="T586" s="53"/>
      <c r="U586" s="53"/>
      <c r="V586" s="53"/>
      <c r="W586" s="53"/>
      <c r="X586" s="53"/>
      <c r="Y586" s="53"/>
      <c r="Z586" s="53"/>
    </row>
    <row r="587" spans="1:26" ht="12.75" customHeight="1" x14ac:dyDescent="0.25">
      <c r="A587" s="53"/>
      <c r="B587" s="53"/>
      <c r="C587" s="53"/>
      <c r="D587" s="53"/>
      <c r="E587" s="53"/>
      <c r="F587" s="53"/>
      <c r="G587" s="53"/>
      <c r="H587" s="53"/>
      <c r="I587" s="53"/>
      <c r="J587" s="53"/>
      <c r="K587" s="53"/>
      <c r="L587" s="53"/>
      <c r="M587" s="53"/>
      <c r="N587" s="53"/>
      <c r="O587" s="53"/>
      <c r="P587" s="53"/>
      <c r="Q587" s="53"/>
      <c r="R587" s="53"/>
      <c r="S587" s="53"/>
      <c r="T587" s="53"/>
      <c r="U587" s="53"/>
      <c r="V587" s="53"/>
      <c r="W587" s="53"/>
      <c r="X587" s="53"/>
      <c r="Y587" s="53"/>
      <c r="Z587" s="53"/>
    </row>
    <row r="588" spans="1:26" ht="12.75" customHeight="1" x14ac:dyDescent="0.25">
      <c r="A588" s="53"/>
      <c r="B588" s="53"/>
      <c r="C588" s="53"/>
      <c r="D588" s="53"/>
      <c r="E588" s="53"/>
      <c r="F588" s="53"/>
      <c r="G588" s="53"/>
      <c r="H588" s="53"/>
      <c r="I588" s="53"/>
      <c r="J588" s="53"/>
      <c r="K588" s="53"/>
      <c r="L588" s="53"/>
      <c r="M588" s="53"/>
      <c r="N588" s="53"/>
      <c r="O588" s="53"/>
      <c r="P588" s="53"/>
      <c r="Q588" s="53"/>
      <c r="R588" s="53"/>
      <c r="S588" s="53"/>
      <c r="T588" s="53"/>
      <c r="U588" s="53"/>
      <c r="V588" s="53"/>
      <c r="W588" s="53"/>
      <c r="X588" s="53"/>
      <c r="Y588" s="53"/>
      <c r="Z588" s="53"/>
    </row>
    <row r="589" spans="1:26" ht="12.75" customHeight="1" x14ac:dyDescent="0.25">
      <c r="A589" s="53"/>
      <c r="B589" s="53"/>
      <c r="C589" s="53"/>
      <c r="D589" s="53"/>
      <c r="E589" s="53"/>
      <c r="F589" s="53"/>
      <c r="G589" s="53"/>
      <c r="H589" s="53"/>
      <c r="I589" s="53"/>
      <c r="J589" s="53"/>
      <c r="K589" s="53"/>
      <c r="L589" s="53"/>
      <c r="M589" s="53"/>
      <c r="N589" s="53"/>
      <c r="O589" s="53"/>
      <c r="P589" s="53"/>
      <c r="Q589" s="53"/>
      <c r="R589" s="53"/>
      <c r="S589" s="53"/>
      <c r="T589" s="53"/>
      <c r="U589" s="53"/>
      <c r="V589" s="53"/>
      <c r="W589" s="53"/>
      <c r="X589" s="53"/>
      <c r="Y589" s="53"/>
      <c r="Z589" s="53"/>
    </row>
    <row r="590" spans="1:26" ht="12.75" customHeight="1" x14ac:dyDescent="0.25">
      <c r="A590" s="53"/>
      <c r="B590" s="53"/>
      <c r="C590" s="53"/>
      <c r="D590" s="53"/>
      <c r="E590" s="53"/>
      <c r="F590" s="53"/>
      <c r="G590" s="53"/>
      <c r="H590" s="53"/>
      <c r="I590" s="53"/>
      <c r="J590" s="53"/>
      <c r="K590" s="53"/>
      <c r="L590" s="53"/>
      <c r="M590" s="53"/>
      <c r="N590" s="53"/>
      <c r="O590" s="53"/>
      <c r="P590" s="53"/>
      <c r="Q590" s="53"/>
      <c r="R590" s="53"/>
      <c r="S590" s="53"/>
      <c r="T590" s="53"/>
      <c r="U590" s="53"/>
      <c r="V590" s="53"/>
      <c r="W590" s="53"/>
      <c r="X590" s="53"/>
      <c r="Y590" s="53"/>
      <c r="Z590" s="53"/>
    </row>
    <row r="591" spans="1:26" ht="12.75" customHeight="1" x14ac:dyDescent="0.25">
      <c r="A591" s="53"/>
      <c r="B591" s="53"/>
      <c r="C591" s="53"/>
      <c r="D591" s="53"/>
      <c r="E591" s="53"/>
      <c r="F591" s="53"/>
      <c r="G591" s="53"/>
      <c r="H591" s="53"/>
      <c r="I591" s="53"/>
      <c r="J591" s="53"/>
      <c r="K591" s="53"/>
      <c r="L591" s="53"/>
      <c r="M591" s="53"/>
      <c r="N591" s="53"/>
      <c r="O591" s="53"/>
      <c r="P591" s="53"/>
      <c r="Q591" s="53"/>
      <c r="R591" s="53"/>
      <c r="S591" s="53"/>
      <c r="T591" s="53"/>
      <c r="U591" s="53"/>
      <c r="V591" s="53"/>
      <c r="W591" s="53"/>
      <c r="X591" s="53"/>
      <c r="Y591" s="53"/>
      <c r="Z591" s="53"/>
    </row>
    <row r="592" spans="1:26" ht="12.75" customHeight="1" x14ac:dyDescent="0.25">
      <c r="A592" s="53"/>
      <c r="B592" s="53"/>
      <c r="C592" s="53"/>
      <c r="D592" s="53"/>
      <c r="E592" s="53"/>
      <c r="F592" s="53"/>
      <c r="G592" s="53"/>
      <c r="H592" s="53"/>
      <c r="I592" s="53"/>
      <c r="J592" s="53"/>
      <c r="K592" s="53"/>
      <c r="L592" s="53"/>
      <c r="M592" s="53"/>
      <c r="N592" s="53"/>
      <c r="O592" s="53"/>
      <c r="P592" s="53"/>
      <c r="Q592" s="53"/>
      <c r="R592" s="53"/>
      <c r="S592" s="53"/>
      <c r="T592" s="53"/>
      <c r="U592" s="53"/>
      <c r="V592" s="53"/>
      <c r="W592" s="53"/>
      <c r="X592" s="53"/>
      <c r="Y592" s="53"/>
      <c r="Z592" s="53"/>
    </row>
    <row r="593" spans="1:26" ht="12.75" customHeight="1" x14ac:dyDescent="0.25">
      <c r="A593" s="53"/>
      <c r="B593" s="53"/>
      <c r="C593" s="53"/>
      <c r="D593" s="53"/>
      <c r="E593" s="53"/>
      <c r="F593" s="53"/>
      <c r="G593" s="53"/>
      <c r="H593" s="53"/>
      <c r="I593" s="53"/>
      <c r="J593" s="53"/>
      <c r="K593" s="53"/>
      <c r="L593" s="53"/>
      <c r="M593" s="53"/>
      <c r="N593" s="53"/>
      <c r="O593" s="53"/>
      <c r="P593" s="53"/>
      <c r="Q593" s="53"/>
      <c r="R593" s="53"/>
      <c r="S593" s="53"/>
      <c r="T593" s="53"/>
      <c r="U593" s="53"/>
      <c r="V593" s="53"/>
      <c r="W593" s="53"/>
      <c r="X593" s="53"/>
      <c r="Y593" s="53"/>
      <c r="Z593" s="53"/>
    </row>
    <row r="594" spans="1:26" ht="12.75" customHeight="1" x14ac:dyDescent="0.25">
      <c r="A594" s="53"/>
      <c r="B594" s="53"/>
      <c r="C594" s="53"/>
      <c r="D594" s="53"/>
      <c r="E594" s="53"/>
      <c r="F594" s="53"/>
      <c r="G594" s="53"/>
      <c r="H594" s="53"/>
      <c r="I594" s="53"/>
      <c r="J594" s="53"/>
      <c r="K594" s="53"/>
      <c r="L594" s="53"/>
      <c r="M594" s="53"/>
      <c r="N594" s="53"/>
      <c r="O594" s="53"/>
      <c r="P594" s="53"/>
      <c r="Q594" s="53"/>
      <c r="R594" s="53"/>
      <c r="S594" s="53"/>
      <c r="T594" s="53"/>
      <c r="U594" s="53"/>
      <c r="V594" s="53"/>
      <c r="W594" s="53"/>
      <c r="X594" s="53"/>
      <c r="Y594" s="53"/>
      <c r="Z594" s="53"/>
    </row>
    <row r="595" spans="1:26" ht="12.75" customHeight="1" x14ac:dyDescent="0.25">
      <c r="A595" s="53"/>
      <c r="B595" s="53"/>
      <c r="C595" s="53"/>
      <c r="D595" s="53"/>
      <c r="E595" s="53"/>
      <c r="F595" s="53"/>
      <c r="G595" s="53"/>
      <c r="H595" s="53"/>
      <c r="I595" s="53"/>
      <c r="J595" s="53"/>
      <c r="K595" s="53"/>
      <c r="L595" s="53"/>
      <c r="M595" s="53"/>
      <c r="N595" s="53"/>
      <c r="O595" s="53"/>
      <c r="P595" s="53"/>
      <c r="Q595" s="53"/>
      <c r="R595" s="53"/>
      <c r="S595" s="53"/>
      <c r="T595" s="53"/>
      <c r="U595" s="53"/>
      <c r="V595" s="53"/>
      <c r="W595" s="53"/>
      <c r="X595" s="53"/>
      <c r="Y595" s="53"/>
      <c r="Z595" s="53"/>
    </row>
    <row r="596" spans="1:26" ht="12.75" customHeight="1" x14ac:dyDescent="0.25">
      <c r="A596" s="53"/>
      <c r="B596" s="53"/>
      <c r="C596" s="53"/>
      <c r="D596" s="53"/>
      <c r="E596" s="53"/>
      <c r="F596" s="53"/>
      <c r="G596" s="53"/>
      <c r="H596" s="53"/>
      <c r="I596" s="53"/>
      <c r="J596" s="53"/>
      <c r="K596" s="53"/>
      <c r="L596" s="53"/>
      <c r="M596" s="53"/>
      <c r="N596" s="53"/>
      <c r="O596" s="53"/>
      <c r="P596" s="53"/>
      <c r="Q596" s="53"/>
      <c r="R596" s="53"/>
      <c r="S596" s="53"/>
      <c r="T596" s="53"/>
      <c r="U596" s="53"/>
      <c r="V596" s="53"/>
      <c r="W596" s="53"/>
      <c r="X596" s="53"/>
      <c r="Y596" s="53"/>
      <c r="Z596" s="53"/>
    </row>
    <row r="597" spans="1:26" ht="12.75" customHeight="1" x14ac:dyDescent="0.25">
      <c r="A597" s="53"/>
      <c r="B597" s="53"/>
      <c r="C597" s="53"/>
      <c r="D597" s="53"/>
      <c r="E597" s="53"/>
      <c r="F597" s="53"/>
      <c r="G597" s="53"/>
      <c r="H597" s="53"/>
      <c r="I597" s="53"/>
      <c r="J597" s="53"/>
      <c r="K597" s="53"/>
      <c r="L597" s="53"/>
      <c r="M597" s="53"/>
      <c r="N597" s="53"/>
      <c r="O597" s="53"/>
      <c r="P597" s="53"/>
      <c r="Q597" s="53"/>
      <c r="R597" s="53"/>
      <c r="S597" s="53"/>
      <c r="T597" s="53"/>
      <c r="U597" s="53"/>
      <c r="V597" s="53"/>
      <c r="W597" s="53"/>
      <c r="X597" s="53"/>
      <c r="Y597" s="53"/>
      <c r="Z597" s="53"/>
    </row>
    <row r="598" spans="1:26" ht="12.75" customHeight="1" x14ac:dyDescent="0.25">
      <c r="A598" s="53"/>
      <c r="B598" s="53"/>
      <c r="C598" s="53"/>
      <c r="D598" s="53"/>
      <c r="E598" s="53"/>
      <c r="F598" s="53"/>
      <c r="G598" s="53"/>
      <c r="H598" s="53"/>
      <c r="I598" s="53"/>
      <c r="J598" s="53"/>
      <c r="K598" s="53"/>
      <c r="L598" s="53"/>
      <c r="M598" s="53"/>
      <c r="N598" s="53"/>
      <c r="O598" s="53"/>
      <c r="P598" s="53"/>
      <c r="Q598" s="53"/>
      <c r="R598" s="53"/>
      <c r="S598" s="53"/>
      <c r="T598" s="53"/>
      <c r="U598" s="53"/>
      <c r="V598" s="53"/>
      <c r="W598" s="53"/>
      <c r="X598" s="53"/>
      <c r="Y598" s="53"/>
      <c r="Z598" s="53"/>
    </row>
    <row r="599" spans="1:26" ht="12.75" customHeight="1" x14ac:dyDescent="0.25">
      <c r="A599" s="53"/>
      <c r="B599" s="53"/>
      <c r="C599" s="53"/>
      <c r="D599" s="53"/>
      <c r="E599" s="53"/>
      <c r="F599" s="53"/>
      <c r="G599" s="53"/>
      <c r="H599" s="53"/>
      <c r="I599" s="53"/>
      <c r="J599" s="53"/>
      <c r="K599" s="53"/>
      <c r="L599" s="53"/>
      <c r="M599" s="53"/>
      <c r="N599" s="53"/>
      <c r="O599" s="53"/>
      <c r="P599" s="53"/>
      <c r="Q599" s="53"/>
      <c r="R599" s="53"/>
      <c r="S599" s="53"/>
      <c r="T599" s="53"/>
      <c r="U599" s="53"/>
      <c r="V599" s="53"/>
      <c r="W599" s="53"/>
      <c r="X599" s="53"/>
      <c r="Y599" s="53"/>
      <c r="Z599" s="53"/>
    </row>
    <row r="600" spans="1:26" ht="12.75" customHeight="1" x14ac:dyDescent="0.25">
      <c r="A600" s="53"/>
      <c r="B600" s="53"/>
      <c r="C600" s="53"/>
      <c r="D600" s="53"/>
      <c r="E600" s="53"/>
      <c r="F600" s="53"/>
      <c r="G600" s="53"/>
      <c r="H600" s="53"/>
      <c r="I600" s="53"/>
      <c r="J600" s="53"/>
      <c r="K600" s="53"/>
      <c r="L600" s="53"/>
      <c r="M600" s="53"/>
      <c r="N600" s="53"/>
      <c r="O600" s="53"/>
      <c r="P600" s="53"/>
      <c r="Q600" s="53"/>
      <c r="R600" s="53"/>
      <c r="S600" s="53"/>
      <c r="T600" s="53"/>
      <c r="U600" s="53"/>
      <c r="V600" s="53"/>
      <c r="W600" s="53"/>
      <c r="X600" s="53"/>
      <c r="Y600" s="53"/>
      <c r="Z600" s="53"/>
    </row>
    <row r="601" spans="1:26" ht="12.75" customHeight="1" x14ac:dyDescent="0.25">
      <c r="A601" s="53"/>
      <c r="B601" s="53"/>
      <c r="C601" s="53"/>
      <c r="D601" s="53"/>
      <c r="E601" s="53"/>
      <c r="F601" s="53"/>
      <c r="G601" s="53"/>
      <c r="H601" s="53"/>
      <c r="I601" s="53"/>
      <c r="J601" s="53"/>
      <c r="K601" s="53"/>
      <c r="L601" s="53"/>
      <c r="M601" s="53"/>
      <c r="N601" s="53"/>
      <c r="O601" s="53"/>
      <c r="P601" s="53"/>
      <c r="Q601" s="53"/>
      <c r="R601" s="53"/>
      <c r="S601" s="53"/>
      <c r="T601" s="53"/>
      <c r="U601" s="53"/>
      <c r="V601" s="53"/>
      <c r="W601" s="53"/>
      <c r="X601" s="53"/>
      <c r="Y601" s="53"/>
      <c r="Z601" s="53"/>
    </row>
    <row r="602" spans="1:26" ht="12.75" customHeight="1" x14ac:dyDescent="0.25">
      <c r="A602" s="53"/>
      <c r="B602" s="53"/>
      <c r="C602" s="53"/>
      <c r="D602" s="53"/>
      <c r="E602" s="53"/>
      <c r="F602" s="53"/>
      <c r="G602" s="53"/>
      <c r="H602" s="53"/>
      <c r="I602" s="53"/>
      <c r="J602" s="53"/>
      <c r="K602" s="53"/>
      <c r="L602" s="53"/>
      <c r="M602" s="53"/>
      <c r="N602" s="53"/>
      <c r="O602" s="53"/>
      <c r="P602" s="53"/>
      <c r="Q602" s="53"/>
      <c r="R602" s="53"/>
      <c r="S602" s="53"/>
      <c r="T602" s="53"/>
      <c r="U602" s="53"/>
      <c r="V602" s="53"/>
      <c r="W602" s="53"/>
      <c r="X602" s="53"/>
      <c r="Y602" s="53"/>
      <c r="Z602" s="53"/>
    </row>
    <row r="603" spans="1:26" ht="12.75" customHeight="1" x14ac:dyDescent="0.25">
      <c r="A603" s="53"/>
      <c r="B603" s="53"/>
      <c r="C603" s="53"/>
      <c r="D603" s="53"/>
      <c r="E603" s="53"/>
      <c r="F603" s="53"/>
      <c r="G603" s="53"/>
      <c r="H603" s="53"/>
      <c r="I603" s="53"/>
      <c r="J603" s="53"/>
      <c r="K603" s="53"/>
      <c r="L603" s="53"/>
      <c r="M603" s="53"/>
      <c r="N603" s="53"/>
      <c r="O603" s="53"/>
      <c r="P603" s="53"/>
      <c r="Q603" s="53"/>
      <c r="R603" s="53"/>
      <c r="S603" s="53"/>
      <c r="T603" s="53"/>
      <c r="U603" s="53"/>
      <c r="V603" s="53"/>
      <c r="W603" s="53"/>
      <c r="X603" s="53"/>
      <c r="Y603" s="53"/>
      <c r="Z603" s="53"/>
    </row>
    <row r="604" spans="1:26" ht="12.75" customHeight="1" x14ac:dyDescent="0.25">
      <c r="A604" s="53"/>
      <c r="B604" s="53"/>
      <c r="C604" s="53"/>
      <c r="D604" s="53"/>
      <c r="E604" s="53"/>
      <c r="F604" s="53"/>
      <c r="G604" s="53"/>
      <c r="H604" s="53"/>
      <c r="I604" s="53"/>
      <c r="J604" s="53"/>
      <c r="K604" s="53"/>
      <c r="L604" s="53"/>
      <c r="M604" s="53"/>
      <c r="N604" s="53"/>
      <c r="O604" s="53"/>
      <c r="P604" s="53"/>
      <c r="Q604" s="53"/>
      <c r="R604" s="53"/>
      <c r="S604" s="53"/>
      <c r="T604" s="53"/>
      <c r="U604" s="53"/>
      <c r="V604" s="53"/>
      <c r="W604" s="53"/>
      <c r="X604" s="53"/>
      <c r="Y604" s="53"/>
      <c r="Z604" s="53"/>
    </row>
    <row r="605" spans="1:26" ht="12.75" customHeight="1" x14ac:dyDescent="0.25">
      <c r="A605" s="53"/>
      <c r="B605" s="53"/>
      <c r="C605" s="53"/>
      <c r="D605" s="53"/>
      <c r="E605" s="53"/>
      <c r="F605" s="53"/>
      <c r="G605" s="53"/>
      <c r="H605" s="53"/>
      <c r="I605" s="53"/>
      <c r="J605" s="53"/>
      <c r="K605" s="53"/>
      <c r="L605" s="53"/>
      <c r="M605" s="53"/>
      <c r="N605" s="53"/>
      <c r="O605" s="53"/>
      <c r="P605" s="53"/>
      <c r="Q605" s="53"/>
      <c r="R605" s="53"/>
      <c r="S605" s="53"/>
      <c r="T605" s="53"/>
      <c r="U605" s="53"/>
      <c r="V605" s="53"/>
      <c r="W605" s="53"/>
      <c r="X605" s="53"/>
      <c r="Y605" s="53"/>
      <c r="Z605" s="53"/>
    </row>
    <row r="606" spans="1:26" ht="12.75" customHeight="1" x14ac:dyDescent="0.25">
      <c r="A606" s="53"/>
      <c r="B606" s="53"/>
      <c r="C606" s="53"/>
      <c r="D606" s="53"/>
      <c r="E606" s="53"/>
      <c r="F606" s="53"/>
      <c r="G606" s="53"/>
      <c r="H606" s="53"/>
      <c r="I606" s="53"/>
      <c r="J606" s="53"/>
      <c r="K606" s="53"/>
      <c r="L606" s="53"/>
      <c r="M606" s="53"/>
      <c r="N606" s="53"/>
      <c r="O606" s="53"/>
      <c r="P606" s="53"/>
      <c r="Q606" s="53"/>
      <c r="R606" s="53"/>
      <c r="S606" s="53"/>
      <c r="T606" s="53"/>
      <c r="U606" s="53"/>
      <c r="V606" s="53"/>
      <c r="W606" s="53"/>
      <c r="X606" s="53"/>
      <c r="Y606" s="53"/>
      <c r="Z606" s="53"/>
    </row>
    <row r="607" spans="1:26" ht="12.75" customHeight="1" x14ac:dyDescent="0.25">
      <c r="A607" s="53"/>
      <c r="B607" s="53"/>
      <c r="C607" s="53"/>
      <c r="D607" s="53"/>
      <c r="E607" s="53"/>
      <c r="F607" s="53"/>
      <c r="G607" s="53"/>
      <c r="H607" s="53"/>
      <c r="I607" s="53"/>
      <c r="J607" s="53"/>
      <c r="K607" s="53"/>
      <c r="L607" s="53"/>
      <c r="M607" s="53"/>
      <c r="N607" s="53"/>
      <c r="O607" s="53"/>
      <c r="P607" s="53"/>
      <c r="Q607" s="53"/>
      <c r="R607" s="53"/>
      <c r="S607" s="53"/>
      <c r="T607" s="53"/>
      <c r="U607" s="53"/>
      <c r="V607" s="53"/>
      <c r="W607" s="53"/>
      <c r="X607" s="53"/>
      <c r="Y607" s="53"/>
      <c r="Z607" s="53"/>
    </row>
    <row r="608" spans="1:26" ht="12.75" customHeight="1" x14ac:dyDescent="0.25">
      <c r="A608" s="53"/>
      <c r="B608" s="53"/>
      <c r="C608" s="53"/>
      <c r="D608" s="53"/>
      <c r="E608" s="53"/>
      <c r="F608" s="53"/>
      <c r="G608" s="53"/>
      <c r="H608" s="53"/>
      <c r="I608" s="53"/>
      <c r="J608" s="53"/>
      <c r="K608" s="53"/>
      <c r="L608" s="53"/>
      <c r="M608" s="53"/>
      <c r="N608" s="53"/>
      <c r="O608" s="53"/>
      <c r="P608" s="53"/>
      <c r="Q608" s="53"/>
      <c r="R608" s="53"/>
      <c r="S608" s="53"/>
      <c r="T608" s="53"/>
      <c r="U608" s="53"/>
      <c r="V608" s="53"/>
      <c r="W608" s="53"/>
      <c r="X608" s="53"/>
      <c r="Y608" s="53"/>
      <c r="Z608" s="53"/>
    </row>
    <row r="609" spans="1:26" ht="12.75" customHeight="1" x14ac:dyDescent="0.25">
      <c r="A609" s="53"/>
      <c r="B609" s="53"/>
      <c r="C609" s="53"/>
      <c r="D609" s="53"/>
      <c r="E609" s="53"/>
      <c r="F609" s="53"/>
      <c r="G609" s="53"/>
      <c r="H609" s="53"/>
      <c r="I609" s="53"/>
      <c r="J609" s="53"/>
      <c r="K609" s="53"/>
      <c r="L609" s="53"/>
      <c r="M609" s="53"/>
      <c r="N609" s="53"/>
      <c r="O609" s="53"/>
      <c r="P609" s="53"/>
      <c r="Q609" s="53"/>
      <c r="R609" s="53"/>
      <c r="S609" s="53"/>
      <c r="T609" s="53"/>
      <c r="U609" s="53"/>
      <c r="V609" s="53"/>
      <c r="W609" s="53"/>
      <c r="X609" s="53"/>
      <c r="Y609" s="53"/>
      <c r="Z609" s="53"/>
    </row>
    <row r="610" spans="1:26" ht="12.75" customHeight="1" x14ac:dyDescent="0.25">
      <c r="A610" s="53"/>
      <c r="B610" s="53"/>
      <c r="C610" s="53"/>
      <c r="D610" s="53"/>
      <c r="E610" s="53"/>
      <c r="F610" s="53"/>
      <c r="G610" s="53"/>
      <c r="H610" s="53"/>
      <c r="I610" s="53"/>
      <c r="J610" s="53"/>
      <c r="K610" s="53"/>
      <c r="L610" s="53"/>
      <c r="M610" s="53"/>
      <c r="N610" s="53"/>
      <c r="O610" s="53"/>
      <c r="P610" s="53"/>
      <c r="Q610" s="53"/>
      <c r="R610" s="53"/>
      <c r="S610" s="53"/>
      <c r="T610" s="53"/>
      <c r="U610" s="53"/>
      <c r="V610" s="53"/>
      <c r="W610" s="53"/>
      <c r="X610" s="53"/>
      <c r="Y610" s="53"/>
      <c r="Z610" s="53"/>
    </row>
    <row r="611" spans="1:26" ht="12.75" customHeight="1" x14ac:dyDescent="0.25">
      <c r="A611" s="53"/>
      <c r="B611" s="53"/>
      <c r="C611" s="53"/>
      <c r="D611" s="53"/>
      <c r="E611" s="53"/>
      <c r="F611" s="53"/>
      <c r="G611" s="53"/>
      <c r="H611" s="53"/>
      <c r="I611" s="53"/>
      <c r="J611" s="53"/>
      <c r="K611" s="53"/>
      <c r="L611" s="53"/>
      <c r="M611" s="53"/>
      <c r="N611" s="53"/>
      <c r="O611" s="53"/>
      <c r="P611" s="53"/>
      <c r="Q611" s="53"/>
      <c r="R611" s="53"/>
      <c r="S611" s="53"/>
      <c r="T611" s="53"/>
      <c r="U611" s="53"/>
      <c r="V611" s="53"/>
      <c r="W611" s="53"/>
      <c r="X611" s="53"/>
      <c r="Y611" s="53"/>
      <c r="Z611" s="53"/>
    </row>
    <row r="612" spans="1:26" ht="12.75" customHeight="1" x14ac:dyDescent="0.25">
      <c r="A612" s="53"/>
      <c r="B612" s="53"/>
      <c r="C612" s="53"/>
      <c r="D612" s="53"/>
      <c r="E612" s="53"/>
      <c r="F612" s="53"/>
      <c r="G612" s="53"/>
      <c r="H612" s="53"/>
      <c r="I612" s="53"/>
      <c r="J612" s="53"/>
      <c r="K612" s="53"/>
      <c r="L612" s="53"/>
      <c r="M612" s="53"/>
      <c r="N612" s="53"/>
      <c r="O612" s="53"/>
      <c r="P612" s="53"/>
      <c r="Q612" s="53"/>
      <c r="R612" s="53"/>
      <c r="S612" s="53"/>
      <c r="T612" s="53"/>
      <c r="U612" s="53"/>
      <c r="V612" s="53"/>
      <c r="W612" s="53"/>
      <c r="X612" s="53"/>
      <c r="Y612" s="53"/>
      <c r="Z612" s="53"/>
    </row>
    <row r="613" spans="1:26" ht="12.75" customHeight="1" x14ac:dyDescent="0.25">
      <c r="A613" s="53"/>
      <c r="B613" s="53"/>
      <c r="C613" s="53"/>
      <c r="D613" s="53"/>
      <c r="E613" s="53"/>
      <c r="F613" s="53"/>
      <c r="G613" s="53"/>
      <c r="H613" s="53"/>
      <c r="I613" s="53"/>
      <c r="J613" s="53"/>
      <c r="K613" s="53"/>
      <c r="L613" s="53"/>
      <c r="M613" s="53"/>
      <c r="N613" s="53"/>
      <c r="O613" s="53"/>
      <c r="P613" s="53"/>
      <c r="Q613" s="53"/>
      <c r="R613" s="53"/>
      <c r="S613" s="53"/>
      <c r="T613" s="53"/>
      <c r="U613" s="53"/>
      <c r="V613" s="53"/>
      <c r="W613" s="53"/>
      <c r="X613" s="53"/>
      <c r="Y613" s="53"/>
      <c r="Z613" s="53"/>
    </row>
    <row r="614" spans="1:26" ht="12.75" customHeight="1" x14ac:dyDescent="0.25">
      <c r="A614" s="53"/>
      <c r="B614" s="53"/>
      <c r="C614" s="53"/>
      <c r="D614" s="53"/>
      <c r="E614" s="53"/>
      <c r="F614" s="53"/>
      <c r="G614" s="53"/>
      <c r="H614" s="53"/>
      <c r="I614" s="53"/>
      <c r="J614" s="53"/>
      <c r="K614" s="53"/>
      <c r="L614" s="53"/>
      <c r="M614" s="53"/>
      <c r="N614" s="53"/>
      <c r="O614" s="53"/>
      <c r="P614" s="53"/>
      <c r="Q614" s="53"/>
      <c r="R614" s="53"/>
      <c r="S614" s="53"/>
      <c r="T614" s="53"/>
      <c r="U614" s="53"/>
      <c r="V614" s="53"/>
      <c r="W614" s="53"/>
      <c r="X614" s="53"/>
      <c r="Y614" s="53"/>
      <c r="Z614" s="53"/>
    </row>
    <row r="615" spans="1:26" ht="12.75" customHeight="1" x14ac:dyDescent="0.25">
      <c r="A615" s="53"/>
      <c r="B615" s="53"/>
      <c r="C615" s="53"/>
      <c r="D615" s="53"/>
      <c r="E615" s="53"/>
      <c r="F615" s="53"/>
      <c r="G615" s="53"/>
      <c r="H615" s="53"/>
      <c r="I615" s="53"/>
      <c r="J615" s="53"/>
      <c r="K615" s="53"/>
      <c r="L615" s="53"/>
      <c r="M615" s="53"/>
      <c r="N615" s="53"/>
      <c r="O615" s="53"/>
      <c r="P615" s="53"/>
      <c r="Q615" s="53"/>
      <c r="R615" s="53"/>
      <c r="S615" s="53"/>
      <c r="T615" s="53"/>
      <c r="U615" s="53"/>
      <c r="V615" s="53"/>
      <c r="W615" s="53"/>
      <c r="X615" s="53"/>
      <c r="Y615" s="53"/>
      <c r="Z615" s="53"/>
    </row>
    <row r="616" spans="1:26" ht="12.75" customHeight="1" x14ac:dyDescent="0.25">
      <c r="A616" s="53"/>
      <c r="B616" s="53"/>
      <c r="C616" s="53"/>
      <c r="D616" s="53"/>
      <c r="E616" s="53"/>
      <c r="F616" s="53"/>
      <c r="G616" s="53"/>
      <c r="H616" s="53"/>
      <c r="I616" s="53"/>
      <c r="J616" s="53"/>
      <c r="K616" s="53"/>
      <c r="L616" s="53"/>
      <c r="M616" s="53"/>
      <c r="N616" s="53"/>
      <c r="O616" s="53"/>
      <c r="P616" s="53"/>
      <c r="Q616" s="53"/>
      <c r="R616" s="53"/>
      <c r="S616" s="53"/>
      <c r="T616" s="53"/>
      <c r="U616" s="53"/>
      <c r="V616" s="53"/>
      <c r="W616" s="53"/>
      <c r="X616" s="53"/>
      <c r="Y616" s="53"/>
      <c r="Z616" s="53"/>
    </row>
    <row r="617" spans="1:26" ht="12.75" customHeight="1" x14ac:dyDescent="0.25">
      <c r="A617" s="53"/>
      <c r="B617" s="53"/>
      <c r="C617" s="53"/>
      <c r="D617" s="53"/>
      <c r="E617" s="53"/>
      <c r="F617" s="53"/>
      <c r="G617" s="53"/>
      <c r="H617" s="53"/>
      <c r="I617" s="53"/>
      <c r="J617" s="53"/>
      <c r="K617" s="53"/>
      <c r="L617" s="53"/>
      <c r="M617" s="53"/>
      <c r="N617" s="53"/>
      <c r="O617" s="53"/>
      <c r="P617" s="53"/>
      <c r="Q617" s="53"/>
      <c r="R617" s="53"/>
      <c r="S617" s="53"/>
      <c r="T617" s="53"/>
      <c r="U617" s="53"/>
      <c r="V617" s="53"/>
      <c r="W617" s="53"/>
      <c r="X617" s="53"/>
      <c r="Y617" s="53"/>
      <c r="Z617" s="53"/>
    </row>
    <row r="618" spans="1:26" ht="12.75" customHeight="1" x14ac:dyDescent="0.25">
      <c r="A618" s="53"/>
      <c r="B618" s="53"/>
      <c r="C618" s="53"/>
      <c r="D618" s="53"/>
      <c r="E618" s="53"/>
      <c r="F618" s="53"/>
      <c r="G618" s="53"/>
      <c r="H618" s="53"/>
      <c r="I618" s="53"/>
      <c r="J618" s="53"/>
      <c r="K618" s="53"/>
      <c r="L618" s="53"/>
      <c r="M618" s="53"/>
      <c r="N618" s="53"/>
      <c r="O618" s="53"/>
      <c r="P618" s="53"/>
      <c r="Q618" s="53"/>
      <c r="R618" s="53"/>
      <c r="S618" s="53"/>
      <c r="T618" s="53"/>
      <c r="U618" s="53"/>
      <c r="V618" s="53"/>
      <c r="W618" s="53"/>
      <c r="X618" s="53"/>
      <c r="Y618" s="53"/>
      <c r="Z618" s="53"/>
    </row>
    <row r="619" spans="1:26" ht="12.75" customHeight="1" x14ac:dyDescent="0.25">
      <c r="A619" s="53"/>
      <c r="B619" s="53"/>
      <c r="C619" s="53"/>
      <c r="D619" s="53"/>
      <c r="E619" s="53"/>
      <c r="F619" s="53"/>
      <c r="G619" s="53"/>
      <c r="H619" s="53"/>
      <c r="I619" s="53"/>
      <c r="J619" s="53"/>
      <c r="K619" s="53"/>
      <c r="L619" s="53"/>
      <c r="M619" s="53"/>
      <c r="N619" s="53"/>
      <c r="O619" s="53"/>
      <c r="P619" s="53"/>
      <c r="Q619" s="53"/>
      <c r="R619" s="53"/>
      <c r="S619" s="53"/>
      <c r="T619" s="53"/>
      <c r="U619" s="53"/>
      <c r="V619" s="53"/>
      <c r="W619" s="53"/>
      <c r="X619" s="53"/>
      <c r="Y619" s="53"/>
      <c r="Z619" s="53"/>
    </row>
    <row r="620" spans="1:26" ht="12.75" customHeight="1" x14ac:dyDescent="0.25">
      <c r="A620" s="53"/>
      <c r="B620" s="53"/>
      <c r="C620" s="53"/>
      <c r="D620" s="53"/>
      <c r="E620" s="53"/>
      <c r="F620" s="53"/>
      <c r="G620" s="53"/>
      <c r="H620" s="53"/>
      <c r="I620" s="53"/>
      <c r="J620" s="53"/>
      <c r="K620" s="53"/>
      <c r="L620" s="53"/>
      <c r="M620" s="53"/>
      <c r="N620" s="53"/>
      <c r="O620" s="53"/>
      <c r="P620" s="53"/>
      <c r="Q620" s="53"/>
      <c r="R620" s="53"/>
      <c r="S620" s="53"/>
      <c r="T620" s="53"/>
      <c r="U620" s="53"/>
      <c r="V620" s="53"/>
      <c r="W620" s="53"/>
      <c r="X620" s="53"/>
      <c r="Y620" s="53"/>
      <c r="Z620" s="53"/>
    </row>
    <row r="621" spans="1:26" ht="12.75" customHeight="1" x14ac:dyDescent="0.25">
      <c r="A621" s="53"/>
      <c r="B621" s="53"/>
      <c r="C621" s="53"/>
      <c r="D621" s="53"/>
      <c r="E621" s="53"/>
      <c r="F621" s="53"/>
      <c r="G621" s="53"/>
      <c r="H621" s="53"/>
      <c r="I621" s="53"/>
      <c r="J621" s="53"/>
      <c r="K621" s="53"/>
      <c r="L621" s="53"/>
      <c r="M621" s="53"/>
      <c r="N621" s="53"/>
      <c r="O621" s="53"/>
      <c r="P621" s="53"/>
      <c r="Q621" s="53"/>
      <c r="R621" s="53"/>
      <c r="S621" s="53"/>
      <c r="T621" s="53"/>
      <c r="U621" s="53"/>
      <c r="V621" s="53"/>
      <c r="W621" s="53"/>
      <c r="X621" s="53"/>
      <c r="Y621" s="53"/>
      <c r="Z621" s="53"/>
    </row>
    <row r="622" spans="1:26" ht="12.75" customHeight="1" x14ac:dyDescent="0.25">
      <c r="A622" s="53"/>
      <c r="B622" s="53"/>
      <c r="C622" s="53"/>
      <c r="D622" s="53"/>
      <c r="E622" s="53"/>
      <c r="F622" s="53"/>
      <c r="G622" s="53"/>
      <c r="H622" s="53"/>
      <c r="I622" s="53"/>
      <c r="J622" s="53"/>
      <c r="K622" s="53"/>
      <c r="L622" s="53"/>
      <c r="M622" s="53"/>
      <c r="N622" s="53"/>
      <c r="O622" s="53"/>
      <c r="P622" s="53"/>
      <c r="Q622" s="53"/>
      <c r="R622" s="53"/>
      <c r="S622" s="53"/>
      <c r="T622" s="53"/>
      <c r="U622" s="53"/>
      <c r="V622" s="53"/>
      <c r="W622" s="53"/>
      <c r="X622" s="53"/>
      <c r="Y622" s="53"/>
      <c r="Z622" s="53"/>
    </row>
    <row r="623" spans="1:26" ht="12.75" customHeight="1" x14ac:dyDescent="0.25">
      <c r="A623" s="53"/>
      <c r="B623" s="53"/>
      <c r="C623" s="53"/>
      <c r="D623" s="53"/>
      <c r="E623" s="53"/>
      <c r="F623" s="53"/>
      <c r="G623" s="53"/>
      <c r="H623" s="53"/>
      <c r="I623" s="53"/>
      <c r="J623" s="53"/>
      <c r="K623" s="53"/>
      <c r="L623" s="53"/>
      <c r="M623" s="53"/>
      <c r="N623" s="53"/>
      <c r="O623" s="53"/>
      <c r="P623" s="53"/>
      <c r="Q623" s="53"/>
      <c r="R623" s="53"/>
      <c r="S623" s="53"/>
      <c r="T623" s="53"/>
      <c r="U623" s="53"/>
      <c r="V623" s="53"/>
      <c r="W623" s="53"/>
      <c r="X623" s="53"/>
      <c r="Y623" s="53"/>
      <c r="Z623" s="53"/>
    </row>
    <row r="624" spans="1:26" ht="12.75" customHeight="1" x14ac:dyDescent="0.25">
      <c r="A624" s="53"/>
      <c r="B624" s="53"/>
      <c r="C624" s="53"/>
      <c r="D624" s="53"/>
      <c r="E624" s="53"/>
      <c r="F624" s="53"/>
      <c r="G624" s="53"/>
      <c r="H624" s="53"/>
      <c r="I624" s="53"/>
      <c r="J624" s="53"/>
      <c r="K624" s="53"/>
      <c r="L624" s="53"/>
      <c r="M624" s="53"/>
      <c r="N624" s="53"/>
      <c r="O624" s="53"/>
      <c r="P624" s="53"/>
      <c r="Q624" s="53"/>
      <c r="R624" s="53"/>
      <c r="S624" s="53"/>
      <c r="T624" s="53"/>
      <c r="U624" s="53"/>
      <c r="V624" s="53"/>
      <c r="W624" s="53"/>
      <c r="X624" s="53"/>
      <c r="Y624" s="53"/>
      <c r="Z624" s="53"/>
    </row>
    <row r="625" spans="1:26" ht="12.75" customHeight="1" x14ac:dyDescent="0.25">
      <c r="A625" s="53"/>
      <c r="B625" s="53"/>
      <c r="C625" s="53"/>
      <c r="D625" s="53"/>
      <c r="E625" s="53"/>
      <c r="F625" s="53"/>
      <c r="G625" s="53"/>
      <c r="H625" s="53"/>
      <c r="I625" s="53"/>
      <c r="J625" s="53"/>
      <c r="K625" s="53"/>
      <c r="L625" s="53"/>
      <c r="M625" s="53"/>
      <c r="N625" s="53"/>
      <c r="O625" s="53"/>
      <c r="P625" s="53"/>
      <c r="Q625" s="53"/>
      <c r="R625" s="53"/>
      <c r="S625" s="53"/>
      <c r="T625" s="53"/>
      <c r="U625" s="53"/>
      <c r="V625" s="53"/>
      <c r="W625" s="53"/>
      <c r="X625" s="53"/>
      <c r="Y625" s="53"/>
      <c r="Z625" s="53"/>
    </row>
    <row r="626" spans="1:26" ht="12.75" customHeight="1" x14ac:dyDescent="0.25">
      <c r="A626" s="53"/>
      <c r="B626" s="53"/>
      <c r="C626" s="53"/>
      <c r="D626" s="53"/>
      <c r="E626" s="53"/>
      <c r="F626" s="53"/>
      <c r="G626" s="53"/>
      <c r="H626" s="53"/>
      <c r="I626" s="53"/>
      <c r="J626" s="53"/>
      <c r="K626" s="53"/>
      <c r="L626" s="53"/>
      <c r="M626" s="53"/>
      <c r="N626" s="53"/>
      <c r="O626" s="53"/>
      <c r="P626" s="53"/>
      <c r="Q626" s="53"/>
      <c r="R626" s="53"/>
      <c r="S626" s="53"/>
      <c r="T626" s="53"/>
      <c r="U626" s="53"/>
      <c r="V626" s="53"/>
      <c r="W626" s="53"/>
      <c r="X626" s="53"/>
      <c r="Y626" s="53"/>
      <c r="Z626" s="53"/>
    </row>
    <row r="627" spans="1:26" ht="12.75" customHeight="1" x14ac:dyDescent="0.25">
      <c r="A627" s="53"/>
      <c r="B627" s="53"/>
      <c r="C627" s="53"/>
      <c r="D627" s="53"/>
      <c r="E627" s="53"/>
      <c r="F627" s="53"/>
      <c r="G627" s="53"/>
      <c r="H627" s="53"/>
      <c r="I627" s="53"/>
      <c r="J627" s="53"/>
      <c r="K627" s="53"/>
      <c r="L627" s="53"/>
      <c r="M627" s="53"/>
      <c r="N627" s="53"/>
      <c r="O627" s="53"/>
      <c r="P627" s="53"/>
      <c r="Q627" s="53"/>
      <c r="R627" s="53"/>
      <c r="S627" s="53"/>
      <c r="T627" s="53"/>
      <c r="U627" s="53"/>
      <c r="V627" s="53"/>
      <c r="W627" s="53"/>
      <c r="X627" s="53"/>
      <c r="Y627" s="53"/>
      <c r="Z627" s="53"/>
    </row>
    <row r="628" spans="1:26" ht="12.75" customHeight="1" x14ac:dyDescent="0.25">
      <c r="A628" s="53"/>
      <c r="B628" s="53"/>
      <c r="C628" s="53"/>
      <c r="D628" s="53"/>
      <c r="E628" s="53"/>
      <c r="F628" s="53"/>
      <c r="G628" s="53"/>
      <c r="H628" s="53"/>
      <c r="I628" s="53"/>
      <c r="J628" s="53"/>
      <c r="K628" s="53"/>
      <c r="L628" s="53"/>
      <c r="M628" s="53"/>
      <c r="N628" s="53"/>
      <c r="O628" s="53"/>
      <c r="P628" s="53"/>
      <c r="Q628" s="53"/>
      <c r="R628" s="53"/>
      <c r="S628" s="53"/>
      <c r="T628" s="53"/>
      <c r="U628" s="53"/>
      <c r="V628" s="53"/>
      <c r="W628" s="53"/>
      <c r="X628" s="53"/>
      <c r="Y628" s="53"/>
      <c r="Z628" s="53"/>
    </row>
    <row r="629" spans="1:26" ht="12.75" customHeight="1" x14ac:dyDescent="0.25">
      <c r="A629" s="53"/>
      <c r="B629" s="53"/>
      <c r="C629" s="53"/>
      <c r="D629" s="53"/>
      <c r="E629" s="53"/>
      <c r="F629" s="53"/>
      <c r="G629" s="53"/>
      <c r="H629" s="53"/>
      <c r="I629" s="53"/>
      <c r="J629" s="53"/>
      <c r="K629" s="53"/>
      <c r="L629" s="53"/>
      <c r="M629" s="53"/>
      <c r="N629" s="53"/>
      <c r="O629" s="53"/>
      <c r="P629" s="53"/>
      <c r="Q629" s="53"/>
      <c r="R629" s="53"/>
      <c r="S629" s="53"/>
      <c r="T629" s="53"/>
      <c r="U629" s="53"/>
      <c r="V629" s="53"/>
      <c r="W629" s="53"/>
      <c r="X629" s="53"/>
      <c r="Y629" s="53"/>
      <c r="Z629" s="53"/>
    </row>
    <row r="630" spans="1:26" ht="12.75" customHeight="1" x14ac:dyDescent="0.25">
      <c r="A630" s="53"/>
      <c r="B630" s="53"/>
      <c r="C630" s="53"/>
      <c r="D630" s="53"/>
      <c r="E630" s="53"/>
      <c r="F630" s="53"/>
      <c r="G630" s="53"/>
      <c r="H630" s="53"/>
      <c r="I630" s="53"/>
      <c r="J630" s="53"/>
      <c r="K630" s="53"/>
      <c r="L630" s="53"/>
      <c r="M630" s="53"/>
      <c r="N630" s="53"/>
      <c r="O630" s="53"/>
      <c r="P630" s="53"/>
      <c r="Q630" s="53"/>
      <c r="R630" s="53"/>
      <c r="S630" s="53"/>
      <c r="T630" s="53"/>
      <c r="U630" s="53"/>
      <c r="V630" s="53"/>
      <c r="W630" s="53"/>
      <c r="X630" s="53"/>
      <c r="Y630" s="53"/>
      <c r="Z630" s="53"/>
    </row>
    <row r="631" spans="1:26" ht="12.75" customHeight="1" x14ac:dyDescent="0.25">
      <c r="A631" s="53"/>
      <c r="B631" s="53"/>
      <c r="C631" s="53"/>
      <c r="D631" s="53"/>
      <c r="E631" s="53"/>
      <c r="F631" s="53"/>
      <c r="G631" s="53"/>
      <c r="H631" s="53"/>
      <c r="I631" s="53"/>
      <c r="J631" s="53"/>
      <c r="K631" s="53"/>
      <c r="L631" s="53"/>
      <c r="M631" s="53"/>
      <c r="N631" s="53"/>
      <c r="O631" s="53"/>
      <c r="P631" s="53"/>
      <c r="Q631" s="53"/>
      <c r="R631" s="53"/>
      <c r="S631" s="53"/>
      <c r="T631" s="53"/>
      <c r="U631" s="53"/>
      <c r="V631" s="53"/>
      <c r="W631" s="53"/>
      <c r="X631" s="53"/>
      <c r="Y631" s="53"/>
      <c r="Z631" s="53"/>
    </row>
    <row r="632" spans="1:26" ht="12.75" customHeight="1" x14ac:dyDescent="0.25">
      <c r="A632" s="53"/>
      <c r="B632" s="53"/>
      <c r="C632" s="53"/>
      <c r="D632" s="53"/>
      <c r="E632" s="53"/>
      <c r="F632" s="53"/>
      <c r="G632" s="53"/>
      <c r="H632" s="53"/>
      <c r="I632" s="53"/>
      <c r="J632" s="53"/>
      <c r="K632" s="53"/>
      <c r="L632" s="53"/>
      <c r="M632" s="53"/>
      <c r="N632" s="53"/>
      <c r="O632" s="53"/>
      <c r="P632" s="53"/>
      <c r="Q632" s="53"/>
      <c r="R632" s="53"/>
      <c r="S632" s="53"/>
      <c r="T632" s="53"/>
      <c r="U632" s="53"/>
      <c r="V632" s="53"/>
      <c r="W632" s="53"/>
      <c r="X632" s="53"/>
      <c r="Y632" s="53"/>
      <c r="Z632" s="53"/>
    </row>
    <row r="633" spans="1:26" ht="12.75" customHeight="1" x14ac:dyDescent="0.25">
      <c r="A633" s="53"/>
      <c r="B633" s="53"/>
      <c r="C633" s="53"/>
      <c r="D633" s="53"/>
      <c r="E633" s="53"/>
      <c r="F633" s="53"/>
      <c r="G633" s="53"/>
      <c r="H633" s="53"/>
      <c r="I633" s="53"/>
      <c r="J633" s="53"/>
      <c r="K633" s="53"/>
      <c r="L633" s="53"/>
      <c r="M633" s="53"/>
      <c r="N633" s="53"/>
      <c r="O633" s="53"/>
      <c r="P633" s="53"/>
      <c r="Q633" s="53"/>
      <c r="R633" s="53"/>
      <c r="S633" s="53"/>
      <c r="T633" s="53"/>
      <c r="U633" s="53"/>
      <c r="V633" s="53"/>
      <c r="W633" s="53"/>
      <c r="X633" s="53"/>
      <c r="Y633" s="53"/>
      <c r="Z633" s="53"/>
    </row>
    <row r="634" spans="1:26" ht="12.75" customHeight="1" x14ac:dyDescent="0.25">
      <c r="A634" s="53"/>
      <c r="B634" s="53"/>
      <c r="C634" s="53"/>
      <c r="D634" s="53"/>
      <c r="E634" s="53"/>
      <c r="F634" s="53"/>
      <c r="G634" s="53"/>
      <c r="H634" s="53"/>
      <c r="I634" s="53"/>
      <c r="J634" s="53"/>
      <c r="K634" s="53"/>
      <c r="L634" s="53"/>
      <c r="M634" s="53"/>
      <c r="N634" s="53"/>
      <c r="O634" s="53"/>
      <c r="P634" s="53"/>
      <c r="Q634" s="53"/>
      <c r="R634" s="53"/>
      <c r="S634" s="53"/>
      <c r="T634" s="53"/>
      <c r="U634" s="53"/>
      <c r="V634" s="53"/>
      <c r="W634" s="53"/>
      <c r="X634" s="53"/>
      <c r="Y634" s="53"/>
      <c r="Z634" s="53"/>
    </row>
    <row r="635" spans="1:26" ht="12.75" customHeight="1" x14ac:dyDescent="0.25">
      <c r="A635" s="53"/>
      <c r="B635" s="53"/>
      <c r="C635" s="53"/>
      <c r="D635" s="53"/>
      <c r="E635" s="53"/>
      <c r="F635" s="53"/>
      <c r="G635" s="53"/>
      <c r="H635" s="53"/>
      <c r="I635" s="53"/>
      <c r="J635" s="53"/>
      <c r="K635" s="53"/>
      <c r="L635" s="53"/>
      <c r="M635" s="53"/>
      <c r="N635" s="53"/>
      <c r="O635" s="53"/>
      <c r="P635" s="53"/>
      <c r="Q635" s="53"/>
      <c r="R635" s="53"/>
      <c r="S635" s="53"/>
      <c r="T635" s="53"/>
      <c r="U635" s="53"/>
      <c r="V635" s="53"/>
      <c r="W635" s="53"/>
      <c r="X635" s="53"/>
      <c r="Y635" s="53"/>
      <c r="Z635" s="53"/>
    </row>
    <row r="636" spans="1:26" ht="12.75" customHeight="1" x14ac:dyDescent="0.25">
      <c r="A636" s="53"/>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row>
    <row r="637" spans="1:26" ht="12.75" customHeight="1" x14ac:dyDescent="0.25">
      <c r="A637" s="53"/>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row>
    <row r="638" spans="1:26" ht="12.75" customHeight="1" x14ac:dyDescent="0.25">
      <c r="A638" s="53"/>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row>
    <row r="639" spans="1:26" ht="12.75" customHeight="1" x14ac:dyDescent="0.25">
      <c r="A639" s="53"/>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row>
    <row r="640" spans="1:26" ht="12.75" customHeight="1" x14ac:dyDescent="0.25">
      <c r="A640" s="53"/>
      <c r="B640" s="53"/>
      <c r="C640" s="53"/>
      <c r="D640" s="53"/>
      <c r="E640" s="53"/>
      <c r="F640" s="53"/>
      <c r="G640" s="53"/>
      <c r="H640" s="53"/>
      <c r="I640" s="53"/>
      <c r="J640" s="53"/>
      <c r="K640" s="53"/>
      <c r="L640" s="53"/>
      <c r="M640" s="53"/>
      <c r="N640" s="53"/>
      <c r="O640" s="53"/>
      <c r="P640" s="53"/>
      <c r="Q640" s="53"/>
      <c r="R640" s="53"/>
      <c r="S640" s="53"/>
      <c r="T640" s="53"/>
      <c r="U640" s="53"/>
      <c r="V640" s="53"/>
      <c r="W640" s="53"/>
      <c r="X640" s="53"/>
      <c r="Y640" s="53"/>
      <c r="Z640" s="53"/>
    </row>
    <row r="641" spans="1:26" ht="12.75" customHeight="1" x14ac:dyDescent="0.25">
      <c r="A641" s="53"/>
      <c r="B641" s="53"/>
      <c r="C641" s="53"/>
      <c r="D641" s="53"/>
      <c r="E641" s="53"/>
      <c r="F641" s="53"/>
      <c r="G641" s="53"/>
      <c r="H641" s="53"/>
      <c r="I641" s="53"/>
      <c r="J641" s="53"/>
      <c r="K641" s="53"/>
      <c r="L641" s="53"/>
      <c r="M641" s="53"/>
      <c r="N641" s="53"/>
      <c r="O641" s="53"/>
      <c r="P641" s="53"/>
      <c r="Q641" s="53"/>
      <c r="R641" s="53"/>
      <c r="S641" s="53"/>
      <c r="T641" s="53"/>
      <c r="U641" s="53"/>
      <c r="V641" s="53"/>
      <c r="W641" s="53"/>
      <c r="X641" s="53"/>
      <c r="Y641" s="53"/>
      <c r="Z641" s="53"/>
    </row>
    <row r="642" spans="1:26" ht="12.75" customHeight="1" x14ac:dyDescent="0.25">
      <c r="A642" s="53"/>
      <c r="B642" s="53"/>
      <c r="C642" s="53"/>
      <c r="D642" s="53"/>
      <c r="E642" s="53"/>
      <c r="F642" s="53"/>
      <c r="G642" s="53"/>
      <c r="H642" s="53"/>
      <c r="I642" s="53"/>
      <c r="J642" s="53"/>
      <c r="K642" s="53"/>
      <c r="L642" s="53"/>
      <c r="M642" s="53"/>
      <c r="N642" s="53"/>
      <c r="O642" s="53"/>
      <c r="P642" s="53"/>
      <c r="Q642" s="53"/>
      <c r="R642" s="53"/>
      <c r="S642" s="53"/>
      <c r="T642" s="53"/>
      <c r="U642" s="53"/>
      <c r="V642" s="53"/>
      <c r="W642" s="53"/>
      <c r="X642" s="53"/>
      <c r="Y642" s="53"/>
      <c r="Z642" s="53"/>
    </row>
    <row r="643" spans="1:26" ht="12.75" customHeight="1" x14ac:dyDescent="0.25">
      <c r="A643" s="53"/>
      <c r="B643" s="53"/>
      <c r="C643" s="53"/>
      <c r="D643" s="53"/>
      <c r="E643" s="53"/>
      <c r="F643" s="53"/>
      <c r="G643" s="53"/>
      <c r="H643" s="53"/>
      <c r="I643" s="53"/>
      <c r="J643" s="53"/>
      <c r="K643" s="53"/>
      <c r="L643" s="53"/>
      <c r="M643" s="53"/>
      <c r="N643" s="53"/>
      <c r="O643" s="53"/>
      <c r="P643" s="53"/>
      <c r="Q643" s="53"/>
      <c r="R643" s="53"/>
      <c r="S643" s="53"/>
      <c r="T643" s="53"/>
      <c r="U643" s="53"/>
      <c r="V643" s="53"/>
      <c r="W643" s="53"/>
      <c r="X643" s="53"/>
      <c r="Y643" s="53"/>
      <c r="Z643" s="53"/>
    </row>
    <row r="644" spans="1:26" ht="12.75" customHeight="1" x14ac:dyDescent="0.25">
      <c r="A644" s="53"/>
      <c r="B644" s="53"/>
      <c r="C644" s="53"/>
      <c r="D644" s="53"/>
      <c r="E644" s="53"/>
      <c r="F644" s="53"/>
      <c r="G644" s="53"/>
      <c r="H644" s="53"/>
      <c r="I644" s="53"/>
      <c r="J644" s="53"/>
      <c r="K644" s="53"/>
      <c r="L644" s="53"/>
      <c r="M644" s="53"/>
      <c r="N644" s="53"/>
      <c r="O644" s="53"/>
      <c r="P644" s="53"/>
      <c r="Q644" s="53"/>
      <c r="R644" s="53"/>
      <c r="S644" s="53"/>
      <c r="T644" s="53"/>
      <c r="U644" s="53"/>
      <c r="V644" s="53"/>
      <c r="W644" s="53"/>
      <c r="X644" s="53"/>
      <c r="Y644" s="53"/>
      <c r="Z644" s="53"/>
    </row>
    <row r="645" spans="1:26" ht="12.75" customHeight="1" x14ac:dyDescent="0.25">
      <c r="A645" s="53"/>
      <c r="B645" s="53"/>
      <c r="C645" s="53"/>
      <c r="D645" s="53"/>
      <c r="E645" s="53"/>
      <c r="F645" s="53"/>
      <c r="G645" s="53"/>
      <c r="H645" s="53"/>
      <c r="I645" s="53"/>
      <c r="J645" s="53"/>
      <c r="K645" s="53"/>
      <c r="L645" s="53"/>
      <c r="M645" s="53"/>
      <c r="N645" s="53"/>
      <c r="O645" s="53"/>
      <c r="P645" s="53"/>
      <c r="Q645" s="53"/>
      <c r="R645" s="53"/>
      <c r="S645" s="53"/>
      <c r="T645" s="53"/>
      <c r="U645" s="53"/>
      <c r="V645" s="53"/>
      <c r="W645" s="53"/>
      <c r="X645" s="53"/>
      <c r="Y645" s="53"/>
      <c r="Z645" s="53"/>
    </row>
    <row r="646" spans="1:26" ht="12.75" customHeight="1" x14ac:dyDescent="0.25">
      <c r="A646" s="53"/>
      <c r="B646" s="53"/>
      <c r="C646" s="53"/>
      <c r="D646" s="53"/>
      <c r="E646" s="53"/>
      <c r="F646" s="53"/>
      <c r="G646" s="53"/>
      <c r="H646" s="53"/>
      <c r="I646" s="53"/>
      <c r="J646" s="53"/>
      <c r="K646" s="53"/>
      <c r="L646" s="53"/>
      <c r="M646" s="53"/>
      <c r="N646" s="53"/>
      <c r="O646" s="53"/>
      <c r="P646" s="53"/>
      <c r="Q646" s="53"/>
      <c r="R646" s="53"/>
      <c r="S646" s="53"/>
      <c r="T646" s="53"/>
      <c r="U646" s="53"/>
      <c r="V646" s="53"/>
      <c r="W646" s="53"/>
      <c r="X646" s="53"/>
      <c r="Y646" s="53"/>
      <c r="Z646" s="53"/>
    </row>
    <row r="647" spans="1:26" ht="12.75" customHeight="1" x14ac:dyDescent="0.25">
      <c r="A647" s="53"/>
      <c r="B647" s="53"/>
      <c r="C647" s="53"/>
      <c r="D647" s="53"/>
      <c r="E647" s="53"/>
      <c r="F647" s="53"/>
      <c r="G647" s="53"/>
      <c r="H647" s="53"/>
      <c r="I647" s="53"/>
      <c r="J647" s="53"/>
      <c r="K647" s="53"/>
      <c r="L647" s="53"/>
      <c r="M647" s="53"/>
      <c r="N647" s="53"/>
      <c r="O647" s="53"/>
      <c r="P647" s="53"/>
      <c r="Q647" s="53"/>
      <c r="R647" s="53"/>
      <c r="S647" s="53"/>
      <c r="T647" s="53"/>
      <c r="U647" s="53"/>
      <c r="V647" s="53"/>
      <c r="W647" s="53"/>
      <c r="X647" s="53"/>
      <c r="Y647" s="53"/>
      <c r="Z647" s="53"/>
    </row>
    <row r="648" spans="1:26" ht="12.75" customHeight="1" x14ac:dyDescent="0.25">
      <c r="A648" s="53"/>
      <c r="B648" s="53"/>
      <c r="C648" s="53"/>
      <c r="D648" s="53"/>
      <c r="E648" s="53"/>
      <c r="F648" s="53"/>
      <c r="G648" s="53"/>
      <c r="H648" s="53"/>
      <c r="I648" s="53"/>
      <c r="J648" s="53"/>
      <c r="K648" s="53"/>
      <c r="L648" s="53"/>
      <c r="M648" s="53"/>
      <c r="N648" s="53"/>
      <c r="O648" s="53"/>
      <c r="P648" s="53"/>
      <c r="Q648" s="53"/>
      <c r="R648" s="53"/>
      <c r="S648" s="53"/>
      <c r="T648" s="53"/>
      <c r="U648" s="53"/>
      <c r="V648" s="53"/>
      <c r="W648" s="53"/>
      <c r="X648" s="53"/>
      <c r="Y648" s="53"/>
      <c r="Z648" s="53"/>
    </row>
    <row r="649" spans="1:26" ht="12.75" customHeight="1" x14ac:dyDescent="0.25">
      <c r="A649" s="53"/>
      <c r="B649" s="53"/>
      <c r="C649" s="53"/>
      <c r="D649" s="53"/>
      <c r="E649" s="53"/>
      <c r="F649" s="53"/>
      <c r="G649" s="53"/>
      <c r="H649" s="53"/>
      <c r="I649" s="53"/>
      <c r="J649" s="53"/>
      <c r="K649" s="53"/>
      <c r="L649" s="53"/>
      <c r="M649" s="53"/>
      <c r="N649" s="53"/>
      <c r="O649" s="53"/>
      <c r="P649" s="53"/>
      <c r="Q649" s="53"/>
      <c r="R649" s="53"/>
      <c r="S649" s="53"/>
      <c r="T649" s="53"/>
      <c r="U649" s="53"/>
      <c r="V649" s="53"/>
      <c r="W649" s="53"/>
      <c r="X649" s="53"/>
      <c r="Y649" s="53"/>
      <c r="Z649" s="53"/>
    </row>
    <row r="650" spans="1:26" ht="12.75" customHeight="1" x14ac:dyDescent="0.25">
      <c r="A650" s="53"/>
      <c r="B650" s="53"/>
      <c r="C650" s="53"/>
      <c r="D650" s="53"/>
      <c r="E650" s="53"/>
      <c r="F650" s="53"/>
      <c r="G650" s="53"/>
      <c r="H650" s="53"/>
      <c r="I650" s="53"/>
      <c r="J650" s="53"/>
      <c r="K650" s="53"/>
      <c r="L650" s="53"/>
      <c r="M650" s="53"/>
      <c r="N650" s="53"/>
      <c r="O650" s="53"/>
      <c r="P650" s="53"/>
      <c r="Q650" s="53"/>
      <c r="R650" s="53"/>
      <c r="S650" s="53"/>
      <c r="T650" s="53"/>
      <c r="U650" s="53"/>
      <c r="V650" s="53"/>
      <c r="W650" s="53"/>
      <c r="X650" s="53"/>
      <c r="Y650" s="53"/>
      <c r="Z650" s="53"/>
    </row>
    <row r="651" spans="1:26" ht="12.75" customHeight="1" x14ac:dyDescent="0.25">
      <c r="A651" s="53"/>
      <c r="B651" s="53"/>
      <c r="C651" s="53"/>
      <c r="D651" s="53"/>
      <c r="E651" s="53"/>
      <c r="F651" s="53"/>
      <c r="G651" s="53"/>
      <c r="H651" s="53"/>
      <c r="I651" s="53"/>
      <c r="J651" s="53"/>
      <c r="K651" s="53"/>
      <c r="L651" s="53"/>
      <c r="M651" s="53"/>
      <c r="N651" s="53"/>
      <c r="O651" s="53"/>
      <c r="P651" s="53"/>
      <c r="Q651" s="53"/>
      <c r="R651" s="53"/>
      <c r="S651" s="53"/>
      <c r="T651" s="53"/>
      <c r="U651" s="53"/>
      <c r="V651" s="53"/>
      <c r="W651" s="53"/>
      <c r="X651" s="53"/>
      <c r="Y651" s="53"/>
      <c r="Z651" s="53"/>
    </row>
    <row r="652" spans="1:26" ht="12.75" customHeight="1" x14ac:dyDescent="0.25">
      <c r="A652" s="53"/>
      <c r="B652" s="53"/>
      <c r="C652" s="53"/>
      <c r="D652" s="53"/>
      <c r="E652" s="53"/>
      <c r="F652" s="53"/>
      <c r="G652" s="53"/>
      <c r="H652" s="53"/>
      <c r="I652" s="53"/>
      <c r="J652" s="53"/>
      <c r="K652" s="53"/>
      <c r="L652" s="53"/>
      <c r="M652" s="53"/>
      <c r="N652" s="53"/>
      <c r="O652" s="53"/>
      <c r="P652" s="53"/>
      <c r="Q652" s="53"/>
      <c r="R652" s="53"/>
      <c r="S652" s="53"/>
      <c r="T652" s="53"/>
      <c r="U652" s="53"/>
      <c r="V652" s="53"/>
      <c r="W652" s="53"/>
      <c r="X652" s="53"/>
      <c r="Y652" s="53"/>
      <c r="Z652" s="53"/>
    </row>
    <row r="653" spans="1:26" ht="12.75" customHeight="1" x14ac:dyDescent="0.25">
      <c r="A653" s="53"/>
      <c r="B653" s="53"/>
      <c r="C653" s="53"/>
      <c r="D653" s="53"/>
      <c r="E653" s="53"/>
      <c r="F653" s="53"/>
      <c r="G653" s="53"/>
      <c r="H653" s="53"/>
      <c r="I653" s="53"/>
      <c r="J653" s="53"/>
      <c r="K653" s="53"/>
      <c r="L653" s="53"/>
      <c r="M653" s="53"/>
      <c r="N653" s="53"/>
      <c r="O653" s="53"/>
      <c r="P653" s="53"/>
      <c r="Q653" s="53"/>
      <c r="R653" s="53"/>
      <c r="S653" s="53"/>
      <c r="T653" s="53"/>
      <c r="U653" s="53"/>
      <c r="V653" s="53"/>
      <c r="W653" s="53"/>
      <c r="X653" s="53"/>
      <c r="Y653" s="53"/>
      <c r="Z653" s="53"/>
    </row>
    <row r="654" spans="1:26" ht="12.75" customHeight="1" x14ac:dyDescent="0.25">
      <c r="A654" s="53"/>
      <c r="B654" s="53"/>
      <c r="C654" s="53"/>
      <c r="D654" s="53"/>
      <c r="E654" s="53"/>
      <c r="F654" s="53"/>
      <c r="G654" s="53"/>
      <c r="H654" s="53"/>
      <c r="I654" s="53"/>
      <c r="J654" s="53"/>
      <c r="K654" s="53"/>
      <c r="L654" s="53"/>
      <c r="M654" s="53"/>
      <c r="N654" s="53"/>
      <c r="O654" s="53"/>
      <c r="P654" s="53"/>
      <c r="Q654" s="53"/>
      <c r="R654" s="53"/>
      <c r="S654" s="53"/>
      <c r="T654" s="53"/>
      <c r="U654" s="53"/>
      <c r="V654" s="53"/>
      <c r="W654" s="53"/>
      <c r="X654" s="53"/>
      <c r="Y654" s="53"/>
      <c r="Z654" s="53"/>
    </row>
    <row r="655" spans="1:26" ht="12.75" customHeight="1" x14ac:dyDescent="0.25">
      <c r="A655" s="53"/>
      <c r="B655" s="53"/>
      <c r="C655" s="53"/>
      <c r="D655" s="53"/>
      <c r="E655" s="53"/>
      <c r="F655" s="53"/>
      <c r="G655" s="53"/>
      <c r="H655" s="53"/>
      <c r="I655" s="53"/>
      <c r="J655" s="53"/>
      <c r="K655" s="53"/>
      <c r="L655" s="53"/>
      <c r="M655" s="53"/>
      <c r="N655" s="53"/>
      <c r="O655" s="53"/>
      <c r="P655" s="53"/>
      <c r="Q655" s="53"/>
      <c r="R655" s="53"/>
      <c r="S655" s="53"/>
      <c r="T655" s="53"/>
      <c r="U655" s="53"/>
      <c r="V655" s="53"/>
      <c r="W655" s="53"/>
      <c r="X655" s="53"/>
      <c r="Y655" s="53"/>
      <c r="Z655" s="53"/>
    </row>
    <row r="656" spans="1:26" ht="12.75" customHeight="1" x14ac:dyDescent="0.25">
      <c r="A656" s="53"/>
      <c r="B656" s="53"/>
      <c r="C656" s="53"/>
      <c r="D656" s="53"/>
      <c r="E656" s="53"/>
      <c r="F656" s="53"/>
      <c r="G656" s="53"/>
      <c r="H656" s="53"/>
      <c r="I656" s="53"/>
      <c r="J656" s="53"/>
      <c r="K656" s="53"/>
      <c r="L656" s="53"/>
      <c r="M656" s="53"/>
      <c r="N656" s="53"/>
      <c r="O656" s="53"/>
      <c r="P656" s="53"/>
      <c r="Q656" s="53"/>
      <c r="R656" s="53"/>
      <c r="S656" s="53"/>
      <c r="T656" s="53"/>
      <c r="U656" s="53"/>
      <c r="V656" s="53"/>
      <c r="W656" s="53"/>
      <c r="X656" s="53"/>
      <c r="Y656" s="53"/>
      <c r="Z656" s="53"/>
    </row>
    <row r="657" spans="1:26" ht="12.75" customHeight="1" x14ac:dyDescent="0.25">
      <c r="A657" s="53"/>
      <c r="B657" s="53"/>
      <c r="C657" s="53"/>
      <c r="D657" s="53"/>
      <c r="E657" s="53"/>
      <c r="F657" s="53"/>
      <c r="G657" s="53"/>
      <c r="H657" s="53"/>
      <c r="I657" s="53"/>
      <c r="J657" s="53"/>
      <c r="K657" s="53"/>
      <c r="L657" s="53"/>
      <c r="M657" s="53"/>
      <c r="N657" s="53"/>
      <c r="O657" s="53"/>
      <c r="P657" s="53"/>
      <c r="Q657" s="53"/>
      <c r="R657" s="53"/>
      <c r="S657" s="53"/>
      <c r="T657" s="53"/>
      <c r="U657" s="53"/>
      <c r="V657" s="53"/>
      <c r="W657" s="53"/>
      <c r="X657" s="53"/>
      <c r="Y657" s="53"/>
      <c r="Z657" s="53"/>
    </row>
    <row r="658" spans="1:26" ht="12.75" customHeight="1" x14ac:dyDescent="0.25">
      <c r="A658" s="53"/>
      <c r="B658" s="53"/>
      <c r="C658" s="53"/>
      <c r="D658" s="53"/>
      <c r="E658" s="53"/>
      <c r="F658" s="53"/>
      <c r="G658" s="53"/>
      <c r="H658" s="53"/>
      <c r="I658" s="53"/>
      <c r="J658" s="53"/>
      <c r="K658" s="53"/>
      <c r="L658" s="53"/>
      <c r="M658" s="53"/>
      <c r="N658" s="53"/>
      <c r="O658" s="53"/>
      <c r="P658" s="53"/>
      <c r="Q658" s="53"/>
      <c r="R658" s="53"/>
      <c r="S658" s="53"/>
      <c r="T658" s="53"/>
      <c r="U658" s="53"/>
      <c r="V658" s="53"/>
      <c r="W658" s="53"/>
      <c r="X658" s="53"/>
      <c r="Y658" s="53"/>
      <c r="Z658" s="53"/>
    </row>
    <row r="659" spans="1:26" ht="12.75" customHeight="1" x14ac:dyDescent="0.25">
      <c r="A659" s="53"/>
      <c r="B659" s="53"/>
      <c r="C659" s="53"/>
      <c r="D659" s="53"/>
      <c r="E659" s="53"/>
      <c r="F659" s="53"/>
      <c r="G659" s="53"/>
      <c r="H659" s="53"/>
      <c r="I659" s="53"/>
      <c r="J659" s="53"/>
      <c r="K659" s="53"/>
      <c r="L659" s="53"/>
      <c r="M659" s="53"/>
      <c r="N659" s="53"/>
      <c r="O659" s="53"/>
      <c r="P659" s="53"/>
      <c r="Q659" s="53"/>
      <c r="R659" s="53"/>
      <c r="S659" s="53"/>
      <c r="T659" s="53"/>
      <c r="U659" s="53"/>
      <c r="V659" s="53"/>
      <c r="W659" s="53"/>
      <c r="X659" s="53"/>
      <c r="Y659" s="53"/>
      <c r="Z659" s="53"/>
    </row>
    <row r="660" spans="1:26" ht="12.75" customHeight="1" x14ac:dyDescent="0.25">
      <c r="A660" s="53"/>
      <c r="B660" s="53"/>
      <c r="C660" s="53"/>
      <c r="D660" s="53"/>
      <c r="E660" s="53"/>
      <c r="F660" s="53"/>
      <c r="G660" s="53"/>
      <c r="H660" s="53"/>
      <c r="I660" s="53"/>
      <c r="J660" s="53"/>
      <c r="K660" s="53"/>
      <c r="L660" s="53"/>
      <c r="M660" s="53"/>
      <c r="N660" s="53"/>
      <c r="O660" s="53"/>
      <c r="P660" s="53"/>
      <c r="Q660" s="53"/>
      <c r="R660" s="53"/>
      <c r="S660" s="53"/>
      <c r="T660" s="53"/>
      <c r="U660" s="53"/>
      <c r="V660" s="53"/>
      <c r="W660" s="53"/>
      <c r="X660" s="53"/>
      <c r="Y660" s="53"/>
      <c r="Z660" s="53"/>
    </row>
    <row r="661" spans="1:26" ht="12.75" customHeight="1" x14ac:dyDescent="0.25">
      <c r="A661" s="53"/>
      <c r="B661" s="53"/>
      <c r="C661" s="53"/>
      <c r="D661" s="53"/>
      <c r="E661" s="53"/>
      <c r="F661" s="53"/>
      <c r="G661" s="53"/>
      <c r="H661" s="53"/>
      <c r="I661" s="53"/>
      <c r="J661" s="53"/>
      <c r="K661" s="53"/>
      <c r="L661" s="53"/>
      <c r="M661" s="53"/>
      <c r="N661" s="53"/>
      <c r="O661" s="53"/>
      <c r="P661" s="53"/>
      <c r="Q661" s="53"/>
      <c r="R661" s="53"/>
      <c r="S661" s="53"/>
      <c r="T661" s="53"/>
      <c r="U661" s="53"/>
      <c r="V661" s="53"/>
      <c r="W661" s="53"/>
      <c r="X661" s="53"/>
      <c r="Y661" s="53"/>
      <c r="Z661" s="53"/>
    </row>
    <row r="662" spans="1:26" ht="12.75" customHeight="1" x14ac:dyDescent="0.25">
      <c r="A662" s="53"/>
      <c r="B662" s="53"/>
      <c r="C662" s="53"/>
      <c r="D662" s="53"/>
      <c r="E662" s="53"/>
      <c r="F662" s="53"/>
      <c r="G662" s="53"/>
      <c r="H662" s="53"/>
      <c r="I662" s="53"/>
      <c r="J662" s="53"/>
      <c r="K662" s="53"/>
      <c r="L662" s="53"/>
      <c r="M662" s="53"/>
      <c r="N662" s="53"/>
      <c r="O662" s="53"/>
      <c r="P662" s="53"/>
      <c r="Q662" s="53"/>
      <c r="R662" s="53"/>
      <c r="S662" s="53"/>
      <c r="T662" s="53"/>
      <c r="U662" s="53"/>
      <c r="V662" s="53"/>
      <c r="W662" s="53"/>
      <c r="X662" s="53"/>
      <c r="Y662" s="53"/>
      <c r="Z662" s="53"/>
    </row>
    <row r="663" spans="1:26" ht="12.75" customHeight="1" x14ac:dyDescent="0.25">
      <c r="A663" s="53"/>
      <c r="B663" s="53"/>
      <c r="C663" s="53"/>
      <c r="D663" s="53"/>
      <c r="E663" s="53"/>
      <c r="F663" s="53"/>
      <c r="G663" s="53"/>
      <c r="H663" s="53"/>
      <c r="I663" s="53"/>
      <c r="J663" s="53"/>
      <c r="K663" s="53"/>
      <c r="L663" s="53"/>
      <c r="M663" s="53"/>
      <c r="N663" s="53"/>
      <c r="O663" s="53"/>
      <c r="P663" s="53"/>
      <c r="Q663" s="53"/>
      <c r="R663" s="53"/>
      <c r="S663" s="53"/>
      <c r="T663" s="53"/>
      <c r="U663" s="53"/>
      <c r="V663" s="53"/>
      <c r="W663" s="53"/>
      <c r="X663" s="53"/>
      <c r="Y663" s="53"/>
      <c r="Z663" s="53"/>
    </row>
    <row r="664" spans="1:26" ht="12.75" customHeight="1" x14ac:dyDescent="0.25">
      <c r="A664" s="53"/>
      <c r="B664" s="53"/>
      <c r="C664" s="53"/>
      <c r="D664" s="53"/>
      <c r="E664" s="53"/>
      <c r="F664" s="53"/>
      <c r="G664" s="53"/>
      <c r="H664" s="53"/>
      <c r="I664" s="53"/>
      <c r="J664" s="53"/>
      <c r="K664" s="53"/>
      <c r="L664" s="53"/>
      <c r="M664" s="53"/>
      <c r="N664" s="53"/>
      <c r="O664" s="53"/>
      <c r="P664" s="53"/>
      <c r="Q664" s="53"/>
      <c r="R664" s="53"/>
      <c r="S664" s="53"/>
      <c r="T664" s="53"/>
      <c r="U664" s="53"/>
      <c r="V664" s="53"/>
      <c r="W664" s="53"/>
      <c r="X664" s="53"/>
      <c r="Y664" s="53"/>
      <c r="Z664" s="53"/>
    </row>
    <row r="665" spans="1:26" ht="12.75" customHeight="1" x14ac:dyDescent="0.25">
      <c r="A665" s="53"/>
      <c r="B665" s="53"/>
      <c r="C665" s="53"/>
      <c r="D665" s="53"/>
      <c r="E665" s="53"/>
      <c r="F665" s="53"/>
      <c r="G665" s="53"/>
      <c r="H665" s="53"/>
      <c r="I665" s="53"/>
      <c r="J665" s="53"/>
      <c r="K665" s="53"/>
      <c r="L665" s="53"/>
      <c r="M665" s="53"/>
      <c r="N665" s="53"/>
      <c r="O665" s="53"/>
      <c r="P665" s="53"/>
      <c r="Q665" s="53"/>
      <c r="R665" s="53"/>
      <c r="S665" s="53"/>
      <c r="T665" s="53"/>
      <c r="U665" s="53"/>
      <c r="V665" s="53"/>
      <c r="W665" s="53"/>
      <c r="X665" s="53"/>
      <c r="Y665" s="53"/>
      <c r="Z665" s="53"/>
    </row>
    <row r="666" spans="1:26" ht="12.75" customHeight="1" x14ac:dyDescent="0.25">
      <c r="A666" s="53"/>
      <c r="B666" s="53"/>
      <c r="C666" s="53"/>
      <c r="D666" s="53"/>
      <c r="E666" s="53"/>
      <c r="F666" s="53"/>
      <c r="G666" s="53"/>
      <c r="H666" s="53"/>
      <c r="I666" s="53"/>
      <c r="J666" s="53"/>
      <c r="K666" s="53"/>
      <c r="L666" s="53"/>
      <c r="M666" s="53"/>
      <c r="N666" s="53"/>
      <c r="O666" s="53"/>
      <c r="P666" s="53"/>
      <c r="Q666" s="53"/>
      <c r="R666" s="53"/>
      <c r="S666" s="53"/>
      <c r="T666" s="53"/>
      <c r="U666" s="53"/>
      <c r="V666" s="53"/>
      <c r="W666" s="53"/>
      <c r="X666" s="53"/>
      <c r="Y666" s="53"/>
      <c r="Z666" s="53"/>
    </row>
    <row r="667" spans="1:26" ht="12.75" customHeight="1" x14ac:dyDescent="0.25">
      <c r="A667" s="53"/>
      <c r="B667" s="53"/>
      <c r="C667" s="53"/>
      <c r="D667" s="53"/>
      <c r="E667" s="53"/>
      <c r="F667" s="53"/>
      <c r="G667" s="53"/>
      <c r="H667" s="53"/>
      <c r="I667" s="53"/>
      <c r="J667" s="53"/>
      <c r="K667" s="53"/>
      <c r="L667" s="53"/>
      <c r="M667" s="53"/>
      <c r="N667" s="53"/>
      <c r="O667" s="53"/>
      <c r="P667" s="53"/>
      <c r="Q667" s="53"/>
      <c r="R667" s="53"/>
      <c r="S667" s="53"/>
      <c r="T667" s="53"/>
      <c r="U667" s="53"/>
      <c r="V667" s="53"/>
      <c r="W667" s="53"/>
      <c r="X667" s="53"/>
      <c r="Y667" s="53"/>
      <c r="Z667" s="53"/>
    </row>
    <row r="668" spans="1:26" ht="12.75" customHeight="1" x14ac:dyDescent="0.25">
      <c r="A668" s="53"/>
      <c r="B668" s="53"/>
      <c r="C668" s="53"/>
      <c r="D668" s="53"/>
      <c r="E668" s="53"/>
      <c r="F668" s="53"/>
      <c r="G668" s="53"/>
      <c r="H668" s="53"/>
      <c r="I668" s="53"/>
      <c r="J668" s="53"/>
      <c r="K668" s="53"/>
      <c r="L668" s="53"/>
      <c r="M668" s="53"/>
      <c r="N668" s="53"/>
      <c r="O668" s="53"/>
      <c r="P668" s="53"/>
      <c r="Q668" s="53"/>
      <c r="R668" s="53"/>
      <c r="S668" s="53"/>
      <c r="T668" s="53"/>
      <c r="U668" s="53"/>
      <c r="V668" s="53"/>
      <c r="W668" s="53"/>
      <c r="X668" s="53"/>
      <c r="Y668" s="53"/>
      <c r="Z668" s="53"/>
    </row>
    <row r="669" spans="1:26" ht="12.75" customHeight="1" x14ac:dyDescent="0.25">
      <c r="A669" s="53"/>
      <c r="B669" s="53"/>
      <c r="C669" s="53"/>
      <c r="D669" s="53"/>
      <c r="E669" s="53"/>
      <c r="F669" s="53"/>
      <c r="G669" s="53"/>
      <c r="H669" s="53"/>
      <c r="I669" s="53"/>
      <c r="J669" s="53"/>
      <c r="K669" s="53"/>
      <c r="L669" s="53"/>
      <c r="M669" s="53"/>
      <c r="N669" s="53"/>
      <c r="O669" s="53"/>
      <c r="P669" s="53"/>
      <c r="Q669" s="53"/>
      <c r="R669" s="53"/>
      <c r="S669" s="53"/>
      <c r="T669" s="53"/>
      <c r="U669" s="53"/>
      <c r="V669" s="53"/>
      <c r="W669" s="53"/>
      <c r="X669" s="53"/>
      <c r="Y669" s="53"/>
      <c r="Z669" s="53"/>
    </row>
    <row r="670" spans="1:26" ht="12.75" customHeight="1" x14ac:dyDescent="0.25">
      <c r="A670" s="53"/>
      <c r="B670" s="53"/>
      <c r="C670" s="53"/>
      <c r="D670" s="53"/>
      <c r="E670" s="53"/>
      <c r="F670" s="53"/>
      <c r="G670" s="53"/>
      <c r="H670" s="53"/>
      <c r="I670" s="53"/>
      <c r="J670" s="53"/>
      <c r="K670" s="53"/>
      <c r="L670" s="53"/>
      <c r="M670" s="53"/>
      <c r="N670" s="53"/>
      <c r="O670" s="53"/>
      <c r="P670" s="53"/>
      <c r="Q670" s="53"/>
      <c r="R670" s="53"/>
      <c r="S670" s="53"/>
      <c r="T670" s="53"/>
      <c r="U670" s="53"/>
      <c r="V670" s="53"/>
      <c r="W670" s="53"/>
      <c r="X670" s="53"/>
      <c r="Y670" s="53"/>
      <c r="Z670" s="53"/>
    </row>
    <row r="671" spans="1:26" ht="12.75" customHeight="1" x14ac:dyDescent="0.25">
      <c r="A671" s="53"/>
      <c r="B671" s="53"/>
      <c r="C671" s="53"/>
      <c r="D671" s="53"/>
      <c r="E671" s="53"/>
      <c r="F671" s="53"/>
      <c r="G671" s="53"/>
      <c r="H671" s="53"/>
      <c r="I671" s="53"/>
      <c r="J671" s="53"/>
      <c r="K671" s="53"/>
      <c r="L671" s="53"/>
      <c r="M671" s="53"/>
      <c r="N671" s="53"/>
      <c r="O671" s="53"/>
      <c r="P671" s="53"/>
      <c r="Q671" s="53"/>
      <c r="R671" s="53"/>
      <c r="S671" s="53"/>
      <c r="T671" s="53"/>
      <c r="U671" s="53"/>
      <c r="V671" s="53"/>
      <c r="W671" s="53"/>
      <c r="X671" s="53"/>
      <c r="Y671" s="53"/>
      <c r="Z671" s="53"/>
    </row>
    <row r="672" spans="1:26" ht="12.75" customHeight="1" x14ac:dyDescent="0.25">
      <c r="A672" s="53"/>
      <c r="B672" s="53"/>
      <c r="C672" s="53"/>
      <c r="D672" s="53"/>
      <c r="E672" s="53"/>
      <c r="F672" s="53"/>
      <c r="G672" s="53"/>
      <c r="H672" s="53"/>
      <c r="I672" s="53"/>
      <c r="J672" s="53"/>
      <c r="K672" s="53"/>
      <c r="L672" s="53"/>
      <c r="M672" s="53"/>
      <c r="N672" s="53"/>
      <c r="O672" s="53"/>
      <c r="P672" s="53"/>
      <c r="Q672" s="53"/>
      <c r="R672" s="53"/>
      <c r="S672" s="53"/>
      <c r="T672" s="53"/>
      <c r="U672" s="53"/>
      <c r="V672" s="53"/>
      <c r="W672" s="53"/>
      <c r="X672" s="53"/>
      <c r="Y672" s="53"/>
      <c r="Z672" s="53"/>
    </row>
    <row r="673" spans="1:26" ht="12.75" customHeight="1" x14ac:dyDescent="0.25">
      <c r="A673" s="53"/>
      <c r="B673" s="53"/>
      <c r="C673" s="53"/>
      <c r="D673" s="53"/>
      <c r="E673" s="53"/>
      <c r="F673" s="53"/>
      <c r="G673" s="53"/>
      <c r="H673" s="53"/>
      <c r="I673" s="53"/>
      <c r="J673" s="53"/>
      <c r="K673" s="53"/>
      <c r="L673" s="53"/>
      <c r="M673" s="53"/>
      <c r="N673" s="53"/>
      <c r="O673" s="53"/>
      <c r="P673" s="53"/>
      <c r="Q673" s="53"/>
      <c r="R673" s="53"/>
      <c r="S673" s="53"/>
      <c r="T673" s="53"/>
      <c r="U673" s="53"/>
      <c r="V673" s="53"/>
      <c r="W673" s="53"/>
      <c r="X673" s="53"/>
      <c r="Y673" s="53"/>
      <c r="Z673" s="53"/>
    </row>
    <row r="674" spans="1:26" ht="12.75" customHeight="1" x14ac:dyDescent="0.25">
      <c r="A674" s="53"/>
      <c r="B674" s="53"/>
      <c r="C674" s="53"/>
      <c r="D674" s="53"/>
      <c r="E674" s="53"/>
      <c r="F674" s="53"/>
      <c r="G674" s="53"/>
      <c r="H674" s="53"/>
      <c r="I674" s="53"/>
      <c r="J674" s="53"/>
      <c r="K674" s="53"/>
      <c r="L674" s="53"/>
      <c r="M674" s="53"/>
      <c r="N674" s="53"/>
      <c r="O674" s="53"/>
      <c r="P674" s="53"/>
      <c r="Q674" s="53"/>
      <c r="R674" s="53"/>
      <c r="S674" s="53"/>
      <c r="T674" s="53"/>
      <c r="U674" s="53"/>
      <c r="V674" s="53"/>
      <c r="W674" s="53"/>
      <c r="X674" s="53"/>
      <c r="Y674" s="53"/>
      <c r="Z674" s="53"/>
    </row>
    <row r="675" spans="1:26" ht="12.75" customHeight="1" x14ac:dyDescent="0.25">
      <c r="A675" s="53"/>
      <c r="B675" s="53"/>
      <c r="C675" s="53"/>
      <c r="D675" s="53"/>
      <c r="E675" s="53"/>
      <c r="F675" s="53"/>
      <c r="G675" s="53"/>
      <c r="H675" s="53"/>
      <c r="I675" s="53"/>
      <c r="J675" s="53"/>
      <c r="K675" s="53"/>
      <c r="L675" s="53"/>
      <c r="M675" s="53"/>
      <c r="N675" s="53"/>
      <c r="O675" s="53"/>
      <c r="P675" s="53"/>
      <c r="Q675" s="53"/>
      <c r="R675" s="53"/>
      <c r="S675" s="53"/>
      <c r="T675" s="53"/>
      <c r="U675" s="53"/>
      <c r="V675" s="53"/>
      <c r="W675" s="53"/>
      <c r="X675" s="53"/>
      <c r="Y675" s="53"/>
      <c r="Z675" s="53"/>
    </row>
    <row r="676" spans="1:26" ht="12.75" customHeight="1" x14ac:dyDescent="0.25">
      <c r="A676" s="53"/>
      <c r="B676" s="53"/>
      <c r="C676" s="53"/>
      <c r="D676" s="53"/>
      <c r="E676" s="53"/>
      <c r="F676" s="53"/>
      <c r="G676" s="53"/>
      <c r="H676" s="53"/>
      <c r="I676" s="53"/>
      <c r="J676" s="53"/>
      <c r="K676" s="53"/>
      <c r="L676" s="53"/>
      <c r="M676" s="53"/>
      <c r="N676" s="53"/>
      <c r="O676" s="53"/>
      <c r="P676" s="53"/>
      <c r="Q676" s="53"/>
      <c r="R676" s="53"/>
      <c r="S676" s="53"/>
      <c r="T676" s="53"/>
      <c r="U676" s="53"/>
      <c r="V676" s="53"/>
      <c r="W676" s="53"/>
      <c r="X676" s="53"/>
      <c r="Y676" s="53"/>
      <c r="Z676" s="53"/>
    </row>
    <row r="677" spans="1:26" ht="12.75" customHeight="1" x14ac:dyDescent="0.25">
      <c r="A677" s="53"/>
      <c r="B677" s="53"/>
      <c r="C677" s="53"/>
      <c r="D677" s="53"/>
      <c r="E677" s="53"/>
      <c r="F677" s="53"/>
      <c r="G677" s="53"/>
      <c r="H677" s="53"/>
      <c r="I677" s="53"/>
      <c r="J677" s="53"/>
      <c r="K677" s="53"/>
      <c r="L677" s="53"/>
      <c r="M677" s="53"/>
      <c r="N677" s="53"/>
      <c r="O677" s="53"/>
      <c r="P677" s="53"/>
      <c r="Q677" s="53"/>
      <c r="R677" s="53"/>
      <c r="S677" s="53"/>
      <c r="T677" s="53"/>
      <c r="U677" s="53"/>
      <c r="V677" s="53"/>
      <c r="W677" s="53"/>
      <c r="X677" s="53"/>
      <c r="Y677" s="53"/>
      <c r="Z677" s="53"/>
    </row>
    <row r="678" spans="1:26" ht="12.75" customHeight="1" x14ac:dyDescent="0.25">
      <c r="A678" s="53"/>
      <c r="B678" s="53"/>
      <c r="C678" s="53"/>
      <c r="D678" s="53"/>
      <c r="E678" s="53"/>
      <c r="F678" s="53"/>
      <c r="G678" s="53"/>
      <c r="H678" s="53"/>
      <c r="I678" s="53"/>
      <c r="J678" s="53"/>
      <c r="K678" s="53"/>
      <c r="L678" s="53"/>
      <c r="M678" s="53"/>
      <c r="N678" s="53"/>
      <c r="O678" s="53"/>
      <c r="P678" s="53"/>
      <c r="Q678" s="53"/>
      <c r="R678" s="53"/>
      <c r="S678" s="53"/>
      <c r="T678" s="53"/>
      <c r="U678" s="53"/>
      <c r="V678" s="53"/>
      <c r="W678" s="53"/>
      <c r="X678" s="53"/>
      <c r="Y678" s="53"/>
      <c r="Z678" s="53"/>
    </row>
    <row r="679" spans="1:26" ht="12.75" customHeight="1" x14ac:dyDescent="0.25">
      <c r="A679" s="53"/>
      <c r="B679" s="53"/>
      <c r="C679" s="53"/>
      <c r="D679" s="53"/>
      <c r="E679" s="53"/>
      <c r="F679" s="53"/>
      <c r="G679" s="53"/>
      <c r="H679" s="53"/>
      <c r="I679" s="53"/>
      <c r="J679" s="53"/>
      <c r="K679" s="53"/>
      <c r="L679" s="53"/>
      <c r="M679" s="53"/>
      <c r="N679" s="53"/>
      <c r="O679" s="53"/>
      <c r="P679" s="53"/>
      <c r="Q679" s="53"/>
      <c r="R679" s="53"/>
      <c r="S679" s="53"/>
      <c r="T679" s="53"/>
      <c r="U679" s="53"/>
      <c r="V679" s="53"/>
      <c r="W679" s="53"/>
      <c r="X679" s="53"/>
      <c r="Y679" s="53"/>
      <c r="Z679" s="53"/>
    </row>
    <row r="680" spans="1:26" ht="12.75" customHeight="1" x14ac:dyDescent="0.25">
      <c r="A680" s="53"/>
      <c r="B680" s="53"/>
      <c r="C680" s="53"/>
      <c r="D680" s="53"/>
      <c r="E680" s="53"/>
      <c r="F680" s="53"/>
      <c r="G680" s="53"/>
      <c r="H680" s="53"/>
      <c r="I680" s="53"/>
      <c r="J680" s="53"/>
      <c r="K680" s="53"/>
      <c r="L680" s="53"/>
      <c r="M680" s="53"/>
      <c r="N680" s="53"/>
      <c r="O680" s="53"/>
      <c r="P680" s="53"/>
      <c r="Q680" s="53"/>
      <c r="R680" s="53"/>
      <c r="S680" s="53"/>
      <c r="T680" s="53"/>
      <c r="U680" s="53"/>
      <c r="V680" s="53"/>
      <c r="W680" s="53"/>
      <c r="X680" s="53"/>
      <c r="Y680" s="53"/>
      <c r="Z680" s="53"/>
    </row>
    <row r="681" spans="1:26" ht="12.75" customHeight="1" x14ac:dyDescent="0.25">
      <c r="A681" s="53"/>
      <c r="B681" s="53"/>
      <c r="C681" s="53"/>
      <c r="D681" s="53"/>
      <c r="E681" s="53"/>
      <c r="F681" s="53"/>
      <c r="G681" s="53"/>
      <c r="H681" s="53"/>
      <c r="I681" s="53"/>
      <c r="J681" s="53"/>
      <c r="K681" s="53"/>
      <c r="L681" s="53"/>
      <c r="M681" s="53"/>
      <c r="N681" s="53"/>
      <c r="O681" s="53"/>
      <c r="P681" s="53"/>
      <c r="Q681" s="53"/>
      <c r="R681" s="53"/>
      <c r="S681" s="53"/>
      <c r="T681" s="53"/>
      <c r="U681" s="53"/>
      <c r="V681" s="53"/>
      <c r="W681" s="53"/>
      <c r="X681" s="53"/>
      <c r="Y681" s="53"/>
      <c r="Z681" s="53"/>
    </row>
    <row r="682" spans="1:26" ht="12.75" customHeight="1" x14ac:dyDescent="0.25">
      <c r="A682" s="53"/>
      <c r="B682" s="53"/>
      <c r="C682" s="53"/>
      <c r="D682" s="53"/>
      <c r="E682" s="53"/>
      <c r="F682" s="53"/>
      <c r="G682" s="53"/>
      <c r="H682" s="53"/>
      <c r="I682" s="53"/>
      <c r="J682" s="53"/>
      <c r="K682" s="53"/>
      <c r="L682" s="53"/>
      <c r="M682" s="53"/>
      <c r="N682" s="53"/>
      <c r="O682" s="53"/>
      <c r="P682" s="53"/>
      <c r="Q682" s="53"/>
      <c r="R682" s="53"/>
      <c r="S682" s="53"/>
      <c r="T682" s="53"/>
      <c r="U682" s="53"/>
      <c r="V682" s="53"/>
      <c r="W682" s="53"/>
      <c r="X682" s="53"/>
      <c r="Y682" s="53"/>
      <c r="Z682" s="53"/>
    </row>
    <row r="683" spans="1:26" ht="12.75" customHeight="1" x14ac:dyDescent="0.25">
      <c r="A683" s="53"/>
      <c r="B683" s="53"/>
      <c r="C683" s="53"/>
      <c r="D683" s="53"/>
      <c r="E683" s="53"/>
      <c r="F683" s="53"/>
      <c r="G683" s="53"/>
      <c r="H683" s="53"/>
      <c r="I683" s="53"/>
      <c r="J683" s="53"/>
      <c r="K683" s="53"/>
      <c r="L683" s="53"/>
      <c r="M683" s="53"/>
      <c r="N683" s="53"/>
      <c r="O683" s="53"/>
      <c r="P683" s="53"/>
      <c r="Q683" s="53"/>
      <c r="R683" s="53"/>
      <c r="S683" s="53"/>
      <c r="T683" s="53"/>
      <c r="U683" s="53"/>
      <c r="V683" s="53"/>
      <c r="W683" s="53"/>
      <c r="X683" s="53"/>
      <c r="Y683" s="53"/>
      <c r="Z683" s="53"/>
    </row>
    <row r="684" spans="1:26" ht="12.75" customHeight="1" x14ac:dyDescent="0.25">
      <c r="A684" s="53"/>
      <c r="B684" s="53"/>
      <c r="C684" s="53"/>
      <c r="D684" s="53"/>
      <c r="E684" s="53"/>
      <c r="F684" s="53"/>
      <c r="G684" s="53"/>
      <c r="H684" s="53"/>
      <c r="I684" s="53"/>
      <c r="J684" s="53"/>
      <c r="K684" s="53"/>
      <c r="L684" s="53"/>
      <c r="M684" s="53"/>
      <c r="N684" s="53"/>
      <c r="O684" s="53"/>
      <c r="P684" s="53"/>
      <c r="Q684" s="53"/>
      <c r="R684" s="53"/>
      <c r="S684" s="53"/>
      <c r="T684" s="53"/>
      <c r="U684" s="53"/>
      <c r="V684" s="53"/>
      <c r="W684" s="53"/>
      <c r="X684" s="53"/>
      <c r="Y684" s="53"/>
      <c r="Z684" s="53"/>
    </row>
    <row r="685" spans="1:26" ht="12.75" customHeight="1" x14ac:dyDescent="0.25">
      <c r="A685" s="53"/>
      <c r="B685" s="53"/>
      <c r="C685" s="53"/>
      <c r="D685" s="53"/>
      <c r="E685" s="53"/>
      <c r="F685" s="53"/>
      <c r="G685" s="53"/>
      <c r="H685" s="53"/>
      <c r="I685" s="53"/>
      <c r="J685" s="53"/>
      <c r="K685" s="53"/>
      <c r="L685" s="53"/>
      <c r="M685" s="53"/>
      <c r="N685" s="53"/>
      <c r="O685" s="53"/>
      <c r="P685" s="53"/>
      <c r="Q685" s="53"/>
      <c r="R685" s="53"/>
      <c r="S685" s="53"/>
      <c r="T685" s="53"/>
      <c r="U685" s="53"/>
      <c r="V685" s="53"/>
      <c r="W685" s="53"/>
      <c r="X685" s="53"/>
      <c r="Y685" s="53"/>
      <c r="Z685" s="53"/>
    </row>
    <row r="686" spans="1:26" ht="12.75" customHeight="1" x14ac:dyDescent="0.25">
      <c r="A686" s="53"/>
      <c r="B686" s="53"/>
      <c r="C686" s="53"/>
      <c r="D686" s="53"/>
      <c r="E686" s="53"/>
      <c r="F686" s="53"/>
      <c r="G686" s="53"/>
      <c r="H686" s="53"/>
      <c r="I686" s="53"/>
      <c r="J686" s="53"/>
      <c r="K686" s="53"/>
      <c r="L686" s="53"/>
      <c r="M686" s="53"/>
      <c r="N686" s="53"/>
      <c r="O686" s="53"/>
      <c r="P686" s="53"/>
      <c r="Q686" s="53"/>
      <c r="R686" s="53"/>
      <c r="S686" s="53"/>
      <c r="T686" s="53"/>
      <c r="U686" s="53"/>
      <c r="V686" s="53"/>
      <c r="W686" s="53"/>
      <c r="X686" s="53"/>
      <c r="Y686" s="53"/>
      <c r="Z686" s="53"/>
    </row>
    <row r="687" spans="1:26" ht="12.75" customHeight="1" x14ac:dyDescent="0.25">
      <c r="A687" s="53"/>
      <c r="B687" s="53"/>
      <c r="C687" s="53"/>
      <c r="D687" s="53"/>
      <c r="E687" s="53"/>
      <c r="F687" s="53"/>
      <c r="G687" s="53"/>
      <c r="H687" s="53"/>
      <c r="I687" s="53"/>
      <c r="J687" s="53"/>
      <c r="K687" s="53"/>
      <c r="L687" s="53"/>
      <c r="M687" s="53"/>
      <c r="N687" s="53"/>
      <c r="O687" s="53"/>
      <c r="P687" s="53"/>
      <c r="Q687" s="53"/>
      <c r="R687" s="53"/>
      <c r="S687" s="53"/>
      <c r="T687" s="53"/>
      <c r="U687" s="53"/>
      <c r="V687" s="53"/>
      <c r="W687" s="53"/>
      <c r="X687" s="53"/>
      <c r="Y687" s="53"/>
      <c r="Z687" s="53"/>
    </row>
    <row r="688" spans="1:26" ht="12.75" customHeight="1" x14ac:dyDescent="0.25">
      <c r="A688" s="53"/>
      <c r="B688" s="53"/>
      <c r="C688" s="53"/>
      <c r="D688" s="53"/>
      <c r="E688" s="53"/>
      <c r="F688" s="53"/>
      <c r="G688" s="53"/>
      <c r="H688" s="53"/>
      <c r="I688" s="53"/>
      <c r="J688" s="53"/>
      <c r="K688" s="53"/>
      <c r="L688" s="53"/>
      <c r="M688" s="53"/>
      <c r="N688" s="53"/>
      <c r="O688" s="53"/>
      <c r="P688" s="53"/>
      <c r="Q688" s="53"/>
      <c r="R688" s="53"/>
      <c r="S688" s="53"/>
      <c r="T688" s="53"/>
      <c r="U688" s="53"/>
      <c r="V688" s="53"/>
      <c r="W688" s="53"/>
      <c r="X688" s="53"/>
      <c r="Y688" s="53"/>
      <c r="Z688" s="53"/>
    </row>
    <row r="689" spans="1:26" ht="12.75" customHeight="1" x14ac:dyDescent="0.25">
      <c r="A689" s="53"/>
      <c r="B689" s="53"/>
      <c r="C689" s="53"/>
      <c r="D689" s="53"/>
      <c r="E689" s="53"/>
      <c r="F689" s="53"/>
      <c r="G689" s="53"/>
      <c r="H689" s="53"/>
      <c r="I689" s="53"/>
      <c r="J689" s="53"/>
      <c r="K689" s="53"/>
      <c r="L689" s="53"/>
      <c r="M689" s="53"/>
      <c r="N689" s="53"/>
      <c r="O689" s="53"/>
      <c r="P689" s="53"/>
      <c r="Q689" s="53"/>
      <c r="R689" s="53"/>
      <c r="S689" s="53"/>
      <c r="T689" s="53"/>
      <c r="U689" s="53"/>
      <c r="V689" s="53"/>
      <c r="W689" s="53"/>
      <c r="X689" s="53"/>
      <c r="Y689" s="53"/>
      <c r="Z689" s="53"/>
    </row>
    <row r="690" spans="1:26" ht="12.75" customHeight="1" x14ac:dyDescent="0.25">
      <c r="A690" s="53"/>
      <c r="B690" s="53"/>
      <c r="C690" s="53"/>
      <c r="D690" s="53"/>
      <c r="E690" s="53"/>
      <c r="F690" s="53"/>
      <c r="G690" s="53"/>
      <c r="H690" s="53"/>
      <c r="I690" s="53"/>
      <c r="J690" s="53"/>
      <c r="K690" s="53"/>
      <c r="L690" s="53"/>
      <c r="M690" s="53"/>
      <c r="N690" s="53"/>
      <c r="O690" s="53"/>
      <c r="P690" s="53"/>
      <c r="Q690" s="53"/>
      <c r="R690" s="53"/>
      <c r="S690" s="53"/>
      <c r="T690" s="53"/>
      <c r="U690" s="53"/>
      <c r="V690" s="53"/>
      <c r="W690" s="53"/>
      <c r="X690" s="53"/>
      <c r="Y690" s="53"/>
      <c r="Z690" s="53"/>
    </row>
    <row r="691" spans="1:26" ht="12.75" customHeight="1" x14ac:dyDescent="0.25">
      <c r="A691" s="53"/>
      <c r="B691" s="53"/>
      <c r="C691" s="53"/>
      <c r="D691" s="53"/>
      <c r="E691" s="53"/>
      <c r="F691" s="53"/>
      <c r="G691" s="53"/>
      <c r="H691" s="53"/>
      <c r="I691" s="53"/>
      <c r="J691" s="53"/>
      <c r="K691" s="53"/>
      <c r="L691" s="53"/>
      <c r="M691" s="53"/>
      <c r="N691" s="53"/>
      <c r="O691" s="53"/>
      <c r="P691" s="53"/>
      <c r="Q691" s="53"/>
      <c r="R691" s="53"/>
      <c r="S691" s="53"/>
      <c r="T691" s="53"/>
      <c r="U691" s="53"/>
      <c r="V691" s="53"/>
      <c r="W691" s="53"/>
      <c r="X691" s="53"/>
      <c r="Y691" s="53"/>
      <c r="Z691" s="53"/>
    </row>
    <row r="692" spans="1:26" ht="12.75" customHeight="1" x14ac:dyDescent="0.25">
      <c r="A692" s="53"/>
      <c r="B692" s="53"/>
      <c r="C692" s="53"/>
      <c r="D692" s="53"/>
      <c r="E692" s="53"/>
      <c r="F692" s="53"/>
      <c r="G692" s="53"/>
      <c r="H692" s="53"/>
      <c r="I692" s="53"/>
      <c r="J692" s="53"/>
      <c r="K692" s="53"/>
      <c r="L692" s="53"/>
      <c r="M692" s="53"/>
      <c r="N692" s="53"/>
      <c r="O692" s="53"/>
      <c r="P692" s="53"/>
      <c r="Q692" s="53"/>
      <c r="R692" s="53"/>
      <c r="S692" s="53"/>
      <c r="T692" s="53"/>
      <c r="U692" s="53"/>
      <c r="V692" s="53"/>
      <c r="W692" s="53"/>
      <c r="X692" s="53"/>
      <c r="Y692" s="53"/>
      <c r="Z692" s="53"/>
    </row>
    <row r="693" spans="1:26" ht="12.75" customHeight="1" x14ac:dyDescent="0.25">
      <c r="A693" s="53"/>
      <c r="B693" s="53"/>
      <c r="C693" s="53"/>
      <c r="D693" s="53"/>
      <c r="E693" s="53"/>
      <c r="F693" s="53"/>
      <c r="G693" s="53"/>
      <c r="H693" s="53"/>
      <c r="I693" s="53"/>
      <c r="J693" s="53"/>
      <c r="K693" s="53"/>
      <c r="L693" s="53"/>
      <c r="M693" s="53"/>
      <c r="N693" s="53"/>
      <c r="O693" s="53"/>
      <c r="P693" s="53"/>
      <c r="Q693" s="53"/>
      <c r="R693" s="53"/>
      <c r="S693" s="53"/>
      <c r="T693" s="53"/>
      <c r="U693" s="53"/>
      <c r="V693" s="53"/>
      <c r="W693" s="53"/>
      <c r="X693" s="53"/>
      <c r="Y693" s="53"/>
      <c r="Z693" s="53"/>
    </row>
    <row r="694" spans="1:26" ht="12.75" customHeight="1" x14ac:dyDescent="0.25">
      <c r="A694" s="53"/>
      <c r="B694" s="53"/>
      <c r="C694" s="53"/>
      <c r="D694" s="53"/>
      <c r="E694" s="53"/>
      <c r="F694" s="53"/>
      <c r="G694" s="53"/>
      <c r="H694" s="53"/>
      <c r="I694" s="53"/>
      <c r="J694" s="53"/>
      <c r="K694" s="53"/>
      <c r="L694" s="53"/>
      <c r="M694" s="53"/>
      <c r="N694" s="53"/>
      <c r="O694" s="53"/>
      <c r="P694" s="53"/>
      <c r="Q694" s="53"/>
      <c r="R694" s="53"/>
      <c r="S694" s="53"/>
      <c r="T694" s="53"/>
      <c r="U694" s="53"/>
      <c r="V694" s="53"/>
      <c r="W694" s="53"/>
      <c r="X694" s="53"/>
      <c r="Y694" s="53"/>
      <c r="Z694" s="53"/>
    </row>
    <row r="695" spans="1:26" ht="12.75" customHeight="1" x14ac:dyDescent="0.25">
      <c r="A695" s="53"/>
      <c r="B695" s="53"/>
      <c r="C695" s="53"/>
      <c r="D695" s="53"/>
      <c r="E695" s="53"/>
      <c r="F695" s="53"/>
      <c r="G695" s="53"/>
      <c r="H695" s="53"/>
      <c r="I695" s="53"/>
      <c r="J695" s="53"/>
      <c r="K695" s="53"/>
      <c r="L695" s="53"/>
      <c r="M695" s="53"/>
      <c r="N695" s="53"/>
      <c r="O695" s="53"/>
      <c r="P695" s="53"/>
      <c r="Q695" s="53"/>
      <c r="R695" s="53"/>
      <c r="S695" s="53"/>
      <c r="T695" s="53"/>
      <c r="U695" s="53"/>
      <c r="V695" s="53"/>
      <c r="W695" s="53"/>
      <c r="X695" s="53"/>
      <c r="Y695" s="53"/>
      <c r="Z695" s="53"/>
    </row>
    <row r="696" spans="1:26" ht="12.75" customHeight="1" x14ac:dyDescent="0.25">
      <c r="A696" s="53"/>
      <c r="B696" s="53"/>
      <c r="C696" s="53"/>
      <c r="D696" s="53"/>
      <c r="E696" s="53"/>
      <c r="F696" s="53"/>
      <c r="G696" s="53"/>
      <c r="H696" s="53"/>
      <c r="I696" s="53"/>
      <c r="J696" s="53"/>
      <c r="K696" s="53"/>
      <c r="L696" s="53"/>
      <c r="M696" s="53"/>
      <c r="N696" s="53"/>
      <c r="O696" s="53"/>
      <c r="P696" s="53"/>
      <c r="Q696" s="53"/>
      <c r="R696" s="53"/>
      <c r="S696" s="53"/>
      <c r="T696" s="53"/>
      <c r="U696" s="53"/>
      <c r="V696" s="53"/>
      <c r="W696" s="53"/>
      <c r="X696" s="53"/>
      <c r="Y696" s="53"/>
      <c r="Z696" s="53"/>
    </row>
    <row r="697" spans="1:26" ht="12.75" customHeight="1" x14ac:dyDescent="0.25">
      <c r="A697" s="53"/>
      <c r="B697" s="53"/>
      <c r="C697" s="53"/>
      <c r="D697" s="53"/>
      <c r="E697" s="53"/>
      <c r="F697" s="53"/>
      <c r="G697" s="53"/>
      <c r="H697" s="53"/>
      <c r="I697" s="53"/>
      <c r="J697" s="53"/>
      <c r="K697" s="53"/>
      <c r="L697" s="53"/>
      <c r="M697" s="53"/>
      <c r="N697" s="53"/>
      <c r="O697" s="53"/>
      <c r="P697" s="53"/>
      <c r="Q697" s="53"/>
      <c r="R697" s="53"/>
      <c r="S697" s="53"/>
      <c r="T697" s="53"/>
      <c r="U697" s="53"/>
      <c r="V697" s="53"/>
      <c r="W697" s="53"/>
      <c r="X697" s="53"/>
      <c r="Y697" s="53"/>
      <c r="Z697" s="53"/>
    </row>
    <row r="698" spans="1:26" ht="12.75" customHeight="1" x14ac:dyDescent="0.25">
      <c r="A698" s="53"/>
      <c r="B698" s="53"/>
      <c r="C698" s="53"/>
      <c r="D698" s="53"/>
      <c r="E698" s="53"/>
      <c r="F698" s="53"/>
      <c r="G698" s="53"/>
      <c r="H698" s="53"/>
      <c r="I698" s="53"/>
      <c r="J698" s="53"/>
      <c r="K698" s="53"/>
      <c r="L698" s="53"/>
      <c r="M698" s="53"/>
      <c r="N698" s="53"/>
      <c r="O698" s="53"/>
      <c r="P698" s="53"/>
      <c r="Q698" s="53"/>
      <c r="R698" s="53"/>
      <c r="S698" s="53"/>
      <c r="T698" s="53"/>
      <c r="U698" s="53"/>
      <c r="V698" s="53"/>
      <c r="W698" s="53"/>
      <c r="X698" s="53"/>
      <c r="Y698" s="53"/>
      <c r="Z698" s="53"/>
    </row>
    <row r="699" spans="1:26" ht="12.75" customHeight="1" x14ac:dyDescent="0.25">
      <c r="A699" s="53"/>
      <c r="B699" s="53"/>
      <c r="C699" s="53"/>
      <c r="D699" s="53"/>
      <c r="E699" s="53"/>
      <c r="F699" s="53"/>
      <c r="G699" s="53"/>
      <c r="H699" s="53"/>
      <c r="I699" s="53"/>
      <c r="J699" s="53"/>
      <c r="K699" s="53"/>
      <c r="L699" s="53"/>
      <c r="M699" s="53"/>
      <c r="N699" s="53"/>
      <c r="O699" s="53"/>
      <c r="P699" s="53"/>
      <c r="Q699" s="53"/>
      <c r="R699" s="53"/>
      <c r="S699" s="53"/>
      <c r="T699" s="53"/>
      <c r="U699" s="53"/>
      <c r="V699" s="53"/>
      <c r="W699" s="53"/>
      <c r="X699" s="53"/>
      <c r="Y699" s="53"/>
      <c r="Z699" s="53"/>
    </row>
    <row r="700" spans="1:26" ht="12.75" customHeight="1" x14ac:dyDescent="0.25">
      <c r="A700" s="53"/>
      <c r="B700" s="53"/>
      <c r="C700" s="53"/>
      <c r="D700" s="53"/>
      <c r="E700" s="53"/>
      <c r="F700" s="53"/>
      <c r="G700" s="53"/>
      <c r="H700" s="53"/>
      <c r="I700" s="53"/>
      <c r="J700" s="53"/>
      <c r="K700" s="53"/>
      <c r="L700" s="53"/>
      <c r="M700" s="53"/>
      <c r="N700" s="53"/>
      <c r="O700" s="53"/>
      <c r="P700" s="53"/>
      <c r="Q700" s="53"/>
      <c r="R700" s="53"/>
      <c r="S700" s="53"/>
      <c r="T700" s="53"/>
      <c r="U700" s="53"/>
      <c r="V700" s="53"/>
      <c r="W700" s="53"/>
      <c r="X700" s="53"/>
      <c r="Y700" s="53"/>
      <c r="Z700" s="53"/>
    </row>
    <row r="701" spans="1:26" ht="12.75" customHeight="1" x14ac:dyDescent="0.25">
      <c r="A701" s="53"/>
      <c r="B701" s="53"/>
      <c r="C701" s="53"/>
      <c r="D701" s="53"/>
      <c r="E701" s="53"/>
      <c r="F701" s="53"/>
      <c r="G701" s="53"/>
      <c r="H701" s="53"/>
      <c r="I701" s="53"/>
      <c r="J701" s="53"/>
      <c r="K701" s="53"/>
      <c r="L701" s="53"/>
      <c r="M701" s="53"/>
      <c r="N701" s="53"/>
      <c r="O701" s="53"/>
      <c r="P701" s="53"/>
      <c r="Q701" s="53"/>
      <c r="R701" s="53"/>
      <c r="S701" s="53"/>
      <c r="T701" s="53"/>
      <c r="U701" s="53"/>
      <c r="V701" s="53"/>
      <c r="W701" s="53"/>
      <c r="X701" s="53"/>
      <c r="Y701" s="53"/>
      <c r="Z701" s="53"/>
    </row>
    <row r="702" spans="1:26" ht="12.75" customHeight="1" x14ac:dyDescent="0.25">
      <c r="A702" s="53"/>
      <c r="B702" s="53"/>
      <c r="C702" s="53"/>
      <c r="D702" s="53"/>
      <c r="E702" s="53"/>
      <c r="F702" s="53"/>
      <c r="G702" s="53"/>
      <c r="H702" s="53"/>
      <c r="I702" s="53"/>
      <c r="J702" s="53"/>
      <c r="K702" s="53"/>
      <c r="L702" s="53"/>
      <c r="M702" s="53"/>
      <c r="N702" s="53"/>
      <c r="O702" s="53"/>
      <c r="P702" s="53"/>
      <c r="Q702" s="53"/>
      <c r="R702" s="53"/>
      <c r="S702" s="53"/>
      <c r="T702" s="53"/>
      <c r="U702" s="53"/>
      <c r="V702" s="53"/>
      <c r="W702" s="53"/>
      <c r="X702" s="53"/>
      <c r="Y702" s="53"/>
      <c r="Z702" s="53"/>
    </row>
    <row r="703" spans="1:26" ht="12.75" customHeight="1" x14ac:dyDescent="0.25">
      <c r="A703" s="53"/>
      <c r="B703" s="53"/>
      <c r="C703" s="53"/>
      <c r="D703" s="53"/>
      <c r="E703" s="53"/>
      <c r="F703" s="53"/>
      <c r="G703" s="53"/>
      <c r="H703" s="53"/>
      <c r="I703" s="53"/>
      <c r="J703" s="53"/>
      <c r="K703" s="53"/>
      <c r="L703" s="53"/>
      <c r="M703" s="53"/>
      <c r="N703" s="53"/>
      <c r="O703" s="53"/>
      <c r="P703" s="53"/>
      <c r="Q703" s="53"/>
      <c r="R703" s="53"/>
      <c r="S703" s="53"/>
      <c r="T703" s="53"/>
      <c r="U703" s="53"/>
      <c r="V703" s="53"/>
      <c r="W703" s="53"/>
      <c r="X703" s="53"/>
      <c r="Y703" s="53"/>
      <c r="Z703" s="53"/>
    </row>
    <row r="704" spans="1:26" ht="12.75" customHeight="1" x14ac:dyDescent="0.25">
      <c r="A704" s="53"/>
      <c r="B704" s="53"/>
      <c r="C704" s="53"/>
      <c r="D704" s="53"/>
      <c r="E704" s="53"/>
      <c r="F704" s="53"/>
      <c r="G704" s="53"/>
      <c r="H704" s="53"/>
      <c r="I704" s="53"/>
      <c r="J704" s="53"/>
      <c r="K704" s="53"/>
      <c r="L704" s="53"/>
      <c r="M704" s="53"/>
      <c r="N704" s="53"/>
      <c r="O704" s="53"/>
      <c r="P704" s="53"/>
      <c r="Q704" s="53"/>
      <c r="R704" s="53"/>
      <c r="S704" s="53"/>
      <c r="T704" s="53"/>
      <c r="U704" s="53"/>
      <c r="V704" s="53"/>
      <c r="W704" s="53"/>
      <c r="X704" s="53"/>
      <c r="Y704" s="53"/>
      <c r="Z704" s="53"/>
    </row>
    <row r="705" spans="1:26" ht="12.75" customHeight="1" x14ac:dyDescent="0.25">
      <c r="A705" s="53"/>
      <c r="B705" s="53"/>
      <c r="C705" s="53"/>
      <c r="D705" s="53"/>
      <c r="E705" s="53"/>
      <c r="F705" s="53"/>
      <c r="G705" s="53"/>
      <c r="H705" s="53"/>
      <c r="I705" s="53"/>
      <c r="J705" s="53"/>
      <c r="K705" s="53"/>
      <c r="L705" s="53"/>
      <c r="M705" s="53"/>
      <c r="N705" s="53"/>
      <c r="O705" s="53"/>
      <c r="P705" s="53"/>
      <c r="Q705" s="53"/>
      <c r="R705" s="53"/>
      <c r="S705" s="53"/>
      <c r="T705" s="53"/>
      <c r="U705" s="53"/>
      <c r="V705" s="53"/>
      <c r="W705" s="53"/>
      <c r="X705" s="53"/>
      <c r="Y705" s="53"/>
      <c r="Z705" s="53"/>
    </row>
    <row r="706" spans="1:26" ht="12.75" customHeight="1" x14ac:dyDescent="0.25">
      <c r="A706" s="53"/>
      <c r="B706" s="53"/>
      <c r="C706" s="53"/>
      <c r="D706" s="53"/>
      <c r="E706" s="53"/>
      <c r="F706" s="53"/>
      <c r="G706" s="53"/>
      <c r="H706" s="53"/>
      <c r="I706" s="53"/>
      <c r="J706" s="53"/>
      <c r="K706" s="53"/>
      <c r="L706" s="53"/>
      <c r="M706" s="53"/>
      <c r="N706" s="53"/>
      <c r="O706" s="53"/>
      <c r="P706" s="53"/>
      <c r="Q706" s="53"/>
      <c r="R706" s="53"/>
      <c r="S706" s="53"/>
      <c r="T706" s="53"/>
      <c r="U706" s="53"/>
      <c r="V706" s="53"/>
      <c r="W706" s="53"/>
      <c r="X706" s="53"/>
      <c r="Y706" s="53"/>
      <c r="Z706" s="53"/>
    </row>
    <row r="707" spans="1:26" ht="12.75" customHeight="1" x14ac:dyDescent="0.25">
      <c r="A707" s="53"/>
      <c r="B707" s="53"/>
      <c r="C707" s="53"/>
      <c r="D707" s="53"/>
      <c r="E707" s="53"/>
      <c r="F707" s="53"/>
      <c r="G707" s="53"/>
      <c r="H707" s="53"/>
      <c r="I707" s="53"/>
      <c r="J707" s="53"/>
      <c r="K707" s="53"/>
      <c r="L707" s="53"/>
      <c r="M707" s="53"/>
      <c r="N707" s="53"/>
      <c r="O707" s="53"/>
      <c r="P707" s="53"/>
      <c r="Q707" s="53"/>
      <c r="R707" s="53"/>
      <c r="S707" s="53"/>
      <c r="T707" s="53"/>
      <c r="U707" s="53"/>
      <c r="V707" s="53"/>
      <c r="W707" s="53"/>
      <c r="X707" s="53"/>
      <c r="Y707" s="53"/>
      <c r="Z707" s="53"/>
    </row>
    <row r="708" spans="1:26" ht="12.75" customHeight="1" x14ac:dyDescent="0.25">
      <c r="A708" s="53"/>
      <c r="B708" s="53"/>
      <c r="C708" s="53"/>
      <c r="D708" s="53"/>
      <c r="E708" s="53"/>
      <c r="F708" s="53"/>
      <c r="G708" s="53"/>
      <c r="H708" s="53"/>
      <c r="I708" s="53"/>
      <c r="J708" s="53"/>
      <c r="K708" s="53"/>
      <c r="L708" s="53"/>
      <c r="M708" s="53"/>
      <c r="N708" s="53"/>
      <c r="O708" s="53"/>
      <c r="P708" s="53"/>
      <c r="Q708" s="53"/>
      <c r="R708" s="53"/>
      <c r="S708" s="53"/>
      <c r="T708" s="53"/>
      <c r="U708" s="53"/>
      <c r="V708" s="53"/>
      <c r="W708" s="53"/>
      <c r="X708" s="53"/>
      <c r="Y708" s="53"/>
      <c r="Z708" s="53"/>
    </row>
    <row r="709" spans="1:26" ht="12.75" customHeight="1" x14ac:dyDescent="0.25">
      <c r="A709" s="53"/>
      <c r="B709" s="53"/>
      <c r="C709" s="53"/>
      <c r="D709" s="53"/>
      <c r="E709" s="53"/>
      <c r="F709" s="53"/>
      <c r="G709" s="53"/>
      <c r="H709" s="53"/>
      <c r="I709" s="53"/>
      <c r="J709" s="53"/>
      <c r="K709" s="53"/>
      <c r="L709" s="53"/>
      <c r="M709" s="53"/>
      <c r="N709" s="53"/>
      <c r="O709" s="53"/>
      <c r="P709" s="53"/>
      <c r="Q709" s="53"/>
      <c r="R709" s="53"/>
      <c r="S709" s="53"/>
      <c r="T709" s="53"/>
      <c r="U709" s="53"/>
      <c r="V709" s="53"/>
      <c r="W709" s="53"/>
      <c r="X709" s="53"/>
      <c r="Y709" s="53"/>
      <c r="Z709" s="53"/>
    </row>
    <row r="710" spans="1:26" ht="12.75" customHeight="1" x14ac:dyDescent="0.25">
      <c r="A710" s="53"/>
      <c r="B710" s="53"/>
      <c r="C710" s="53"/>
      <c r="D710" s="53"/>
      <c r="E710" s="53"/>
      <c r="F710" s="53"/>
      <c r="G710" s="53"/>
      <c r="H710" s="53"/>
      <c r="I710" s="53"/>
      <c r="J710" s="53"/>
      <c r="K710" s="53"/>
      <c r="L710" s="53"/>
      <c r="M710" s="53"/>
      <c r="N710" s="53"/>
      <c r="O710" s="53"/>
      <c r="P710" s="53"/>
      <c r="Q710" s="53"/>
      <c r="R710" s="53"/>
      <c r="S710" s="53"/>
      <c r="T710" s="53"/>
      <c r="U710" s="53"/>
      <c r="V710" s="53"/>
      <c r="W710" s="53"/>
      <c r="X710" s="53"/>
      <c r="Y710" s="53"/>
      <c r="Z710" s="53"/>
    </row>
    <row r="711" spans="1:26" ht="12.75" customHeight="1" x14ac:dyDescent="0.25">
      <c r="A711" s="53"/>
      <c r="B711" s="53"/>
      <c r="C711" s="53"/>
      <c r="D711" s="53"/>
      <c r="E711" s="53"/>
      <c r="F711" s="53"/>
      <c r="G711" s="53"/>
      <c r="H711" s="53"/>
      <c r="I711" s="53"/>
      <c r="J711" s="53"/>
      <c r="K711" s="53"/>
      <c r="L711" s="53"/>
      <c r="M711" s="53"/>
      <c r="N711" s="53"/>
      <c r="O711" s="53"/>
      <c r="P711" s="53"/>
      <c r="Q711" s="53"/>
      <c r="R711" s="53"/>
      <c r="S711" s="53"/>
      <c r="T711" s="53"/>
      <c r="U711" s="53"/>
      <c r="V711" s="53"/>
      <c r="W711" s="53"/>
      <c r="X711" s="53"/>
      <c r="Y711" s="53"/>
      <c r="Z711" s="53"/>
    </row>
    <row r="712" spans="1:26" ht="12.75" customHeight="1" x14ac:dyDescent="0.25">
      <c r="A712" s="53"/>
      <c r="B712" s="53"/>
      <c r="C712" s="53"/>
      <c r="D712" s="53"/>
      <c r="E712" s="53"/>
      <c r="F712" s="53"/>
      <c r="G712" s="53"/>
      <c r="H712" s="53"/>
      <c r="I712" s="53"/>
      <c r="J712" s="53"/>
      <c r="K712" s="53"/>
      <c r="L712" s="53"/>
      <c r="M712" s="53"/>
      <c r="N712" s="53"/>
      <c r="O712" s="53"/>
      <c r="P712" s="53"/>
      <c r="Q712" s="53"/>
      <c r="R712" s="53"/>
      <c r="S712" s="53"/>
      <c r="T712" s="53"/>
      <c r="U712" s="53"/>
      <c r="V712" s="53"/>
      <c r="W712" s="53"/>
      <c r="X712" s="53"/>
      <c r="Y712" s="53"/>
      <c r="Z712" s="53"/>
    </row>
    <row r="713" spans="1:26" ht="12.75" customHeight="1" x14ac:dyDescent="0.25">
      <c r="A713" s="53"/>
      <c r="B713" s="53"/>
      <c r="C713" s="53"/>
      <c r="D713" s="53"/>
      <c r="E713" s="53"/>
      <c r="F713" s="53"/>
      <c r="G713" s="53"/>
      <c r="H713" s="53"/>
      <c r="I713" s="53"/>
      <c r="J713" s="53"/>
      <c r="K713" s="53"/>
      <c r="L713" s="53"/>
      <c r="M713" s="53"/>
      <c r="N713" s="53"/>
      <c r="O713" s="53"/>
      <c r="P713" s="53"/>
      <c r="Q713" s="53"/>
      <c r="R713" s="53"/>
      <c r="S713" s="53"/>
      <c r="T713" s="53"/>
      <c r="U713" s="53"/>
      <c r="V713" s="53"/>
      <c r="W713" s="53"/>
      <c r="X713" s="53"/>
      <c r="Y713" s="53"/>
      <c r="Z713" s="53"/>
    </row>
    <row r="714" spans="1:26" ht="12.75" customHeight="1" x14ac:dyDescent="0.25">
      <c r="A714" s="53"/>
      <c r="B714" s="53"/>
      <c r="C714" s="53"/>
      <c r="D714" s="53"/>
      <c r="E714" s="53"/>
      <c r="F714" s="53"/>
      <c r="G714" s="53"/>
      <c r="H714" s="53"/>
      <c r="I714" s="53"/>
      <c r="J714" s="53"/>
      <c r="K714" s="53"/>
      <c r="L714" s="53"/>
      <c r="M714" s="53"/>
      <c r="N714" s="53"/>
      <c r="O714" s="53"/>
      <c r="P714" s="53"/>
      <c r="Q714" s="53"/>
      <c r="R714" s="53"/>
      <c r="S714" s="53"/>
      <c r="T714" s="53"/>
      <c r="U714" s="53"/>
      <c r="V714" s="53"/>
      <c r="W714" s="53"/>
      <c r="X714" s="53"/>
      <c r="Y714" s="53"/>
      <c r="Z714" s="53"/>
    </row>
    <row r="715" spans="1:26" ht="12.75" customHeight="1" x14ac:dyDescent="0.25">
      <c r="A715" s="53"/>
      <c r="B715" s="53"/>
      <c r="C715" s="53"/>
      <c r="D715" s="53"/>
      <c r="E715" s="53"/>
      <c r="F715" s="53"/>
      <c r="G715" s="53"/>
      <c r="H715" s="53"/>
      <c r="I715" s="53"/>
      <c r="J715" s="53"/>
      <c r="K715" s="53"/>
      <c r="L715" s="53"/>
      <c r="M715" s="53"/>
      <c r="N715" s="53"/>
      <c r="O715" s="53"/>
      <c r="P715" s="53"/>
      <c r="Q715" s="53"/>
      <c r="R715" s="53"/>
      <c r="S715" s="53"/>
      <c r="T715" s="53"/>
      <c r="U715" s="53"/>
      <c r="V715" s="53"/>
      <c r="W715" s="53"/>
      <c r="X715" s="53"/>
      <c r="Y715" s="53"/>
      <c r="Z715" s="53"/>
    </row>
    <row r="716" spans="1:26" ht="12.75" customHeight="1" x14ac:dyDescent="0.25">
      <c r="A716" s="53"/>
      <c r="B716" s="53"/>
      <c r="C716" s="53"/>
      <c r="D716" s="53"/>
      <c r="E716" s="53"/>
      <c r="F716" s="53"/>
      <c r="G716" s="53"/>
      <c r="H716" s="53"/>
      <c r="I716" s="53"/>
      <c r="J716" s="53"/>
      <c r="K716" s="53"/>
      <c r="L716" s="53"/>
      <c r="M716" s="53"/>
      <c r="N716" s="53"/>
      <c r="O716" s="53"/>
      <c r="P716" s="53"/>
      <c r="Q716" s="53"/>
      <c r="R716" s="53"/>
      <c r="S716" s="53"/>
      <c r="T716" s="53"/>
      <c r="U716" s="53"/>
      <c r="V716" s="53"/>
      <c r="W716" s="53"/>
      <c r="X716" s="53"/>
      <c r="Y716" s="53"/>
      <c r="Z716" s="53"/>
    </row>
    <row r="717" spans="1:26" ht="12.75" customHeight="1" x14ac:dyDescent="0.25">
      <c r="A717" s="53"/>
      <c r="B717" s="53"/>
      <c r="C717" s="53"/>
      <c r="D717" s="53"/>
      <c r="E717" s="53"/>
      <c r="F717" s="53"/>
      <c r="G717" s="53"/>
      <c r="H717" s="53"/>
      <c r="I717" s="53"/>
      <c r="J717" s="53"/>
      <c r="K717" s="53"/>
      <c r="L717" s="53"/>
      <c r="M717" s="53"/>
      <c r="N717" s="53"/>
      <c r="O717" s="53"/>
      <c r="P717" s="53"/>
      <c r="Q717" s="53"/>
      <c r="R717" s="53"/>
      <c r="S717" s="53"/>
      <c r="T717" s="53"/>
      <c r="U717" s="53"/>
      <c r="V717" s="53"/>
      <c r="W717" s="53"/>
      <c r="X717" s="53"/>
      <c r="Y717" s="53"/>
      <c r="Z717" s="53"/>
    </row>
    <row r="718" spans="1:26" ht="12.75" customHeight="1" x14ac:dyDescent="0.25">
      <c r="A718" s="53"/>
      <c r="B718" s="53"/>
      <c r="C718" s="53"/>
      <c r="D718" s="53"/>
      <c r="E718" s="53"/>
      <c r="F718" s="53"/>
      <c r="G718" s="53"/>
      <c r="H718" s="53"/>
      <c r="I718" s="53"/>
      <c r="J718" s="53"/>
      <c r="K718" s="53"/>
      <c r="L718" s="53"/>
      <c r="M718" s="53"/>
      <c r="N718" s="53"/>
      <c r="O718" s="53"/>
      <c r="P718" s="53"/>
      <c r="Q718" s="53"/>
      <c r="R718" s="53"/>
      <c r="S718" s="53"/>
      <c r="T718" s="53"/>
      <c r="U718" s="53"/>
      <c r="V718" s="53"/>
      <c r="W718" s="53"/>
      <c r="X718" s="53"/>
      <c r="Y718" s="53"/>
      <c r="Z718" s="53"/>
    </row>
    <row r="719" spans="1:26" ht="12.75" customHeight="1" x14ac:dyDescent="0.25">
      <c r="A719" s="53"/>
      <c r="B719" s="53"/>
      <c r="C719" s="53"/>
      <c r="D719" s="53"/>
      <c r="E719" s="53"/>
      <c r="F719" s="53"/>
      <c r="G719" s="53"/>
      <c r="H719" s="53"/>
      <c r="I719" s="53"/>
      <c r="J719" s="53"/>
      <c r="K719" s="53"/>
      <c r="L719" s="53"/>
      <c r="M719" s="53"/>
      <c r="N719" s="53"/>
      <c r="O719" s="53"/>
      <c r="P719" s="53"/>
      <c r="Q719" s="53"/>
      <c r="R719" s="53"/>
      <c r="S719" s="53"/>
      <c r="T719" s="53"/>
      <c r="U719" s="53"/>
      <c r="V719" s="53"/>
      <c r="W719" s="53"/>
      <c r="X719" s="53"/>
      <c r="Y719" s="53"/>
      <c r="Z719" s="53"/>
    </row>
    <row r="720" spans="1:26" ht="12.75" customHeight="1" x14ac:dyDescent="0.25">
      <c r="A720" s="53"/>
      <c r="B720" s="53"/>
      <c r="C720" s="53"/>
      <c r="D720" s="53"/>
      <c r="E720" s="53"/>
      <c r="F720" s="53"/>
      <c r="G720" s="53"/>
      <c r="H720" s="53"/>
      <c r="I720" s="53"/>
      <c r="J720" s="53"/>
      <c r="K720" s="53"/>
      <c r="L720" s="53"/>
      <c r="M720" s="53"/>
      <c r="N720" s="53"/>
      <c r="O720" s="53"/>
      <c r="P720" s="53"/>
      <c r="Q720" s="53"/>
      <c r="R720" s="53"/>
      <c r="S720" s="53"/>
      <c r="T720" s="53"/>
      <c r="U720" s="53"/>
      <c r="V720" s="53"/>
      <c r="W720" s="53"/>
      <c r="X720" s="53"/>
      <c r="Y720" s="53"/>
      <c r="Z720" s="53"/>
    </row>
    <row r="721" spans="1:26" ht="12.75" customHeight="1" x14ac:dyDescent="0.25">
      <c r="A721" s="53"/>
      <c r="B721" s="53"/>
      <c r="C721" s="53"/>
      <c r="D721" s="53"/>
      <c r="E721" s="53"/>
      <c r="F721" s="53"/>
      <c r="G721" s="53"/>
      <c r="H721" s="53"/>
      <c r="I721" s="53"/>
      <c r="J721" s="53"/>
      <c r="K721" s="53"/>
      <c r="L721" s="53"/>
      <c r="M721" s="53"/>
      <c r="N721" s="53"/>
      <c r="O721" s="53"/>
      <c r="P721" s="53"/>
      <c r="Q721" s="53"/>
      <c r="R721" s="53"/>
      <c r="S721" s="53"/>
      <c r="T721" s="53"/>
      <c r="U721" s="53"/>
      <c r="V721" s="53"/>
      <c r="W721" s="53"/>
      <c r="X721" s="53"/>
      <c r="Y721" s="53"/>
      <c r="Z721" s="53"/>
    </row>
    <row r="722" spans="1:26" ht="12.75" customHeight="1" x14ac:dyDescent="0.25">
      <c r="A722" s="53"/>
      <c r="B722" s="53"/>
      <c r="C722" s="53"/>
      <c r="D722" s="53"/>
      <c r="E722" s="53"/>
      <c r="F722" s="53"/>
      <c r="G722" s="53"/>
      <c r="H722" s="53"/>
      <c r="I722" s="53"/>
      <c r="J722" s="53"/>
      <c r="K722" s="53"/>
      <c r="L722" s="53"/>
      <c r="M722" s="53"/>
      <c r="N722" s="53"/>
      <c r="O722" s="53"/>
      <c r="P722" s="53"/>
      <c r="Q722" s="53"/>
      <c r="R722" s="53"/>
      <c r="S722" s="53"/>
      <c r="T722" s="53"/>
      <c r="U722" s="53"/>
      <c r="V722" s="53"/>
      <c r="W722" s="53"/>
      <c r="X722" s="53"/>
      <c r="Y722" s="53"/>
      <c r="Z722" s="53"/>
    </row>
    <row r="723" spans="1:26" ht="12.75" customHeight="1" x14ac:dyDescent="0.25">
      <c r="A723" s="53"/>
      <c r="B723" s="53"/>
      <c r="C723" s="53"/>
      <c r="D723" s="53"/>
      <c r="E723" s="53"/>
      <c r="F723" s="53"/>
      <c r="G723" s="53"/>
      <c r="H723" s="53"/>
      <c r="I723" s="53"/>
      <c r="J723" s="53"/>
      <c r="K723" s="53"/>
      <c r="L723" s="53"/>
      <c r="M723" s="53"/>
      <c r="N723" s="53"/>
      <c r="O723" s="53"/>
      <c r="P723" s="53"/>
      <c r="Q723" s="53"/>
      <c r="R723" s="53"/>
      <c r="S723" s="53"/>
      <c r="T723" s="53"/>
      <c r="U723" s="53"/>
      <c r="V723" s="53"/>
      <c r="W723" s="53"/>
      <c r="X723" s="53"/>
      <c r="Y723" s="53"/>
      <c r="Z723" s="53"/>
    </row>
    <row r="724" spans="1:26" ht="12.75" customHeight="1" x14ac:dyDescent="0.25">
      <c r="A724" s="53"/>
      <c r="B724" s="53"/>
      <c r="C724" s="53"/>
      <c r="D724" s="53"/>
      <c r="E724" s="53"/>
      <c r="F724" s="53"/>
      <c r="G724" s="53"/>
      <c r="H724" s="53"/>
      <c r="I724" s="53"/>
      <c r="J724" s="53"/>
      <c r="K724" s="53"/>
      <c r="L724" s="53"/>
      <c r="M724" s="53"/>
      <c r="N724" s="53"/>
      <c r="O724" s="53"/>
      <c r="P724" s="53"/>
      <c r="Q724" s="53"/>
      <c r="R724" s="53"/>
      <c r="S724" s="53"/>
      <c r="T724" s="53"/>
      <c r="U724" s="53"/>
      <c r="V724" s="53"/>
      <c r="W724" s="53"/>
      <c r="X724" s="53"/>
      <c r="Y724" s="53"/>
      <c r="Z724" s="53"/>
    </row>
    <row r="725" spans="1:26" ht="12.75" customHeight="1" x14ac:dyDescent="0.25">
      <c r="A725" s="53"/>
      <c r="B725" s="53"/>
      <c r="C725" s="53"/>
      <c r="D725" s="53"/>
      <c r="E725" s="53"/>
      <c r="F725" s="53"/>
      <c r="G725" s="53"/>
      <c r="H725" s="53"/>
      <c r="I725" s="53"/>
      <c r="J725" s="53"/>
      <c r="K725" s="53"/>
      <c r="L725" s="53"/>
      <c r="M725" s="53"/>
      <c r="N725" s="53"/>
      <c r="O725" s="53"/>
      <c r="P725" s="53"/>
      <c r="Q725" s="53"/>
      <c r="R725" s="53"/>
      <c r="S725" s="53"/>
      <c r="T725" s="53"/>
      <c r="U725" s="53"/>
      <c r="V725" s="53"/>
      <c r="W725" s="53"/>
      <c r="X725" s="53"/>
      <c r="Y725" s="53"/>
      <c r="Z725" s="53"/>
    </row>
    <row r="726" spans="1:26" ht="12.75" customHeight="1" x14ac:dyDescent="0.25">
      <c r="A726" s="53"/>
      <c r="B726" s="53"/>
      <c r="C726" s="53"/>
      <c r="D726" s="53"/>
      <c r="E726" s="53"/>
      <c r="F726" s="53"/>
      <c r="G726" s="53"/>
      <c r="H726" s="53"/>
      <c r="I726" s="53"/>
      <c r="J726" s="53"/>
      <c r="K726" s="53"/>
      <c r="L726" s="53"/>
      <c r="M726" s="53"/>
      <c r="N726" s="53"/>
      <c r="O726" s="53"/>
      <c r="P726" s="53"/>
      <c r="Q726" s="53"/>
      <c r="R726" s="53"/>
      <c r="S726" s="53"/>
      <c r="T726" s="53"/>
      <c r="U726" s="53"/>
      <c r="V726" s="53"/>
      <c r="W726" s="53"/>
      <c r="X726" s="53"/>
      <c r="Y726" s="53"/>
      <c r="Z726" s="53"/>
    </row>
    <row r="727" spans="1:26" ht="12.75" customHeight="1" x14ac:dyDescent="0.25">
      <c r="A727" s="53"/>
      <c r="B727" s="53"/>
      <c r="C727" s="53"/>
      <c r="D727" s="53"/>
      <c r="E727" s="53"/>
      <c r="F727" s="53"/>
      <c r="G727" s="53"/>
      <c r="H727" s="53"/>
      <c r="I727" s="53"/>
      <c r="J727" s="53"/>
      <c r="K727" s="53"/>
      <c r="L727" s="53"/>
      <c r="M727" s="53"/>
      <c r="N727" s="53"/>
      <c r="O727" s="53"/>
      <c r="P727" s="53"/>
      <c r="Q727" s="53"/>
      <c r="R727" s="53"/>
      <c r="S727" s="53"/>
      <c r="T727" s="53"/>
      <c r="U727" s="53"/>
      <c r="V727" s="53"/>
      <c r="W727" s="53"/>
      <c r="X727" s="53"/>
      <c r="Y727" s="53"/>
      <c r="Z727" s="53"/>
    </row>
    <row r="728" spans="1:26" ht="12.75" customHeight="1" x14ac:dyDescent="0.25">
      <c r="A728" s="53"/>
      <c r="B728" s="53"/>
      <c r="C728" s="53"/>
      <c r="D728" s="53"/>
      <c r="E728" s="53"/>
      <c r="F728" s="53"/>
      <c r="G728" s="53"/>
      <c r="H728" s="53"/>
      <c r="I728" s="53"/>
      <c r="J728" s="53"/>
      <c r="K728" s="53"/>
      <c r="L728" s="53"/>
      <c r="M728" s="53"/>
      <c r="N728" s="53"/>
      <c r="O728" s="53"/>
      <c r="P728" s="53"/>
      <c r="Q728" s="53"/>
      <c r="R728" s="53"/>
      <c r="S728" s="53"/>
      <c r="T728" s="53"/>
      <c r="U728" s="53"/>
      <c r="V728" s="53"/>
      <c r="W728" s="53"/>
      <c r="X728" s="53"/>
      <c r="Y728" s="53"/>
      <c r="Z728" s="53"/>
    </row>
    <row r="729" spans="1:26" ht="12.75" customHeight="1" x14ac:dyDescent="0.25">
      <c r="A729" s="53"/>
      <c r="B729" s="53"/>
      <c r="C729" s="53"/>
      <c r="D729" s="53"/>
      <c r="E729" s="53"/>
      <c r="F729" s="53"/>
      <c r="G729" s="53"/>
      <c r="H729" s="53"/>
      <c r="I729" s="53"/>
      <c r="J729" s="53"/>
      <c r="K729" s="53"/>
      <c r="L729" s="53"/>
      <c r="M729" s="53"/>
      <c r="N729" s="53"/>
      <c r="O729" s="53"/>
      <c r="P729" s="53"/>
      <c r="Q729" s="53"/>
      <c r="R729" s="53"/>
      <c r="S729" s="53"/>
      <c r="T729" s="53"/>
      <c r="U729" s="53"/>
      <c r="V729" s="53"/>
      <c r="W729" s="53"/>
      <c r="X729" s="53"/>
      <c r="Y729" s="53"/>
      <c r="Z729" s="53"/>
    </row>
    <row r="730" spans="1:26" ht="12.75" customHeight="1" x14ac:dyDescent="0.25">
      <c r="A730" s="53"/>
      <c r="B730" s="53"/>
      <c r="C730" s="53"/>
      <c r="D730" s="53"/>
      <c r="E730" s="53"/>
      <c r="F730" s="53"/>
      <c r="G730" s="53"/>
      <c r="H730" s="53"/>
      <c r="I730" s="53"/>
      <c r="J730" s="53"/>
      <c r="K730" s="53"/>
      <c r="L730" s="53"/>
      <c r="M730" s="53"/>
      <c r="N730" s="53"/>
      <c r="O730" s="53"/>
      <c r="P730" s="53"/>
      <c r="Q730" s="53"/>
      <c r="R730" s="53"/>
      <c r="S730" s="53"/>
      <c r="T730" s="53"/>
      <c r="U730" s="53"/>
      <c r="V730" s="53"/>
      <c r="W730" s="53"/>
      <c r="X730" s="53"/>
      <c r="Y730" s="53"/>
      <c r="Z730" s="53"/>
    </row>
    <row r="731" spans="1:26" ht="12.75" customHeight="1" x14ac:dyDescent="0.25">
      <c r="A731" s="53"/>
      <c r="B731" s="53"/>
      <c r="C731" s="53"/>
      <c r="D731" s="53"/>
      <c r="E731" s="53"/>
      <c r="F731" s="53"/>
      <c r="G731" s="53"/>
      <c r="H731" s="53"/>
      <c r="I731" s="53"/>
      <c r="J731" s="53"/>
      <c r="K731" s="53"/>
      <c r="L731" s="53"/>
      <c r="M731" s="53"/>
      <c r="N731" s="53"/>
      <c r="O731" s="53"/>
      <c r="P731" s="53"/>
      <c r="Q731" s="53"/>
      <c r="R731" s="53"/>
      <c r="S731" s="53"/>
      <c r="T731" s="53"/>
      <c r="U731" s="53"/>
      <c r="V731" s="53"/>
      <c r="W731" s="53"/>
      <c r="X731" s="53"/>
      <c r="Y731" s="53"/>
      <c r="Z731" s="53"/>
    </row>
    <row r="732" spans="1:26" ht="12.75" customHeight="1" x14ac:dyDescent="0.25">
      <c r="A732" s="53"/>
      <c r="B732" s="53"/>
      <c r="C732" s="53"/>
      <c r="D732" s="53"/>
      <c r="E732" s="53"/>
      <c r="F732" s="53"/>
      <c r="G732" s="53"/>
      <c r="H732" s="53"/>
      <c r="I732" s="53"/>
      <c r="J732" s="53"/>
      <c r="K732" s="53"/>
      <c r="L732" s="53"/>
      <c r="M732" s="53"/>
      <c r="N732" s="53"/>
      <c r="O732" s="53"/>
      <c r="P732" s="53"/>
      <c r="Q732" s="53"/>
      <c r="R732" s="53"/>
      <c r="S732" s="53"/>
      <c r="T732" s="53"/>
      <c r="U732" s="53"/>
      <c r="V732" s="53"/>
      <c r="W732" s="53"/>
      <c r="X732" s="53"/>
      <c r="Y732" s="53"/>
      <c r="Z732" s="53"/>
    </row>
    <row r="733" spans="1:26" ht="12.75" customHeight="1" x14ac:dyDescent="0.25">
      <c r="A733" s="53"/>
      <c r="B733" s="53"/>
      <c r="C733" s="53"/>
      <c r="D733" s="53"/>
      <c r="E733" s="53"/>
      <c r="F733" s="53"/>
      <c r="G733" s="53"/>
      <c r="H733" s="53"/>
      <c r="I733" s="53"/>
      <c r="J733" s="53"/>
      <c r="K733" s="53"/>
      <c r="L733" s="53"/>
      <c r="M733" s="53"/>
      <c r="N733" s="53"/>
      <c r="O733" s="53"/>
      <c r="P733" s="53"/>
      <c r="Q733" s="53"/>
      <c r="R733" s="53"/>
      <c r="S733" s="53"/>
      <c r="T733" s="53"/>
      <c r="U733" s="53"/>
      <c r="V733" s="53"/>
      <c r="W733" s="53"/>
      <c r="X733" s="53"/>
      <c r="Y733" s="53"/>
      <c r="Z733" s="53"/>
    </row>
    <row r="734" spans="1:26" ht="12.75" customHeight="1" x14ac:dyDescent="0.25">
      <c r="A734" s="53"/>
      <c r="B734" s="53"/>
      <c r="C734" s="53"/>
      <c r="D734" s="53"/>
      <c r="E734" s="53"/>
      <c r="F734" s="53"/>
      <c r="G734" s="53"/>
      <c r="H734" s="53"/>
      <c r="I734" s="53"/>
      <c r="J734" s="53"/>
      <c r="K734" s="53"/>
      <c r="L734" s="53"/>
      <c r="M734" s="53"/>
      <c r="N734" s="53"/>
      <c r="O734" s="53"/>
      <c r="P734" s="53"/>
      <c r="Q734" s="53"/>
      <c r="R734" s="53"/>
      <c r="S734" s="53"/>
      <c r="T734" s="53"/>
      <c r="U734" s="53"/>
      <c r="V734" s="53"/>
      <c r="W734" s="53"/>
      <c r="X734" s="53"/>
      <c r="Y734" s="53"/>
      <c r="Z734" s="53"/>
    </row>
    <row r="735" spans="1:26" ht="12.75" customHeight="1" x14ac:dyDescent="0.25">
      <c r="A735" s="53"/>
      <c r="B735" s="53"/>
      <c r="C735" s="53"/>
      <c r="D735" s="53"/>
      <c r="E735" s="53"/>
      <c r="F735" s="53"/>
      <c r="G735" s="53"/>
      <c r="H735" s="53"/>
      <c r="I735" s="53"/>
      <c r="J735" s="53"/>
      <c r="K735" s="53"/>
      <c r="L735" s="53"/>
      <c r="M735" s="53"/>
      <c r="N735" s="53"/>
      <c r="O735" s="53"/>
      <c r="P735" s="53"/>
      <c r="Q735" s="53"/>
      <c r="R735" s="53"/>
      <c r="S735" s="53"/>
      <c r="T735" s="53"/>
      <c r="U735" s="53"/>
      <c r="V735" s="53"/>
      <c r="W735" s="53"/>
      <c r="X735" s="53"/>
      <c r="Y735" s="53"/>
      <c r="Z735" s="53"/>
    </row>
    <row r="736" spans="1:26" ht="12.75" customHeight="1" x14ac:dyDescent="0.25">
      <c r="A736" s="53"/>
      <c r="B736" s="53"/>
      <c r="C736" s="53"/>
      <c r="D736" s="53"/>
      <c r="E736" s="53"/>
      <c r="F736" s="53"/>
      <c r="G736" s="53"/>
      <c r="H736" s="53"/>
      <c r="I736" s="53"/>
      <c r="J736" s="53"/>
      <c r="K736" s="53"/>
      <c r="L736" s="53"/>
      <c r="M736" s="53"/>
      <c r="N736" s="53"/>
      <c r="O736" s="53"/>
      <c r="P736" s="53"/>
      <c r="Q736" s="53"/>
      <c r="R736" s="53"/>
      <c r="S736" s="53"/>
      <c r="T736" s="53"/>
      <c r="U736" s="53"/>
      <c r="V736" s="53"/>
      <c r="W736" s="53"/>
      <c r="X736" s="53"/>
      <c r="Y736" s="53"/>
      <c r="Z736" s="53"/>
    </row>
    <row r="737" spans="1:26" ht="12.75" customHeight="1" x14ac:dyDescent="0.25">
      <c r="A737" s="53"/>
      <c r="B737" s="53"/>
      <c r="C737" s="53"/>
      <c r="D737" s="53"/>
      <c r="E737" s="53"/>
      <c r="F737" s="53"/>
      <c r="G737" s="53"/>
      <c r="H737" s="53"/>
      <c r="I737" s="53"/>
      <c r="J737" s="53"/>
      <c r="K737" s="53"/>
      <c r="L737" s="53"/>
      <c r="M737" s="53"/>
      <c r="N737" s="53"/>
      <c r="O737" s="53"/>
      <c r="P737" s="53"/>
      <c r="Q737" s="53"/>
      <c r="R737" s="53"/>
      <c r="S737" s="53"/>
      <c r="T737" s="53"/>
      <c r="U737" s="53"/>
      <c r="V737" s="53"/>
      <c r="W737" s="53"/>
      <c r="X737" s="53"/>
      <c r="Y737" s="53"/>
      <c r="Z737" s="53"/>
    </row>
    <row r="738" spans="1:26" ht="12.75" customHeight="1" x14ac:dyDescent="0.25">
      <c r="A738" s="53"/>
      <c r="B738" s="53"/>
      <c r="C738" s="53"/>
      <c r="D738" s="53"/>
      <c r="E738" s="53"/>
      <c r="F738" s="53"/>
      <c r="G738" s="53"/>
      <c r="H738" s="53"/>
      <c r="I738" s="53"/>
      <c r="J738" s="53"/>
      <c r="K738" s="53"/>
      <c r="L738" s="53"/>
      <c r="M738" s="53"/>
      <c r="N738" s="53"/>
      <c r="O738" s="53"/>
      <c r="P738" s="53"/>
      <c r="Q738" s="53"/>
      <c r="R738" s="53"/>
      <c r="S738" s="53"/>
      <c r="T738" s="53"/>
      <c r="U738" s="53"/>
      <c r="V738" s="53"/>
      <c r="W738" s="53"/>
      <c r="X738" s="53"/>
      <c r="Y738" s="53"/>
      <c r="Z738" s="53"/>
    </row>
    <row r="739" spans="1:26" ht="12.75" customHeight="1" x14ac:dyDescent="0.25">
      <c r="A739" s="53"/>
      <c r="B739" s="53"/>
      <c r="C739" s="53"/>
      <c r="D739" s="53"/>
      <c r="E739" s="53"/>
      <c r="F739" s="53"/>
      <c r="G739" s="53"/>
      <c r="H739" s="53"/>
      <c r="I739" s="53"/>
      <c r="J739" s="53"/>
      <c r="K739" s="53"/>
      <c r="L739" s="53"/>
      <c r="M739" s="53"/>
      <c r="N739" s="53"/>
      <c r="O739" s="53"/>
      <c r="P739" s="53"/>
      <c r="Q739" s="53"/>
      <c r="R739" s="53"/>
      <c r="S739" s="53"/>
      <c r="T739" s="53"/>
      <c r="U739" s="53"/>
      <c r="V739" s="53"/>
      <c r="W739" s="53"/>
      <c r="X739" s="53"/>
      <c r="Y739" s="53"/>
      <c r="Z739" s="53"/>
    </row>
    <row r="740" spans="1:26" ht="12.75" customHeight="1" x14ac:dyDescent="0.25">
      <c r="A740" s="53"/>
      <c r="B740" s="53"/>
      <c r="C740" s="53"/>
      <c r="D740" s="53"/>
      <c r="E740" s="53"/>
      <c r="F740" s="53"/>
      <c r="G740" s="53"/>
      <c r="H740" s="53"/>
      <c r="I740" s="53"/>
      <c r="J740" s="53"/>
      <c r="K740" s="53"/>
      <c r="L740" s="53"/>
      <c r="M740" s="53"/>
      <c r="N740" s="53"/>
      <c r="O740" s="53"/>
      <c r="P740" s="53"/>
      <c r="Q740" s="53"/>
      <c r="R740" s="53"/>
      <c r="S740" s="53"/>
      <c r="T740" s="53"/>
      <c r="U740" s="53"/>
      <c r="V740" s="53"/>
      <c r="W740" s="53"/>
      <c r="X740" s="53"/>
      <c r="Y740" s="53"/>
      <c r="Z740" s="53"/>
    </row>
    <row r="741" spans="1:26" ht="12.75" customHeight="1" x14ac:dyDescent="0.25">
      <c r="A741" s="53"/>
      <c r="B741" s="53"/>
      <c r="C741" s="53"/>
      <c r="D741" s="53"/>
      <c r="E741" s="53"/>
      <c r="F741" s="53"/>
      <c r="G741" s="53"/>
      <c r="H741" s="53"/>
      <c r="I741" s="53"/>
      <c r="J741" s="53"/>
      <c r="K741" s="53"/>
      <c r="L741" s="53"/>
      <c r="M741" s="53"/>
      <c r="N741" s="53"/>
      <c r="O741" s="53"/>
      <c r="P741" s="53"/>
      <c r="Q741" s="53"/>
      <c r="R741" s="53"/>
      <c r="S741" s="53"/>
      <c r="T741" s="53"/>
      <c r="U741" s="53"/>
      <c r="V741" s="53"/>
      <c r="W741" s="53"/>
      <c r="X741" s="53"/>
      <c r="Y741" s="53"/>
      <c r="Z741" s="53"/>
    </row>
    <row r="742" spans="1:26" ht="12.75" customHeight="1" x14ac:dyDescent="0.25">
      <c r="A742" s="53"/>
      <c r="B742" s="53"/>
      <c r="C742" s="53"/>
      <c r="D742" s="53"/>
      <c r="E742" s="53"/>
      <c r="F742" s="53"/>
      <c r="G742" s="53"/>
      <c r="H742" s="53"/>
      <c r="I742" s="53"/>
      <c r="J742" s="53"/>
      <c r="K742" s="53"/>
      <c r="L742" s="53"/>
      <c r="M742" s="53"/>
      <c r="N742" s="53"/>
      <c r="O742" s="53"/>
      <c r="P742" s="53"/>
      <c r="Q742" s="53"/>
      <c r="R742" s="53"/>
      <c r="S742" s="53"/>
      <c r="T742" s="53"/>
      <c r="U742" s="53"/>
      <c r="V742" s="53"/>
      <c r="W742" s="53"/>
      <c r="X742" s="53"/>
      <c r="Y742" s="53"/>
      <c r="Z742" s="53"/>
    </row>
    <row r="743" spans="1:26" ht="12.75" customHeight="1" x14ac:dyDescent="0.25">
      <c r="A743" s="53"/>
      <c r="B743" s="53"/>
      <c r="C743" s="53"/>
      <c r="D743" s="53"/>
      <c r="E743" s="53"/>
      <c r="F743" s="53"/>
      <c r="G743" s="53"/>
      <c r="H743" s="53"/>
      <c r="I743" s="53"/>
      <c r="J743" s="53"/>
      <c r="K743" s="53"/>
      <c r="L743" s="53"/>
      <c r="M743" s="53"/>
      <c r="N743" s="53"/>
      <c r="O743" s="53"/>
      <c r="P743" s="53"/>
      <c r="Q743" s="53"/>
      <c r="R743" s="53"/>
      <c r="S743" s="53"/>
      <c r="T743" s="53"/>
      <c r="U743" s="53"/>
      <c r="V743" s="53"/>
      <c r="W743" s="53"/>
      <c r="X743" s="53"/>
      <c r="Y743" s="53"/>
      <c r="Z743" s="53"/>
    </row>
    <row r="744" spans="1:26" ht="12.75" customHeight="1" x14ac:dyDescent="0.25">
      <c r="A744" s="53"/>
      <c r="B744" s="53"/>
      <c r="C744" s="53"/>
      <c r="D744" s="53"/>
      <c r="E744" s="53"/>
      <c r="F744" s="53"/>
      <c r="G744" s="53"/>
      <c r="H744" s="53"/>
      <c r="I744" s="53"/>
      <c r="J744" s="53"/>
      <c r="K744" s="53"/>
      <c r="L744" s="53"/>
      <c r="M744" s="53"/>
      <c r="N744" s="53"/>
      <c r="O744" s="53"/>
      <c r="P744" s="53"/>
      <c r="Q744" s="53"/>
      <c r="R744" s="53"/>
      <c r="S744" s="53"/>
      <c r="T744" s="53"/>
      <c r="U744" s="53"/>
      <c r="V744" s="53"/>
      <c r="W744" s="53"/>
      <c r="X744" s="53"/>
      <c r="Y744" s="53"/>
      <c r="Z744" s="53"/>
    </row>
    <row r="745" spans="1:26" ht="12.75" customHeight="1" x14ac:dyDescent="0.25">
      <c r="A745" s="53"/>
      <c r="B745" s="53"/>
      <c r="C745" s="53"/>
      <c r="D745" s="53"/>
      <c r="E745" s="53"/>
      <c r="F745" s="53"/>
      <c r="G745" s="53"/>
      <c r="H745" s="53"/>
      <c r="I745" s="53"/>
      <c r="J745" s="53"/>
      <c r="K745" s="53"/>
      <c r="L745" s="53"/>
      <c r="M745" s="53"/>
      <c r="N745" s="53"/>
      <c r="O745" s="53"/>
      <c r="P745" s="53"/>
      <c r="Q745" s="53"/>
      <c r="R745" s="53"/>
      <c r="S745" s="53"/>
      <c r="T745" s="53"/>
      <c r="U745" s="53"/>
      <c r="V745" s="53"/>
      <c r="W745" s="53"/>
      <c r="X745" s="53"/>
      <c r="Y745" s="53"/>
      <c r="Z745" s="53"/>
    </row>
    <row r="746" spans="1:26" ht="12.75" customHeight="1" x14ac:dyDescent="0.25">
      <c r="A746" s="53"/>
      <c r="B746" s="53"/>
      <c r="C746" s="53"/>
      <c r="D746" s="53"/>
      <c r="E746" s="53"/>
      <c r="F746" s="53"/>
      <c r="G746" s="53"/>
      <c r="H746" s="53"/>
      <c r="I746" s="53"/>
      <c r="J746" s="53"/>
      <c r="K746" s="53"/>
      <c r="L746" s="53"/>
      <c r="M746" s="53"/>
      <c r="N746" s="53"/>
      <c r="O746" s="53"/>
      <c r="P746" s="53"/>
      <c r="Q746" s="53"/>
      <c r="R746" s="53"/>
      <c r="S746" s="53"/>
      <c r="T746" s="53"/>
      <c r="U746" s="53"/>
      <c r="V746" s="53"/>
      <c r="W746" s="53"/>
      <c r="X746" s="53"/>
      <c r="Y746" s="53"/>
      <c r="Z746" s="53"/>
    </row>
    <row r="747" spans="1:26" ht="12.75" customHeight="1" x14ac:dyDescent="0.25">
      <c r="A747" s="53"/>
      <c r="B747" s="53"/>
      <c r="C747" s="53"/>
      <c r="D747" s="53"/>
      <c r="E747" s="53"/>
      <c r="F747" s="53"/>
      <c r="G747" s="53"/>
      <c r="H747" s="53"/>
      <c r="I747" s="53"/>
      <c r="J747" s="53"/>
      <c r="K747" s="53"/>
      <c r="L747" s="53"/>
      <c r="M747" s="53"/>
      <c r="N747" s="53"/>
      <c r="O747" s="53"/>
      <c r="P747" s="53"/>
      <c r="Q747" s="53"/>
      <c r="R747" s="53"/>
      <c r="S747" s="53"/>
      <c r="T747" s="53"/>
      <c r="U747" s="53"/>
      <c r="V747" s="53"/>
      <c r="W747" s="53"/>
      <c r="X747" s="53"/>
      <c r="Y747" s="53"/>
      <c r="Z747" s="53"/>
    </row>
    <row r="748" spans="1:26" ht="12.75" customHeight="1" x14ac:dyDescent="0.25">
      <c r="A748" s="53"/>
      <c r="B748" s="53"/>
      <c r="C748" s="53"/>
      <c r="D748" s="53"/>
      <c r="E748" s="53"/>
      <c r="F748" s="53"/>
      <c r="G748" s="53"/>
      <c r="H748" s="53"/>
      <c r="I748" s="53"/>
      <c r="J748" s="53"/>
      <c r="K748" s="53"/>
      <c r="L748" s="53"/>
      <c r="M748" s="53"/>
      <c r="N748" s="53"/>
      <c r="O748" s="53"/>
      <c r="P748" s="53"/>
      <c r="Q748" s="53"/>
      <c r="R748" s="53"/>
      <c r="S748" s="53"/>
      <c r="T748" s="53"/>
      <c r="U748" s="53"/>
      <c r="V748" s="53"/>
      <c r="W748" s="53"/>
      <c r="X748" s="53"/>
      <c r="Y748" s="53"/>
      <c r="Z748" s="53"/>
    </row>
    <row r="749" spans="1:26" ht="12.75" customHeight="1" x14ac:dyDescent="0.25">
      <c r="A749" s="53"/>
      <c r="B749" s="53"/>
      <c r="C749" s="53"/>
      <c r="D749" s="53"/>
      <c r="E749" s="53"/>
      <c r="F749" s="53"/>
      <c r="G749" s="53"/>
      <c r="H749" s="53"/>
      <c r="I749" s="53"/>
      <c r="J749" s="53"/>
      <c r="K749" s="53"/>
      <c r="L749" s="53"/>
      <c r="M749" s="53"/>
      <c r="N749" s="53"/>
      <c r="O749" s="53"/>
      <c r="P749" s="53"/>
      <c r="Q749" s="53"/>
      <c r="R749" s="53"/>
      <c r="S749" s="53"/>
      <c r="T749" s="53"/>
      <c r="U749" s="53"/>
      <c r="V749" s="53"/>
      <c r="W749" s="53"/>
      <c r="X749" s="53"/>
      <c r="Y749" s="53"/>
      <c r="Z749" s="53"/>
    </row>
    <row r="750" spans="1:26" ht="12.75" customHeight="1" x14ac:dyDescent="0.25">
      <c r="A750" s="53"/>
      <c r="B750" s="53"/>
      <c r="C750" s="53"/>
      <c r="D750" s="53"/>
      <c r="E750" s="53"/>
      <c r="F750" s="53"/>
      <c r="G750" s="53"/>
      <c r="H750" s="53"/>
      <c r="I750" s="53"/>
      <c r="J750" s="53"/>
      <c r="K750" s="53"/>
      <c r="L750" s="53"/>
      <c r="M750" s="53"/>
      <c r="N750" s="53"/>
      <c r="O750" s="53"/>
      <c r="P750" s="53"/>
      <c r="Q750" s="53"/>
      <c r="R750" s="53"/>
      <c r="S750" s="53"/>
      <c r="T750" s="53"/>
      <c r="U750" s="53"/>
      <c r="V750" s="53"/>
      <c r="W750" s="53"/>
      <c r="X750" s="53"/>
      <c r="Y750" s="53"/>
      <c r="Z750" s="53"/>
    </row>
    <row r="751" spans="1:26" ht="12.75" customHeight="1" x14ac:dyDescent="0.25">
      <c r="A751" s="53"/>
      <c r="B751" s="53"/>
      <c r="C751" s="53"/>
      <c r="D751" s="53"/>
      <c r="E751" s="53"/>
      <c r="F751" s="53"/>
      <c r="G751" s="53"/>
      <c r="H751" s="53"/>
      <c r="I751" s="53"/>
      <c r="J751" s="53"/>
      <c r="K751" s="53"/>
      <c r="L751" s="53"/>
      <c r="M751" s="53"/>
      <c r="N751" s="53"/>
      <c r="O751" s="53"/>
      <c r="P751" s="53"/>
      <c r="Q751" s="53"/>
      <c r="R751" s="53"/>
      <c r="S751" s="53"/>
      <c r="T751" s="53"/>
      <c r="U751" s="53"/>
      <c r="V751" s="53"/>
      <c r="W751" s="53"/>
      <c r="X751" s="53"/>
      <c r="Y751" s="53"/>
      <c r="Z751" s="53"/>
    </row>
    <row r="752" spans="1:26" ht="12.75" customHeight="1" x14ac:dyDescent="0.25">
      <c r="A752" s="53"/>
      <c r="B752" s="53"/>
      <c r="C752" s="53"/>
      <c r="D752" s="53"/>
      <c r="E752" s="53"/>
      <c r="F752" s="53"/>
      <c r="G752" s="53"/>
      <c r="H752" s="53"/>
      <c r="I752" s="53"/>
      <c r="J752" s="53"/>
      <c r="K752" s="53"/>
      <c r="L752" s="53"/>
      <c r="M752" s="53"/>
      <c r="N752" s="53"/>
      <c r="O752" s="53"/>
      <c r="P752" s="53"/>
      <c r="Q752" s="53"/>
      <c r="R752" s="53"/>
      <c r="S752" s="53"/>
      <c r="T752" s="53"/>
      <c r="U752" s="53"/>
      <c r="V752" s="53"/>
      <c r="W752" s="53"/>
      <c r="X752" s="53"/>
      <c r="Y752" s="53"/>
      <c r="Z752" s="53"/>
    </row>
    <row r="753" spans="1:26" ht="12.75" customHeight="1" x14ac:dyDescent="0.25">
      <c r="A753" s="53"/>
      <c r="B753" s="53"/>
      <c r="C753" s="53"/>
      <c r="D753" s="53"/>
      <c r="E753" s="53"/>
      <c r="F753" s="53"/>
      <c r="G753" s="53"/>
      <c r="H753" s="53"/>
      <c r="I753" s="53"/>
      <c r="J753" s="53"/>
      <c r="K753" s="53"/>
      <c r="L753" s="53"/>
      <c r="M753" s="53"/>
      <c r="N753" s="53"/>
      <c r="O753" s="53"/>
      <c r="P753" s="53"/>
      <c r="Q753" s="53"/>
      <c r="R753" s="53"/>
      <c r="S753" s="53"/>
      <c r="T753" s="53"/>
      <c r="U753" s="53"/>
      <c r="V753" s="53"/>
      <c r="W753" s="53"/>
      <c r="X753" s="53"/>
      <c r="Y753" s="53"/>
      <c r="Z753" s="53"/>
    </row>
    <row r="754" spans="1:26" ht="12.75" customHeight="1" x14ac:dyDescent="0.25">
      <c r="A754" s="53"/>
      <c r="B754" s="53"/>
      <c r="C754" s="53"/>
      <c r="D754" s="53"/>
      <c r="E754" s="53"/>
      <c r="F754" s="53"/>
      <c r="G754" s="53"/>
      <c r="H754" s="53"/>
      <c r="I754" s="53"/>
      <c r="J754" s="53"/>
      <c r="K754" s="53"/>
      <c r="L754" s="53"/>
      <c r="M754" s="53"/>
      <c r="N754" s="53"/>
      <c r="O754" s="53"/>
      <c r="P754" s="53"/>
      <c r="Q754" s="53"/>
      <c r="R754" s="53"/>
      <c r="S754" s="53"/>
      <c r="T754" s="53"/>
      <c r="U754" s="53"/>
      <c r="V754" s="53"/>
      <c r="W754" s="53"/>
      <c r="X754" s="53"/>
      <c r="Y754" s="53"/>
      <c r="Z754" s="53"/>
    </row>
    <row r="755" spans="1:26" ht="12.75" customHeight="1" x14ac:dyDescent="0.25">
      <c r="A755" s="53"/>
      <c r="B755" s="53"/>
      <c r="C755" s="53"/>
      <c r="D755" s="53"/>
      <c r="E755" s="53"/>
      <c r="F755" s="53"/>
      <c r="G755" s="53"/>
      <c r="H755" s="53"/>
      <c r="I755" s="53"/>
      <c r="J755" s="53"/>
      <c r="K755" s="53"/>
      <c r="L755" s="53"/>
      <c r="M755" s="53"/>
      <c r="N755" s="53"/>
      <c r="O755" s="53"/>
      <c r="P755" s="53"/>
      <c r="Q755" s="53"/>
      <c r="R755" s="53"/>
      <c r="S755" s="53"/>
      <c r="T755" s="53"/>
      <c r="U755" s="53"/>
      <c r="V755" s="53"/>
      <c r="W755" s="53"/>
      <c r="X755" s="53"/>
      <c r="Y755" s="53"/>
      <c r="Z755" s="53"/>
    </row>
    <row r="756" spans="1:26" ht="12.75" customHeight="1" x14ac:dyDescent="0.25">
      <c r="A756" s="53"/>
      <c r="B756" s="53"/>
      <c r="C756" s="53"/>
      <c r="D756" s="53"/>
      <c r="E756" s="53"/>
      <c r="F756" s="53"/>
      <c r="G756" s="53"/>
      <c r="H756" s="53"/>
      <c r="I756" s="53"/>
      <c r="J756" s="53"/>
      <c r="K756" s="53"/>
      <c r="L756" s="53"/>
      <c r="M756" s="53"/>
      <c r="N756" s="53"/>
      <c r="O756" s="53"/>
      <c r="P756" s="53"/>
      <c r="Q756" s="53"/>
      <c r="R756" s="53"/>
      <c r="S756" s="53"/>
      <c r="T756" s="53"/>
      <c r="U756" s="53"/>
      <c r="V756" s="53"/>
      <c r="W756" s="53"/>
      <c r="X756" s="53"/>
      <c r="Y756" s="53"/>
      <c r="Z756" s="53"/>
    </row>
    <row r="757" spans="1:26" ht="12.75" customHeight="1" x14ac:dyDescent="0.25">
      <c r="A757" s="53"/>
      <c r="B757" s="53"/>
      <c r="C757" s="53"/>
      <c r="D757" s="53"/>
      <c r="E757" s="53"/>
      <c r="F757" s="53"/>
      <c r="G757" s="53"/>
      <c r="H757" s="53"/>
      <c r="I757" s="53"/>
      <c r="J757" s="53"/>
      <c r="K757" s="53"/>
      <c r="L757" s="53"/>
      <c r="M757" s="53"/>
      <c r="N757" s="53"/>
      <c r="O757" s="53"/>
      <c r="P757" s="53"/>
      <c r="Q757" s="53"/>
      <c r="R757" s="53"/>
      <c r="S757" s="53"/>
      <c r="T757" s="53"/>
      <c r="U757" s="53"/>
      <c r="V757" s="53"/>
      <c r="W757" s="53"/>
      <c r="X757" s="53"/>
      <c r="Y757" s="53"/>
      <c r="Z757" s="53"/>
    </row>
    <row r="758" spans="1:26" ht="12.75" customHeight="1" x14ac:dyDescent="0.25">
      <c r="A758" s="53"/>
      <c r="B758" s="53"/>
      <c r="C758" s="53"/>
      <c r="D758" s="53"/>
      <c r="E758" s="53"/>
      <c r="F758" s="53"/>
      <c r="G758" s="53"/>
      <c r="H758" s="53"/>
      <c r="I758" s="53"/>
      <c r="J758" s="53"/>
      <c r="K758" s="53"/>
      <c r="L758" s="53"/>
      <c r="M758" s="53"/>
      <c r="N758" s="53"/>
      <c r="O758" s="53"/>
      <c r="P758" s="53"/>
      <c r="Q758" s="53"/>
      <c r="R758" s="53"/>
      <c r="S758" s="53"/>
      <c r="T758" s="53"/>
      <c r="U758" s="53"/>
      <c r="V758" s="53"/>
      <c r="W758" s="53"/>
      <c r="X758" s="53"/>
      <c r="Y758" s="53"/>
      <c r="Z758" s="53"/>
    </row>
    <row r="759" spans="1:26" ht="12.75" customHeight="1" x14ac:dyDescent="0.25">
      <c r="A759" s="53"/>
      <c r="B759" s="53"/>
      <c r="C759" s="53"/>
      <c r="D759" s="53"/>
      <c r="E759" s="53"/>
      <c r="F759" s="53"/>
      <c r="G759" s="53"/>
      <c r="H759" s="53"/>
      <c r="I759" s="53"/>
      <c r="J759" s="53"/>
      <c r="K759" s="53"/>
      <c r="L759" s="53"/>
      <c r="M759" s="53"/>
      <c r="N759" s="53"/>
      <c r="O759" s="53"/>
      <c r="P759" s="53"/>
      <c r="Q759" s="53"/>
      <c r="R759" s="53"/>
      <c r="S759" s="53"/>
      <c r="T759" s="53"/>
      <c r="U759" s="53"/>
      <c r="V759" s="53"/>
      <c r="W759" s="53"/>
      <c r="X759" s="53"/>
      <c r="Y759" s="53"/>
      <c r="Z759" s="53"/>
    </row>
    <row r="760" spans="1:26" ht="12.75" customHeight="1" x14ac:dyDescent="0.25">
      <c r="A760" s="53"/>
      <c r="B760" s="53"/>
      <c r="C760" s="53"/>
      <c r="D760" s="53"/>
      <c r="E760" s="53"/>
      <c r="F760" s="53"/>
      <c r="G760" s="53"/>
      <c r="H760" s="53"/>
      <c r="I760" s="53"/>
      <c r="J760" s="53"/>
      <c r="K760" s="53"/>
      <c r="L760" s="53"/>
      <c r="M760" s="53"/>
      <c r="N760" s="53"/>
      <c r="O760" s="53"/>
      <c r="P760" s="53"/>
      <c r="Q760" s="53"/>
      <c r="R760" s="53"/>
      <c r="S760" s="53"/>
      <c r="T760" s="53"/>
      <c r="U760" s="53"/>
      <c r="V760" s="53"/>
      <c r="W760" s="53"/>
      <c r="X760" s="53"/>
      <c r="Y760" s="53"/>
      <c r="Z760" s="53"/>
    </row>
    <row r="761" spans="1:26" ht="12.75" customHeight="1" x14ac:dyDescent="0.25">
      <c r="A761" s="53"/>
      <c r="B761" s="53"/>
      <c r="C761" s="53"/>
      <c r="D761" s="53"/>
      <c r="E761" s="53"/>
      <c r="F761" s="53"/>
      <c r="G761" s="53"/>
      <c r="H761" s="53"/>
      <c r="I761" s="53"/>
      <c r="J761" s="53"/>
      <c r="K761" s="53"/>
      <c r="L761" s="53"/>
      <c r="M761" s="53"/>
      <c r="N761" s="53"/>
      <c r="O761" s="53"/>
      <c r="P761" s="53"/>
      <c r="Q761" s="53"/>
      <c r="R761" s="53"/>
      <c r="S761" s="53"/>
      <c r="T761" s="53"/>
      <c r="U761" s="53"/>
      <c r="V761" s="53"/>
      <c r="W761" s="53"/>
      <c r="X761" s="53"/>
      <c r="Y761" s="53"/>
      <c r="Z761" s="53"/>
    </row>
    <row r="762" spans="1:26" ht="12.75" customHeight="1" x14ac:dyDescent="0.25">
      <c r="A762" s="53"/>
      <c r="B762" s="53"/>
      <c r="C762" s="53"/>
      <c r="D762" s="53"/>
      <c r="E762" s="53"/>
      <c r="F762" s="53"/>
      <c r="G762" s="53"/>
      <c r="H762" s="53"/>
      <c r="I762" s="53"/>
      <c r="J762" s="53"/>
      <c r="K762" s="53"/>
      <c r="L762" s="53"/>
      <c r="M762" s="53"/>
      <c r="N762" s="53"/>
      <c r="O762" s="53"/>
      <c r="P762" s="53"/>
      <c r="Q762" s="53"/>
      <c r="R762" s="53"/>
      <c r="S762" s="53"/>
      <c r="T762" s="53"/>
      <c r="U762" s="53"/>
      <c r="V762" s="53"/>
      <c r="W762" s="53"/>
      <c r="X762" s="53"/>
      <c r="Y762" s="53"/>
      <c r="Z762" s="53"/>
    </row>
    <row r="763" spans="1:26" ht="12.75" customHeight="1" x14ac:dyDescent="0.25">
      <c r="A763" s="53"/>
      <c r="B763" s="53"/>
      <c r="C763" s="53"/>
      <c r="D763" s="53"/>
      <c r="E763" s="53"/>
      <c r="F763" s="53"/>
      <c r="G763" s="53"/>
      <c r="H763" s="53"/>
      <c r="I763" s="53"/>
      <c r="J763" s="53"/>
      <c r="K763" s="53"/>
      <c r="L763" s="53"/>
      <c r="M763" s="53"/>
      <c r="N763" s="53"/>
      <c r="O763" s="53"/>
      <c r="P763" s="53"/>
      <c r="Q763" s="53"/>
      <c r="R763" s="53"/>
      <c r="S763" s="53"/>
      <c r="T763" s="53"/>
      <c r="U763" s="53"/>
      <c r="V763" s="53"/>
      <c r="W763" s="53"/>
      <c r="X763" s="53"/>
      <c r="Y763" s="53"/>
      <c r="Z763" s="53"/>
    </row>
    <row r="764" spans="1:26" ht="12.75" customHeight="1" x14ac:dyDescent="0.25">
      <c r="A764" s="53"/>
      <c r="B764" s="53"/>
      <c r="C764" s="53"/>
      <c r="D764" s="53"/>
      <c r="E764" s="53"/>
      <c r="F764" s="53"/>
      <c r="G764" s="53"/>
      <c r="H764" s="53"/>
      <c r="I764" s="53"/>
      <c r="J764" s="53"/>
      <c r="K764" s="53"/>
      <c r="L764" s="53"/>
      <c r="M764" s="53"/>
      <c r="N764" s="53"/>
      <c r="O764" s="53"/>
      <c r="P764" s="53"/>
      <c r="Q764" s="53"/>
      <c r="R764" s="53"/>
      <c r="S764" s="53"/>
      <c r="T764" s="53"/>
      <c r="U764" s="53"/>
      <c r="V764" s="53"/>
      <c r="W764" s="53"/>
      <c r="X764" s="53"/>
      <c r="Y764" s="53"/>
      <c r="Z764" s="53"/>
    </row>
    <row r="765" spans="1:26" ht="12.75" customHeight="1" x14ac:dyDescent="0.25">
      <c r="A765" s="53"/>
      <c r="B765" s="53"/>
      <c r="C765" s="53"/>
      <c r="D765" s="53"/>
      <c r="E765" s="53"/>
      <c r="F765" s="53"/>
      <c r="G765" s="53"/>
      <c r="H765" s="53"/>
      <c r="I765" s="53"/>
      <c r="J765" s="53"/>
      <c r="K765" s="53"/>
      <c r="L765" s="53"/>
      <c r="M765" s="53"/>
      <c r="N765" s="53"/>
      <c r="O765" s="53"/>
      <c r="P765" s="53"/>
      <c r="Q765" s="53"/>
      <c r="R765" s="53"/>
      <c r="S765" s="53"/>
      <c r="T765" s="53"/>
      <c r="U765" s="53"/>
      <c r="V765" s="53"/>
      <c r="W765" s="53"/>
      <c r="X765" s="53"/>
      <c r="Y765" s="53"/>
      <c r="Z765" s="53"/>
    </row>
    <row r="766" spans="1:26" ht="12.75" customHeight="1" x14ac:dyDescent="0.25">
      <c r="A766" s="53"/>
      <c r="B766" s="53"/>
      <c r="C766" s="53"/>
      <c r="D766" s="53"/>
      <c r="E766" s="53"/>
      <c r="F766" s="53"/>
      <c r="G766" s="53"/>
      <c r="H766" s="53"/>
      <c r="I766" s="53"/>
      <c r="J766" s="53"/>
      <c r="K766" s="53"/>
      <c r="L766" s="53"/>
      <c r="M766" s="53"/>
      <c r="N766" s="53"/>
      <c r="O766" s="53"/>
      <c r="P766" s="53"/>
      <c r="Q766" s="53"/>
      <c r="R766" s="53"/>
      <c r="S766" s="53"/>
      <c r="T766" s="53"/>
      <c r="U766" s="53"/>
      <c r="V766" s="53"/>
      <c r="W766" s="53"/>
      <c r="X766" s="53"/>
      <c r="Y766" s="53"/>
      <c r="Z766" s="53"/>
    </row>
    <row r="767" spans="1:26" ht="12.75" customHeight="1" x14ac:dyDescent="0.25">
      <c r="A767" s="53"/>
      <c r="B767" s="53"/>
      <c r="C767" s="53"/>
      <c r="D767" s="53"/>
      <c r="E767" s="53"/>
      <c r="F767" s="53"/>
      <c r="G767" s="53"/>
      <c r="H767" s="53"/>
      <c r="I767" s="53"/>
      <c r="J767" s="53"/>
      <c r="K767" s="53"/>
      <c r="L767" s="53"/>
      <c r="M767" s="53"/>
      <c r="N767" s="53"/>
      <c r="O767" s="53"/>
      <c r="P767" s="53"/>
      <c r="Q767" s="53"/>
      <c r="R767" s="53"/>
      <c r="S767" s="53"/>
      <c r="T767" s="53"/>
      <c r="U767" s="53"/>
      <c r="V767" s="53"/>
      <c r="W767" s="53"/>
      <c r="X767" s="53"/>
      <c r="Y767" s="53"/>
      <c r="Z767" s="53"/>
    </row>
    <row r="768" spans="1:26" ht="12.75" customHeight="1" x14ac:dyDescent="0.25">
      <c r="A768" s="53"/>
      <c r="B768" s="53"/>
      <c r="C768" s="53"/>
      <c r="D768" s="53"/>
      <c r="E768" s="53"/>
      <c r="F768" s="53"/>
      <c r="G768" s="53"/>
      <c r="H768" s="53"/>
      <c r="I768" s="53"/>
      <c r="J768" s="53"/>
      <c r="K768" s="53"/>
      <c r="L768" s="53"/>
      <c r="M768" s="53"/>
      <c r="N768" s="53"/>
      <c r="O768" s="53"/>
      <c r="P768" s="53"/>
      <c r="Q768" s="53"/>
      <c r="R768" s="53"/>
      <c r="S768" s="53"/>
      <c r="T768" s="53"/>
      <c r="U768" s="53"/>
      <c r="V768" s="53"/>
      <c r="W768" s="53"/>
      <c r="X768" s="53"/>
      <c r="Y768" s="53"/>
      <c r="Z768" s="53"/>
    </row>
    <row r="769" spans="1:26" ht="12.75" customHeight="1" x14ac:dyDescent="0.25">
      <c r="A769" s="53"/>
      <c r="B769" s="53"/>
      <c r="C769" s="53"/>
      <c r="D769" s="53"/>
      <c r="E769" s="53"/>
      <c r="F769" s="53"/>
      <c r="G769" s="53"/>
      <c r="H769" s="53"/>
      <c r="I769" s="53"/>
      <c r="J769" s="53"/>
      <c r="K769" s="53"/>
      <c r="L769" s="53"/>
      <c r="M769" s="53"/>
      <c r="N769" s="53"/>
      <c r="O769" s="53"/>
      <c r="P769" s="53"/>
      <c r="Q769" s="53"/>
      <c r="R769" s="53"/>
      <c r="S769" s="53"/>
      <c r="T769" s="53"/>
      <c r="U769" s="53"/>
      <c r="V769" s="53"/>
      <c r="W769" s="53"/>
      <c r="X769" s="53"/>
      <c r="Y769" s="53"/>
      <c r="Z769" s="53"/>
    </row>
    <row r="770" spans="1:26" ht="12.75" customHeight="1" x14ac:dyDescent="0.25">
      <c r="A770" s="53"/>
      <c r="B770" s="53"/>
      <c r="C770" s="53"/>
      <c r="D770" s="53"/>
      <c r="E770" s="53"/>
      <c r="F770" s="53"/>
      <c r="G770" s="53"/>
      <c r="H770" s="53"/>
      <c r="I770" s="53"/>
      <c r="J770" s="53"/>
      <c r="K770" s="53"/>
      <c r="L770" s="53"/>
      <c r="M770" s="53"/>
      <c r="N770" s="53"/>
      <c r="O770" s="53"/>
      <c r="P770" s="53"/>
      <c r="Q770" s="53"/>
      <c r="R770" s="53"/>
      <c r="S770" s="53"/>
      <c r="T770" s="53"/>
      <c r="U770" s="53"/>
      <c r="V770" s="53"/>
      <c r="W770" s="53"/>
      <c r="X770" s="53"/>
      <c r="Y770" s="53"/>
      <c r="Z770" s="53"/>
    </row>
    <row r="771" spans="1:26" ht="12.75" customHeight="1" x14ac:dyDescent="0.25">
      <c r="A771" s="53"/>
      <c r="B771" s="53"/>
      <c r="C771" s="53"/>
      <c r="D771" s="53"/>
      <c r="E771" s="53"/>
      <c r="F771" s="53"/>
      <c r="G771" s="53"/>
      <c r="H771" s="53"/>
      <c r="I771" s="53"/>
      <c r="J771" s="53"/>
      <c r="K771" s="53"/>
      <c r="L771" s="53"/>
      <c r="M771" s="53"/>
      <c r="N771" s="53"/>
      <c r="O771" s="53"/>
      <c r="P771" s="53"/>
      <c r="Q771" s="53"/>
      <c r="R771" s="53"/>
      <c r="S771" s="53"/>
      <c r="T771" s="53"/>
      <c r="U771" s="53"/>
      <c r="V771" s="53"/>
      <c r="W771" s="53"/>
      <c r="X771" s="53"/>
      <c r="Y771" s="53"/>
      <c r="Z771" s="53"/>
    </row>
    <row r="772" spans="1:26" ht="12.75" customHeight="1" x14ac:dyDescent="0.25">
      <c r="A772" s="53"/>
      <c r="B772" s="53"/>
      <c r="C772" s="53"/>
      <c r="D772" s="53"/>
      <c r="E772" s="53"/>
      <c r="F772" s="53"/>
      <c r="G772" s="53"/>
      <c r="H772" s="53"/>
      <c r="I772" s="53"/>
      <c r="J772" s="53"/>
      <c r="K772" s="53"/>
      <c r="L772" s="53"/>
      <c r="M772" s="53"/>
      <c r="N772" s="53"/>
      <c r="O772" s="53"/>
      <c r="P772" s="53"/>
      <c r="Q772" s="53"/>
      <c r="R772" s="53"/>
      <c r="S772" s="53"/>
      <c r="T772" s="53"/>
      <c r="U772" s="53"/>
      <c r="V772" s="53"/>
      <c r="W772" s="53"/>
      <c r="X772" s="53"/>
      <c r="Y772" s="53"/>
      <c r="Z772" s="53"/>
    </row>
    <row r="773" spans="1:26" ht="12.75" customHeight="1" x14ac:dyDescent="0.25">
      <c r="A773" s="53"/>
      <c r="B773" s="53"/>
      <c r="C773" s="53"/>
      <c r="D773" s="53"/>
      <c r="E773" s="53"/>
      <c r="F773" s="53"/>
      <c r="G773" s="53"/>
      <c r="H773" s="53"/>
      <c r="I773" s="53"/>
      <c r="J773" s="53"/>
      <c r="K773" s="53"/>
      <c r="L773" s="53"/>
      <c r="M773" s="53"/>
      <c r="N773" s="53"/>
      <c r="O773" s="53"/>
      <c r="P773" s="53"/>
      <c r="Q773" s="53"/>
      <c r="R773" s="53"/>
      <c r="S773" s="53"/>
      <c r="T773" s="53"/>
      <c r="U773" s="53"/>
      <c r="V773" s="53"/>
      <c r="W773" s="53"/>
      <c r="X773" s="53"/>
      <c r="Y773" s="53"/>
      <c r="Z773" s="53"/>
    </row>
    <row r="774" spans="1:26" ht="12.75" customHeight="1" x14ac:dyDescent="0.25">
      <c r="A774" s="53"/>
      <c r="B774" s="53"/>
      <c r="C774" s="53"/>
      <c r="D774" s="53"/>
      <c r="E774" s="53"/>
      <c r="F774" s="53"/>
      <c r="G774" s="53"/>
      <c r="H774" s="53"/>
      <c r="I774" s="53"/>
      <c r="J774" s="53"/>
      <c r="K774" s="53"/>
      <c r="L774" s="53"/>
      <c r="M774" s="53"/>
      <c r="N774" s="53"/>
      <c r="O774" s="53"/>
      <c r="P774" s="53"/>
      <c r="Q774" s="53"/>
      <c r="R774" s="53"/>
      <c r="S774" s="53"/>
      <c r="T774" s="53"/>
      <c r="U774" s="53"/>
      <c r="V774" s="53"/>
      <c r="W774" s="53"/>
      <c r="X774" s="53"/>
      <c r="Y774" s="53"/>
      <c r="Z774" s="53"/>
    </row>
    <row r="775" spans="1:26" ht="12.75" customHeight="1" x14ac:dyDescent="0.25">
      <c r="A775" s="53"/>
      <c r="B775" s="53"/>
      <c r="C775" s="53"/>
      <c r="D775" s="53"/>
      <c r="E775" s="53"/>
      <c r="F775" s="53"/>
      <c r="G775" s="53"/>
      <c r="H775" s="53"/>
      <c r="I775" s="53"/>
      <c r="J775" s="53"/>
      <c r="K775" s="53"/>
      <c r="L775" s="53"/>
      <c r="M775" s="53"/>
      <c r="N775" s="53"/>
      <c r="O775" s="53"/>
      <c r="P775" s="53"/>
      <c r="Q775" s="53"/>
      <c r="R775" s="53"/>
      <c r="S775" s="53"/>
      <c r="T775" s="53"/>
      <c r="U775" s="53"/>
      <c r="V775" s="53"/>
      <c r="W775" s="53"/>
      <c r="X775" s="53"/>
      <c r="Y775" s="53"/>
      <c r="Z775" s="53"/>
    </row>
    <row r="776" spans="1:26" ht="12.75" customHeight="1" x14ac:dyDescent="0.25">
      <c r="A776" s="53"/>
      <c r="B776" s="53"/>
      <c r="C776" s="53"/>
      <c r="D776" s="53"/>
      <c r="E776" s="53"/>
      <c r="F776" s="53"/>
      <c r="G776" s="53"/>
      <c r="H776" s="53"/>
      <c r="I776" s="53"/>
      <c r="J776" s="53"/>
      <c r="K776" s="53"/>
      <c r="L776" s="53"/>
      <c r="M776" s="53"/>
      <c r="N776" s="53"/>
      <c r="O776" s="53"/>
      <c r="P776" s="53"/>
      <c r="Q776" s="53"/>
      <c r="R776" s="53"/>
      <c r="S776" s="53"/>
      <c r="T776" s="53"/>
      <c r="U776" s="53"/>
      <c r="V776" s="53"/>
      <c r="W776" s="53"/>
      <c r="X776" s="53"/>
      <c r="Y776" s="53"/>
      <c r="Z776" s="53"/>
    </row>
    <row r="777" spans="1:26" ht="12.75" customHeight="1" x14ac:dyDescent="0.25">
      <c r="A777" s="53"/>
      <c r="B777" s="53"/>
      <c r="C777" s="53"/>
      <c r="D777" s="53"/>
      <c r="E777" s="53"/>
      <c r="F777" s="53"/>
      <c r="G777" s="53"/>
      <c r="H777" s="53"/>
      <c r="I777" s="53"/>
      <c r="J777" s="53"/>
      <c r="K777" s="53"/>
      <c r="L777" s="53"/>
      <c r="M777" s="53"/>
      <c r="N777" s="53"/>
      <c r="O777" s="53"/>
      <c r="P777" s="53"/>
      <c r="Q777" s="53"/>
      <c r="R777" s="53"/>
      <c r="S777" s="53"/>
      <c r="T777" s="53"/>
      <c r="U777" s="53"/>
      <c r="V777" s="53"/>
      <c r="W777" s="53"/>
      <c r="X777" s="53"/>
      <c r="Y777" s="53"/>
      <c r="Z777" s="53"/>
    </row>
    <row r="778" spans="1:26" ht="12.75" customHeight="1" x14ac:dyDescent="0.25">
      <c r="A778" s="53"/>
      <c r="B778" s="53"/>
      <c r="C778" s="53"/>
      <c r="D778" s="53"/>
      <c r="E778" s="53"/>
      <c r="F778" s="53"/>
      <c r="G778" s="53"/>
      <c r="H778" s="53"/>
      <c r="I778" s="53"/>
      <c r="J778" s="53"/>
      <c r="K778" s="53"/>
      <c r="L778" s="53"/>
      <c r="M778" s="53"/>
      <c r="N778" s="53"/>
      <c r="O778" s="53"/>
      <c r="P778" s="53"/>
      <c r="Q778" s="53"/>
      <c r="R778" s="53"/>
      <c r="S778" s="53"/>
      <c r="T778" s="53"/>
      <c r="U778" s="53"/>
      <c r="V778" s="53"/>
      <c r="W778" s="53"/>
      <c r="X778" s="53"/>
      <c r="Y778" s="53"/>
      <c r="Z778" s="53"/>
    </row>
    <row r="779" spans="1:26" ht="12.75" customHeight="1" x14ac:dyDescent="0.25">
      <c r="A779" s="53"/>
      <c r="B779" s="53"/>
      <c r="C779" s="53"/>
      <c r="D779" s="53"/>
      <c r="E779" s="53"/>
      <c r="F779" s="53"/>
      <c r="G779" s="53"/>
      <c r="H779" s="53"/>
      <c r="I779" s="53"/>
      <c r="J779" s="53"/>
      <c r="K779" s="53"/>
      <c r="L779" s="53"/>
      <c r="M779" s="53"/>
      <c r="N779" s="53"/>
      <c r="O779" s="53"/>
      <c r="P779" s="53"/>
      <c r="Q779" s="53"/>
      <c r="R779" s="53"/>
      <c r="S779" s="53"/>
      <c r="T779" s="53"/>
      <c r="U779" s="53"/>
      <c r="V779" s="53"/>
      <c r="W779" s="53"/>
      <c r="X779" s="53"/>
      <c r="Y779" s="53"/>
      <c r="Z779" s="53"/>
    </row>
    <row r="780" spans="1:26" ht="12.75" customHeight="1" x14ac:dyDescent="0.25">
      <c r="A780" s="53"/>
      <c r="B780" s="53"/>
      <c r="C780" s="53"/>
      <c r="D780" s="53"/>
      <c r="E780" s="53"/>
      <c r="F780" s="53"/>
      <c r="G780" s="53"/>
      <c r="H780" s="53"/>
      <c r="I780" s="53"/>
      <c r="J780" s="53"/>
      <c r="K780" s="53"/>
      <c r="L780" s="53"/>
      <c r="M780" s="53"/>
      <c r="N780" s="53"/>
      <c r="O780" s="53"/>
      <c r="P780" s="53"/>
      <c r="Q780" s="53"/>
      <c r="R780" s="53"/>
      <c r="S780" s="53"/>
      <c r="T780" s="53"/>
      <c r="U780" s="53"/>
      <c r="V780" s="53"/>
      <c r="W780" s="53"/>
      <c r="X780" s="53"/>
      <c r="Y780" s="53"/>
      <c r="Z780" s="53"/>
    </row>
    <row r="781" spans="1:26" ht="12.75" customHeight="1" x14ac:dyDescent="0.25">
      <c r="A781" s="53"/>
      <c r="B781" s="53"/>
      <c r="C781" s="53"/>
      <c r="D781" s="53"/>
      <c r="E781" s="53"/>
      <c r="F781" s="53"/>
      <c r="G781" s="53"/>
      <c r="H781" s="53"/>
      <c r="I781" s="53"/>
      <c r="J781" s="53"/>
      <c r="K781" s="53"/>
      <c r="L781" s="53"/>
      <c r="M781" s="53"/>
      <c r="N781" s="53"/>
      <c r="O781" s="53"/>
      <c r="P781" s="53"/>
      <c r="Q781" s="53"/>
      <c r="R781" s="53"/>
      <c r="S781" s="53"/>
      <c r="T781" s="53"/>
      <c r="U781" s="53"/>
      <c r="V781" s="53"/>
      <c r="W781" s="53"/>
      <c r="X781" s="53"/>
      <c r="Y781" s="53"/>
      <c r="Z781" s="53"/>
    </row>
    <row r="782" spans="1:26" ht="12.75" customHeight="1" x14ac:dyDescent="0.25">
      <c r="A782" s="53"/>
      <c r="B782" s="53"/>
      <c r="C782" s="53"/>
      <c r="D782" s="53"/>
      <c r="E782" s="53"/>
      <c r="F782" s="53"/>
      <c r="G782" s="53"/>
      <c r="H782" s="53"/>
      <c r="I782" s="53"/>
      <c r="J782" s="53"/>
      <c r="K782" s="53"/>
      <c r="L782" s="53"/>
      <c r="M782" s="53"/>
      <c r="N782" s="53"/>
      <c r="O782" s="53"/>
      <c r="P782" s="53"/>
      <c r="Q782" s="53"/>
      <c r="R782" s="53"/>
      <c r="S782" s="53"/>
      <c r="T782" s="53"/>
      <c r="U782" s="53"/>
      <c r="V782" s="53"/>
      <c r="W782" s="53"/>
      <c r="X782" s="53"/>
      <c r="Y782" s="53"/>
      <c r="Z782" s="53"/>
    </row>
    <row r="783" spans="1:26" ht="12.75" customHeight="1" x14ac:dyDescent="0.25">
      <c r="A783" s="53"/>
      <c r="B783" s="53"/>
      <c r="C783" s="53"/>
      <c r="D783" s="53"/>
      <c r="E783" s="53"/>
      <c r="F783" s="53"/>
      <c r="G783" s="53"/>
      <c r="H783" s="53"/>
      <c r="I783" s="53"/>
      <c r="J783" s="53"/>
      <c r="K783" s="53"/>
      <c r="L783" s="53"/>
      <c r="M783" s="53"/>
      <c r="N783" s="53"/>
      <c r="O783" s="53"/>
      <c r="P783" s="53"/>
      <c r="Q783" s="53"/>
      <c r="R783" s="53"/>
      <c r="S783" s="53"/>
      <c r="T783" s="53"/>
      <c r="U783" s="53"/>
      <c r="V783" s="53"/>
      <c r="W783" s="53"/>
      <c r="X783" s="53"/>
      <c r="Y783" s="53"/>
      <c r="Z783" s="53"/>
    </row>
    <row r="784" spans="1:26" ht="12.75" customHeight="1" x14ac:dyDescent="0.25">
      <c r="A784" s="53"/>
      <c r="B784" s="53"/>
      <c r="C784" s="53"/>
      <c r="D784" s="53"/>
      <c r="E784" s="53"/>
      <c r="F784" s="53"/>
      <c r="G784" s="53"/>
      <c r="H784" s="53"/>
      <c r="I784" s="53"/>
      <c r="J784" s="53"/>
      <c r="K784" s="53"/>
      <c r="L784" s="53"/>
      <c r="M784" s="53"/>
      <c r="N784" s="53"/>
      <c r="O784" s="53"/>
      <c r="P784" s="53"/>
      <c r="Q784" s="53"/>
      <c r="R784" s="53"/>
      <c r="S784" s="53"/>
      <c r="T784" s="53"/>
      <c r="U784" s="53"/>
      <c r="V784" s="53"/>
      <c r="W784" s="53"/>
      <c r="X784" s="53"/>
      <c r="Y784" s="53"/>
      <c r="Z784" s="53"/>
    </row>
    <row r="785" spans="1:26" ht="12.75" customHeight="1" x14ac:dyDescent="0.25">
      <c r="A785" s="53"/>
      <c r="B785" s="53"/>
      <c r="C785" s="53"/>
      <c r="D785" s="53"/>
      <c r="E785" s="53"/>
      <c r="F785" s="53"/>
      <c r="G785" s="53"/>
      <c r="H785" s="53"/>
      <c r="I785" s="53"/>
      <c r="J785" s="53"/>
      <c r="K785" s="53"/>
      <c r="L785" s="53"/>
      <c r="M785" s="53"/>
      <c r="N785" s="53"/>
      <c r="O785" s="53"/>
      <c r="P785" s="53"/>
      <c r="Q785" s="53"/>
      <c r="R785" s="53"/>
      <c r="S785" s="53"/>
      <c r="T785" s="53"/>
      <c r="U785" s="53"/>
      <c r="V785" s="53"/>
      <c r="W785" s="53"/>
      <c r="X785" s="53"/>
      <c r="Y785" s="53"/>
      <c r="Z785" s="53"/>
    </row>
    <row r="786" spans="1:26" ht="12.75" customHeight="1" x14ac:dyDescent="0.25">
      <c r="A786" s="53"/>
      <c r="B786" s="53"/>
      <c r="C786" s="53"/>
      <c r="D786" s="53"/>
      <c r="E786" s="53"/>
      <c r="F786" s="53"/>
      <c r="G786" s="53"/>
      <c r="H786" s="53"/>
      <c r="I786" s="53"/>
      <c r="J786" s="53"/>
      <c r="K786" s="53"/>
      <c r="L786" s="53"/>
      <c r="M786" s="53"/>
      <c r="N786" s="53"/>
      <c r="O786" s="53"/>
      <c r="P786" s="53"/>
      <c r="Q786" s="53"/>
      <c r="R786" s="53"/>
      <c r="S786" s="53"/>
      <c r="T786" s="53"/>
      <c r="U786" s="53"/>
      <c r="V786" s="53"/>
      <c r="W786" s="53"/>
      <c r="X786" s="53"/>
      <c r="Y786" s="53"/>
      <c r="Z786" s="53"/>
    </row>
    <row r="787" spans="1:26" ht="12.75" customHeight="1" x14ac:dyDescent="0.25">
      <c r="A787" s="53"/>
      <c r="B787" s="53"/>
      <c r="C787" s="53"/>
      <c r="D787" s="53"/>
      <c r="E787" s="53"/>
      <c r="F787" s="53"/>
      <c r="G787" s="53"/>
      <c r="H787" s="53"/>
      <c r="I787" s="53"/>
      <c r="J787" s="53"/>
      <c r="K787" s="53"/>
      <c r="L787" s="53"/>
      <c r="M787" s="53"/>
      <c r="N787" s="53"/>
      <c r="O787" s="53"/>
      <c r="P787" s="53"/>
      <c r="Q787" s="53"/>
      <c r="R787" s="53"/>
      <c r="S787" s="53"/>
      <c r="T787" s="53"/>
      <c r="U787" s="53"/>
      <c r="V787" s="53"/>
      <c r="W787" s="53"/>
      <c r="X787" s="53"/>
      <c r="Y787" s="53"/>
      <c r="Z787" s="53"/>
    </row>
    <row r="788" spans="1:26" ht="12.75" customHeight="1" x14ac:dyDescent="0.25">
      <c r="A788" s="53"/>
      <c r="B788" s="53"/>
      <c r="C788" s="53"/>
      <c r="D788" s="53"/>
      <c r="E788" s="53"/>
      <c r="F788" s="53"/>
      <c r="G788" s="53"/>
      <c r="H788" s="53"/>
      <c r="I788" s="53"/>
      <c r="J788" s="53"/>
      <c r="K788" s="53"/>
      <c r="L788" s="53"/>
      <c r="M788" s="53"/>
      <c r="N788" s="53"/>
      <c r="O788" s="53"/>
      <c r="P788" s="53"/>
      <c r="Q788" s="53"/>
      <c r="R788" s="53"/>
      <c r="S788" s="53"/>
      <c r="T788" s="53"/>
      <c r="U788" s="53"/>
      <c r="V788" s="53"/>
      <c r="W788" s="53"/>
      <c r="X788" s="53"/>
      <c r="Y788" s="53"/>
      <c r="Z788" s="53"/>
    </row>
    <row r="789" spans="1:26" ht="12.75" customHeight="1" x14ac:dyDescent="0.25">
      <c r="A789" s="53"/>
      <c r="B789" s="53"/>
      <c r="C789" s="53"/>
      <c r="D789" s="53"/>
      <c r="E789" s="53"/>
      <c r="F789" s="53"/>
      <c r="G789" s="53"/>
      <c r="H789" s="53"/>
      <c r="I789" s="53"/>
      <c r="J789" s="53"/>
      <c r="K789" s="53"/>
      <c r="L789" s="53"/>
      <c r="M789" s="53"/>
      <c r="N789" s="53"/>
      <c r="O789" s="53"/>
      <c r="P789" s="53"/>
      <c r="Q789" s="53"/>
      <c r="R789" s="53"/>
      <c r="S789" s="53"/>
      <c r="T789" s="53"/>
      <c r="U789" s="53"/>
      <c r="V789" s="53"/>
      <c r="W789" s="53"/>
      <c r="X789" s="53"/>
      <c r="Y789" s="53"/>
      <c r="Z789" s="53"/>
    </row>
    <row r="790" spans="1:26" ht="12.75" customHeight="1" x14ac:dyDescent="0.25">
      <c r="A790" s="53"/>
      <c r="B790" s="53"/>
      <c r="C790" s="53"/>
      <c r="D790" s="53"/>
      <c r="E790" s="53"/>
      <c r="F790" s="53"/>
      <c r="G790" s="53"/>
      <c r="H790" s="53"/>
      <c r="I790" s="53"/>
      <c r="J790" s="53"/>
      <c r="K790" s="53"/>
      <c r="L790" s="53"/>
      <c r="M790" s="53"/>
      <c r="N790" s="53"/>
      <c r="O790" s="53"/>
      <c r="P790" s="53"/>
      <c r="Q790" s="53"/>
      <c r="R790" s="53"/>
      <c r="S790" s="53"/>
      <c r="T790" s="53"/>
      <c r="U790" s="53"/>
      <c r="V790" s="53"/>
      <c r="W790" s="53"/>
      <c r="X790" s="53"/>
      <c r="Y790" s="53"/>
      <c r="Z790" s="53"/>
    </row>
    <row r="791" spans="1:26" ht="12.75" customHeight="1" x14ac:dyDescent="0.25">
      <c r="A791" s="53"/>
      <c r="B791" s="53"/>
      <c r="C791" s="53"/>
      <c r="D791" s="53"/>
      <c r="E791" s="53"/>
      <c r="F791" s="53"/>
      <c r="G791" s="53"/>
      <c r="H791" s="53"/>
      <c r="I791" s="53"/>
      <c r="J791" s="53"/>
      <c r="K791" s="53"/>
      <c r="L791" s="53"/>
      <c r="M791" s="53"/>
      <c r="N791" s="53"/>
      <c r="O791" s="53"/>
      <c r="P791" s="53"/>
      <c r="Q791" s="53"/>
      <c r="R791" s="53"/>
      <c r="S791" s="53"/>
      <c r="T791" s="53"/>
      <c r="U791" s="53"/>
      <c r="V791" s="53"/>
      <c r="W791" s="53"/>
      <c r="X791" s="53"/>
      <c r="Y791" s="53"/>
      <c r="Z791" s="53"/>
    </row>
    <row r="792" spans="1:26" ht="12.75" customHeight="1" x14ac:dyDescent="0.25">
      <c r="A792" s="53"/>
      <c r="B792" s="53"/>
      <c r="C792" s="53"/>
      <c r="D792" s="53"/>
      <c r="E792" s="53"/>
      <c r="F792" s="53"/>
      <c r="G792" s="53"/>
      <c r="H792" s="53"/>
      <c r="I792" s="53"/>
      <c r="J792" s="53"/>
      <c r="K792" s="53"/>
      <c r="L792" s="53"/>
      <c r="M792" s="53"/>
      <c r="N792" s="53"/>
      <c r="O792" s="53"/>
      <c r="P792" s="53"/>
      <c r="Q792" s="53"/>
      <c r="R792" s="53"/>
      <c r="S792" s="53"/>
      <c r="T792" s="53"/>
      <c r="U792" s="53"/>
      <c r="V792" s="53"/>
      <c r="W792" s="53"/>
      <c r="X792" s="53"/>
      <c r="Y792" s="53"/>
      <c r="Z792" s="53"/>
    </row>
    <row r="793" spans="1:26" ht="12.75" customHeight="1" x14ac:dyDescent="0.25">
      <c r="A793" s="53"/>
      <c r="B793" s="53"/>
      <c r="C793" s="53"/>
      <c r="D793" s="53"/>
      <c r="E793" s="53"/>
      <c r="F793" s="53"/>
      <c r="G793" s="53"/>
      <c r="H793" s="53"/>
      <c r="I793" s="53"/>
      <c r="J793" s="53"/>
      <c r="K793" s="53"/>
      <c r="L793" s="53"/>
      <c r="M793" s="53"/>
      <c r="N793" s="53"/>
      <c r="O793" s="53"/>
      <c r="P793" s="53"/>
      <c r="Q793" s="53"/>
      <c r="R793" s="53"/>
      <c r="S793" s="53"/>
      <c r="T793" s="53"/>
      <c r="U793" s="53"/>
      <c r="V793" s="53"/>
      <c r="W793" s="53"/>
      <c r="X793" s="53"/>
      <c r="Y793" s="53"/>
      <c r="Z793" s="53"/>
    </row>
    <row r="794" spans="1:26" ht="12.75" customHeight="1" x14ac:dyDescent="0.25">
      <c r="A794" s="53"/>
      <c r="B794" s="53"/>
      <c r="C794" s="53"/>
      <c r="D794" s="53"/>
      <c r="E794" s="53"/>
      <c r="F794" s="53"/>
      <c r="G794" s="53"/>
      <c r="H794" s="53"/>
      <c r="I794" s="53"/>
      <c r="J794" s="53"/>
      <c r="K794" s="53"/>
      <c r="L794" s="53"/>
      <c r="M794" s="53"/>
      <c r="N794" s="53"/>
      <c r="O794" s="53"/>
      <c r="P794" s="53"/>
      <c r="Q794" s="53"/>
      <c r="R794" s="53"/>
      <c r="S794" s="53"/>
      <c r="T794" s="53"/>
      <c r="U794" s="53"/>
      <c r="V794" s="53"/>
      <c r="W794" s="53"/>
      <c r="X794" s="53"/>
      <c r="Y794" s="53"/>
      <c r="Z794" s="53"/>
    </row>
    <row r="795" spans="1:26" ht="12.75" customHeight="1" x14ac:dyDescent="0.25">
      <c r="A795" s="53"/>
      <c r="B795" s="53"/>
      <c r="C795" s="53"/>
      <c r="D795" s="53"/>
      <c r="E795" s="53"/>
      <c r="F795" s="53"/>
      <c r="G795" s="53"/>
      <c r="H795" s="53"/>
      <c r="I795" s="53"/>
      <c r="J795" s="53"/>
      <c r="K795" s="53"/>
      <c r="L795" s="53"/>
      <c r="M795" s="53"/>
      <c r="N795" s="53"/>
      <c r="O795" s="53"/>
      <c r="P795" s="53"/>
      <c r="Q795" s="53"/>
      <c r="R795" s="53"/>
      <c r="S795" s="53"/>
      <c r="T795" s="53"/>
      <c r="U795" s="53"/>
      <c r="V795" s="53"/>
      <c r="W795" s="53"/>
      <c r="X795" s="53"/>
      <c r="Y795" s="53"/>
      <c r="Z795" s="53"/>
    </row>
    <row r="796" spans="1:26" ht="12.75" customHeight="1" x14ac:dyDescent="0.25">
      <c r="A796" s="53"/>
      <c r="B796" s="53"/>
      <c r="C796" s="53"/>
      <c r="D796" s="53"/>
      <c r="E796" s="53"/>
      <c r="F796" s="53"/>
      <c r="G796" s="53"/>
      <c r="H796" s="53"/>
      <c r="I796" s="53"/>
      <c r="J796" s="53"/>
      <c r="K796" s="53"/>
      <c r="L796" s="53"/>
      <c r="M796" s="53"/>
      <c r="N796" s="53"/>
      <c r="O796" s="53"/>
      <c r="P796" s="53"/>
      <c r="Q796" s="53"/>
      <c r="R796" s="53"/>
      <c r="S796" s="53"/>
      <c r="T796" s="53"/>
      <c r="U796" s="53"/>
      <c r="V796" s="53"/>
      <c r="W796" s="53"/>
      <c r="X796" s="53"/>
      <c r="Y796" s="53"/>
      <c r="Z796" s="53"/>
    </row>
    <row r="797" spans="1:26" ht="12.75" customHeight="1" x14ac:dyDescent="0.25">
      <c r="A797" s="53"/>
      <c r="B797" s="53"/>
      <c r="C797" s="53"/>
      <c r="D797" s="53"/>
      <c r="E797" s="53"/>
      <c r="F797" s="53"/>
      <c r="G797" s="53"/>
      <c r="H797" s="53"/>
      <c r="I797" s="53"/>
      <c r="J797" s="53"/>
      <c r="K797" s="53"/>
      <c r="L797" s="53"/>
      <c r="M797" s="53"/>
      <c r="N797" s="53"/>
      <c r="O797" s="53"/>
      <c r="P797" s="53"/>
      <c r="Q797" s="53"/>
      <c r="R797" s="53"/>
      <c r="S797" s="53"/>
      <c r="T797" s="53"/>
      <c r="U797" s="53"/>
      <c r="V797" s="53"/>
      <c r="W797" s="53"/>
      <c r="X797" s="53"/>
      <c r="Y797" s="53"/>
      <c r="Z797" s="53"/>
    </row>
    <row r="798" spans="1:26" ht="12.75" customHeight="1" x14ac:dyDescent="0.25">
      <c r="A798" s="53"/>
      <c r="B798" s="53"/>
      <c r="C798" s="53"/>
      <c r="D798" s="53"/>
      <c r="E798" s="53"/>
      <c r="F798" s="53"/>
      <c r="G798" s="53"/>
      <c r="H798" s="53"/>
      <c r="I798" s="53"/>
      <c r="J798" s="53"/>
      <c r="K798" s="53"/>
      <c r="L798" s="53"/>
      <c r="M798" s="53"/>
      <c r="N798" s="53"/>
      <c r="O798" s="53"/>
      <c r="P798" s="53"/>
      <c r="Q798" s="53"/>
      <c r="R798" s="53"/>
      <c r="S798" s="53"/>
      <c r="T798" s="53"/>
      <c r="U798" s="53"/>
      <c r="V798" s="53"/>
      <c r="W798" s="53"/>
      <c r="X798" s="53"/>
      <c r="Y798" s="53"/>
      <c r="Z798" s="53"/>
    </row>
    <row r="799" spans="1:26" ht="12.75" customHeight="1" x14ac:dyDescent="0.25">
      <c r="A799" s="53"/>
      <c r="B799" s="53"/>
      <c r="C799" s="53"/>
      <c r="D799" s="53"/>
      <c r="E799" s="53"/>
      <c r="F799" s="53"/>
      <c r="G799" s="53"/>
      <c r="H799" s="53"/>
      <c r="I799" s="53"/>
      <c r="J799" s="53"/>
      <c r="K799" s="53"/>
      <c r="L799" s="53"/>
      <c r="M799" s="53"/>
      <c r="N799" s="53"/>
      <c r="O799" s="53"/>
      <c r="P799" s="53"/>
      <c r="Q799" s="53"/>
      <c r="R799" s="53"/>
      <c r="S799" s="53"/>
      <c r="T799" s="53"/>
      <c r="U799" s="53"/>
      <c r="V799" s="53"/>
      <c r="W799" s="53"/>
      <c r="X799" s="53"/>
      <c r="Y799" s="53"/>
      <c r="Z799" s="53"/>
    </row>
    <row r="800" spans="1:26" ht="12.75" customHeight="1" x14ac:dyDescent="0.25">
      <c r="A800" s="53"/>
      <c r="B800" s="53"/>
      <c r="C800" s="53"/>
      <c r="D800" s="53"/>
      <c r="E800" s="53"/>
      <c r="F800" s="53"/>
      <c r="G800" s="53"/>
      <c r="H800" s="53"/>
      <c r="I800" s="53"/>
      <c r="J800" s="53"/>
      <c r="K800" s="53"/>
      <c r="L800" s="53"/>
      <c r="M800" s="53"/>
      <c r="N800" s="53"/>
      <c r="O800" s="53"/>
      <c r="P800" s="53"/>
      <c r="Q800" s="53"/>
      <c r="R800" s="53"/>
      <c r="S800" s="53"/>
      <c r="T800" s="53"/>
      <c r="U800" s="53"/>
      <c r="V800" s="53"/>
      <c r="W800" s="53"/>
      <c r="X800" s="53"/>
      <c r="Y800" s="53"/>
      <c r="Z800" s="53"/>
    </row>
    <row r="801" spans="1:26" ht="12.75" customHeight="1" x14ac:dyDescent="0.25">
      <c r="A801" s="53"/>
      <c r="B801" s="53"/>
      <c r="C801" s="53"/>
      <c r="D801" s="53"/>
      <c r="E801" s="53"/>
      <c r="F801" s="53"/>
      <c r="G801" s="53"/>
      <c r="H801" s="53"/>
      <c r="I801" s="53"/>
      <c r="J801" s="53"/>
      <c r="K801" s="53"/>
      <c r="L801" s="53"/>
      <c r="M801" s="53"/>
      <c r="N801" s="53"/>
      <c r="O801" s="53"/>
      <c r="P801" s="53"/>
      <c r="Q801" s="53"/>
      <c r="R801" s="53"/>
      <c r="S801" s="53"/>
      <c r="T801" s="53"/>
      <c r="U801" s="53"/>
      <c r="V801" s="53"/>
      <c r="W801" s="53"/>
      <c r="X801" s="53"/>
      <c r="Y801" s="53"/>
      <c r="Z801" s="53"/>
    </row>
    <row r="802" spans="1:26" ht="12.75" customHeight="1" x14ac:dyDescent="0.25">
      <c r="A802" s="53"/>
      <c r="B802" s="53"/>
      <c r="C802" s="53"/>
      <c r="D802" s="53"/>
      <c r="E802" s="53"/>
      <c r="F802" s="53"/>
      <c r="G802" s="53"/>
      <c r="H802" s="53"/>
      <c r="I802" s="53"/>
      <c r="J802" s="53"/>
      <c r="K802" s="53"/>
      <c r="L802" s="53"/>
      <c r="M802" s="53"/>
      <c r="N802" s="53"/>
      <c r="O802" s="53"/>
      <c r="P802" s="53"/>
      <c r="Q802" s="53"/>
      <c r="R802" s="53"/>
      <c r="S802" s="53"/>
      <c r="T802" s="53"/>
      <c r="U802" s="53"/>
      <c r="V802" s="53"/>
      <c r="W802" s="53"/>
      <c r="X802" s="53"/>
      <c r="Y802" s="53"/>
      <c r="Z802" s="53"/>
    </row>
    <row r="803" spans="1:26" ht="12.75" customHeight="1" x14ac:dyDescent="0.25">
      <c r="A803" s="53"/>
      <c r="B803" s="53"/>
      <c r="C803" s="53"/>
      <c r="D803" s="53"/>
      <c r="E803" s="53"/>
      <c r="F803" s="53"/>
      <c r="G803" s="53"/>
      <c r="H803" s="53"/>
      <c r="I803" s="53"/>
      <c r="J803" s="53"/>
      <c r="K803" s="53"/>
      <c r="L803" s="53"/>
      <c r="M803" s="53"/>
      <c r="N803" s="53"/>
      <c r="O803" s="53"/>
      <c r="P803" s="53"/>
      <c r="Q803" s="53"/>
      <c r="R803" s="53"/>
      <c r="S803" s="53"/>
      <c r="T803" s="53"/>
      <c r="U803" s="53"/>
      <c r="V803" s="53"/>
      <c r="W803" s="53"/>
      <c r="X803" s="53"/>
      <c r="Y803" s="53"/>
      <c r="Z803" s="53"/>
    </row>
    <row r="804" spans="1:26" ht="12.75" customHeight="1" x14ac:dyDescent="0.25">
      <c r="A804" s="53"/>
      <c r="B804" s="53"/>
      <c r="C804" s="53"/>
      <c r="D804" s="53"/>
      <c r="E804" s="53"/>
      <c r="F804" s="53"/>
      <c r="G804" s="53"/>
      <c r="H804" s="53"/>
      <c r="I804" s="53"/>
      <c r="J804" s="53"/>
      <c r="K804" s="53"/>
      <c r="L804" s="53"/>
      <c r="M804" s="53"/>
      <c r="N804" s="53"/>
      <c r="O804" s="53"/>
      <c r="P804" s="53"/>
      <c r="Q804" s="53"/>
      <c r="R804" s="53"/>
      <c r="S804" s="53"/>
      <c r="T804" s="53"/>
      <c r="U804" s="53"/>
      <c r="V804" s="53"/>
      <c r="W804" s="53"/>
      <c r="X804" s="53"/>
      <c r="Y804" s="53"/>
      <c r="Z804" s="53"/>
    </row>
    <row r="805" spans="1:26" ht="12.75" customHeight="1" x14ac:dyDescent="0.25">
      <c r="A805" s="53"/>
      <c r="B805" s="53"/>
      <c r="C805" s="53"/>
      <c r="D805" s="53"/>
      <c r="E805" s="53"/>
      <c r="F805" s="53"/>
      <c r="G805" s="53"/>
      <c r="H805" s="53"/>
      <c r="I805" s="53"/>
      <c r="J805" s="53"/>
      <c r="K805" s="53"/>
      <c r="L805" s="53"/>
      <c r="M805" s="53"/>
      <c r="N805" s="53"/>
      <c r="O805" s="53"/>
      <c r="P805" s="53"/>
      <c r="Q805" s="53"/>
      <c r="R805" s="53"/>
      <c r="S805" s="53"/>
      <c r="T805" s="53"/>
      <c r="U805" s="53"/>
      <c r="V805" s="53"/>
      <c r="W805" s="53"/>
      <c r="X805" s="53"/>
      <c r="Y805" s="53"/>
      <c r="Z805" s="53"/>
    </row>
    <row r="806" spans="1:26" ht="12.75" customHeight="1" x14ac:dyDescent="0.25">
      <c r="A806" s="53"/>
      <c r="B806" s="53"/>
      <c r="C806" s="53"/>
      <c r="D806" s="53"/>
      <c r="E806" s="53"/>
      <c r="F806" s="53"/>
      <c r="G806" s="53"/>
      <c r="H806" s="53"/>
      <c r="I806" s="53"/>
      <c r="J806" s="53"/>
      <c r="K806" s="53"/>
      <c r="L806" s="53"/>
      <c r="M806" s="53"/>
      <c r="N806" s="53"/>
      <c r="O806" s="53"/>
      <c r="P806" s="53"/>
      <c r="Q806" s="53"/>
      <c r="R806" s="53"/>
      <c r="S806" s="53"/>
      <c r="T806" s="53"/>
      <c r="U806" s="53"/>
      <c r="V806" s="53"/>
      <c r="W806" s="53"/>
      <c r="X806" s="53"/>
      <c r="Y806" s="53"/>
      <c r="Z806" s="53"/>
    </row>
    <row r="807" spans="1:26" ht="12.75" customHeight="1" x14ac:dyDescent="0.25">
      <c r="A807" s="53"/>
      <c r="B807" s="53"/>
      <c r="C807" s="53"/>
      <c r="D807" s="53"/>
      <c r="E807" s="53"/>
      <c r="F807" s="53"/>
      <c r="G807" s="53"/>
      <c r="H807" s="53"/>
      <c r="I807" s="53"/>
      <c r="J807" s="53"/>
      <c r="K807" s="53"/>
      <c r="L807" s="53"/>
      <c r="M807" s="53"/>
      <c r="N807" s="53"/>
      <c r="O807" s="53"/>
      <c r="P807" s="53"/>
      <c r="Q807" s="53"/>
      <c r="R807" s="53"/>
      <c r="S807" s="53"/>
      <c r="T807" s="53"/>
      <c r="U807" s="53"/>
      <c r="V807" s="53"/>
      <c r="W807" s="53"/>
      <c r="X807" s="53"/>
      <c r="Y807" s="53"/>
      <c r="Z807" s="53"/>
    </row>
    <row r="808" spans="1:26" ht="12.75" customHeight="1" x14ac:dyDescent="0.25">
      <c r="A808" s="53"/>
      <c r="B808" s="53"/>
      <c r="C808" s="53"/>
      <c r="D808" s="53"/>
      <c r="E808" s="53"/>
      <c r="F808" s="53"/>
      <c r="G808" s="53"/>
      <c r="H808" s="53"/>
      <c r="I808" s="53"/>
      <c r="J808" s="53"/>
      <c r="K808" s="53"/>
      <c r="L808" s="53"/>
      <c r="M808" s="53"/>
      <c r="N808" s="53"/>
      <c r="O808" s="53"/>
      <c r="P808" s="53"/>
      <c r="Q808" s="53"/>
      <c r="R808" s="53"/>
      <c r="S808" s="53"/>
      <c r="T808" s="53"/>
      <c r="U808" s="53"/>
      <c r="V808" s="53"/>
      <c r="W808" s="53"/>
      <c r="X808" s="53"/>
      <c r="Y808" s="53"/>
      <c r="Z808" s="53"/>
    </row>
    <row r="809" spans="1:26" ht="12.75" customHeight="1" x14ac:dyDescent="0.25">
      <c r="A809" s="53"/>
      <c r="B809" s="53"/>
      <c r="C809" s="53"/>
      <c r="D809" s="53"/>
      <c r="E809" s="53"/>
      <c r="F809" s="53"/>
      <c r="G809" s="53"/>
      <c r="H809" s="53"/>
      <c r="I809" s="53"/>
      <c r="J809" s="53"/>
      <c r="K809" s="53"/>
      <c r="L809" s="53"/>
      <c r="M809" s="53"/>
      <c r="N809" s="53"/>
      <c r="O809" s="53"/>
      <c r="P809" s="53"/>
      <c r="Q809" s="53"/>
      <c r="R809" s="53"/>
      <c r="S809" s="53"/>
      <c r="T809" s="53"/>
      <c r="U809" s="53"/>
      <c r="V809" s="53"/>
      <c r="W809" s="53"/>
      <c r="X809" s="53"/>
      <c r="Y809" s="53"/>
      <c r="Z809" s="53"/>
    </row>
    <row r="810" spans="1:26" ht="12.75" customHeight="1" x14ac:dyDescent="0.25">
      <c r="A810" s="53"/>
      <c r="B810" s="53"/>
      <c r="C810" s="53"/>
      <c r="D810" s="53"/>
      <c r="E810" s="53"/>
      <c r="F810" s="53"/>
      <c r="G810" s="53"/>
      <c r="H810" s="53"/>
      <c r="I810" s="53"/>
      <c r="J810" s="53"/>
      <c r="K810" s="53"/>
      <c r="L810" s="53"/>
      <c r="M810" s="53"/>
      <c r="N810" s="53"/>
      <c r="O810" s="53"/>
      <c r="P810" s="53"/>
      <c r="Q810" s="53"/>
      <c r="R810" s="53"/>
      <c r="S810" s="53"/>
      <c r="T810" s="53"/>
      <c r="U810" s="53"/>
      <c r="V810" s="53"/>
      <c r="W810" s="53"/>
      <c r="X810" s="53"/>
      <c r="Y810" s="53"/>
      <c r="Z810" s="53"/>
    </row>
    <row r="811" spans="1:26" ht="12.75" customHeight="1" x14ac:dyDescent="0.25">
      <c r="A811" s="53"/>
      <c r="B811" s="53"/>
      <c r="C811" s="53"/>
      <c r="D811" s="53"/>
      <c r="E811" s="53"/>
      <c r="F811" s="53"/>
      <c r="G811" s="53"/>
      <c r="H811" s="53"/>
      <c r="I811" s="53"/>
      <c r="J811" s="53"/>
      <c r="K811" s="53"/>
      <c r="L811" s="53"/>
      <c r="M811" s="53"/>
      <c r="N811" s="53"/>
      <c r="O811" s="53"/>
      <c r="P811" s="53"/>
      <c r="Q811" s="53"/>
      <c r="R811" s="53"/>
      <c r="S811" s="53"/>
      <c r="T811" s="53"/>
      <c r="U811" s="53"/>
      <c r="V811" s="53"/>
      <c r="W811" s="53"/>
      <c r="X811" s="53"/>
      <c r="Y811" s="53"/>
      <c r="Z811" s="53"/>
    </row>
    <row r="812" spans="1:26" ht="12.75" customHeight="1" x14ac:dyDescent="0.25">
      <c r="A812" s="53"/>
      <c r="B812" s="53"/>
      <c r="C812" s="53"/>
      <c r="D812" s="53"/>
      <c r="E812" s="53"/>
      <c r="F812" s="53"/>
      <c r="G812" s="53"/>
      <c r="H812" s="53"/>
      <c r="I812" s="53"/>
      <c r="J812" s="53"/>
      <c r="K812" s="53"/>
      <c r="L812" s="53"/>
      <c r="M812" s="53"/>
      <c r="N812" s="53"/>
      <c r="O812" s="53"/>
      <c r="P812" s="53"/>
      <c r="Q812" s="53"/>
      <c r="R812" s="53"/>
      <c r="S812" s="53"/>
      <c r="T812" s="53"/>
      <c r="U812" s="53"/>
      <c r="V812" s="53"/>
      <c r="W812" s="53"/>
      <c r="X812" s="53"/>
      <c r="Y812" s="53"/>
      <c r="Z812" s="53"/>
    </row>
    <row r="813" spans="1:26" ht="12.75" customHeight="1" x14ac:dyDescent="0.25">
      <c r="A813" s="53"/>
      <c r="B813" s="53"/>
      <c r="C813" s="53"/>
      <c r="D813" s="53"/>
      <c r="E813" s="53"/>
      <c r="F813" s="53"/>
      <c r="G813" s="53"/>
      <c r="H813" s="53"/>
      <c r="I813" s="53"/>
      <c r="J813" s="53"/>
      <c r="K813" s="53"/>
      <c r="L813" s="53"/>
      <c r="M813" s="53"/>
      <c r="N813" s="53"/>
      <c r="O813" s="53"/>
      <c r="P813" s="53"/>
      <c r="Q813" s="53"/>
      <c r="R813" s="53"/>
      <c r="S813" s="53"/>
      <c r="T813" s="53"/>
      <c r="U813" s="53"/>
      <c r="V813" s="53"/>
      <c r="W813" s="53"/>
      <c r="X813" s="53"/>
      <c r="Y813" s="53"/>
      <c r="Z813" s="53"/>
    </row>
    <row r="814" spans="1:26" ht="12.75" customHeight="1" x14ac:dyDescent="0.25">
      <c r="A814" s="53"/>
      <c r="B814" s="53"/>
      <c r="C814" s="53"/>
      <c r="D814" s="53"/>
      <c r="E814" s="53"/>
      <c r="F814" s="53"/>
      <c r="G814" s="53"/>
      <c r="H814" s="53"/>
      <c r="I814" s="53"/>
      <c r="J814" s="53"/>
      <c r="K814" s="53"/>
      <c r="L814" s="53"/>
      <c r="M814" s="53"/>
      <c r="N814" s="53"/>
      <c r="O814" s="53"/>
      <c r="P814" s="53"/>
      <c r="Q814" s="53"/>
      <c r="R814" s="53"/>
      <c r="S814" s="53"/>
      <c r="T814" s="53"/>
      <c r="U814" s="53"/>
      <c r="V814" s="53"/>
      <c r="W814" s="53"/>
      <c r="X814" s="53"/>
      <c r="Y814" s="53"/>
      <c r="Z814" s="53"/>
    </row>
    <row r="815" spans="1:26" ht="12.75" customHeight="1" x14ac:dyDescent="0.25">
      <c r="A815" s="53"/>
      <c r="B815" s="53"/>
      <c r="C815" s="53"/>
      <c r="D815" s="53"/>
      <c r="E815" s="53"/>
      <c r="F815" s="53"/>
      <c r="G815" s="53"/>
      <c r="H815" s="53"/>
      <c r="I815" s="53"/>
      <c r="J815" s="53"/>
      <c r="K815" s="53"/>
      <c r="L815" s="53"/>
      <c r="M815" s="53"/>
      <c r="N815" s="53"/>
      <c r="O815" s="53"/>
      <c r="P815" s="53"/>
      <c r="Q815" s="53"/>
      <c r="R815" s="53"/>
      <c r="S815" s="53"/>
      <c r="T815" s="53"/>
      <c r="U815" s="53"/>
      <c r="V815" s="53"/>
      <c r="W815" s="53"/>
      <c r="X815" s="53"/>
      <c r="Y815" s="53"/>
      <c r="Z815" s="53"/>
    </row>
    <row r="816" spans="1:26" ht="12.75" customHeight="1" x14ac:dyDescent="0.25">
      <c r="A816" s="53"/>
      <c r="B816" s="53"/>
      <c r="C816" s="53"/>
      <c r="D816" s="53"/>
      <c r="E816" s="53"/>
      <c r="F816" s="53"/>
      <c r="G816" s="53"/>
      <c r="H816" s="53"/>
      <c r="I816" s="53"/>
      <c r="J816" s="53"/>
      <c r="K816" s="53"/>
      <c r="L816" s="53"/>
      <c r="M816" s="53"/>
      <c r="N816" s="53"/>
      <c r="O816" s="53"/>
      <c r="P816" s="53"/>
      <c r="Q816" s="53"/>
      <c r="R816" s="53"/>
      <c r="S816" s="53"/>
      <c r="T816" s="53"/>
      <c r="U816" s="53"/>
      <c r="V816" s="53"/>
      <c r="W816" s="53"/>
      <c r="X816" s="53"/>
      <c r="Y816" s="53"/>
      <c r="Z816" s="53"/>
    </row>
    <row r="817" spans="1:26" ht="12.75" customHeight="1" x14ac:dyDescent="0.25">
      <c r="A817" s="53"/>
      <c r="B817" s="53"/>
      <c r="C817" s="53"/>
      <c r="D817" s="53"/>
      <c r="E817" s="53"/>
      <c r="F817" s="53"/>
      <c r="G817" s="53"/>
      <c r="H817" s="53"/>
      <c r="I817" s="53"/>
      <c r="J817" s="53"/>
      <c r="K817" s="53"/>
      <c r="L817" s="53"/>
      <c r="M817" s="53"/>
      <c r="N817" s="53"/>
      <c r="O817" s="53"/>
      <c r="P817" s="53"/>
      <c r="Q817" s="53"/>
      <c r="R817" s="53"/>
      <c r="S817" s="53"/>
      <c r="T817" s="53"/>
      <c r="U817" s="53"/>
      <c r="V817" s="53"/>
      <c r="W817" s="53"/>
      <c r="X817" s="53"/>
      <c r="Y817" s="53"/>
      <c r="Z817" s="53"/>
    </row>
    <row r="818" spans="1:26" ht="12.75" customHeight="1" x14ac:dyDescent="0.25">
      <c r="A818" s="53"/>
      <c r="B818" s="53"/>
      <c r="C818" s="53"/>
      <c r="D818" s="53"/>
      <c r="E818" s="53"/>
      <c r="F818" s="53"/>
      <c r="G818" s="53"/>
      <c r="H818" s="53"/>
      <c r="I818" s="53"/>
      <c r="J818" s="53"/>
      <c r="K818" s="53"/>
      <c r="L818" s="53"/>
      <c r="M818" s="53"/>
      <c r="N818" s="53"/>
      <c r="O818" s="53"/>
      <c r="P818" s="53"/>
      <c r="Q818" s="53"/>
      <c r="R818" s="53"/>
      <c r="S818" s="53"/>
      <c r="T818" s="53"/>
      <c r="U818" s="53"/>
      <c r="V818" s="53"/>
      <c r="W818" s="53"/>
      <c r="X818" s="53"/>
      <c r="Y818" s="53"/>
      <c r="Z818" s="53"/>
    </row>
    <row r="819" spans="1:26" ht="12.75" customHeight="1" x14ac:dyDescent="0.25">
      <c r="A819" s="53"/>
      <c r="B819" s="53"/>
      <c r="C819" s="53"/>
      <c r="D819" s="53"/>
      <c r="E819" s="53"/>
      <c r="F819" s="53"/>
      <c r="G819" s="53"/>
      <c r="H819" s="53"/>
      <c r="I819" s="53"/>
      <c r="J819" s="53"/>
      <c r="K819" s="53"/>
      <c r="L819" s="53"/>
      <c r="M819" s="53"/>
      <c r="N819" s="53"/>
      <c r="O819" s="53"/>
      <c r="P819" s="53"/>
      <c r="Q819" s="53"/>
      <c r="R819" s="53"/>
      <c r="S819" s="53"/>
      <c r="T819" s="53"/>
      <c r="U819" s="53"/>
      <c r="V819" s="53"/>
      <c r="W819" s="53"/>
      <c r="X819" s="53"/>
      <c r="Y819" s="53"/>
      <c r="Z819" s="53"/>
    </row>
    <row r="820" spans="1:26" ht="12.75" customHeight="1" x14ac:dyDescent="0.25">
      <c r="A820" s="53"/>
      <c r="B820" s="53"/>
      <c r="C820" s="53"/>
      <c r="D820" s="53"/>
      <c r="E820" s="53"/>
      <c r="F820" s="53"/>
      <c r="G820" s="53"/>
      <c r="H820" s="53"/>
      <c r="I820" s="53"/>
      <c r="J820" s="53"/>
      <c r="K820" s="53"/>
      <c r="L820" s="53"/>
      <c r="M820" s="53"/>
      <c r="N820" s="53"/>
      <c r="O820" s="53"/>
      <c r="P820" s="53"/>
      <c r="Q820" s="53"/>
      <c r="R820" s="53"/>
      <c r="S820" s="53"/>
      <c r="T820" s="53"/>
      <c r="U820" s="53"/>
      <c r="V820" s="53"/>
      <c r="W820" s="53"/>
      <c r="X820" s="53"/>
      <c r="Y820" s="53"/>
      <c r="Z820" s="53"/>
    </row>
    <row r="821" spans="1:26" ht="12.75" customHeight="1" x14ac:dyDescent="0.25">
      <c r="A821" s="53"/>
      <c r="B821" s="53"/>
      <c r="C821" s="53"/>
      <c r="D821" s="53"/>
      <c r="E821" s="53"/>
      <c r="F821" s="53"/>
      <c r="G821" s="53"/>
      <c r="H821" s="53"/>
      <c r="I821" s="53"/>
      <c r="J821" s="53"/>
      <c r="K821" s="53"/>
      <c r="L821" s="53"/>
      <c r="M821" s="53"/>
      <c r="N821" s="53"/>
      <c r="O821" s="53"/>
      <c r="P821" s="53"/>
      <c r="Q821" s="53"/>
      <c r="R821" s="53"/>
      <c r="S821" s="53"/>
      <c r="T821" s="53"/>
      <c r="U821" s="53"/>
      <c r="V821" s="53"/>
      <c r="W821" s="53"/>
      <c r="X821" s="53"/>
      <c r="Y821" s="53"/>
      <c r="Z821" s="53"/>
    </row>
    <row r="822" spans="1:26" ht="12.75" customHeight="1" x14ac:dyDescent="0.25">
      <c r="A822" s="53"/>
      <c r="B822" s="53"/>
      <c r="C822" s="53"/>
      <c r="D822" s="53"/>
      <c r="E822" s="53"/>
      <c r="F822" s="53"/>
      <c r="G822" s="53"/>
      <c r="H822" s="53"/>
      <c r="I822" s="53"/>
      <c r="J822" s="53"/>
      <c r="K822" s="53"/>
      <c r="L822" s="53"/>
      <c r="M822" s="53"/>
      <c r="N822" s="53"/>
      <c r="O822" s="53"/>
      <c r="P822" s="53"/>
      <c r="Q822" s="53"/>
      <c r="R822" s="53"/>
      <c r="S822" s="53"/>
      <c r="T822" s="53"/>
      <c r="U822" s="53"/>
      <c r="V822" s="53"/>
      <c r="W822" s="53"/>
      <c r="X822" s="53"/>
      <c r="Y822" s="53"/>
      <c r="Z822" s="53"/>
    </row>
    <row r="823" spans="1:26" ht="12.75" customHeight="1" x14ac:dyDescent="0.25">
      <c r="A823" s="53"/>
      <c r="B823" s="53"/>
      <c r="C823" s="53"/>
      <c r="D823" s="53"/>
      <c r="E823" s="53"/>
      <c r="F823" s="53"/>
      <c r="G823" s="53"/>
      <c r="H823" s="53"/>
      <c r="I823" s="53"/>
      <c r="J823" s="53"/>
      <c r="K823" s="53"/>
      <c r="L823" s="53"/>
      <c r="M823" s="53"/>
      <c r="N823" s="53"/>
      <c r="O823" s="53"/>
      <c r="P823" s="53"/>
      <c r="Q823" s="53"/>
      <c r="R823" s="53"/>
      <c r="S823" s="53"/>
      <c r="T823" s="53"/>
      <c r="U823" s="53"/>
      <c r="V823" s="53"/>
      <c r="W823" s="53"/>
      <c r="X823" s="53"/>
      <c r="Y823" s="53"/>
      <c r="Z823" s="53"/>
    </row>
    <row r="824" spans="1:26" ht="12.75" customHeight="1" x14ac:dyDescent="0.25">
      <c r="A824" s="53"/>
      <c r="B824" s="53"/>
      <c r="C824" s="53"/>
      <c r="D824" s="53"/>
      <c r="E824" s="53"/>
      <c r="F824" s="53"/>
      <c r="G824" s="53"/>
      <c r="H824" s="53"/>
      <c r="I824" s="53"/>
      <c r="J824" s="53"/>
      <c r="K824" s="53"/>
      <c r="L824" s="53"/>
      <c r="M824" s="53"/>
      <c r="N824" s="53"/>
      <c r="O824" s="53"/>
      <c r="P824" s="53"/>
      <c r="Q824" s="53"/>
      <c r="R824" s="53"/>
      <c r="S824" s="53"/>
      <c r="T824" s="53"/>
      <c r="U824" s="53"/>
      <c r="V824" s="53"/>
      <c r="W824" s="53"/>
      <c r="X824" s="53"/>
      <c r="Y824" s="53"/>
      <c r="Z824" s="53"/>
    </row>
    <row r="825" spans="1:26" ht="12.75" customHeight="1" x14ac:dyDescent="0.25">
      <c r="A825" s="53"/>
      <c r="B825" s="53"/>
      <c r="C825" s="53"/>
      <c r="D825" s="53"/>
      <c r="E825" s="53"/>
      <c r="F825" s="53"/>
      <c r="G825" s="53"/>
      <c r="H825" s="53"/>
      <c r="I825" s="53"/>
      <c r="J825" s="53"/>
      <c r="K825" s="53"/>
      <c r="L825" s="53"/>
      <c r="M825" s="53"/>
      <c r="N825" s="53"/>
      <c r="O825" s="53"/>
      <c r="P825" s="53"/>
      <c r="Q825" s="53"/>
      <c r="R825" s="53"/>
      <c r="S825" s="53"/>
      <c r="T825" s="53"/>
      <c r="U825" s="53"/>
      <c r="V825" s="53"/>
      <c r="W825" s="53"/>
      <c r="X825" s="53"/>
      <c r="Y825" s="53"/>
      <c r="Z825" s="53"/>
    </row>
    <row r="826" spans="1:26" ht="12.75" customHeight="1" x14ac:dyDescent="0.25">
      <c r="A826" s="53"/>
      <c r="B826" s="53"/>
      <c r="C826" s="53"/>
      <c r="D826" s="53"/>
      <c r="E826" s="53"/>
      <c r="F826" s="53"/>
      <c r="G826" s="53"/>
      <c r="H826" s="53"/>
      <c r="I826" s="53"/>
      <c r="J826" s="53"/>
      <c r="K826" s="53"/>
      <c r="L826" s="53"/>
      <c r="M826" s="53"/>
      <c r="N826" s="53"/>
      <c r="O826" s="53"/>
      <c r="P826" s="53"/>
      <c r="Q826" s="53"/>
      <c r="R826" s="53"/>
      <c r="S826" s="53"/>
      <c r="T826" s="53"/>
      <c r="U826" s="53"/>
      <c r="V826" s="53"/>
      <c r="W826" s="53"/>
      <c r="X826" s="53"/>
      <c r="Y826" s="53"/>
      <c r="Z826" s="53"/>
    </row>
    <row r="827" spans="1:26" ht="12.75" customHeight="1" x14ac:dyDescent="0.25">
      <c r="A827" s="53"/>
      <c r="B827" s="53"/>
      <c r="C827" s="53"/>
      <c r="D827" s="53"/>
      <c r="E827" s="53"/>
      <c r="F827" s="53"/>
      <c r="G827" s="53"/>
      <c r="H827" s="53"/>
      <c r="I827" s="53"/>
      <c r="J827" s="53"/>
      <c r="K827" s="53"/>
      <c r="L827" s="53"/>
      <c r="M827" s="53"/>
      <c r="N827" s="53"/>
      <c r="O827" s="53"/>
      <c r="P827" s="53"/>
      <c r="Q827" s="53"/>
      <c r="R827" s="53"/>
      <c r="S827" s="53"/>
      <c r="T827" s="53"/>
      <c r="U827" s="53"/>
      <c r="V827" s="53"/>
      <c r="W827" s="53"/>
      <c r="X827" s="53"/>
      <c r="Y827" s="53"/>
      <c r="Z827" s="53"/>
    </row>
    <row r="828" spans="1:26" ht="12.75" customHeight="1" x14ac:dyDescent="0.25">
      <c r="A828" s="53"/>
      <c r="B828" s="53"/>
      <c r="C828" s="53"/>
      <c r="D828" s="53"/>
      <c r="E828" s="53"/>
      <c r="F828" s="53"/>
      <c r="G828" s="53"/>
      <c r="H828" s="53"/>
      <c r="I828" s="53"/>
      <c r="J828" s="53"/>
      <c r="K828" s="53"/>
      <c r="L828" s="53"/>
      <c r="M828" s="53"/>
      <c r="N828" s="53"/>
      <c r="O828" s="53"/>
      <c r="P828" s="53"/>
      <c r="Q828" s="53"/>
      <c r="R828" s="53"/>
      <c r="S828" s="53"/>
      <c r="T828" s="53"/>
      <c r="U828" s="53"/>
      <c r="V828" s="53"/>
      <c r="W828" s="53"/>
      <c r="X828" s="53"/>
      <c r="Y828" s="53"/>
      <c r="Z828" s="53"/>
    </row>
    <row r="829" spans="1:26" ht="12.75" customHeight="1" x14ac:dyDescent="0.25">
      <c r="A829" s="53"/>
      <c r="B829" s="53"/>
      <c r="C829" s="53"/>
      <c r="D829" s="53"/>
      <c r="E829" s="53"/>
      <c r="F829" s="53"/>
      <c r="G829" s="53"/>
      <c r="H829" s="53"/>
      <c r="I829" s="53"/>
      <c r="J829" s="53"/>
      <c r="K829" s="53"/>
      <c r="L829" s="53"/>
      <c r="M829" s="53"/>
      <c r="N829" s="53"/>
      <c r="O829" s="53"/>
      <c r="P829" s="53"/>
      <c r="Q829" s="53"/>
      <c r="R829" s="53"/>
      <c r="S829" s="53"/>
      <c r="T829" s="53"/>
      <c r="U829" s="53"/>
      <c r="V829" s="53"/>
      <c r="W829" s="53"/>
      <c r="X829" s="53"/>
      <c r="Y829" s="53"/>
      <c r="Z829" s="53"/>
    </row>
    <row r="830" spans="1:26" ht="12.75" customHeight="1" x14ac:dyDescent="0.25">
      <c r="A830" s="53"/>
      <c r="B830" s="53"/>
      <c r="C830" s="53"/>
      <c r="D830" s="53"/>
      <c r="E830" s="53"/>
      <c r="F830" s="53"/>
      <c r="G830" s="53"/>
      <c r="H830" s="53"/>
      <c r="I830" s="53"/>
      <c r="J830" s="53"/>
      <c r="K830" s="53"/>
      <c r="L830" s="53"/>
      <c r="M830" s="53"/>
      <c r="N830" s="53"/>
      <c r="O830" s="53"/>
      <c r="P830" s="53"/>
      <c r="Q830" s="53"/>
      <c r="R830" s="53"/>
      <c r="S830" s="53"/>
      <c r="T830" s="53"/>
      <c r="U830" s="53"/>
      <c r="V830" s="53"/>
      <c r="W830" s="53"/>
      <c r="X830" s="53"/>
      <c r="Y830" s="53"/>
      <c r="Z830" s="53"/>
    </row>
    <row r="831" spans="1:26" ht="12.75" customHeight="1" x14ac:dyDescent="0.25">
      <c r="A831" s="53"/>
      <c r="B831" s="53"/>
      <c r="C831" s="53"/>
      <c r="D831" s="53"/>
      <c r="E831" s="53"/>
      <c r="F831" s="53"/>
      <c r="G831" s="53"/>
      <c r="H831" s="53"/>
      <c r="I831" s="53"/>
      <c r="J831" s="53"/>
      <c r="K831" s="53"/>
      <c r="L831" s="53"/>
      <c r="M831" s="53"/>
      <c r="N831" s="53"/>
      <c r="O831" s="53"/>
      <c r="P831" s="53"/>
      <c r="Q831" s="53"/>
      <c r="R831" s="53"/>
      <c r="S831" s="53"/>
      <c r="T831" s="53"/>
      <c r="U831" s="53"/>
      <c r="V831" s="53"/>
      <c r="W831" s="53"/>
      <c r="X831" s="53"/>
      <c r="Y831" s="53"/>
      <c r="Z831" s="53"/>
    </row>
    <row r="832" spans="1:26" ht="12.75" customHeight="1" x14ac:dyDescent="0.25">
      <c r="A832" s="53"/>
      <c r="B832" s="53"/>
      <c r="C832" s="53"/>
      <c r="D832" s="53"/>
      <c r="E832" s="53"/>
      <c r="F832" s="53"/>
      <c r="G832" s="53"/>
      <c r="H832" s="53"/>
      <c r="I832" s="53"/>
      <c r="J832" s="53"/>
      <c r="K832" s="53"/>
      <c r="L832" s="53"/>
      <c r="M832" s="53"/>
      <c r="N832" s="53"/>
      <c r="O832" s="53"/>
      <c r="P832" s="53"/>
      <c r="Q832" s="53"/>
      <c r="R832" s="53"/>
      <c r="S832" s="53"/>
      <c r="T832" s="53"/>
      <c r="U832" s="53"/>
      <c r="V832" s="53"/>
      <c r="W832" s="53"/>
      <c r="X832" s="53"/>
      <c r="Y832" s="53"/>
      <c r="Z832" s="53"/>
    </row>
    <row r="833" spans="1:26" ht="12.75" customHeight="1" x14ac:dyDescent="0.25">
      <c r="A833" s="53"/>
      <c r="B833" s="53"/>
      <c r="C833" s="53"/>
      <c r="D833" s="53"/>
      <c r="E833" s="53"/>
      <c r="F833" s="53"/>
      <c r="G833" s="53"/>
      <c r="H833" s="53"/>
      <c r="I833" s="53"/>
      <c r="J833" s="53"/>
      <c r="K833" s="53"/>
      <c r="L833" s="53"/>
      <c r="M833" s="53"/>
      <c r="N833" s="53"/>
      <c r="O833" s="53"/>
      <c r="P833" s="53"/>
      <c r="Q833" s="53"/>
      <c r="R833" s="53"/>
      <c r="S833" s="53"/>
      <c r="T833" s="53"/>
      <c r="U833" s="53"/>
      <c r="V833" s="53"/>
      <c r="W833" s="53"/>
      <c r="X833" s="53"/>
      <c r="Y833" s="53"/>
      <c r="Z833" s="53"/>
    </row>
    <row r="834" spans="1:26" ht="12.75" customHeight="1" x14ac:dyDescent="0.25">
      <c r="A834" s="53"/>
      <c r="B834" s="53"/>
      <c r="C834" s="53"/>
      <c r="D834" s="53"/>
      <c r="E834" s="53"/>
      <c r="F834" s="53"/>
      <c r="G834" s="53"/>
      <c r="H834" s="53"/>
      <c r="I834" s="53"/>
      <c r="J834" s="53"/>
      <c r="K834" s="53"/>
      <c r="L834" s="53"/>
      <c r="M834" s="53"/>
      <c r="N834" s="53"/>
      <c r="O834" s="53"/>
      <c r="P834" s="53"/>
      <c r="Q834" s="53"/>
      <c r="R834" s="53"/>
      <c r="S834" s="53"/>
      <c r="T834" s="53"/>
      <c r="U834" s="53"/>
      <c r="V834" s="53"/>
      <c r="W834" s="53"/>
      <c r="X834" s="53"/>
      <c r="Y834" s="53"/>
      <c r="Z834" s="53"/>
    </row>
    <row r="835" spans="1:26" ht="12.75" customHeight="1" x14ac:dyDescent="0.25">
      <c r="A835" s="53"/>
      <c r="B835" s="53"/>
      <c r="C835" s="53"/>
      <c r="D835" s="53"/>
      <c r="E835" s="53"/>
      <c r="F835" s="53"/>
      <c r="G835" s="53"/>
      <c r="H835" s="53"/>
      <c r="I835" s="53"/>
      <c r="J835" s="53"/>
      <c r="K835" s="53"/>
      <c r="L835" s="53"/>
      <c r="M835" s="53"/>
      <c r="N835" s="53"/>
      <c r="O835" s="53"/>
      <c r="P835" s="53"/>
      <c r="Q835" s="53"/>
      <c r="R835" s="53"/>
      <c r="S835" s="53"/>
      <c r="T835" s="53"/>
      <c r="U835" s="53"/>
      <c r="V835" s="53"/>
      <c r="W835" s="53"/>
      <c r="X835" s="53"/>
      <c r="Y835" s="53"/>
      <c r="Z835" s="53"/>
    </row>
    <row r="836" spans="1:26" ht="12.75" customHeight="1" x14ac:dyDescent="0.25">
      <c r="A836" s="53"/>
      <c r="B836" s="53"/>
      <c r="C836" s="53"/>
      <c r="D836" s="53"/>
      <c r="E836" s="53"/>
      <c r="F836" s="53"/>
      <c r="G836" s="53"/>
      <c r="H836" s="53"/>
      <c r="I836" s="53"/>
      <c r="J836" s="53"/>
      <c r="K836" s="53"/>
      <c r="L836" s="53"/>
      <c r="M836" s="53"/>
      <c r="N836" s="53"/>
      <c r="O836" s="53"/>
      <c r="P836" s="53"/>
      <c r="Q836" s="53"/>
      <c r="R836" s="53"/>
      <c r="S836" s="53"/>
      <c r="T836" s="53"/>
      <c r="U836" s="53"/>
      <c r="V836" s="53"/>
      <c r="W836" s="53"/>
      <c r="X836" s="53"/>
      <c r="Y836" s="53"/>
      <c r="Z836" s="53"/>
    </row>
    <row r="837" spans="1:26" ht="12.75" customHeight="1" x14ac:dyDescent="0.25">
      <c r="A837" s="53"/>
      <c r="B837" s="53"/>
      <c r="C837" s="53"/>
      <c r="D837" s="53"/>
      <c r="E837" s="53"/>
      <c r="F837" s="53"/>
      <c r="G837" s="53"/>
      <c r="H837" s="53"/>
      <c r="I837" s="53"/>
      <c r="J837" s="53"/>
      <c r="K837" s="53"/>
      <c r="L837" s="53"/>
      <c r="M837" s="53"/>
      <c r="N837" s="53"/>
      <c r="O837" s="53"/>
      <c r="P837" s="53"/>
      <c r="Q837" s="53"/>
      <c r="R837" s="53"/>
      <c r="S837" s="53"/>
      <c r="T837" s="53"/>
      <c r="U837" s="53"/>
      <c r="V837" s="53"/>
      <c r="W837" s="53"/>
      <c r="X837" s="53"/>
      <c r="Y837" s="53"/>
      <c r="Z837" s="53"/>
    </row>
    <row r="838" spans="1:26" ht="12.75" customHeight="1" x14ac:dyDescent="0.25">
      <c r="A838" s="53"/>
      <c r="B838" s="53"/>
      <c r="C838" s="53"/>
      <c r="D838" s="53"/>
      <c r="E838" s="53"/>
      <c r="F838" s="53"/>
      <c r="G838" s="53"/>
      <c r="H838" s="53"/>
      <c r="I838" s="53"/>
      <c r="J838" s="53"/>
      <c r="K838" s="53"/>
      <c r="L838" s="53"/>
      <c r="M838" s="53"/>
      <c r="N838" s="53"/>
      <c r="O838" s="53"/>
      <c r="P838" s="53"/>
      <c r="Q838" s="53"/>
      <c r="R838" s="53"/>
      <c r="S838" s="53"/>
      <c r="T838" s="53"/>
      <c r="U838" s="53"/>
      <c r="V838" s="53"/>
      <c r="W838" s="53"/>
      <c r="X838" s="53"/>
      <c r="Y838" s="53"/>
      <c r="Z838" s="53"/>
    </row>
    <row r="839" spans="1:26" ht="12.75" customHeight="1" x14ac:dyDescent="0.25">
      <c r="A839" s="53"/>
      <c r="B839" s="53"/>
      <c r="C839" s="53"/>
      <c r="D839" s="53"/>
      <c r="E839" s="53"/>
      <c r="F839" s="53"/>
      <c r="G839" s="53"/>
      <c r="H839" s="53"/>
      <c r="I839" s="53"/>
      <c r="J839" s="53"/>
      <c r="K839" s="53"/>
      <c r="L839" s="53"/>
      <c r="M839" s="53"/>
      <c r="N839" s="53"/>
      <c r="O839" s="53"/>
      <c r="P839" s="53"/>
      <c r="Q839" s="53"/>
      <c r="R839" s="53"/>
      <c r="S839" s="53"/>
      <c r="T839" s="53"/>
      <c r="U839" s="53"/>
      <c r="V839" s="53"/>
      <c r="W839" s="53"/>
      <c r="X839" s="53"/>
      <c r="Y839" s="53"/>
      <c r="Z839" s="53"/>
    </row>
    <row r="840" spans="1:26" ht="12.75" customHeight="1" x14ac:dyDescent="0.25">
      <c r="A840" s="53"/>
      <c r="B840" s="53"/>
      <c r="C840" s="53"/>
      <c r="D840" s="53"/>
      <c r="E840" s="53"/>
      <c r="F840" s="53"/>
      <c r="G840" s="53"/>
      <c r="H840" s="53"/>
      <c r="I840" s="53"/>
      <c r="J840" s="53"/>
      <c r="K840" s="53"/>
      <c r="L840" s="53"/>
      <c r="M840" s="53"/>
      <c r="N840" s="53"/>
      <c r="O840" s="53"/>
      <c r="P840" s="53"/>
      <c r="Q840" s="53"/>
      <c r="R840" s="53"/>
      <c r="S840" s="53"/>
      <c r="T840" s="53"/>
      <c r="U840" s="53"/>
      <c r="V840" s="53"/>
      <c r="W840" s="53"/>
      <c r="X840" s="53"/>
      <c r="Y840" s="53"/>
      <c r="Z840" s="53"/>
    </row>
    <row r="841" spans="1:26" ht="12.75" customHeight="1" x14ac:dyDescent="0.25">
      <c r="A841" s="53"/>
      <c r="B841" s="53"/>
      <c r="C841" s="53"/>
      <c r="D841" s="53"/>
      <c r="E841" s="53"/>
      <c r="F841" s="53"/>
      <c r="G841" s="53"/>
      <c r="H841" s="53"/>
      <c r="I841" s="53"/>
      <c r="J841" s="53"/>
      <c r="K841" s="53"/>
      <c r="L841" s="53"/>
      <c r="M841" s="53"/>
      <c r="N841" s="53"/>
      <c r="O841" s="53"/>
      <c r="P841" s="53"/>
      <c r="Q841" s="53"/>
      <c r="R841" s="53"/>
      <c r="S841" s="53"/>
      <c r="T841" s="53"/>
      <c r="U841" s="53"/>
      <c r="V841" s="53"/>
      <c r="W841" s="53"/>
      <c r="X841" s="53"/>
      <c r="Y841" s="53"/>
      <c r="Z841" s="53"/>
    </row>
    <row r="842" spans="1:26" ht="12.75" customHeight="1" x14ac:dyDescent="0.25">
      <c r="A842" s="53"/>
      <c r="B842" s="53"/>
      <c r="C842" s="53"/>
      <c r="D842" s="53"/>
      <c r="E842" s="53"/>
      <c r="F842" s="53"/>
      <c r="G842" s="53"/>
      <c r="H842" s="53"/>
      <c r="I842" s="53"/>
      <c r="J842" s="53"/>
      <c r="K842" s="53"/>
      <c r="L842" s="53"/>
      <c r="M842" s="53"/>
      <c r="N842" s="53"/>
      <c r="O842" s="53"/>
      <c r="P842" s="53"/>
      <c r="Q842" s="53"/>
      <c r="R842" s="53"/>
      <c r="S842" s="53"/>
      <c r="T842" s="53"/>
      <c r="U842" s="53"/>
      <c r="V842" s="53"/>
      <c r="W842" s="53"/>
      <c r="X842" s="53"/>
      <c r="Y842" s="53"/>
      <c r="Z842" s="53"/>
    </row>
    <row r="843" spans="1:26" ht="12.75" customHeight="1" x14ac:dyDescent="0.25">
      <c r="A843" s="53"/>
      <c r="B843" s="53"/>
      <c r="C843" s="53"/>
      <c r="D843" s="53"/>
      <c r="E843" s="53"/>
      <c r="F843" s="53"/>
      <c r="G843" s="53"/>
      <c r="H843" s="53"/>
      <c r="I843" s="53"/>
      <c r="J843" s="53"/>
      <c r="K843" s="53"/>
      <c r="L843" s="53"/>
      <c r="M843" s="53"/>
      <c r="N843" s="53"/>
      <c r="O843" s="53"/>
      <c r="P843" s="53"/>
      <c r="Q843" s="53"/>
      <c r="R843" s="53"/>
      <c r="S843" s="53"/>
      <c r="T843" s="53"/>
      <c r="U843" s="53"/>
      <c r="V843" s="53"/>
      <c r="W843" s="53"/>
      <c r="X843" s="53"/>
      <c r="Y843" s="53"/>
      <c r="Z843" s="53"/>
    </row>
    <row r="844" spans="1:26" ht="12.75" customHeight="1" x14ac:dyDescent="0.25">
      <c r="A844" s="53"/>
      <c r="B844" s="53"/>
      <c r="C844" s="53"/>
      <c r="D844" s="53"/>
      <c r="E844" s="53"/>
      <c r="F844" s="53"/>
      <c r="G844" s="53"/>
      <c r="H844" s="53"/>
      <c r="I844" s="53"/>
      <c r="J844" s="53"/>
      <c r="K844" s="53"/>
      <c r="L844" s="53"/>
      <c r="M844" s="53"/>
      <c r="N844" s="53"/>
      <c r="O844" s="53"/>
      <c r="P844" s="53"/>
      <c r="Q844" s="53"/>
      <c r="R844" s="53"/>
      <c r="S844" s="53"/>
      <c r="T844" s="53"/>
      <c r="U844" s="53"/>
      <c r="V844" s="53"/>
      <c r="W844" s="53"/>
      <c r="X844" s="53"/>
      <c r="Y844" s="53"/>
      <c r="Z844" s="53"/>
    </row>
    <row r="845" spans="1:26" ht="12.75" customHeight="1" x14ac:dyDescent="0.25">
      <c r="A845" s="53"/>
      <c r="B845" s="53"/>
      <c r="C845" s="53"/>
      <c r="D845" s="53"/>
      <c r="E845" s="53"/>
      <c r="F845" s="53"/>
      <c r="G845" s="53"/>
      <c r="H845" s="53"/>
      <c r="I845" s="53"/>
      <c r="J845" s="53"/>
      <c r="K845" s="53"/>
      <c r="L845" s="53"/>
      <c r="M845" s="53"/>
      <c r="N845" s="53"/>
      <c r="O845" s="53"/>
      <c r="P845" s="53"/>
      <c r="Q845" s="53"/>
      <c r="R845" s="53"/>
      <c r="S845" s="53"/>
      <c r="T845" s="53"/>
      <c r="U845" s="53"/>
      <c r="V845" s="53"/>
      <c r="W845" s="53"/>
      <c r="X845" s="53"/>
      <c r="Y845" s="53"/>
      <c r="Z845" s="53"/>
    </row>
    <row r="846" spans="1:26" ht="12.75" customHeight="1" x14ac:dyDescent="0.25">
      <c r="A846" s="53"/>
      <c r="B846" s="53"/>
      <c r="C846" s="53"/>
      <c r="D846" s="53"/>
      <c r="E846" s="53"/>
      <c r="F846" s="53"/>
      <c r="G846" s="53"/>
      <c r="H846" s="53"/>
      <c r="I846" s="53"/>
      <c r="J846" s="53"/>
      <c r="K846" s="53"/>
      <c r="L846" s="53"/>
      <c r="M846" s="53"/>
      <c r="N846" s="53"/>
      <c r="O846" s="53"/>
      <c r="P846" s="53"/>
      <c r="Q846" s="53"/>
      <c r="R846" s="53"/>
      <c r="S846" s="53"/>
      <c r="T846" s="53"/>
      <c r="U846" s="53"/>
      <c r="V846" s="53"/>
      <c r="W846" s="53"/>
      <c r="X846" s="53"/>
      <c r="Y846" s="53"/>
      <c r="Z846" s="53"/>
    </row>
    <row r="847" spans="1:26" ht="12.75" customHeight="1" x14ac:dyDescent="0.25">
      <c r="A847" s="53"/>
      <c r="B847" s="53"/>
      <c r="C847" s="53"/>
      <c r="D847" s="53"/>
      <c r="E847" s="53"/>
      <c r="F847" s="53"/>
      <c r="G847" s="53"/>
      <c r="H847" s="53"/>
      <c r="I847" s="53"/>
      <c r="J847" s="53"/>
      <c r="K847" s="53"/>
      <c r="L847" s="53"/>
      <c r="M847" s="53"/>
      <c r="N847" s="53"/>
      <c r="O847" s="53"/>
      <c r="P847" s="53"/>
      <c r="Q847" s="53"/>
      <c r="R847" s="53"/>
      <c r="S847" s="53"/>
      <c r="T847" s="53"/>
      <c r="U847" s="53"/>
      <c r="V847" s="53"/>
      <c r="W847" s="53"/>
      <c r="X847" s="53"/>
      <c r="Y847" s="53"/>
      <c r="Z847" s="53"/>
    </row>
    <row r="848" spans="1:26" ht="12.75" customHeight="1" x14ac:dyDescent="0.25">
      <c r="A848" s="53"/>
      <c r="B848" s="53"/>
      <c r="C848" s="53"/>
      <c r="D848" s="53"/>
      <c r="E848" s="53"/>
      <c r="F848" s="53"/>
      <c r="G848" s="53"/>
      <c r="H848" s="53"/>
      <c r="I848" s="53"/>
      <c r="J848" s="53"/>
      <c r="K848" s="53"/>
      <c r="L848" s="53"/>
      <c r="M848" s="53"/>
      <c r="N848" s="53"/>
      <c r="O848" s="53"/>
      <c r="P848" s="53"/>
      <c r="Q848" s="53"/>
      <c r="R848" s="53"/>
      <c r="S848" s="53"/>
      <c r="T848" s="53"/>
      <c r="U848" s="53"/>
      <c r="V848" s="53"/>
      <c r="W848" s="53"/>
      <c r="X848" s="53"/>
      <c r="Y848" s="53"/>
      <c r="Z848" s="53"/>
    </row>
    <row r="849" spans="1:26" ht="12.75" customHeight="1" x14ac:dyDescent="0.25">
      <c r="A849" s="53"/>
      <c r="B849" s="53"/>
      <c r="C849" s="53"/>
      <c r="D849" s="53"/>
      <c r="E849" s="53"/>
      <c r="F849" s="53"/>
      <c r="G849" s="53"/>
      <c r="H849" s="53"/>
      <c r="I849" s="53"/>
      <c r="J849" s="53"/>
      <c r="K849" s="53"/>
      <c r="L849" s="53"/>
      <c r="M849" s="53"/>
      <c r="N849" s="53"/>
      <c r="O849" s="53"/>
      <c r="P849" s="53"/>
      <c r="Q849" s="53"/>
      <c r="R849" s="53"/>
      <c r="S849" s="53"/>
      <c r="T849" s="53"/>
      <c r="U849" s="53"/>
      <c r="V849" s="53"/>
      <c r="W849" s="53"/>
      <c r="X849" s="53"/>
      <c r="Y849" s="53"/>
      <c r="Z849" s="53"/>
    </row>
    <row r="850" spans="1:26" ht="12.75" customHeight="1" x14ac:dyDescent="0.25">
      <c r="A850" s="53"/>
      <c r="B850" s="53"/>
      <c r="C850" s="53"/>
      <c r="D850" s="53"/>
      <c r="E850" s="53"/>
      <c r="F850" s="53"/>
      <c r="G850" s="53"/>
      <c r="H850" s="53"/>
      <c r="I850" s="53"/>
      <c r="J850" s="53"/>
      <c r="K850" s="53"/>
      <c r="L850" s="53"/>
      <c r="M850" s="53"/>
      <c r="N850" s="53"/>
      <c r="O850" s="53"/>
      <c r="P850" s="53"/>
      <c r="Q850" s="53"/>
      <c r="R850" s="53"/>
      <c r="S850" s="53"/>
      <c r="T850" s="53"/>
      <c r="U850" s="53"/>
      <c r="V850" s="53"/>
      <c r="W850" s="53"/>
      <c r="X850" s="53"/>
      <c r="Y850" s="53"/>
      <c r="Z850" s="53"/>
    </row>
    <row r="851" spans="1:26" ht="12.75" customHeight="1" x14ac:dyDescent="0.25">
      <c r="A851" s="53"/>
      <c r="B851" s="53"/>
      <c r="C851" s="53"/>
      <c r="D851" s="53"/>
      <c r="E851" s="53"/>
      <c r="F851" s="53"/>
      <c r="G851" s="53"/>
      <c r="H851" s="53"/>
      <c r="I851" s="53"/>
      <c r="J851" s="53"/>
      <c r="K851" s="53"/>
      <c r="L851" s="53"/>
      <c r="M851" s="53"/>
      <c r="N851" s="53"/>
      <c r="O851" s="53"/>
      <c r="P851" s="53"/>
      <c r="Q851" s="53"/>
      <c r="R851" s="53"/>
      <c r="S851" s="53"/>
      <c r="T851" s="53"/>
      <c r="U851" s="53"/>
      <c r="V851" s="53"/>
      <c r="W851" s="53"/>
      <c r="X851" s="53"/>
      <c r="Y851" s="53"/>
      <c r="Z851" s="53"/>
    </row>
    <row r="852" spans="1:26" ht="12.75" customHeight="1" x14ac:dyDescent="0.25">
      <c r="A852" s="53"/>
      <c r="B852" s="53"/>
      <c r="C852" s="53"/>
      <c r="D852" s="53"/>
      <c r="E852" s="53"/>
      <c r="F852" s="53"/>
      <c r="G852" s="53"/>
      <c r="H852" s="53"/>
      <c r="I852" s="53"/>
      <c r="J852" s="53"/>
      <c r="K852" s="53"/>
      <c r="L852" s="53"/>
      <c r="M852" s="53"/>
      <c r="N852" s="53"/>
      <c r="O852" s="53"/>
      <c r="P852" s="53"/>
      <c r="Q852" s="53"/>
      <c r="R852" s="53"/>
      <c r="S852" s="53"/>
      <c r="T852" s="53"/>
      <c r="U852" s="53"/>
      <c r="V852" s="53"/>
      <c r="W852" s="53"/>
      <c r="X852" s="53"/>
      <c r="Y852" s="53"/>
      <c r="Z852" s="53"/>
    </row>
    <row r="853" spans="1:26" ht="12.75" customHeight="1" x14ac:dyDescent="0.25">
      <c r="A853" s="53"/>
      <c r="B853" s="53"/>
      <c r="C853" s="53"/>
      <c r="D853" s="53"/>
      <c r="E853" s="53"/>
      <c r="F853" s="53"/>
      <c r="G853" s="53"/>
      <c r="H853" s="53"/>
      <c r="I853" s="53"/>
      <c r="J853" s="53"/>
      <c r="K853" s="53"/>
      <c r="L853" s="53"/>
      <c r="M853" s="53"/>
      <c r="N853" s="53"/>
      <c r="O853" s="53"/>
      <c r="P853" s="53"/>
      <c r="Q853" s="53"/>
      <c r="R853" s="53"/>
      <c r="S853" s="53"/>
      <c r="T853" s="53"/>
      <c r="U853" s="53"/>
      <c r="V853" s="53"/>
      <c r="W853" s="53"/>
      <c r="X853" s="53"/>
      <c r="Y853" s="53"/>
      <c r="Z853" s="53"/>
    </row>
    <row r="854" spans="1:26" ht="12.75" customHeight="1" x14ac:dyDescent="0.25">
      <c r="A854" s="53"/>
      <c r="B854" s="53"/>
      <c r="C854" s="53"/>
      <c r="D854" s="53"/>
      <c r="E854" s="53"/>
      <c r="F854" s="53"/>
      <c r="G854" s="53"/>
      <c r="H854" s="53"/>
      <c r="I854" s="53"/>
      <c r="J854" s="53"/>
      <c r="K854" s="53"/>
      <c r="L854" s="53"/>
      <c r="M854" s="53"/>
      <c r="N854" s="53"/>
      <c r="O854" s="53"/>
      <c r="P854" s="53"/>
      <c r="Q854" s="53"/>
      <c r="R854" s="53"/>
      <c r="S854" s="53"/>
      <c r="T854" s="53"/>
      <c r="U854" s="53"/>
      <c r="V854" s="53"/>
      <c r="W854" s="53"/>
      <c r="X854" s="53"/>
      <c r="Y854" s="53"/>
      <c r="Z854" s="53"/>
    </row>
    <row r="855" spans="1:26" ht="12.75" customHeight="1" x14ac:dyDescent="0.25">
      <c r="A855" s="53"/>
      <c r="B855" s="53"/>
      <c r="C855" s="53"/>
      <c r="D855" s="53"/>
      <c r="E855" s="53"/>
      <c r="F855" s="53"/>
      <c r="G855" s="53"/>
      <c r="H855" s="53"/>
      <c r="I855" s="53"/>
      <c r="J855" s="53"/>
      <c r="K855" s="53"/>
      <c r="L855" s="53"/>
      <c r="M855" s="53"/>
      <c r="N855" s="53"/>
      <c r="O855" s="53"/>
      <c r="P855" s="53"/>
      <c r="Q855" s="53"/>
      <c r="R855" s="53"/>
      <c r="S855" s="53"/>
      <c r="T855" s="53"/>
      <c r="U855" s="53"/>
      <c r="V855" s="53"/>
      <c r="W855" s="53"/>
      <c r="X855" s="53"/>
      <c r="Y855" s="53"/>
      <c r="Z855" s="53"/>
    </row>
    <row r="856" spans="1:26" ht="12.75" customHeight="1" x14ac:dyDescent="0.25">
      <c r="A856" s="53"/>
      <c r="B856" s="53"/>
      <c r="C856" s="53"/>
      <c r="D856" s="53"/>
      <c r="E856" s="53"/>
      <c r="F856" s="53"/>
      <c r="G856" s="53"/>
      <c r="H856" s="53"/>
      <c r="I856" s="53"/>
      <c r="J856" s="53"/>
      <c r="K856" s="53"/>
      <c r="L856" s="53"/>
      <c r="M856" s="53"/>
      <c r="N856" s="53"/>
      <c r="O856" s="53"/>
      <c r="P856" s="53"/>
      <c r="Q856" s="53"/>
      <c r="R856" s="53"/>
      <c r="S856" s="53"/>
      <c r="T856" s="53"/>
      <c r="U856" s="53"/>
      <c r="V856" s="53"/>
      <c r="W856" s="53"/>
      <c r="X856" s="53"/>
      <c r="Y856" s="53"/>
      <c r="Z856" s="53"/>
    </row>
    <row r="857" spans="1:26" ht="12.75" customHeight="1" x14ac:dyDescent="0.25">
      <c r="A857" s="53"/>
      <c r="B857" s="53"/>
      <c r="C857" s="53"/>
      <c r="D857" s="53"/>
      <c r="E857" s="53"/>
      <c r="F857" s="53"/>
      <c r="G857" s="53"/>
      <c r="H857" s="53"/>
      <c r="I857" s="53"/>
      <c r="J857" s="53"/>
      <c r="K857" s="53"/>
      <c r="L857" s="53"/>
      <c r="M857" s="53"/>
      <c r="N857" s="53"/>
      <c r="O857" s="53"/>
      <c r="P857" s="53"/>
      <c r="Q857" s="53"/>
      <c r="R857" s="53"/>
      <c r="S857" s="53"/>
      <c r="T857" s="53"/>
      <c r="U857" s="53"/>
      <c r="V857" s="53"/>
      <c r="W857" s="53"/>
      <c r="X857" s="53"/>
      <c r="Y857" s="53"/>
      <c r="Z857" s="53"/>
    </row>
    <row r="858" spans="1:26" ht="12.75" customHeight="1" x14ac:dyDescent="0.25">
      <c r="A858" s="53"/>
      <c r="B858" s="53"/>
      <c r="C858" s="53"/>
      <c r="D858" s="53"/>
      <c r="E858" s="53"/>
      <c r="F858" s="53"/>
      <c r="G858" s="53"/>
      <c r="H858" s="53"/>
      <c r="I858" s="53"/>
      <c r="J858" s="53"/>
      <c r="K858" s="53"/>
      <c r="L858" s="53"/>
      <c r="M858" s="53"/>
      <c r="N858" s="53"/>
      <c r="O858" s="53"/>
      <c r="P858" s="53"/>
      <c r="Q858" s="53"/>
      <c r="R858" s="53"/>
      <c r="S858" s="53"/>
      <c r="T858" s="53"/>
      <c r="U858" s="53"/>
      <c r="V858" s="53"/>
      <c r="W858" s="53"/>
      <c r="X858" s="53"/>
      <c r="Y858" s="53"/>
      <c r="Z858" s="53"/>
    </row>
    <row r="859" spans="1:26" ht="12.75" customHeight="1" x14ac:dyDescent="0.25">
      <c r="A859" s="53"/>
      <c r="B859" s="53"/>
      <c r="C859" s="53"/>
      <c r="D859" s="53"/>
      <c r="E859" s="53"/>
      <c r="F859" s="53"/>
      <c r="G859" s="53"/>
      <c r="H859" s="53"/>
      <c r="I859" s="53"/>
      <c r="J859" s="53"/>
      <c r="K859" s="53"/>
      <c r="L859" s="53"/>
      <c r="M859" s="53"/>
      <c r="N859" s="53"/>
      <c r="O859" s="53"/>
      <c r="P859" s="53"/>
      <c r="Q859" s="53"/>
      <c r="R859" s="53"/>
      <c r="S859" s="53"/>
      <c r="T859" s="53"/>
      <c r="U859" s="53"/>
      <c r="V859" s="53"/>
      <c r="W859" s="53"/>
      <c r="X859" s="53"/>
      <c r="Y859" s="53"/>
      <c r="Z859" s="53"/>
    </row>
    <row r="860" spans="1:26" ht="12.75" customHeight="1" x14ac:dyDescent="0.25">
      <c r="A860" s="53"/>
      <c r="B860" s="53"/>
      <c r="C860" s="53"/>
      <c r="D860" s="53"/>
      <c r="E860" s="53"/>
      <c r="F860" s="53"/>
      <c r="G860" s="53"/>
      <c r="H860" s="53"/>
      <c r="I860" s="53"/>
      <c r="J860" s="53"/>
      <c r="K860" s="53"/>
      <c r="L860" s="53"/>
      <c r="M860" s="53"/>
      <c r="N860" s="53"/>
      <c r="O860" s="53"/>
      <c r="P860" s="53"/>
      <c r="Q860" s="53"/>
      <c r="R860" s="53"/>
      <c r="S860" s="53"/>
      <c r="T860" s="53"/>
      <c r="U860" s="53"/>
      <c r="V860" s="53"/>
      <c r="W860" s="53"/>
      <c r="X860" s="53"/>
      <c r="Y860" s="53"/>
      <c r="Z860" s="53"/>
    </row>
    <row r="861" spans="1:26" ht="12.75" customHeight="1" x14ac:dyDescent="0.25">
      <c r="A861" s="53"/>
      <c r="B861" s="53"/>
      <c r="C861" s="53"/>
      <c r="D861" s="53"/>
      <c r="E861" s="53"/>
      <c r="F861" s="53"/>
      <c r="G861" s="53"/>
      <c r="H861" s="53"/>
      <c r="I861" s="53"/>
      <c r="J861" s="53"/>
      <c r="K861" s="53"/>
      <c r="L861" s="53"/>
      <c r="M861" s="53"/>
      <c r="N861" s="53"/>
      <c r="O861" s="53"/>
      <c r="P861" s="53"/>
      <c r="Q861" s="53"/>
      <c r="R861" s="53"/>
      <c r="S861" s="53"/>
      <c r="T861" s="53"/>
      <c r="U861" s="53"/>
      <c r="V861" s="53"/>
      <c r="W861" s="53"/>
      <c r="X861" s="53"/>
      <c r="Y861" s="53"/>
      <c r="Z861" s="53"/>
    </row>
    <row r="862" spans="1:26" ht="12.75" customHeight="1" x14ac:dyDescent="0.25">
      <c r="A862" s="53"/>
      <c r="B862" s="53"/>
      <c r="C862" s="53"/>
      <c r="D862" s="53"/>
      <c r="E862" s="53"/>
      <c r="F862" s="53"/>
      <c r="G862" s="53"/>
      <c r="H862" s="53"/>
      <c r="I862" s="53"/>
      <c r="J862" s="53"/>
      <c r="K862" s="53"/>
      <c r="L862" s="53"/>
      <c r="M862" s="53"/>
      <c r="N862" s="53"/>
      <c r="O862" s="53"/>
      <c r="P862" s="53"/>
      <c r="Q862" s="53"/>
      <c r="R862" s="53"/>
      <c r="S862" s="53"/>
      <c r="T862" s="53"/>
      <c r="U862" s="53"/>
      <c r="V862" s="53"/>
      <c r="W862" s="53"/>
      <c r="X862" s="53"/>
      <c r="Y862" s="53"/>
      <c r="Z862" s="53"/>
    </row>
    <row r="863" spans="1:26" ht="12.75" customHeight="1" x14ac:dyDescent="0.25">
      <c r="A863" s="53"/>
      <c r="B863" s="53"/>
      <c r="C863" s="53"/>
      <c r="D863" s="53"/>
      <c r="E863" s="53"/>
      <c r="F863" s="53"/>
      <c r="G863" s="53"/>
      <c r="H863" s="53"/>
      <c r="I863" s="53"/>
      <c r="J863" s="53"/>
      <c r="K863" s="53"/>
      <c r="L863" s="53"/>
      <c r="M863" s="53"/>
      <c r="N863" s="53"/>
      <c r="O863" s="53"/>
      <c r="P863" s="53"/>
      <c r="Q863" s="53"/>
      <c r="R863" s="53"/>
      <c r="S863" s="53"/>
      <c r="T863" s="53"/>
      <c r="U863" s="53"/>
      <c r="V863" s="53"/>
      <c r="W863" s="53"/>
      <c r="X863" s="53"/>
      <c r="Y863" s="53"/>
      <c r="Z863" s="53"/>
    </row>
    <row r="864" spans="1:26" ht="12.75" customHeight="1" x14ac:dyDescent="0.25">
      <c r="A864" s="53"/>
      <c r="B864" s="53"/>
      <c r="C864" s="53"/>
      <c r="D864" s="53"/>
      <c r="E864" s="53"/>
      <c r="F864" s="53"/>
      <c r="G864" s="53"/>
      <c r="H864" s="53"/>
      <c r="I864" s="53"/>
      <c r="J864" s="53"/>
      <c r="K864" s="53"/>
      <c r="L864" s="53"/>
      <c r="M864" s="53"/>
      <c r="N864" s="53"/>
      <c r="O864" s="53"/>
      <c r="P864" s="53"/>
      <c r="Q864" s="53"/>
      <c r="R864" s="53"/>
      <c r="S864" s="53"/>
      <c r="T864" s="53"/>
      <c r="U864" s="53"/>
      <c r="V864" s="53"/>
      <c r="W864" s="53"/>
      <c r="X864" s="53"/>
      <c r="Y864" s="53"/>
      <c r="Z864" s="53"/>
    </row>
    <row r="865" spans="1:26" ht="12.75" customHeight="1" x14ac:dyDescent="0.25">
      <c r="A865" s="53"/>
      <c r="B865" s="53"/>
      <c r="C865" s="53"/>
      <c r="D865" s="53"/>
      <c r="E865" s="53"/>
      <c r="F865" s="53"/>
      <c r="G865" s="53"/>
      <c r="H865" s="53"/>
      <c r="I865" s="53"/>
      <c r="J865" s="53"/>
      <c r="K865" s="53"/>
      <c r="L865" s="53"/>
      <c r="M865" s="53"/>
      <c r="N865" s="53"/>
      <c r="O865" s="53"/>
      <c r="P865" s="53"/>
      <c r="Q865" s="53"/>
      <c r="R865" s="53"/>
      <c r="S865" s="53"/>
      <c r="T865" s="53"/>
      <c r="U865" s="53"/>
      <c r="V865" s="53"/>
      <c r="W865" s="53"/>
      <c r="X865" s="53"/>
      <c r="Y865" s="53"/>
      <c r="Z865" s="53"/>
    </row>
    <row r="866" spans="1:26" ht="12.75" customHeight="1" x14ac:dyDescent="0.25">
      <c r="A866" s="53"/>
      <c r="B866" s="53"/>
      <c r="C866" s="53"/>
      <c r="D866" s="53"/>
      <c r="E866" s="53"/>
      <c r="F866" s="53"/>
      <c r="G866" s="53"/>
      <c r="H866" s="53"/>
      <c r="I866" s="53"/>
      <c r="J866" s="53"/>
      <c r="K866" s="53"/>
      <c r="L866" s="53"/>
      <c r="M866" s="53"/>
      <c r="N866" s="53"/>
      <c r="O866" s="53"/>
      <c r="P866" s="53"/>
      <c r="Q866" s="53"/>
      <c r="R866" s="53"/>
      <c r="S866" s="53"/>
      <c r="T866" s="53"/>
      <c r="U866" s="53"/>
      <c r="V866" s="53"/>
      <c r="W866" s="53"/>
      <c r="X866" s="53"/>
      <c r="Y866" s="53"/>
      <c r="Z866" s="53"/>
    </row>
    <row r="867" spans="1:26" ht="12.75" customHeight="1" x14ac:dyDescent="0.25">
      <c r="A867" s="53"/>
      <c r="B867" s="53"/>
      <c r="C867" s="53"/>
      <c r="D867" s="53"/>
      <c r="E867" s="53"/>
      <c r="F867" s="53"/>
      <c r="G867" s="53"/>
      <c r="H867" s="53"/>
      <c r="I867" s="53"/>
      <c r="J867" s="53"/>
      <c r="K867" s="53"/>
      <c r="L867" s="53"/>
      <c r="M867" s="53"/>
      <c r="N867" s="53"/>
      <c r="O867" s="53"/>
      <c r="P867" s="53"/>
      <c r="Q867" s="53"/>
      <c r="R867" s="53"/>
      <c r="S867" s="53"/>
      <c r="T867" s="53"/>
      <c r="U867" s="53"/>
      <c r="V867" s="53"/>
      <c r="W867" s="53"/>
      <c r="X867" s="53"/>
      <c r="Y867" s="53"/>
      <c r="Z867" s="53"/>
    </row>
    <row r="868" spans="1:26" ht="12.75" customHeight="1" x14ac:dyDescent="0.25">
      <c r="A868" s="53"/>
      <c r="B868" s="53"/>
      <c r="C868" s="53"/>
      <c r="D868" s="53"/>
      <c r="E868" s="53"/>
      <c r="F868" s="53"/>
      <c r="G868" s="53"/>
      <c r="H868" s="53"/>
      <c r="I868" s="53"/>
      <c r="J868" s="53"/>
      <c r="K868" s="53"/>
      <c r="L868" s="53"/>
      <c r="M868" s="53"/>
      <c r="N868" s="53"/>
      <c r="O868" s="53"/>
      <c r="P868" s="53"/>
      <c r="Q868" s="53"/>
      <c r="R868" s="53"/>
      <c r="S868" s="53"/>
      <c r="T868" s="53"/>
      <c r="U868" s="53"/>
      <c r="V868" s="53"/>
      <c r="W868" s="53"/>
      <c r="X868" s="53"/>
      <c r="Y868" s="53"/>
      <c r="Z868" s="53"/>
    </row>
    <row r="869" spans="1:26" ht="12.75" customHeight="1" x14ac:dyDescent="0.25">
      <c r="A869" s="53"/>
      <c r="B869" s="53"/>
      <c r="C869" s="53"/>
      <c r="D869" s="53"/>
      <c r="E869" s="53"/>
      <c r="F869" s="53"/>
      <c r="G869" s="53"/>
      <c r="H869" s="53"/>
      <c r="I869" s="53"/>
      <c r="J869" s="53"/>
      <c r="K869" s="53"/>
      <c r="L869" s="53"/>
      <c r="M869" s="53"/>
      <c r="N869" s="53"/>
      <c r="O869" s="53"/>
      <c r="P869" s="53"/>
      <c r="Q869" s="53"/>
      <c r="R869" s="53"/>
      <c r="S869" s="53"/>
      <c r="T869" s="53"/>
      <c r="U869" s="53"/>
      <c r="V869" s="53"/>
      <c r="W869" s="53"/>
      <c r="X869" s="53"/>
      <c r="Y869" s="53"/>
      <c r="Z869" s="53"/>
    </row>
    <row r="870" spans="1:26" ht="12.75" customHeight="1" x14ac:dyDescent="0.25">
      <c r="A870" s="53"/>
      <c r="B870" s="53"/>
      <c r="C870" s="53"/>
      <c r="D870" s="53"/>
      <c r="E870" s="53"/>
      <c r="F870" s="53"/>
      <c r="G870" s="53"/>
      <c r="H870" s="53"/>
      <c r="I870" s="53"/>
      <c r="J870" s="53"/>
      <c r="K870" s="53"/>
      <c r="L870" s="53"/>
      <c r="M870" s="53"/>
      <c r="N870" s="53"/>
      <c r="O870" s="53"/>
      <c r="P870" s="53"/>
      <c r="Q870" s="53"/>
      <c r="R870" s="53"/>
      <c r="S870" s="53"/>
      <c r="T870" s="53"/>
      <c r="U870" s="53"/>
      <c r="V870" s="53"/>
      <c r="W870" s="53"/>
      <c r="X870" s="53"/>
      <c r="Y870" s="53"/>
      <c r="Z870" s="53"/>
    </row>
    <row r="871" spans="1:26" ht="12.75" customHeight="1" x14ac:dyDescent="0.25">
      <c r="A871" s="53"/>
      <c r="B871" s="53"/>
      <c r="C871" s="53"/>
      <c r="D871" s="53"/>
      <c r="E871" s="53"/>
      <c r="F871" s="53"/>
      <c r="G871" s="53"/>
      <c r="H871" s="53"/>
      <c r="I871" s="53"/>
      <c r="J871" s="53"/>
      <c r="K871" s="53"/>
      <c r="L871" s="53"/>
      <c r="M871" s="53"/>
      <c r="N871" s="53"/>
      <c r="O871" s="53"/>
      <c r="P871" s="53"/>
      <c r="Q871" s="53"/>
      <c r="R871" s="53"/>
      <c r="S871" s="53"/>
      <c r="T871" s="53"/>
      <c r="U871" s="53"/>
      <c r="V871" s="53"/>
      <c r="W871" s="53"/>
      <c r="X871" s="53"/>
      <c r="Y871" s="53"/>
      <c r="Z871" s="53"/>
    </row>
    <row r="872" spans="1:26" ht="12.75" customHeight="1" x14ac:dyDescent="0.25">
      <c r="A872" s="53"/>
      <c r="B872" s="53"/>
      <c r="C872" s="53"/>
      <c r="D872" s="53"/>
      <c r="E872" s="53"/>
      <c r="F872" s="53"/>
      <c r="G872" s="53"/>
      <c r="H872" s="53"/>
      <c r="I872" s="53"/>
      <c r="J872" s="53"/>
      <c r="K872" s="53"/>
      <c r="L872" s="53"/>
      <c r="M872" s="53"/>
      <c r="N872" s="53"/>
      <c r="O872" s="53"/>
      <c r="P872" s="53"/>
      <c r="Q872" s="53"/>
      <c r="R872" s="53"/>
      <c r="S872" s="53"/>
      <c r="T872" s="53"/>
      <c r="U872" s="53"/>
      <c r="V872" s="53"/>
      <c r="W872" s="53"/>
      <c r="X872" s="53"/>
      <c r="Y872" s="53"/>
      <c r="Z872" s="53"/>
    </row>
    <row r="873" spans="1:26" ht="12.75" customHeight="1" x14ac:dyDescent="0.25">
      <c r="A873" s="53"/>
      <c r="B873" s="53"/>
      <c r="C873" s="53"/>
      <c r="D873" s="53"/>
      <c r="E873" s="53"/>
      <c r="F873" s="53"/>
      <c r="G873" s="53"/>
      <c r="H873" s="53"/>
      <c r="I873" s="53"/>
      <c r="J873" s="53"/>
      <c r="K873" s="53"/>
      <c r="L873" s="53"/>
      <c r="M873" s="53"/>
      <c r="N873" s="53"/>
      <c r="O873" s="53"/>
      <c r="P873" s="53"/>
      <c r="Q873" s="53"/>
      <c r="R873" s="53"/>
      <c r="S873" s="53"/>
      <c r="T873" s="53"/>
      <c r="U873" s="53"/>
      <c r="V873" s="53"/>
      <c r="W873" s="53"/>
      <c r="X873" s="53"/>
      <c r="Y873" s="53"/>
      <c r="Z873" s="53"/>
    </row>
    <row r="874" spans="1:26" ht="12.75" customHeight="1" x14ac:dyDescent="0.25">
      <c r="A874" s="53"/>
      <c r="B874" s="53"/>
      <c r="C874" s="53"/>
      <c r="D874" s="53"/>
      <c r="E874" s="53"/>
      <c r="F874" s="53"/>
      <c r="G874" s="53"/>
      <c r="H874" s="53"/>
      <c r="I874" s="53"/>
      <c r="J874" s="53"/>
      <c r="K874" s="53"/>
      <c r="L874" s="53"/>
      <c r="M874" s="53"/>
      <c r="N874" s="53"/>
      <c r="O874" s="53"/>
      <c r="P874" s="53"/>
      <c r="Q874" s="53"/>
      <c r="R874" s="53"/>
      <c r="S874" s="53"/>
      <c r="T874" s="53"/>
      <c r="U874" s="53"/>
      <c r="V874" s="53"/>
      <c r="W874" s="53"/>
      <c r="X874" s="53"/>
      <c r="Y874" s="53"/>
      <c r="Z874" s="53"/>
    </row>
    <row r="875" spans="1:26" ht="12.75" customHeight="1" x14ac:dyDescent="0.25">
      <c r="A875" s="53"/>
      <c r="B875" s="53"/>
      <c r="C875" s="53"/>
      <c r="D875" s="53"/>
      <c r="E875" s="53"/>
      <c r="F875" s="53"/>
      <c r="G875" s="53"/>
      <c r="H875" s="53"/>
      <c r="I875" s="53"/>
      <c r="J875" s="53"/>
      <c r="K875" s="53"/>
      <c r="L875" s="53"/>
      <c r="M875" s="53"/>
      <c r="N875" s="53"/>
      <c r="O875" s="53"/>
      <c r="P875" s="53"/>
      <c r="Q875" s="53"/>
      <c r="R875" s="53"/>
      <c r="S875" s="53"/>
      <c r="T875" s="53"/>
      <c r="U875" s="53"/>
      <c r="V875" s="53"/>
      <c r="W875" s="53"/>
      <c r="X875" s="53"/>
      <c r="Y875" s="53"/>
      <c r="Z875" s="53"/>
    </row>
    <row r="876" spans="1:26" ht="12.75" customHeight="1" x14ac:dyDescent="0.25">
      <c r="A876" s="53"/>
      <c r="B876" s="53"/>
      <c r="C876" s="53"/>
      <c r="D876" s="53"/>
      <c r="E876" s="53"/>
      <c r="F876" s="53"/>
      <c r="G876" s="53"/>
      <c r="H876" s="53"/>
      <c r="I876" s="53"/>
      <c r="J876" s="53"/>
      <c r="K876" s="53"/>
      <c r="L876" s="53"/>
      <c r="M876" s="53"/>
      <c r="N876" s="53"/>
      <c r="O876" s="53"/>
      <c r="P876" s="53"/>
      <c r="Q876" s="53"/>
      <c r="R876" s="53"/>
      <c r="S876" s="53"/>
      <c r="T876" s="53"/>
      <c r="U876" s="53"/>
      <c r="V876" s="53"/>
      <c r="W876" s="53"/>
      <c r="X876" s="53"/>
      <c r="Y876" s="53"/>
      <c r="Z876" s="53"/>
    </row>
    <row r="877" spans="1:26" ht="12.75" customHeight="1" x14ac:dyDescent="0.25">
      <c r="A877" s="53"/>
      <c r="B877" s="53"/>
      <c r="C877" s="53"/>
      <c r="D877" s="53"/>
      <c r="E877" s="53"/>
      <c r="F877" s="53"/>
      <c r="G877" s="53"/>
      <c r="H877" s="53"/>
      <c r="I877" s="53"/>
      <c r="J877" s="53"/>
      <c r="K877" s="53"/>
      <c r="L877" s="53"/>
      <c r="M877" s="53"/>
      <c r="N877" s="53"/>
      <c r="O877" s="53"/>
      <c r="P877" s="53"/>
      <c r="Q877" s="53"/>
      <c r="R877" s="53"/>
      <c r="S877" s="53"/>
      <c r="T877" s="53"/>
      <c r="U877" s="53"/>
      <c r="V877" s="53"/>
      <c r="W877" s="53"/>
      <c r="X877" s="53"/>
      <c r="Y877" s="53"/>
      <c r="Z877" s="53"/>
    </row>
    <row r="878" spans="1:26" ht="12.75" customHeight="1" x14ac:dyDescent="0.25">
      <c r="A878" s="53"/>
      <c r="B878" s="53"/>
      <c r="C878" s="53"/>
      <c r="D878" s="53"/>
      <c r="E878" s="53"/>
      <c r="F878" s="53"/>
      <c r="G878" s="53"/>
      <c r="H878" s="53"/>
      <c r="I878" s="53"/>
      <c r="J878" s="53"/>
      <c r="K878" s="53"/>
      <c r="L878" s="53"/>
      <c r="M878" s="53"/>
      <c r="N878" s="53"/>
      <c r="O878" s="53"/>
      <c r="P878" s="53"/>
      <c r="Q878" s="53"/>
      <c r="R878" s="53"/>
      <c r="S878" s="53"/>
      <c r="T878" s="53"/>
      <c r="U878" s="53"/>
      <c r="V878" s="53"/>
      <c r="W878" s="53"/>
      <c r="X878" s="53"/>
      <c r="Y878" s="53"/>
      <c r="Z878" s="53"/>
    </row>
    <row r="879" spans="1:26" ht="12.75" customHeight="1" x14ac:dyDescent="0.25">
      <c r="A879" s="53"/>
      <c r="B879" s="53"/>
      <c r="C879" s="53"/>
      <c r="D879" s="53"/>
      <c r="E879" s="53"/>
      <c r="F879" s="53"/>
      <c r="G879" s="53"/>
      <c r="H879" s="53"/>
      <c r="I879" s="53"/>
      <c r="J879" s="53"/>
      <c r="K879" s="53"/>
      <c r="L879" s="53"/>
      <c r="M879" s="53"/>
      <c r="N879" s="53"/>
      <c r="O879" s="53"/>
      <c r="P879" s="53"/>
      <c r="Q879" s="53"/>
      <c r="R879" s="53"/>
      <c r="S879" s="53"/>
      <c r="T879" s="53"/>
      <c r="U879" s="53"/>
      <c r="V879" s="53"/>
      <c r="W879" s="53"/>
      <c r="X879" s="53"/>
      <c r="Y879" s="53"/>
      <c r="Z879" s="53"/>
    </row>
    <row r="880" spans="1:26" ht="12.75" customHeight="1" x14ac:dyDescent="0.25">
      <c r="A880" s="53"/>
      <c r="B880" s="53"/>
      <c r="C880" s="53"/>
      <c r="D880" s="53"/>
      <c r="E880" s="53"/>
      <c r="F880" s="53"/>
      <c r="G880" s="53"/>
      <c r="H880" s="53"/>
      <c r="I880" s="53"/>
      <c r="J880" s="53"/>
      <c r="K880" s="53"/>
      <c r="L880" s="53"/>
      <c r="M880" s="53"/>
      <c r="N880" s="53"/>
      <c r="O880" s="53"/>
      <c r="P880" s="53"/>
      <c r="Q880" s="53"/>
      <c r="R880" s="53"/>
      <c r="S880" s="53"/>
      <c r="T880" s="53"/>
      <c r="U880" s="53"/>
      <c r="V880" s="53"/>
      <c r="W880" s="53"/>
      <c r="X880" s="53"/>
      <c r="Y880" s="53"/>
      <c r="Z880" s="53"/>
    </row>
    <row r="881" spans="1:26" ht="12.75" customHeight="1" x14ac:dyDescent="0.25">
      <c r="A881" s="53"/>
      <c r="B881" s="53"/>
      <c r="C881" s="53"/>
      <c r="D881" s="53"/>
      <c r="E881" s="53"/>
      <c r="F881" s="53"/>
      <c r="G881" s="53"/>
      <c r="H881" s="53"/>
      <c r="I881" s="53"/>
      <c r="J881" s="53"/>
      <c r="K881" s="53"/>
      <c r="L881" s="53"/>
      <c r="M881" s="53"/>
      <c r="N881" s="53"/>
      <c r="O881" s="53"/>
      <c r="P881" s="53"/>
      <c r="Q881" s="53"/>
      <c r="R881" s="53"/>
      <c r="S881" s="53"/>
      <c r="T881" s="53"/>
      <c r="U881" s="53"/>
      <c r="V881" s="53"/>
      <c r="W881" s="53"/>
      <c r="X881" s="53"/>
      <c r="Y881" s="53"/>
      <c r="Z881" s="53"/>
    </row>
    <row r="882" spans="1:26" ht="12.75" customHeight="1" x14ac:dyDescent="0.25">
      <c r="A882" s="53"/>
      <c r="B882" s="53"/>
      <c r="C882" s="53"/>
      <c r="D882" s="53"/>
      <c r="E882" s="53"/>
      <c r="F882" s="53"/>
      <c r="G882" s="53"/>
      <c r="H882" s="53"/>
      <c r="I882" s="53"/>
      <c r="J882" s="53"/>
      <c r="K882" s="53"/>
      <c r="L882" s="53"/>
      <c r="M882" s="53"/>
      <c r="N882" s="53"/>
      <c r="O882" s="53"/>
      <c r="P882" s="53"/>
      <c r="Q882" s="53"/>
      <c r="R882" s="53"/>
      <c r="S882" s="53"/>
      <c r="T882" s="53"/>
      <c r="U882" s="53"/>
      <c r="V882" s="53"/>
      <c r="W882" s="53"/>
      <c r="X882" s="53"/>
      <c r="Y882" s="53"/>
      <c r="Z882" s="53"/>
    </row>
    <row r="883" spans="1:26" ht="12.75" customHeight="1" x14ac:dyDescent="0.25">
      <c r="A883" s="53"/>
      <c r="B883" s="53"/>
      <c r="C883" s="53"/>
      <c r="D883" s="53"/>
      <c r="E883" s="53"/>
      <c r="F883" s="53"/>
      <c r="G883" s="53"/>
      <c r="H883" s="53"/>
      <c r="I883" s="53"/>
      <c r="J883" s="53"/>
      <c r="K883" s="53"/>
      <c r="L883" s="53"/>
      <c r="M883" s="53"/>
      <c r="N883" s="53"/>
      <c r="O883" s="53"/>
      <c r="P883" s="53"/>
      <c r="Q883" s="53"/>
      <c r="R883" s="53"/>
      <c r="S883" s="53"/>
      <c r="T883" s="53"/>
      <c r="U883" s="53"/>
      <c r="V883" s="53"/>
      <c r="W883" s="53"/>
      <c r="X883" s="53"/>
      <c r="Y883" s="53"/>
      <c r="Z883" s="53"/>
    </row>
    <row r="884" spans="1:26" ht="12.75" customHeight="1" x14ac:dyDescent="0.25">
      <c r="A884" s="53"/>
      <c r="B884" s="53"/>
      <c r="C884" s="53"/>
      <c r="D884" s="53"/>
      <c r="E884" s="53"/>
      <c r="F884" s="53"/>
      <c r="G884" s="53"/>
      <c r="H884" s="53"/>
      <c r="I884" s="53"/>
      <c r="J884" s="53"/>
      <c r="K884" s="53"/>
      <c r="L884" s="53"/>
      <c r="M884" s="53"/>
      <c r="N884" s="53"/>
      <c r="O884" s="53"/>
      <c r="P884" s="53"/>
      <c r="Q884" s="53"/>
      <c r="R884" s="53"/>
      <c r="S884" s="53"/>
      <c r="T884" s="53"/>
      <c r="U884" s="53"/>
      <c r="V884" s="53"/>
      <c r="W884" s="53"/>
      <c r="X884" s="53"/>
      <c r="Y884" s="53"/>
      <c r="Z884" s="53"/>
    </row>
    <row r="885" spans="1:26" ht="12.75" customHeight="1" x14ac:dyDescent="0.25">
      <c r="A885" s="53"/>
      <c r="B885" s="53"/>
      <c r="C885" s="53"/>
      <c r="D885" s="53"/>
      <c r="E885" s="53"/>
      <c r="F885" s="53"/>
      <c r="G885" s="53"/>
      <c r="H885" s="53"/>
      <c r="I885" s="53"/>
      <c r="J885" s="53"/>
      <c r="K885" s="53"/>
      <c r="L885" s="53"/>
      <c r="M885" s="53"/>
      <c r="N885" s="53"/>
      <c r="O885" s="53"/>
      <c r="P885" s="53"/>
      <c r="Q885" s="53"/>
      <c r="R885" s="53"/>
      <c r="S885" s="53"/>
      <c r="T885" s="53"/>
      <c r="U885" s="53"/>
      <c r="V885" s="53"/>
      <c r="W885" s="53"/>
      <c r="X885" s="53"/>
      <c r="Y885" s="53"/>
      <c r="Z885" s="53"/>
    </row>
    <row r="886" spans="1:26" ht="12.75" customHeight="1" x14ac:dyDescent="0.25">
      <c r="A886" s="53"/>
      <c r="B886" s="53"/>
      <c r="C886" s="53"/>
      <c r="D886" s="53"/>
      <c r="E886" s="53"/>
      <c r="F886" s="53"/>
      <c r="G886" s="53"/>
      <c r="H886" s="53"/>
      <c r="I886" s="53"/>
      <c r="J886" s="53"/>
      <c r="K886" s="53"/>
      <c r="L886" s="53"/>
      <c r="M886" s="53"/>
      <c r="N886" s="53"/>
      <c r="O886" s="53"/>
      <c r="P886" s="53"/>
      <c r="Q886" s="53"/>
      <c r="R886" s="53"/>
      <c r="S886" s="53"/>
      <c r="T886" s="53"/>
      <c r="U886" s="53"/>
      <c r="V886" s="53"/>
      <c r="W886" s="53"/>
      <c r="X886" s="53"/>
      <c r="Y886" s="53"/>
      <c r="Z886" s="53"/>
    </row>
    <row r="887" spans="1:26" ht="12.75" customHeight="1" x14ac:dyDescent="0.25">
      <c r="A887" s="53"/>
      <c r="B887" s="53"/>
      <c r="C887" s="53"/>
      <c r="D887" s="53"/>
      <c r="E887" s="53"/>
      <c r="F887" s="53"/>
      <c r="G887" s="53"/>
      <c r="H887" s="53"/>
      <c r="I887" s="53"/>
      <c r="J887" s="53"/>
      <c r="K887" s="53"/>
      <c r="L887" s="53"/>
      <c r="M887" s="53"/>
      <c r="N887" s="53"/>
      <c r="O887" s="53"/>
      <c r="P887" s="53"/>
      <c r="Q887" s="53"/>
      <c r="R887" s="53"/>
      <c r="S887" s="53"/>
      <c r="T887" s="53"/>
      <c r="U887" s="53"/>
      <c r="V887" s="53"/>
      <c r="W887" s="53"/>
      <c r="X887" s="53"/>
      <c r="Y887" s="53"/>
      <c r="Z887" s="53"/>
    </row>
    <row r="888" spans="1:26" ht="12.75" customHeight="1" x14ac:dyDescent="0.25">
      <c r="A888" s="53"/>
      <c r="B888" s="53"/>
      <c r="C888" s="53"/>
      <c r="D888" s="53"/>
      <c r="E888" s="53"/>
      <c r="F888" s="53"/>
      <c r="G888" s="53"/>
      <c r="H888" s="53"/>
      <c r="I888" s="53"/>
      <c r="J888" s="53"/>
      <c r="K888" s="53"/>
      <c r="L888" s="53"/>
      <c r="M888" s="53"/>
      <c r="N888" s="53"/>
      <c r="O888" s="53"/>
      <c r="P888" s="53"/>
      <c r="Q888" s="53"/>
      <c r="R888" s="53"/>
      <c r="S888" s="53"/>
      <c r="T888" s="53"/>
      <c r="U888" s="53"/>
      <c r="V888" s="53"/>
      <c r="W888" s="53"/>
      <c r="X888" s="53"/>
      <c r="Y888" s="53"/>
      <c r="Z888" s="53"/>
    </row>
    <row r="889" spans="1:26" ht="12.75" customHeight="1" x14ac:dyDescent="0.25">
      <c r="A889" s="53"/>
      <c r="B889" s="53"/>
      <c r="C889" s="53"/>
      <c r="D889" s="53"/>
      <c r="E889" s="53"/>
      <c r="F889" s="53"/>
      <c r="G889" s="53"/>
      <c r="H889" s="53"/>
      <c r="I889" s="53"/>
      <c r="J889" s="53"/>
      <c r="K889" s="53"/>
      <c r="L889" s="53"/>
      <c r="M889" s="53"/>
      <c r="N889" s="53"/>
      <c r="O889" s="53"/>
      <c r="P889" s="53"/>
      <c r="Q889" s="53"/>
      <c r="R889" s="53"/>
      <c r="S889" s="53"/>
      <c r="T889" s="53"/>
      <c r="U889" s="53"/>
      <c r="V889" s="53"/>
      <c r="W889" s="53"/>
      <c r="X889" s="53"/>
      <c r="Y889" s="53"/>
      <c r="Z889" s="53"/>
    </row>
    <row r="890" spans="1:26" ht="12.75" customHeight="1" x14ac:dyDescent="0.25">
      <c r="A890" s="53"/>
      <c r="B890" s="53"/>
      <c r="C890" s="53"/>
      <c r="D890" s="53"/>
      <c r="E890" s="53"/>
      <c r="F890" s="53"/>
      <c r="G890" s="53"/>
      <c r="H890" s="53"/>
      <c r="I890" s="53"/>
      <c r="J890" s="53"/>
      <c r="K890" s="53"/>
      <c r="L890" s="53"/>
      <c r="M890" s="53"/>
      <c r="N890" s="53"/>
      <c r="O890" s="53"/>
      <c r="P890" s="53"/>
      <c r="Q890" s="53"/>
      <c r="R890" s="53"/>
      <c r="S890" s="53"/>
      <c r="T890" s="53"/>
      <c r="U890" s="53"/>
      <c r="V890" s="53"/>
      <c r="W890" s="53"/>
      <c r="X890" s="53"/>
      <c r="Y890" s="53"/>
      <c r="Z890" s="53"/>
    </row>
    <row r="891" spans="1:26" ht="12.75" customHeight="1" x14ac:dyDescent="0.25">
      <c r="A891" s="53"/>
      <c r="B891" s="53"/>
      <c r="C891" s="53"/>
      <c r="D891" s="53"/>
      <c r="E891" s="53"/>
      <c r="F891" s="53"/>
      <c r="G891" s="53"/>
      <c r="H891" s="53"/>
      <c r="I891" s="53"/>
      <c r="J891" s="53"/>
      <c r="K891" s="53"/>
      <c r="L891" s="53"/>
      <c r="M891" s="53"/>
      <c r="N891" s="53"/>
      <c r="O891" s="53"/>
      <c r="P891" s="53"/>
      <c r="Q891" s="53"/>
      <c r="R891" s="53"/>
      <c r="S891" s="53"/>
      <c r="T891" s="53"/>
      <c r="U891" s="53"/>
      <c r="V891" s="53"/>
      <c r="W891" s="53"/>
      <c r="X891" s="53"/>
      <c r="Y891" s="53"/>
      <c r="Z891" s="53"/>
    </row>
    <row r="892" spans="1:26" ht="12.75" customHeight="1" x14ac:dyDescent="0.25">
      <c r="A892" s="53"/>
      <c r="B892" s="53"/>
      <c r="C892" s="53"/>
      <c r="D892" s="53"/>
      <c r="E892" s="53"/>
      <c r="F892" s="53"/>
      <c r="G892" s="53"/>
      <c r="H892" s="53"/>
      <c r="I892" s="53"/>
      <c r="J892" s="53"/>
      <c r="K892" s="53"/>
      <c r="L892" s="53"/>
      <c r="M892" s="53"/>
      <c r="N892" s="53"/>
      <c r="O892" s="53"/>
      <c r="P892" s="53"/>
      <c r="Q892" s="53"/>
      <c r="R892" s="53"/>
      <c r="S892" s="53"/>
      <c r="T892" s="53"/>
      <c r="U892" s="53"/>
      <c r="V892" s="53"/>
      <c r="W892" s="53"/>
      <c r="X892" s="53"/>
      <c r="Y892" s="53"/>
      <c r="Z892" s="53"/>
    </row>
    <row r="893" spans="1:26" ht="12.75" customHeight="1" x14ac:dyDescent="0.25">
      <c r="A893" s="53"/>
      <c r="B893" s="53"/>
      <c r="C893" s="53"/>
      <c r="D893" s="53"/>
      <c r="E893" s="53"/>
      <c r="F893" s="53"/>
      <c r="G893" s="53"/>
      <c r="H893" s="53"/>
      <c r="I893" s="53"/>
      <c r="J893" s="53"/>
      <c r="K893" s="53"/>
      <c r="L893" s="53"/>
      <c r="M893" s="53"/>
      <c r="N893" s="53"/>
      <c r="O893" s="53"/>
      <c r="P893" s="53"/>
      <c r="Q893" s="53"/>
      <c r="R893" s="53"/>
      <c r="S893" s="53"/>
      <c r="T893" s="53"/>
      <c r="U893" s="53"/>
      <c r="V893" s="53"/>
      <c r="W893" s="53"/>
      <c r="X893" s="53"/>
      <c r="Y893" s="53"/>
      <c r="Z893" s="53"/>
    </row>
    <row r="894" spans="1:26" ht="12.75" customHeight="1" x14ac:dyDescent="0.25">
      <c r="A894" s="53"/>
      <c r="B894" s="53"/>
      <c r="C894" s="53"/>
      <c r="D894" s="53"/>
      <c r="E894" s="53"/>
      <c r="F894" s="53"/>
      <c r="G894" s="53"/>
      <c r="H894" s="53"/>
      <c r="I894" s="53"/>
      <c r="J894" s="53"/>
      <c r="K894" s="53"/>
      <c r="L894" s="53"/>
      <c r="M894" s="53"/>
      <c r="N894" s="53"/>
      <c r="O894" s="53"/>
      <c r="P894" s="53"/>
      <c r="Q894" s="53"/>
      <c r="R894" s="53"/>
      <c r="S894" s="53"/>
      <c r="T894" s="53"/>
      <c r="U894" s="53"/>
      <c r="V894" s="53"/>
      <c r="W894" s="53"/>
      <c r="X894" s="53"/>
      <c r="Y894" s="53"/>
      <c r="Z894" s="53"/>
    </row>
    <row r="895" spans="1:26" ht="12.75" customHeight="1" x14ac:dyDescent="0.25">
      <c r="A895" s="53"/>
      <c r="B895" s="53"/>
      <c r="C895" s="53"/>
      <c r="D895" s="53"/>
      <c r="E895" s="53"/>
      <c r="F895" s="53"/>
      <c r="G895" s="53"/>
      <c r="H895" s="53"/>
      <c r="I895" s="53"/>
      <c r="J895" s="53"/>
      <c r="K895" s="53"/>
      <c r="L895" s="53"/>
      <c r="M895" s="53"/>
      <c r="N895" s="53"/>
      <c r="O895" s="53"/>
      <c r="P895" s="53"/>
      <c r="Q895" s="53"/>
      <c r="R895" s="53"/>
      <c r="S895" s="53"/>
      <c r="T895" s="53"/>
      <c r="U895" s="53"/>
      <c r="V895" s="53"/>
      <c r="W895" s="53"/>
      <c r="X895" s="53"/>
      <c r="Y895" s="53"/>
      <c r="Z895" s="53"/>
    </row>
    <row r="896" spans="1:26" ht="12.75" customHeight="1" x14ac:dyDescent="0.25">
      <c r="A896" s="53"/>
      <c r="B896" s="53"/>
      <c r="C896" s="53"/>
      <c r="D896" s="53"/>
      <c r="E896" s="53"/>
      <c r="F896" s="53"/>
      <c r="G896" s="53"/>
      <c r="H896" s="53"/>
      <c r="I896" s="53"/>
      <c r="J896" s="53"/>
      <c r="K896" s="53"/>
      <c r="L896" s="53"/>
      <c r="M896" s="53"/>
      <c r="N896" s="53"/>
      <c r="O896" s="53"/>
      <c r="P896" s="53"/>
      <c r="Q896" s="53"/>
      <c r="R896" s="53"/>
      <c r="S896" s="53"/>
      <c r="T896" s="53"/>
      <c r="U896" s="53"/>
      <c r="V896" s="53"/>
      <c r="W896" s="53"/>
      <c r="X896" s="53"/>
      <c r="Y896" s="53"/>
      <c r="Z896" s="53"/>
    </row>
    <row r="897" spans="1:26" ht="12.75" customHeight="1" x14ac:dyDescent="0.25">
      <c r="A897" s="53"/>
      <c r="B897" s="53"/>
      <c r="C897" s="53"/>
      <c r="D897" s="53"/>
      <c r="E897" s="53"/>
      <c r="F897" s="53"/>
      <c r="G897" s="53"/>
      <c r="H897" s="53"/>
      <c r="I897" s="53"/>
      <c r="J897" s="53"/>
      <c r="K897" s="53"/>
      <c r="L897" s="53"/>
      <c r="M897" s="53"/>
      <c r="N897" s="53"/>
      <c r="O897" s="53"/>
      <c r="P897" s="53"/>
      <c r="Q897" s="53"/>
      <c r="R897" s="53"/>
      <c r="S897" s="53"/>
      <c r="T897" s="53"/>
      <c r="U897" s="53"/>
      <c r="V897" s="53"/>
      <c r="W897" s="53"/>
      <c r="X897" s="53"/>
      <c r="Y897" s="53"/>
      <c r="Z897" s="53"/>
    </row>
    <row r="898" spans="1:26" ht="12.75" customHeight="1" x14ac:dyDescent="0.25">
      <c r="A898" s="53"/>
      <c r="B898" s="53"/>
      <c r="C898" s="53"/>
      <c r="D898" s="53"/>
      <c r="E898" s="53"/>
      <c r="F898" s="53"/>
      <c r="G898" s="53"/>
      <c r="H898" s="53"/>
      <c r="I898" s="53"/>
      <c r="J898" s="53"/>
      <c r="K898" s="53"/>
      <c r="L898" s="53"/>
      <c r="M898" s="53"/>
      <c r="N898" s="53"/>
      <c r="O898" s="53"/>
      <c r="P898" s="53"/>
      <c r="Q898" s="53"/>
      <c r="R898" s="53"/>
      <c r="S898" s="53"/>
      <c r="T898" s="53"/>
      <c r="U898" s="53"/>
      <c r="V898" s="53"/>
      <c r="W898" s="53"/>
      <c r="X898" s="53"/>
      <c r="Y898" s="53"/>
      <c r="Z898" s="53"/>
    </row>
    <row r="899" spans="1:26" ht="12.75" customHeight="1" x14ac:dyDescent="0.25">
      <c r="A899" s="53"/>
      <c r="B899" s="53"/>
      <c r="C899" s="53"/>
      <c r="D899" s="53"/>
      <c r="E899" s="53"/>
      <c r="F899" s="53"/>
      <c r="G899" s="53"/>
      <c r="H899" s="53"/>
      <c r="I899" s="53"/>
      <c r="J899" s="53"/>
      <c r="K899" s="53"/>
      <c r="L899" s="53"/>
      <c r="M899" s="53"/>
      <c r="N899" s="53"/>
      <c r="O899" s="53"/>
      <c r="P899" s="53"/>
      <c r="Q899" s="53"/>
      <c r="R899" s="53"/>
      <c r="S899" s="53"/>
      <c r="T899" s="53"/>
      <c r="U899" s="53"/>
      <c r="V899" s="53"/>
      <c r="W899" s="53"/>
      <c r="X899" s="53"/>
      <c r="Y899" s="53"/>
      <c r="Z899" s="53"/>
    </row>
    <row r="900" spans="1:26" ht="12.75" customHeight="1" x14ac:dyDescent="0.25">
      <c r="A900" s="53"/>
      <c r="B900" s="53"/>
      <c r="C900" s="53"/>
      <c r="D900" s="53"/>
      <c r="E900" s="53"/>
      <c r="F900" s="53"/>
      <c r="G900" s="53"/>
      <c r="H900" s="53"/>
      <c r="I900" s="53"/>
      <c r="J900" s="53"/>
      <c r="K900" s="53"/>
      <c r="L900" s="53"/>
      <c r="M900" s="53"/>
      <c r="N900" s="53"/>
      <c r="O900" s="53"/>
      <c r="P900" s="53"/>
      <c r="Q900" s="53"/>
      <c r="R900" s="53"/>
      <c r="S900" s="53"/>
      <c r="T900" s="53"/>
      <c r="U900" s="53"/>
      <c r="V900" s="53"/>
      <c r="W900" s="53"/>
      <c r="X900" s="53"/>
      <c r="Y900" s="53"/>
      <c r="Z900" s="53"/>
    </row>
    <row r="901" spans="1:26" ht="12.75" customHeight="1" x14ac:dyDescent="0.25">
      <c r="A901" s="53"/>
      <c r="B901" s="53"/>
      <c r="C901" s="53"/>
      <c r="D901" s="53"/>
      <c r="E901" s="53"/>
      <c r="F901" s="53"/>
      <c r="G901" s="53"/>
      <c r="H901" s="53"/>
      <c r="I901" s="53"/>
      <c r="J901" s="53"/>
      <c r="K901" s="53"/>
      <c r="L901" s="53"/>
      <c r="M901" s="53"/>
      <c r="N901" s="53"/>
      <c r="O901" s="53"/>
      <c r="P901" s="53"/>
      <c r="Q901" s="53"/>
      <c r="R901" s="53"/>
      <c r="S901" s="53"/>
      <c r="T901" s="53"/>
      <c r="U901" s="53"/>
      <c r="V901" s="53"/>
      <c r="W901" s="53"/>
      <c r="X901" s="53"/>
      <c r="Y901" s="53"/>
      <c r="Z901" s="53"/>
    </row>
    <row r="902" spans="1:26" ht="12.75" customHeight="1" x14ac:dyDescent="0.25">
      <c r="A902" s="53"/>
      <c r="B902" s="53"/>
      <c r="C902" s="53"/>
      <c r="D902" s="53"/>
      <c r="E902" s="53"/>
      <c r="F902" s="53"/>
      <c r="G902" s="53"/>
      <c r="H902" s="53"/>
      <c r="I902" s="53"/>
      <c r="J902" s="53"/>
      <c r="K902" s="53"/>
      <c r="L902" s="53"/>
      <c r="M902" s="53"/>
      <c r="N902" s="53"/>
      <c r="O902" s="53"/>
      <c r="P902" s="53"/>
      <c r="Q902" s="53"/>
      <c r="R902" s="53"/>
      <c r="S902" s="53"/>
      <c r="T902" s="53"/>
      <c r="U902" s="53"/>
      <c r="V902" s="53"/>
      <c r="W902" s="53"/>
      <c r="X902" s="53"/>
      <c r="Y902" s="53"/>
      <c r="Z902" s="53"/>
    </row>
    <row r="903" spans="1:26" ht="12.75" customHeight="1" x14ac:dyDescent="0.25">
      <c r="A903" s="53"/>
      <c r="B903" s="53"/>
      <c r="C903" s="53"/>
      <c r="D903" s="53"/>
      <c r="E903" s="53"/>
      <c r="F903" s="53"/>
      <c r="G903" s="53"/>
      <c r="H903" s="53"/>
      <c r="I903" s="53"/>
      <c r="J903" s="53"/>
      <c r="K903" s="53"/>
      <c r="L903" s="53"/>
      <c r="M903" s="53"/>
      <c r="N903" s="53"/>
      <c r="O903" s="53"/>
      <c r="P903" s="53"/>
      <c r="Q903" s="53"/>
      <c r="R903" s="53"/>
      <c r="S903" s="53"/>
      <c r="T903" s="53"/>
      <c r="U903" s="53"/>
      <c r="V903" s="53"/>
      <c r="W903" s="53"/>
      <c r="X903" s="53"/>
      <c r="Y903" s="53"/>
      <c r="Z903" s="53"/>
    </row>
    <row r="904" spans="1:26" ht="12.75" customHeight="1" x14ac:dyDescent="0.25">
      <c r="A904" s="53"/>
      <c r="B904" s="53"/>
      <c r="C904" s="53"/>
      <c r="D904" s="53"/>
      <c r="E904" s="53"/>
      <c r="F904" s="53"/>
      <c r="G904" s="53"/>
      <c r="H904" s="53"/>
      <c r="I904" s="53"/>
      <c r="J904" s="53"/>
      <c r="K904" s="53"/>
      <c r="L904" s="53"/>
      <c r="M904" s="53"/>
      <c r="N904" s="53"/>
      <c r="O904" s="53"/>
      <c r="P904" s="53"/>
      <c r="Q904" s="53"/>
      <c r="R904" s="53"/>
      <c r="S904" s="53"/>
      <c r="T904" s="53"/>
      <c r="U904" s="53"/>
      <c r="V904" s="53"/>
      <c r="W904" s="53"/>
      <c r="X904" s="53"/>
      <c r="Y904" s="53"/>
      <c r="Z904" s="53"/>
    </row>
    <row r="905" spans="1:26" ht="12.75" customHeight="1" x14ac:dyDescent="0.25">
      <c r="A905" s="53"/>
      <c r="B905" s="53"/>
      <c r="C905" s="53"/>
      <c r="D905" s="53"/>
      <c r="E905" s="53"/>
      <c r="F905" s="53"/>
      <c r="G905" s="53"/>
      <c r="H905" s="53"/>
      <c r="I905" s="53"/>
      <c r="J905" s="53"/>
      <c r="K905" s="53"/>
      <c r="L905" s="53"/>
      <c r="M905" s="53"/>
      <c r="N905" s="53"/>
      <c r="O905" s="53"/>
      <c r="P905" s="53"/>
      <c r="Q905" s="53"/>
      <c r="R905" s="53"/>
      <c r="S905" s="53"/>
      <c r="T905" s="53"/>
      <c r="U905" s="53"/>
      <c r="V905" s="53"/>
      <c r="W905" s="53"/>
      <c r="X905" s="53"/>
      <c r="Y905" s="53"/>
      <c r="Z905" s="53"/>
    </row>
    <row r="906" spans="1:26" ht="12.75" customHeight="1" x14ac:dyDescent="0.25">
      <c r="A906" s="53"/>
      <c r="B906" s="53"/>
      <c r="C906" s="53"/>
      <c r="D906" s="53"/>
      <c r="E906" s="53"/>
      <c r="F906" s="53"/>
      <c r="G906" s="53"/>
      <c r="H906" s="53"/>
      <c r="I906" s="53"/>
      <c r="J906" s="53"/>
      <c r="K906" s="53"/>
      <c r="L906" s="53"/>
      <c r="M906" s="53"/>
      <c r="N906" s="53"/>
      <c r="O906" s="53"/>
      <c r="P906" s="53"/>
      <c r="Q906" s="53"/>
      <c r="R906" s="53"/>
      <c r="S906" s="53"/>
      <c r="T906" s="53"/>
      <c r="U906" s="53"/>
      <c r="V906" s="53"/>
      <c r="W906" s="53"/>
      <c r="X906" s="53"/>
      <c r="Y906" s="53"/>
      <c r="Z906" s="53"/>
    </row>
    <row r="907" spans="1:26" ht="12.75" customHeight="1" x14ac:dyDescent="0.25">
      <c r="A907" s="53"/>
      <c r="B907" s="53"/>
      <c r="C907" s="53"/>
      <c r="D907" s="53"/>
      <c r="E907" s="53"/>
      <c r="F907" s="53"/>
      <c r="G907" s="53"/>
      <c r="H907" s="53"/>
      <c r="I907" s="53"/>
      <c r="J907" s="53"/>
      <c r="K907" s="53"/>
      <c r="L907" s="53"/>
      <c r="M907" s="53"/>
      <c r="N907" s="53"/>
      <c r="O907" s="53"/>
      <c r="P907" s="53"/>
      <c r="Q907" s="53"/>
      <c r="R907" s="53"/>
      <c r="S907" s="53"/>
      <c r="T907" s="53"/>
      <c r="U907" s="53"/>
      <c r="V907" s="53"/>
      <c r="W907" s="53"/>
      <c r="X907" s="53"/>
      <c r="Y907" s="53"/>
      <c r="Z907" s="53"/>
    </row>
    <row r="908" spans="1:26" ht="12.75" customHeight="1" x14ac:dyDescent="0.25">
      <c r="A908" s="53"/>
      <c r="B908" s="53"/>
      <c r="C908" s="53"/>
      <c r="D908" s="53"/>
      <c r="E908" s="53"/>
      <c r="F908" s="53"/>
      <c r="G908" s="53"/>
      <c r="H908" s="53"/>
      <c r="I908" s="53"/>
      <c r="J908" s="53"/>
      <c r="K908" s="53"/>
      <c r="L908" s="53"/>
      <c r="M908" s="53"/>
      <c r="N908" s="53"/>
      <c r="O908" s="53"/>
      <c r="P908" s="53"/>
      <c r="Q908" s="53"/>
      <c r="R908" s="53"/>
      <c r="S908" s="53"/>
      <c r="T908" s="53"/>
      <c r="U908" s="53"/>
      <c r="V908" s="53"/>
      <c r="W908" s="53"/>
      <c r="X908" s="53"/>
      <c r="Y908" s="53"/>
      <c r="Z908" s="53"/>
    </row>
    <row r="909" spans="1:26" ht="12.75" customHeight="1" x14ac:dyDescent="0.25">
      <c r="A909" s="53"/>
      <c r="B909" s="53"/>
      <c r="C909" s="53"/>
      <c r="D909" s="53"/>
      <c r="E909" s="53"/>
      <c r="F909" s="53"/>
      <c r="G909" s="53"/>
      <c r="H909" s="53"/>
      <c r="I909" s="53"/>
      <c r="J909" s="53"/>
      <c r="K909" s="53"/>
      <c r="L909" s="53"/>
      <c r="M909" s="53"/>
      <c r="N909" s="53"/>
      <c r="O909" s="53"/>
      <c r="P909" s="53"/>
      <c r="Q909" s="53"/>
      <c r="R909" s="53"/>
      <c r="S909" s="53"/>
      <c r="T909" s="53"/>
      <c r="U909" s="53"/>
      <c r="V909" s="53"/>
      <c r="W909" s="53"/>
      <c r="X909" s="53"/>
      <c r="Y909" s="53"/>
      <c r="Z909" s="53"/>
    </row>
    <row r="910" spans="1:26" ht="12.75" customHeight="1" x14ac:dyDescent="0.25">
      <c r="A910" s="53"/>
      <c r="B910" s="53"/>
      <c r="C910" s="53"/>
      <c r="D910" s="53"/>
      <c r="E910" s="53"/>
      <c r="F910" s="53"/>
      <c r="G910" s="53"/>
      <c r="H910" s="53"/>
      <c r="I910" s="53"/>
      <c r="J910" s="53"/>
      <c r="K910" s="53"/>
      <c r="L910" s="53"/>
      <c r="M910" s="53"/>
      <c r="N910" s="53"/>
      <c r="O910" s="53"/>
      <c r="P910" s="53"/>
      <c r="Q910" s="53"/>
      <c r="R910" s="53"/>
      <c r="S910" s="53"/>
      <c r="T910" s="53"/>
      <c r="U910" s="53"/>
      <c r="V910" s="53"/>
      <c r="W910" s="53"/>
      <c r="X910" s="53"/>
      <c r="Y910" s="53"/>
      <c r="Z910" s="53"/>
    </row>
    <row r="911" spans="1:26" ht="12.75" customHeight="1" x14ac:dyDescent="0.25">
      <c r="A911" s="53"/>
      <c r="B911" s="53"/>
      <c r="C911" s="53"/>
      <c r="D911" s="53"/>
      <c r="E911" s="53"/>
      <c r="F911" s="53"/>
      <c r="G911" s="53"/>
      <c r="H911" s="53"/>
      <c r="I911" s="53"/>
      <c r="J911" s="53"/>
      <c r="K911" s="53"/>
      <c r="L911" s="53"/>
      <c r="M911" s="53"/>
      <c r="N911" s="53"/>
      <c r="O911" s="53"/>
      <c r="P911" s="53"/>
      <c r="Q911" s="53"/>
      <c r="R911" s="53"/>
      <c r="S911" s="53"/>
      <c r="T911" s="53"/>
      <c r="U911" s="53"/>
      <c r="V911" s="53"/>
      <c r="W911" s="53"/>
      <c r="X911" s="53"/>
      <c r="Y911" s="53"/>
      <c r="Z911" s="53"/>
    </row>
    <row r="912" spans="1:26" ht="12.75" customHeight="1" x14ac:dyDescent="0.25">
      <c r="A912" s="53"/>
      <c r="B912" s="53"/>
      <c r="C912" s="53"/>
      <c r="D912" s="53"/>
      <c r="E912" s="53"/>
      <c r="F912" s="53"/>
      <c r="G912" s="53"/>
      <c r="H912" s="53"/>
      <c r="I912" s="53"/>
      <c r="J912" s="53"/>
      <c r="K912" s="53"/>
      <c r="L912" s="53"/>
      <c r="M912" s="53"/>
      <c r="N912" s="53"/>
      <c r="O912" s="53"/>
      <c r="P912" s="53"/>
      <c r="Q912" s="53"/>
      <c r="R912" s="53"/>
      <c r="S912" s="53"/>
      <c r="T912" s="53"/>
      <c r="U912" s="53"/>
      <c r="V912" s="53"/>
      <c r="W912" s="53"/>
      <c r="X912" s="53"/>
      <c r="Y912" s="53"/>
      <c r="Z912" s="53"/>
    </row>
    <row r="913" spans="1:26" ht="12.75" customHeight="1" x14ac:dyDescent="0.25">
      <c r="A913" s="53"/>
      <c r="B913" s="53"/>
      <c r="C913" s="53"/>
      <c r="D913" s="53"/>
      <c r="E913" s="53"/>
      <c r="F913" s="53"/>
      <c r="G913" s="53"/>
      <c r="H913" s="53"/>
      <c r="I913" s="53"/>
      <c r="J913" s="53"/>
      <c r="K913" s="53"/>
      <c r="L913" s="53"/>
      <c r="M913" s="53"/>
      <c r="N913" s="53"/>
      <c r="O913" s="53"/>
      <c r="P913" s="53"/>
      <c r="Q913" s="53"/>
      <c r="R913" s="53"/>
      <c r="S913" s="53"/>
      <c r="T913" s="53"/>
      <c r="U913" s="53"/>
      <c r="V913" s="53"/>
      <c r="W913" s="53"/>
      <c r="X913" s="53"/>
      <c r="Y913" s="53"/>
      <c r="Z913" s="53"/>
    </row>
    <row r="914" spans="1:26" ht="12.75" customHeight="1" x14ac:dyDescent="0.25">
      <c r="A914" s="53"/>
      <c r="B914" s="53"/>
      <c r="C914" s="53"/>
      <c r="D914" s="53"/>
      <c r="E914" s="53"/>
      <c r="F914" s="53"/>
      <c r="G914" s="53"/>
      <c r="H914" s="53"/>
      <c r="I914" s="53"/>
      <c r="J914" s="53"/>
      <c r="K914" s="53"/>
      <c r="L914" s="53"/>
      <c r="M914" s="53"/>
      <c r="N914" s="53"/>
      <c r="O914" s="53"/>
      <c r="P914" s="53"/>
      <c r="Q914" s="53"/>
      <c r="R914" s="53"/>
      <c r="S914" s="53"/>
      <c r="T914" s="53"/>
      <c r="U914" s="53"/>
      <c r="V914" s="53"/>
      <c r="W914" s="53"/>
      <c r="X914" s="53"/>
      <c r="Y914" s="53"/>
      <c r="Z914" s="53"/>
    </row>
    <row r="915" spans="1:26" ht="12.75" customHeight="1" x14ac:dyDescent="0.25">
      <c r="A915" s="53"/>
      <c r="B915" s="53"/>
      <c r="C915" s="53"/>
      <c r="D915" s="53"/>
      <c r="E915" s="53"/>
      <c r="F915" s="53"/>
      <c r="G915" s="53"/>
      <c r="H915" s="53"/>
      <c r="I915" s="53"/>
      <c r="J915" s="53"/>
      <c r="K915" s="53"/>
      <c r="L915" s="53"/>
      <c r="M915" s="53"/>
      <c r="N915" s="53"/>
      <c r="O915" s="53"/>
      <c r="P915" s="53"/>
      <c r="Q915" s="53"/>
      <c r="R915" s="53"/>
      <c r="S915" s="53"/>
      <c r="T915" s="53"/>
      <c r="U915" s="53"/>
      <c r="V915" s="53"/>
      <c r="W915" s="53"/>
      <c r="X915" s="53"/>
      <c r="Y915" s="53"/>
      <c r="Z915" s="53"/>
    </row>
    <row r="916" spans="1:26" ht="12.75" customHeight="1" x14ac:dyDescent="0.25">
      <c r="A916" s="53"/>
      <c r="B916" s="53"/>
      <c r="C916" s="53"/>
      <c r="D916" s="53"/>
      <c r="E916" s="53"/>
      <c r="F916" s="53"/>
      <c r="G916" s="53"/>
      <c r="H916" s="53"/>
      <c r="I916" s="53"/>
      <c r="J916" s="53"/>
      <c r="K916" s="53"/>
      <c r="L916" s="53"/>
      <c r="M916" s="53"/>
      <c r="N916" s="53"/>
      <c r="O916" s="53"/>
      <c r="P916" s="53"/>
      <c r="Q916" s="53"/>
      <c r="R916" s="53"/>
      <c r="S916" s="53"/>
      <c r="T916" s="53"/>
      <c r="U916" s="53"/>
      <c r="V916" s="53"/>
      <c r="W916" s="53"/>
      <c r="X916" s="53"/>
      <c r="Y916" s="53"/>
      <c r="Z916" s="53"/>
    </row>
    <row r="917" spans="1:26" ht="12.75" customHeight="1" x14ac:dyDescent="0.25">
      <c r="A917" s="53"/>
      <c r="B917" s="53"/>
      <c r="C917" s="53"/>
      <c r="D917" s="53"/>
      <c r="E917" s="53"/>
      <c r="F917" s="53"/>
      <c r="G917" s="53"/>
      <c r="H917" s="53"/>
      <c r="I917" s="53"/>
      <c r="J917" s="53"/>
      <c r="K917" s="53"/>
      <c r="L917" s="53"/>
      <c r="M917" s="53"/>
      <c r="N917" s="53"/>
      <c r="O917" s="53"/>
      <c r="P917" s="53"/>
      <c r="Q917" s="53"/>
      <c r="R917" s="53"/>
      <c r="S917" s="53"/>
      <c r="T917" s="53"/>
      <c r="U917" s="53"/>
      <c r="V917" s="53"/>
      <c r="W917" s="53"/>
      <c r="X917" s="53"/>
      <c r="Y917" s="53"/>
      <c r="Z917" s="53"/>
    </row>
    <row r="918" spans="1:26" ht="12.75" customHeight="1" x14ac:dyDescent="0.25">
      <c r="A918" s="53"/>
      <c r="B918" s="53"/>
      <c r="C918" s="53"/>
      <c r="D918" s="53"/>
      <c r="E918" s="53"/>
      <c r="F918" s="53"/>
      <c r="G918" s="53"/>
      <c r="H918" s="53"/>
      <c r="I918" s="53"/>
      <c r="J918" s="53"/>
      <c r="K918" s="53"/>
      <c r="L918" s="53"/>
      <c r="M918" s="53"/>
      <c r="N918" s="53"/>
      <c r="O918" s="53"/>
      <c r="P918" s="53"/>
      <c r="Q918" s="53"/>
      <c r="R918" s="53"/>
      <c r="S918" s="53"/>
      <c r="T918" s="53"/>
      <c r="U918" s="53"/>
      <c r="V918" s="53"/>
      <c r="W918" s="53"/>
      <c r="X918" s="53"/>
      <c r="Y918" s="53"/>
      <c r="Z918" s="53"/>
    </row>
    <row r="919" spans="1:26" ht="12.75" customHeight="1" x14ac:dyDescent="0.25">
      <c r="A919" s="53"/>
      <c r="B919" s="53"/>
      <c r="C919" s="53"/>
      <c r="D919" s="53"/>
      <c r="E919" s="53"/>
      <c r="F919" s="53"/>
      <c r="G919" s="53"/>
      <c r="H919" s="53"/>
      <c r="I919" s="53"/>
      <c r="J919" s="53"/>
      <c r="K919" s="53"/>
      <c r="L919" s="53"/>
      <c r="M919" s="53"/>
      <c r="N919" s="53"/>
      <c r="O919" s="53"/>
      <c r="P919" s="53"/>
      <c r="Q919" s="53"/>
      <c r="R919" s="53"/>
      <c r="S919" s="53"/>
      <c r="T919" s="53"/>
      <c r="U919" s="53"/>
      <c r="V919" s="53"/>
      <c r="W919" s="53"/>
      <c r="X919" s="53"/>
      <c r="Y919" s="53"/>
      <c r="Z919" s="53"/>
    </row>
    <row r="920" spans="1:26" ht="12.75" customHeight="1" x14ac:dyDescent="0.25">
      <c r="A920" s="53"/>
      <c r="B920" s="53"/>
      <c r="C920" s="53"/>
      <c r="D920" s="53"/>
      <c r="E920" s="53"/>
      <c r="F920" s="53"/>
      <c r="G920" s="53"/>
      <c r="H920" s="53"/>
      <c r="I920" s="53"/>
      <c r="J920" s="53"/>
      <c r="K920" s="53"/>
      <c r="L920" s="53"/>
      <c r="M920" s="53"/>
      <c r="N920" s="53"/>
      <c r="O920" s="53"/>
      <c r="P920" s="53"/>
      <c r="Q920" s="53"/>
      <c r="R920" s="53"/>
      <c r="S920" s="53"/>
      <c r="T920" s="53"/>
      <c r="U920" s="53"/>
      <c r="V920" s="53"/>
      <c r="W920" s="53"/>
      <c r="X920" s="53"/>
      <c r="Y920" s="53"/>
      <c r="Z920" s="53"/>
    </row>
    <row r="921" spans="1:26" ht="12.75" customHeight="1" x14ac:dyDescent="0.25">
      <c r="A921" s="53"/>
      <c r="B921" s="53"/>
      <c r="C921" s="53"/>
      <c r="D921" s="53"/>
      <c r="E921" s="53"/>
      <c r="F921" s="53"/>
      <c r="G921" s="53"/>
      <c r="H921" s="53"/>
      <c r="I921" s="53"/>
      <c r="J921" s="53"/>
      <c r="K921" s="53"/>
      <c r="L921" s="53"/>
      <c r="M921" s="53"/>
      <c r="N921" s="53"/>
      <c r="O921" s="53"/>
      <c r="P921" s="53"/>
      <c r="Q921" s="53"/>
      <c r="R921" s="53"/>
      <c r="S921" s="53"/>
      <c r="T921" s="53"/>
      <c r="U921" s="53"/>
      <c r="V921" s="53"/>
      <c r="W921" s="53"/>
      <c r="X921" s="53"/>
      <c r="Y921" s="53"/>
      <c r="Z921" s="53"/>
    </row>
    <row r="922" spans="1:26" ht="12.75" customHeight="1" x14ac:dyDescent="0.25">
      <c r="A922" s="53"/>
      <c r="B922" s="53"/>
      <c r="C922" s="53"/>
      <c r="D922" s="53"/>
      <c r="E922" s="53"/>
      <c r="F922" s="53"/>
      <c r="G922" s="53"/>
      <c r="H922" s="53"/>
      <c r="I922" s="53"/>
      <c r="J922" s="53"/>
      <c r="K922" s="53"/>
      <c r="L922" s="53"/>
      <c r="M922" s="53"/>
      <c r="N922" s="53"/>
      <c r="O922" s="53"/>
      <c r="P922" s="53"/>
      <c r="Q922" s="53"/>
      <c r="R922" s="53"/>
      <c r="S922" s="53"/>
      <c r="T922" s="53"/>
      <c r="U922" s="53"/>
      <c r="V922" s="53"/>
      <c r="W922" s="53"/>
      <c r="X922" s="53"/>
      <c r="Y922" s="53"/>
      <c r="Z922" s="53"/>
    </row>
    <row r="923" spans="1:26" ht="12.75" customHeight="1" x14ac:dyDescent="0.25">
      <c r="A923" s="53"/>
      <c r="B923" s="53"/>
      <c r="C923" s="53"/>
      <c r="D923" s="53"/>
      <c r="E923" s="53"/>
      <c r="F923" s="53"/>
      <c r="G923" s="53"/>
      <c r="H923" s="53"/>
      <c r="I923" s="53"/>
      <c r="J923" s="53"/>
      <c r="K923" s="53"/>
      <c r="L923" s="53"/>
      <c r="M923" s="53"/>
      <c r="N923" s="53"/>
      <c r="O923" s="53"/>
      <c r="P923" s="53"/>
      <c r="Q923" s="53"/>
      <c r="R923" s="53"/>
      <c r="S923" s="53"/>
      <c r="T923" s="53"/>
      <c r="U923" s="53"/>
      <c r="V923" s="53"/>
      <c r="W923" s="53"/>
      <c r="X923" s="53"/>
      <c r="Y923" s="53"/>
      <c r="Z923" s="53"/>
    </row>
    <row r="924" spans="1:26" ht="12.75" customHeight="1" x14ac:dyDescent="0.25">
      <c r="A924" s="53"/>
      <c r="B924" s="53"/>
      <c r="C924" s="53"/>
      <c r="D924" s="53"/>
      <c r="E924" s="53"/>
      <c r="F924" s="53"/>
      <c r="G924" s="53"/>
      <c r="H924" s="53"/>
      <c r="I924" s="53"/>
      <c r="J924" s="53"/>
      <c r="K924" s="53"/>
      <c r="L924" s="53"/>
      <c r="M924" s="53"/>
      <c r="N924" s="53"/>
      <c r="O924" s="53"/>
      <c r="P924" s="53"/>
      <c r="Q924" s="53"/>
      <c r="R924" s="53"/>
      <c r="S924" s="53"/>
      <c r="T924" s="53"/>
      <c r="U924" s="53"/>
      <c r="V924" s="53"/>
      <c r="W924" s="53"/>
      <c r="X924" s="53"/>
      <c r="Y924" s="53"/>
      <c r="Z924" s="53"/>
    </row>
    <row r="925" spans="1:26" ht="12.75" customHeight="1" x14ac:dyDescent="0.25">
      <c r="A925" s="53"/>
      <c r="B925" s="53"/>
      <c r="C925" s="53"/>
      <c r="D925" s="53"/>
      <c r="E925" s="53"/>
      <c r="F925" s="53"/>
      <c r="G925" s="53"/>
      <c r="H925" s="53"/>
      <c r="I925" s="53"/>
      <c r="J925" s="53"/>
      <c r="K925" s="53"/>
      <c r="L925" s="53"/>
      <c r="M925" s="53"/>
      <c r="N925" s="53"/>
      <c r="O925" s="53"/>
      <c r="P925" s="53"/>
      <c r="Q925" s="53"/>
      <c r="R925" s="53"/>
      <c r="S925" s="53"/>
      <c r="T925" s="53"/>
      <c r="U925" s="53"/>
      <c r="V925" s="53"/>
      <c r="W925" s="53"/>
      <c r="X925" s="53"/>
      <c r="Y925" s="53"/>
      <c r="Z925" s="53"/>
    </row>
    <row r="926" spans="1:26" ht="12.75" customHeight="1" x14ac:dyDescent="0.25">
      <c r="A926" s="53"/>
      <c r="B926" s="53"/>
      <c r="C926" s="53"/>
      <c r="D926" s="53"/>
      <c r="E926" s="53"/>
      <c r="F926" s="53"/>
      <c r="G926" s="53"/>
      <c r="H926" s="53"/>
      <c r="I926" s="53"/>
      <c r="J926" s="53"/>
      <c r="K926" s="53"/>
      <c r="L926" s="53"/>
      <c r="M926" s="53"/>
      <c r="N926" s="53"/>
      <c r="O926" s="53"/>
      <c r="P926" s="53"/>
      <c r="Q926" s="53"/>
      <c r="R926" s="53"/>
      <c r="S926" s="53"/>
      <c r="T926" s="53"/>
      <c r="U926" s="53"/>
      <c r="V926" s="53"/>
      <c r="W926" s="53"/>
      <c r="X926" s="53"/>
      <c r="Y926" s="53"/>
      <c r="Z926" s="53"/>
    </row>
    <row r="927" spans="1:26" ht="12.75" customHeight="1" x14ac:dyDescent="0.25">
      <c r="A927" s="53"/>
      <c r="B927" s="53"/>
      <c r="C927" s="53"/>
      <c r="D927" s="53"/>
      <c r="E927" s="53"/>
      <c r="F927" s="53"/>
      <c r="G927" s="53"/>
      <c r="H927" s="53"/>
      <c r="I927" s="53"/>
      <c r="J927" s="53"/>
      <c r="K927" s="53"/>
      <c r="L927" s="53"/>
      <c r="M927" s="53"/>
      <c r="N927" s="53"/>
      <c r="O927" s="53"/>
      <c r="P927" s="53"/>
      <c r="Q927" s="53"/>
      <c r="R927" s="53"/>
      <c r="S927" s="53"/>
      <c r="T927" s="53"/>
      <c r="U927" s="53"/>
      <c r="V927" s="53"/>
      <c r="W927" s="53"/>
      <c r="X927" s="53"/>
      <c r="Y927" s="53"/>
      <c r="Z927" s="53"/>
    </row>
    <row r="928" spans="1:26" ht="12.75" customHeight="1" x14ac:dyDescent="0.25">
      <c r="A928" s="53"/>
      <c r="B928" s="53"/>
      <c r="C928" s="53"/>
      <c r="D928" s="53"/>
      <c r="E928" s="53"/>
      <c r="F928" s="53"/>
      <c r="G928" s="53"/>
      <c r="H928" s="53"/>
      <c r="I928" s="53"/>
      <c r="J928" s="53"/>
      <c r="K928" s="53"/>
      <c r="L928" s="53"/>
      <c r="M928" s="53"/>
      <c r="N928" s="53"/>
      <c r="O928" s="53"/>
      <c r="P928" s="53"/>
      <c r="Q928" s="53"/>
      <c r="R928" s="53"/>
      <c r="S928" s="53"/>
      <c r="T928" s="53"/>
      <c r="U928" s="53"/>
      <c r="V928" s="53"/>
      <c r="W928" s="53"/>
      <c r="X928" s="53"/>
      <c r="Y928" s="53"/>
      <c r="Z928" s="53"/>
    </row>
    <row r="929" spans="1:26" ht="12.75" customHeight="1" x14ac:dyDescent="0.25">
      <c r="A929" s="53"/>
      <c r="B929" s="53"/>
      <c r="C929" s="53"/>
      <c r="D929" s="53"/>
      <c r="E929" s="53"/>
      <c r="F929" s="53"/>
      <c r="G929" s="53"/>
      <c r="H929" s="53"/>
      <c r="I929" s="53"/>
      <c r="J929" s="53"/>
      <c r="K929" s="53"/>
      <c r="L929" s="53"/>
      <c r="M929" s="53"/>
      <c r="N929" s="53"/>
      <c r="O929" s="53"/>
      <c r="P929" s="53"/>
      <c r="Q929" s="53"/>
      <c r="R929" s="53"/>
      <c r="S929" s="53"/>
      <c r="T929" s="53"/>
      <c r="U929" s="53"/>
      <c r="V929" s="53"/>
      <c r="W929" s="53"/>
      <c r="X929" s="53"/>
      <c r="Y929" s="53"/>
      <c r="Z929" s="53"/>
    </row>
    <row r="930" spans="1:26" ht="12.75" customHeight="1" x14ac:dyDescent="0.25">
      <c r="A930" s="53"/>
      <c r="B930" s="53"/>
      <c r="C930" s="53"/>
      <c r="D930" s="53"/>
      <c r="E930" s="53"/>
      <c r="F930" s="53"/>
      <c r="G930" s="53"/>
      <c r="H930" s="53"/>
      <c r="I930" s="53"/>
      <c r="J930" s="53"/>
      <c r="K930" s="53"/>
      <c r="L930" s="53"/>
      <c r="M930" s="53"/>
      <c r="N930" s="53"/>
      <c r="O930" s="53"/>
      <c r="P930" s="53"/>
      <c r="Q930" s="53"/>
      <c r="R930" s="53"/>
      <c r="S930" s="53"/>
      <c r="T930" s="53"/>
      <c r="U930" s="53"/>
      <c r="V930" s="53"/>
      <c r="W930" s="53"/>
      <c r="X930" s="53"/>
      <c r="Y930" s="53"/>
      <c r="Z930" s="53"/>
    </row>
    <row r="931" spans="1:26" ht="12.75" customHeight="1" x14ac:dyDescent="0.25">
      <c r="A931" s="53"/>
      <c r="B931" s="53"/>
      <c r="C931" s="53"/>
      <c r="D931" s="53"/>
      <c r="E931" s="53"/>
      <c r="F931" s="53"/>
      <c r="G931" s="53"/>
      <c r="H931" s="53"/>
      <c r="I931" s="53"/>
      <c r="J931" s="53"/>
      <c r="K931" s="53"/>
      <c r="L931" s="53"/>
      <c r="M931" s="53"/>
      <c r="N931" s="53"/>
      <c r="O931" s="53"/>
      <c r="P931" s="53"/>
      <c r="Q931" s="53"/>
      <c r="R931" s="53"/>
      <c r="S931" s="53"/>
      <c r="T931" s="53"/>
      <c r="U931" s="53"/>
      <c r="V931" s="53"/>
      <c r="W931" s="53"/>
      <c r="X931" s="53"/>
      <c r="Y931" s="53"/>
      <c r="Z931" s="53"/>
    </row>
    <row r="932" spans="1:26" ht="12.75" customHeight="1" x14ac:dyDescent="0.25">
      <c r="A932" s="53"/>
      <c r="B932" s="53"/>
      <c r="C932" s="53"/>
      <c r="D932" s="53"/>
      <c r="E932" s="53"/>
      <c r="F932" s="53"/>
      <c r="G932" s="53"/>
      <c r="H932" s="53"/>
      <c r="I932" s="53"/>
      <c r="J932" s="53"/>
      <c r="K932" s="53"/>
      <c r="L932" s="53"/>
      <c r="M932" s="53"/>
      <c r="N932" s="53"/>
      <c r="O932" s="53"/>
      <c r="P932" s="53"/>
      <c r="Q932" s="53"/>
      <c r="R932" s="53"/>
      <c r="S932" s="53"/>
      <c r="T932" s="53"/>
      <c r="U932" s="53"/>
      <c r="V932" s="53"/>
      <c r="W932" s="53"/>
      <c r="X932" s="53"/>
      <c r="Y932" s="53"/>
      <c r="Z932" s="53"/>
    </row>
    <row r="933" spans="1:26" ht="12.75" customHeight="1" x14ac:dyDescent="0.25">
      <c r="A933" s="53"/>
      <c r="B933" s="53"/>
      <c r="C933" s="53"/>
      <c r="D933" s="53"/>
      <c r="E933" s="53"/>
      <c r="F933" s="53"/>
      <c r="G933" s="53"/>
      <c r="H933" s="53"/>
      <c r="I933" s="53"/>
      <c r="J933" s="53"/>
      <c r="K933" s="53"/>
      <c r="L933" s="53"/>
      <c r="M933" s="53"/>
      <c r="N933" s="53"/>
      <c r="O933" s="53"/>
      <c r="P933" s="53"/>
      <c r="Q933" s="53"/>
      <c r="R933" s="53"/>
      <c r="S933" s="53"/>
      <c r="T933" s="53"/>
      <c r="U933" s="53"/>
      <c r="V933" s="53"/>
      <c r="W933" s="53"/>
      <c r="X933" s="53"/>
      <c r="Y933" s="53"/>
      <c r="Z933" s="53"/>
    </row>
    <row r="934" spans="1:26" ht="12.75" customHeight="1" x14ac:dyDescent="0.25">
      <c r="A934" s="53"/>
      <c r="B934" s="53"/>
      <c r="C934" s="53"/>
      <c r="D934" s="53"/>
      <c r="E934" s="53"/>
      <c r="F934" s="53"/>
      <c r="G934" s="53"/>
      <c r="H934" s="53"/>
      <c r="I934" s="53"/>
      <c r="J934" s="53"/>
      <c r="K934" s="53"/>
      <c r="L934" s="53"/>
      <c r="M934" s="53"/>
      <c r="N934" s="53"/>
      <c r="O934" s="53"/>
      <c r="P934" s="53"/>
      <c r="Q934" s="53"/>
      <c r="R934" s="53"/>
      <c r="S934" s="53"/>
      <c r="T934" s="53"/>
      <c r="U934" s="53"/>
      <c r="V934" s="53"/>
      <c r="W934" s="53"/>
      <c r="X934" s="53"/>
      <c r="Y934" s="53"/>
      <c r="Z934" s="53"/>
    </row>
    <row r="935" spans="1:26" ht="12.75" customHeight="1" x14ac:dyDescent="0.25">
      <c r="A935" s="53"/>
      <c r="B935" s="53"/>
      <c r="C935" s="53"/>
      <c r="D935" s="53"/>
      <c r="E935" s="53"/>
      <c r="F935" s="53"/>
      <c r="G935" s="53"/>
      <c r="H935" s="53"/>
      <c r="I935" s="53"/>
      <c r="J935" s="53"/>
      <c r="K935" s="53"/>
      <c r="L935" s="53"/>
      <c r="M935" s="53"/>
      <c r="N935" s="53"/>
      <c r="O935" s="53"/>
      <c r="P935" s="53"/>
      <c r="Q935" s="53"/>
      <c r="R935" s="53"/>
      <c r="S935" s="53"/>
      <c r="T935" s="53"/>
      <c r="U935" s="53"/>
      <c r="V935" s="53"/>
      <c r="W935" s="53"/>
      <c r="X935" s="53"/>
      <c r="Y935" s="53"/>
      <c r="Z935" s="53"/>
    </row>
    <row r="936" spans="1:26" ht="12.75" customHeight="1" x14ac:dyDescent="0.25">
      <c r="A936" s="53"/>
      <c r="B936" s="53"/>
      <c r="C936" s="53"/>
      <c r="D936" s="53"/>
      <c r="E936" s="53"/>
      <c r="F936" s="53"/>
      <c r="G936" s="53"/>
      <c r="H936" s="53"/>
      <c r="I936" s="53"/>
      <c r="J936" s="53"/>
      <c r="K936" s="53"/>
      <c r="L936" s="53"/>
      <c r="M936" s="53"/>
      <c r="N936" s="53"/>
      <c r="O936" s="53"/>
      <c r="P936" s="53"/>
      <c r="Q936" s="53"/>
      <c r="R936" s="53"/>
      <c r="S936" s="53"/>
      <c r="T936" s="53"/>
      <c r="U936" s="53"/>
      <c r="V936" s="53"/>
      <c r="W936" s="53"/>
      <c r="X936" s="53"/>
      <c r="Y936" s="53"/>
      <c r="Z936" s="53"/>
    </row>
    <row r="937" spans="1:26" ht="12.75" customHeight="1" x14ac:dyDescent="0.25">
      <c r="A937" s="53"/>
      <c r="B937" s="53"/>
      <c r="C937" s="53"/>
      <c r="D937" s="53"/>
      <c r="E937" s="53"/>
      <c r="F937" s="53"/>
      <c r="G937" s="53"/>
      <c r="H937" s="53"/>
      <c r="I937" s="53"/>
      <c r="J937" s="53"/>
      <c r="K937" s="53"/>
      <c r="L937" s="53"/>
      <c r="M937" s="53"/>
      <c r="N937" s="53"/>
      <c r="O937" s="53"/>
      <c r="P937" s="53"/>
      <c r="Q937" s="53"/>
      <c r="R937" s="53"/>
      <c r="S937" s="53"/>
      <c r="T937" s="53"/>
      <c r="U937" s="53"/>
      <c r="V937" s="53"/>
      <c r="W937" s="53"/>
      <c r="X937" s="53"/>
      <c r="Y937" s="53"/>
      <c r="Z937" s="53"/>
    </row>
    <row r="938" spans="1:26" ht="12.75" customHeight="1" x14ac:dyDescent="0.25">
      <c r="A938" s="53"/>
      <c r="B938" s="53"/>
      <c r="C938" s="53"/>
      <c r="D938" s="53"/>
      <c r="E938" s="53"/>
      <c r="F938" s="53"/>
      <c r="G938" s="53"/>
      <c r="H938" s="53"/>
      <c r="I938" s="53"/>
      <c r="J938" s="53"/>
      <c r="K938" s="53"/>
      <c r="L938" s="53"/>
      <c r="M938" s="53"/>
      <c r="N938" s="53"/>
      <c r="O938" s="53"/>
      <c r="P938" s="53"/>
      <c r="Q938" s="53"/>
      <c r="R938" s="53"/>
      <c r="S938" s="53"/>
      <c r="T938" s="53"/>
      <c r="U938" s="53"/>
      <c r="V938" s="53"/>
      <c r="W938" s="53"/>
      <c r="X938" s="53"/>
      <c r="Y938" s="53"/>
      <c r="Z938" s="53"/>
    </row>
    <row r="939" spans="1:26" ht="12.75" customHeight="1" x14ac:dyDescent="0.25">
      <c r="A939" s="53"/>
      <c r="B939" s="53"/>
      <c r="C939" s="53"/>
      <c r="D939" s="53"/>
      <c r="E939" s="53"/>
      <c r="F939" s="53"/>
      <c r="G939" s="53"/>
      <c r="H939" s="53"/>
      <c r="I939" s="53"/>
      <c r="J939" s="53"/>
      <c r="K939" s="53"/>
      <c r="L939" s="53"/>
      <c r="M939" s="53"/>
      <c r="N939" s="53"/>
      <c r="O939" s="53"/>
      <c r="P939" s="53"/>
      <c r="Q939" s="53"/>
      <c r="R939" s="53"/>
      <c r="S939" s="53"/>
      <c r="T939" s="53"/>
      <c r="U939" s="53"/>
      <c r="V939" s="53"/>
      <c r="W939" s="53"/>
      <c r="X939" s="53"/>
      <c r="Y939" s="53"/>
      <c r="Z939" s="53"/>
    </row>
    <row r="940" spans="1:26" ht="12.75" customHeight="1" x14ac:dyDescent="0.25">
      <c r="A940" s="53"/>
      <c r="B940" s="53"/>
      <c r="C940" s="53"/>
      <c r="D940" s="53"/>
      <c r="E940" s="53"/>
      <c r="F940" s="53"/>
      <c r="G940" s="53"/>
      <c r="H940" s="53"/>
      <c r="I940" s="53"/>
      <c r="J940" s="53"/>
      <c r="K940" s="53"/>
      <c r="L940" s="53"/>
      <c r="M940" s="53"/>
      <c r="N940" s="53"/>
      <c r="O940" s="53"/>
      <c r="P940" s="53"/>
      <c r="Q940" s="53"/>
      <c r="R940" s="53"/>
      <c r="S940" s="53"/>
      <c r="T940" s="53"/>
      <c r="U940" s="53"/>
      <c r="V940" s="53"/>
      <c r="W940" s="53"/>
      <c r="X940" s="53"/>
      <c r="Y940" s="53"/>
      <c r="Z940" s="53"/>
    </row>
    <row r="941" spans="1:26" ht="12.75" customHeight="1" x14ac:dyDescent="0.25">
      <c r="A941" s="53"/>
      <c r="B941" s="53"/>
      <c r="C941" s="53"/>
      <c r="D941" s="53"/>
      <c r="E941" s="53"/>
      <c r="F941" s="53"/>
      <c r="G941" s="53"/>
      <c r="H941" s="53"/>
      <c r="I941" s="53"/>
      <c r="J941" s="53"/>
      <c r="K941" s="53"/>
      <c r="L941" s="53"/>
      <c r="M941" s="53"/>
      <c r="N941" s="53"/>
      <c r="O941" s="53"/>
      <c r="P941" s="53"/>
      <c r="Q941" s="53"/>
      <c r="R941" s="53"/>
      <c r="S941" s="53"/>
      <c r="T941" s="53"/>
      <c r="U941" s="53"/>
      <c r="V941" s="53"/>
      <c r="W941" s="53"/>
      <c r="X941" s="53"/>
      <c r="Y941" s="53"/>
      <c r="Z941" s="53"/>
    </row>
    <row r="942" spans="1:26" ht="12.75" customHeight="1" x14ac:dyDescent="0.25">
      <c r="A942" s="53"/>
      <c r="B942" s="53"/>
      <c r="C942" s="53"/>
      <c r="D942" s="53"/>
      <c r="E942" s="53"/>
      <c r="F942" s="53"/>
      <c r="G942" s="53"/>
      <c r="H942" s="53"/>
      <c r="I942" s="53"/>
      <c r="J942" s="53"/>
      <c r="K942" s="53"/>
      <c r="L942" s="53"/>
      <c r="M942" s="53"/>
      <c r="N942" s="53"/>
      <c r="O942" s="53"/>
      <c r="P942" s="53"/>
      <c r="Q942" s="53"/>
      <c r="R942" s="53"/>
      <c r="S942" s="53"/>
      <c r="T942" s="53"/>
      <c r="U942" s="53"/>
      <c r="V942" s="53"/>
      <c r="W942" s="53"/>
      <c r="X942" s="53"/>
      <c r="Y942" s="53"/>
      <c r="Z942" s="53"/>
    </row>
    <row r="943" spans="1:26" ht="12.75" customHeight="1" x14ac:dyDescent="0.25">
      <c r="A943" s="53"/>
      <c r="B943" s="53"/>
      <c r="C943" s="53"/>
      <c r="D943" s="53"/>
      <c r="E943" s="53"/>
      <c r="F943" s="53"/>
      <c r="G943" s="53"/>
      <c r="H943" s="53"/>
      <c r="I943" s="53"/>
      <c r="J943" s="53"/>
      <c r="K943" s="53"/>
      <c r="L943" s="53"/>
      <c r="M943" s="53"/>
      <c r="N943" s="53"/>
      <c r="O943" s="53"/>
      <c r="P943" s="53"/>
      <c r="Q943" s="53"/>
      <c r="R943" s="53"/>
      <c r="S943" s="53"/>
      <c r="T943" s="53"/>
      <c r="U943" s="53"/>
      <c r="V943" s="53"/>
      <c r="W943" s="53"/>
      <c r="X943" s="53"/>
      <c r="Y943" s="53"/>
      <c r="Z943" s="53"/>
    </row>
    <row r="944" spans="1:26" ht="12.75" customHeight="1" x14ac:dyDescent="0.25">
      <c r="A944" s="53"/>
      <c r="B944" s="53"/>
      <c r="C944" s="53"/>
      <c r="D944" s="53"/>
      <c r="E944" s="53"/>
      <c r="F944" s="53"/>
      <c r="G944" s="53"/>
      <c r="H944" s="53"/>
      <c r="I944" s="53"/>
      <c r="J944" s="53"/>
      <c r="K944" s="53"/>
      <c r="L944" s="53"/>
      <c r="M944" s="53"/>
      <c r="N944" s="53"/>
      <c r="O944" s="53"/>
      <c r="P944" s="53"/>
      <c r="Q944" s="53"/>
      <c r="R944" s="53"/>
      <c r="S944" s="53"/>
      <c r="T944" s="53"/>
      <c r="U944" s="53"/>
      <c r="V944" s="53"/>
      <c r="W944" s="53"/>
      <c r="X944" s="53"/>
      <c r="Y944" s="53"/>
      <c r="Z944" s="53"/>
    </row>
    <row r="945" spans="1:26" ht="12.75" customHeight="1" x14ac:dyDescent="0.25">
      <c r="A945" s="53"/>
      <c r="B945" s="53"/>
      <c r="C945" s="53"/>
      <c r="D945" s="53"/>
      <c r="E945" s="53"/>
      <c r="F945" s="53"/>
      <c r="G945" s="53"/>
      <c r="H945" s="53"/>
      <c r="I945" s="53"/>
      <c r="J945" s="53"/>
      <c r="K945" s="53"/>
      <c r="L945" s="53"/>
      <c r="M945" s="53"/>
      <c r="N945" s="53"/>
      <c r="O945" s="53"/>
      <c r="P945" s="53"/>
      <c r="Q945" s="53"/>
      <c r="R945" s="53"/>
      <c r="S945" s="53"/>
      <c r="T945" s="53"/>
      <c r="U945" s="53"/>
      <c r="V945" s="53"/>
      <c r="W945" s="53"/>
      <c r="X945" s="53"/>
      <c r="Y945" s="53"/>
      <c r="Z945" s="53"/>
    </row>
    <row r="946" spans="1:26" ht="12.75" customHeight="1" x14ac:dyDescent="0.25">
      <c r="A946" s="53"/>
      <c r="B946" s="53"/>
      <c r="C946" s="53"/>
      <c r="D946" s="53"/>
      <c r="E946" s="53"/>
      <c r="F946" s="53"/>
      <c r="G946" s="53"/>
      <c r="H946" s="53"/>
      <c r="I946" s="53"/>
      <c r="J946" s="53"/>
      <c r="K946" s="53"/>
      <c r="L946" s="53"/>
      <c r="M946" s="53"/>
      <c r="N946" s="53"/>
      <c r="O946" s="53"/>
      <c r="P946" s="53"/>
      <c r="Q946" s="53"/>
      <c r="R946" s="53"/>
      <c r="S946" s="53"/>
      <c r="T946" s="53"/>
      <c r="U946" s="53"/>
      <c r="V946" s="53"/>
      <c r="W946" s="53"/>
      <c r="X946" s="53"/>
      <c r="Y946" s="53"/>
      <c r="Z946" s="53"/>
    </row>
    <row r="947" spans="1:26" ht="12.75" customHeight="1" x14ac:dyDescent="0.25">
      <c r="A947" s="53"/>
      <c r="B947" s="53"/>
      <c r="C947" s="53"/>
      <c r="D947" s="53"/>
      <c r="E947" s="53"/>
      <c r="F947" s="53"/>
      <c r="G947" s="53"/>
      <c r="H947" s="53"/>
      <c r="I947" s="53"/>
      <c r="J947" s="53"/>
      <c r="K947" s="53"/>
      <c r="L947" s="53"/>
      <c r="M947" s="53"/>
      <c r="N947" s="53"/>
      <c r="O947" s="53"/>
      <c r="P947" s="53"/>
      <c r="Q947" s="53"/>
      <c r="R947" s="53"/>
      <c r="S947" s="53"/>
      <c r="T947" s="53"/>
      <c r="U947" s="53"/>
      <c r="V947" s="53"/>
      <c r="W947" s="53"/>
      <c r="X947" s="53"/>
      <c r="Y947" s="53"/>
      <c r="Z947" s="53"/>
    </row>
    <row r="948" spans="1:26" ht="12.75" customHeight="1" x14ac:dyDescent="0.25">
      <c r="A948" s="53"/>
      <c r="B948" s="53"/>
      <c r="C948" s="53"/>
      <c r="D948" s="53"/>
      <c r="E948" s="53"/>
      <c r="F948" s="53"/>
      <c r="G948" s="53"/>
      <c r="H948" s="53"/>
      <c r="I948" s="53"/>
      <c r="J948" s="53"/>
      <c r="K948" s="53"/>
      <c r="L948" s="53"/>
      <c r="M948" s="53"/>
      <c r="N948" s="53"/>
      <c r="O948" s="53"/>
      <c r="P948" s="53"/>
      <c r="Q948" s="53"/>
      <c r="R948" s="53"/>
      <c r="S948" s="53"/>
      <c r="T948" s="53"/>
      <c r="U948" s="53"/>
      <c r="V948" s="53"/>
      <c r="W948" s="53"/>
      <c r="X948" s="53"/>
      <c r="Y948" s="53"/>
      <c r="Z948" s="53"/>
    </row>
    <row r="949" spans="1:26" ht="12.75" customHeight="1" x14ac:dyDescent="0.25">
      <c r="A949" s="53"/>
      <c r="B949" s="53"/>
      <c r="C949" s="53"/>
      <c r="D949" s="53"/>
      <c r="E949" s="53"/>
      <c r="F949" s="53"/>
      <c r="G949" s="53"/>
      <c r="H949" s="53"/>
      <c r="I949" s="53"/>
      <c r="J949" s="53"/>
      <c r="K949" s="53"/>
      <c r="L949" s="53"/>
      <c r="M949" s="53"/>
      <c r="N949" s="53"/>
      <c r="O949" s="53"/>
      <c r="P949" s="53"/>
      <c r="Q949" s="53"/>
      <c r="R949" s="53"/>
      <c r="S949" s="53"/>
      <c r="T949" s="53"/>
      <c r="U949" s="53"/>
      <c r="V949" s="53"/>
      <c r="W949" s="53"/>
      <c r="X949" s="53"/>
      <c r="Y949" s="53"/>
      <c r="Z949" s="53"/>
    </row>
    <row r="950" spans="1:26" ht="12.75" customHeight="1" x14ac:dyDescent="0.25">
      <c r="A950" s="53"/>
      <c r="B950" s="53"/>
      <c r="C950" s="53"/>
      <c r="D950" s="53"/>
      <c r="E950" s="53"/>
      <c r="F950" s="53"/>
      <c r="G950" s="53"/>
      <c r="H950" s="53"/>
      <c r="I950" s="53"/>
      <c r="J950" s="53"/>
      <c r="K950" s="53"/>
      <c r="L950" s="53"/>
      <c r="M950" s="53"/>
      <c r="N950" s="53"/>
      <c r="O950" s="53"/>
      <c r="P950" s="53"/>
      <c r="Q950" s="53"/>
      <c r="R950" s="53"/>
      <c r="S950" s="53"/>
      <c r="T950" s="53"/>
      <c r="U950" s="53"/>
      <c r="V950" s="53"/>
      <c r="W950" s="53"/>
      <c r="X950" s="53"/>
      <c r="Y950" s="53"/>
      <c r="Z950" s="53"/>
    </row>
    <row r="951" spans="1:26" ht="12.75" customHeight="1" x14ac:dyDescent="0.25">
      <c r="A951" s="53"/>
      <c r="B951" s="53"/>
      <c r="C951" s="53"/>
      <c r="D951" s="53"/>
      <c r="E951" s="53"/>
      <c r="F951" s="53"/>
      <c r="G951" s="53"/>
      <c r="H951" s="53"/>
      <c r="I951" s="53"/>
      <c r="J951" s="53"/>
      <c r="K951" s="53"/>
      <c r="L951" s="53"/>
      <c r="M951" s="53"/>
      <c r="N951" s="53"/>
      <c r="O951" s="53"/>
      <c r="P951" s="53"/>
      <c r="Q951" s="53"/>
      <c r="R951" s="53"/>
      <c r="S951" s="53"/>
      <c r="T951" s="53"/>
      <c r="U951" s="53"/>
      <c r="V951" s="53"/>
      <c r="W951" s="53"/>
      <c r="X951" s="53"/>
      <c r="Y951" s="53"/>
      <c r="Z951" s="53"/>
    </row>
    <row r="952" spans="1:26" ht="12.75" customHeight="1" x14ac:dyDescent="0.25">
      <c r="A952" s="53"/>
      <c r="B952" s="53"/>
      <c r="C952" s="53"/>
      <c r="D952" s="53"/>
      <c r="E952" s="53"/>
      <c r="F952" s="53"/>
      <c r="G952" s="53"/>
      <c r="H952" s="53"/>
      <c r="I952" s="53"/>
      <c r="J952" s="53"/>
      <c r="K952" s="53"/>
      <c r="L952" s="53"/>
      <c r="M952" s="53"/>
      <c r="N952" s="53"/>
      <c r="O952" s="53"/>
      <c r="P952" s="53"/>
      <c r="Q952" s="53"/>
      <c r="R952" s="53"/>
      <c r="S952" s="53"/>
      <c r="T952" s="53"/>
      <c r="U952" s="53"/>
      <c r="V952" s="53"/>
      <c r="W952" s="53"/>
      <c r="X952" s="53"/>
      <c r="Y952" s="53"/>
      <c r="Z952" s="53"/>
    </row>
    <row r="953" spans="1:26" ht="12.75" customHeight="1" x14ac:dyDescent="0.25">
      <c r="A953" s="53"/>
      <c r="B953" s="53"/>
      <c r="C953" s="53"/>
      <c r="D953" s="53"/>
      <c r="E953" s="53"/>
      <c r="F953" s="53"/>
      <c r="G953" s="53"/>
      <c r="H953" s="53"/>
      <c r="I953" s="53"/>
      <c r="J953" s="53"/>
      <c r="K953" s="53"/>
      <c r="L953" s="53"/>
      <c r="M953" s="53"/>
      <c r="N953" s="53"/>
      <c r="O953" s="53"/>
      <c r="P953" s="53"/>
      <c r="Q953" s="53"/>
      <c r="R953" s="53"/>
      <c r="S953" s="53"/>
      <c r="T953" s="53"/>
      <c r="U953" s="53"/>
      <c r="V953" s="53"/>
      <c r="W953" s="53"/>
      <c r="X953" s="53"/>
      <c r="Y953" s="53"/>
      <c r="Z953" s="53"/>
    </row>
    <row r="954" spans="1:26" ht="12.75" customHeight="1" x14ac:dyDescent="0.25">
      <c r="A954" s="53"/>
      <c r="B954" s="53"/>
      <c r="C954" s="53"/>
      <c r="D954" s="53"/>
      <c r="E954" s="53"/>
      <c r="F954" s="53"/>
      <c r="G954" s="53"/>
      <c r="H954" s="53"/>
      <c r="I954" s="53"/>
      <c r="J954" s="53"/>
      <c r="K954" s="53"/>
      <c r="L954" s="53"/>
      <c r="M954" s="53"/>
      <c r="N954" s="53"/>
      <c r="O954" s="53"/>
      <c r="P954" s="53"/>
      <c r="Q954" s="53"/>
      <c r="R954" s="53"/>
      <c r="S954" s="53"/>
      <c r="T954" s="53"/>
      <c r="U954" s="53"/>
      <c r="V954" s="53"/>
      <c r="W954" s="53"/>
      <c r="X954" s="53"/>
      <c r="Y954" s="53"/>
      <c r="Z954" s="53"/>
    </row>
    <row r="955" spans="1:26" ht="12.75" customHeight="1" x14ac:dyDescent="0.25">
      <c r="A955" s="53"/>
      <c r="B955" s="53"/>
      <c r="C955" s="53"/>
      <c r="D955" s="53"/>
      <c r="E955" s="53"/>
      <c r="F955" s="53"/>
      <c r="G955" s="53"/>
      <c r="H955" s="53"/>
      <c r="I955" s="53"/>
      <c r="J955" s="53"/>
      <c r="K955" s="53"/>
      <c r="L955" s="53"/>
      <c r="M955" s="53"/>
      <c r="N955" s="53"/>
      <c r="O955" s="53"/>
      <c r="P955" s="53"/>
      <c r="Q955" s="53"/>
      <c r="R955" s="53"/>
      <c r="S955" s="53"/>
      <c r="T955" s="53"/>
      <c r="U955" s="53"/>
      <c r="V955" s="53"/>
      <c r="W955" s="53"/>
      <c r="X955" s="53"/>
      <c r="Y955" s="53"/>
      <c r="Z955" s="53"/>
    </row>
    <row r="956" spans="1:26" ht="12.75" customHeight="1" x14ac:dyDescent="0.25">
      <c r="A956" s="53"/>
      <c r="B956" s="53"/>
      <c r="C956" s="53"/>
      <c r="D956" s="53"/>
      <c r="E956" s="53"/>
      <c r="F956" s="53"/>
      <c r="G956" s="53"/>
      <c r="H956" s="53"/>
      <c r="I956" s="53"/>
      <c r="J956" s="53"/>
      <c r="K956" s="53"/>
      <c r="L956" s="53"/>
      <c r="M956" s="53"/>
      <c r="N956" s="53"/>
      <c r="O956" s="53"/>
      <c r="P956" s="53"/>
      <c r="Q956" s="53"/>
      <c r="R956" s="53"/>
      <c r="S956" s="53"/>
      <c r="T956" s="53"/>
      <c r="U956" s="53"/>
      <c r="V956" s="53"/>
      <c r="W956" s="53"/>
      <c r="X956" s="53"/>
      <c r="Y956" s="53"/>
      <c r="Z956" s="53"/>
    </row>
    <row r="957" spans="1:26" ht="12.75" customHeight="1" x14ac:dyDescent="0.25">
      <c r="A957" s="53"/>
      <c r="B957" s="53"/>
      <c r="C957" s="53"/>
      <c r="D957" s="53"/>
      <c r="E957" s="53"/>
      <c r="F957" s="53"/>
      <c r="G957" s="53"/>
      <c r="H957" s="53"/>
      <c r="I957" s="53"/>
      <c r="J957" s="53"/>
      <c r="K957" s="53"/>
      <c r="L957" s="53"/>
      <c r="M957" s="53"/>
      <c r="N957" s="53"/>
      <c r="O957" s="53"/>
      <c r="P957" s="53"/>
      <c r="Q957" s="53"/>
      <c r="R957" s="53"/>
      <c r="S957" s="53"/>
      <c r="T957" s="53"/>
      <c r="U957" s="53"/>
      <c r="V957" s="53"/>
      <c r="W957" s="53"/>
      <c r="X957" s="53"/>
      <c r="Y957" s="53"/>
      <c r="Z957" s="53"/>
    </row>
    <row r="958" spans="1:26" ht="12.75" customHeight="1" x14ac:dyDescent="0.25">
      <c r="A958" s="53"/>
      <c r="B958" s="53"/>
      <c r="C958" s="53"/>
      <c r="D958" s="53"/>
      <c r="E958" s="53"/>
      <c r="F958" s="53"/>
      <c r="G958" s="53"/>
      <c r="H958" s="53"/>
      <c r="I958" s="53"/>
      <c r="J958" s="53"/>
      <c r="K958" s="53"/>
      <c r="L958" s="53"/>
      <c r="M958" s="53"/>
      <c r="N958" s="53"/>
      <c r="O958" s="53"/>
      <c r="P958" s="53"/>
      <c r="Q958" s="53"/>
      <c r="R958" s="53"/>
      <c r="S958" s="53"/>
      <c r="T958" s="53"/>
      <c r="U958" s="53"/>
      <c r="V958" s="53"/>
      <c r="W958" s="53"/>
      <c r="X958" s="53"/>
      <c r="Y958" s="53"/>
      <c r="Z958" s="53"/>
    </row>
    <row r="959" spans="1:26" ht="12.75" customHeight="1" x14ac:dyDescent="0.25">
      <c r="A959" s="53"/>
      <c r="B959" s="53"/>
      <c r="C959" s="53"/>
      <c r="D959" s="53"/>
      <c r="E959" s="53"/>
      <c r="F959" s="53"/>
      <c r="G959" s="53"/>
      <c r="H959" s="53"/>
      <c r="I959" s="53"/>
      <c r="J959" s="53"/>
      <c r="K959" s="53"/>
      <c r="L959" s="53"/>
      <c r="M959" s="53"/>
      <c r="N959" s="53"/>
      <c r="O959" s="53"/>
      <c r="P959" s="53"/>
      <c r="Q959" s="53"/>
      <c r="R959" s="53"/>
      <c r="S959" s="53"/>
      <c r="T959" s="53"/>
      <c r="U959" s="53"/>
      <c r="V959" s="53"/>
      <c r="W959" s="53"/>
      <c r="X959" s="53"/>
      <c r="Y959" s="53"/>
      <c r="Z959" s="53"/>
    </row>
    <row r="960" spans="1:26" ht="12.75" customHeight="1" x14ac:dyDescent="0.25">
      <c r="A960" s="53"/>
      <c r="B960" s="53"/>
      <c r="C960" s="53"/>
      <c r="D960" s="53"/>
      <c r="E960" s="53"/>
      <c r="F960" s="53"/>
      <c r="G960" s="53"/>
      <c r="H960" s="53"/>
      <c r="I960" s="53"/>
      <c r="J960" s="53"/>
      <c r="K960" s="53"/>
      <c r="L960" s="53"/>
      <c r="M960" s="53"/>
      <c r="N960" s="53"/>
      <c r="O960" s="53"/>
      <c r="P960" s="53"/>
      <c r="Q960" s="53"/>
      <c r="R960" s="53"/>
      <c r="S960" s="53"/>
      <c r="T960" s="53"/>
      <c r="U960" s="53"/>
      <c r="V960" s="53"/>
      <c r="W960" s="53"/>
      <c r="X960" s="53"/>
      <c r="Y960" s="53"/>
      <c r="Z960" s="53"/>
    </row>
    <row r="961" spans="1:26" ht="12.75" customHeight="1" x14ac:dyDescent="0.25">
      <c r="A961" s="53"/>
      <c r="B961" s="53"/>
      <c r="C961" s="53"/>
      <c r="D961" s="53"/>
      <c r="E961" s="53"/>
      <c r="F961" s="53"/>
      <c r="G961" s="53"/>
      <c r="H961" s="53"/>
      <c r="I961" s="53"/>
      <c r="J961" s="53"/>
      <c r="K961" s="53"/>
      <c r="L961" s="53"/>
      <c r="M961" s="53"/>
      <c r="N961" s="53"/>
      <c r="O961" s="53"/>
      <c r="P961" s="53"/>
      <c r="Q961" s="53"/>
      <c r="R961" s="53"/>
      <c r="S961" s="53"/>
      <c r="T961" s="53"/>
      <c r="U961" s="53"/>
      <c r="V961" s="53"/>
      <c r="W961" s="53"/>
      <c r="X961" s="53"/>
      <c r="Y961" s="53"/>
      <c r="Z961" s="53"/>
    </row>
    <row r="962" spans="1:26" ht="12.75" customHeight="1" x14ac:dyDescent="0.25">
      <c r="A962" s="53"/>
      <c r="B962" s="53"/>
      <c r="C962" s="53"/>
      <c r="D962" s="53"/>
      <c r="E962" s="53"/>
      <c r="F962" s="53"/>
      <c r="G962" s="53"/>
      <c r="H962" s="53"/>
      <c r="I962" s="53"/>
      <c r="J962" s="53"/>
      <c r="K962" s="53"/>
      <c r="L962" s="53"/>
      <c r="M962" s="53"/>
      <c r="N962" s="53"/>
      <c r="O962" s="53"/>
      <c r="P962" s="53"/>
      <c r="Q962" s="53"/>
      <c r="R962" s="53"/>
      <c r="S962" s="53"/>
      <c r="T962" s="53"/>
      <c r="U962" s="53"/>
      <c r="V962" s="53"/>
      <c r="W962" s="53"/>
      <c r="X962" s="53"/>
      <c r="Y962" s="53"/>
      <c r="Z962" s="53"/>
    </row>
    <row r="963" spans="1:26" ht="12.75" customHeight="1" x14ac:dyDescent="0.25">
      <c r="A963" s="53"/>
      <c r="B963" s="53"/>
      <c r="C963" s="53"/>
      <c r="D963" s="53"/>
      <c r="E963" s="53"/>
      <c r="F963" s="53"/>
      <c r="G963" s="53"/>
      <c r="H963" s="53"/>
      <c r="I963" s="53"/>
      <c r="J963" s="53"/>
      <c r="K963" s="53"/>
      <c r="L963" s="53"/>
      <c r="M963" s="53"/>
      <c r="N963" s="53"/>
      <c r="O963" s="53"/>
      <c r="P963" s="53"/>
      <c r="Q963" s="53"/>
      <c r="R963" s="53"/>
      <c r="S963" s="53"/>
      <c r="T963" s="53"/>
      <c r="U963" s="53"/>
      <c r="V963" s="53"/>
      <c r="W963" s="53"/>
      <c r="X963" s="53"/>
      <c r="Y963" s="53"/>
      <c r="Z963" s="53"/>
    </row>
    <row r="964" spans="1:26" ht="12.75" customHeight="1" x14ac:dyDescent="0.25">
      <c r="A964" s="53"/>
      <c r="B964" s="53"/>
      <c r="C964" s="53"/>
      <c r="D964" s="53"/>
      <c r="E964" s="53"/>
      <c r="F964" s="53"/>
      <c r="G964" s="53"/>
      <c r="H964" s="53"/>
      <c r="I964" s="53"/>
      <c r="J964" s="53"/>
      <c r="K964" s="53"/>
      <c r="L964" s="53"/>
      <c r="M964" s="53"/>
      <c r="N964" s="53"/>
      <c r="O964" s="53"/>
      <c r="P964" s="53"/>
      <c r="Q964" s="53"/>
      <c r="R964" s="53"/>
      <c r="S964" s="53"/>
      <c r="T964" s="53"/>
      <c r="U964" s="53"/>
      <c r="V964" s="53"/>
      <c r="W964" s="53"/>
      <c r="X964" s="53"/>
      <c r="Y964" s="53"/>
      <c r="Z964" s="53"/>
    </row>
    <row r="965" spans="1:26" ht="12.75" customHeight="1" x14ac:dyDescent="0.25">
      <c r="A965" s="53"/>
      <c r="B965" s="53"/>
      <c r="C965" s="53"/>
      <c r="D965" s="53"/>
      <c r="E965" s="53"/>
      <c r="F965" s="53"/>
      <c r="G965" s="53"/>
      <c r="H965" s="53"/>
      <c r="I965" s="53"/>
      <c r="J965" s="53"/>
      <c r="K965" s="53"/>
      <c r="L965" s="53"/>
      <c r="M965" s="53"/>
      <c r="N965" s="53"/>
      <c r="O965" s="53"/>
      <c r="P965" s="53"/>
      <c r="Q965" s="53"/>
      <c r="R965" s="53"/>
      <c r="S965" s="53"/>
      <c r="T965" s="53"/>
      <c r="U965" s="53"/>
      <c r="V965" s="53"/>
      <c r="W965" s="53"/>
      <c r="X965" s="53"/>
      <c r="Y965" s="53"/>
      <c r="Z965" s="53"/>
    </row>
    <row r="966" spans="1:26" ht="12.75" customHeight="1" x14ac:dyDescent="0.25">
      <c r="A966" s="53"/>
      <c r="B966" s="53"/>
      <c r="C966" s="53"/>
      <c r="D966" s="53"/>
      <c r="E966" s="53"/>
      <c r="F966" s="53"/>
      <c r="G966" s="53"/>
      <c r="H966" s="53"/>
      <c r="I966" s="53"/>
      <c r="J966" s="53"/>
      <c r="K966" s="53"/>
      <c r="L966" s="53"/>
      <c r="M966" s="53"/>
      <c r="N966" s="53"/>
      <c r="O966" s="53"/>
      <c r="P966" s="53"/>
      <c r="Q966" s="53"/>
      <c r="R966" s="53"/>
      <c r="S966" s="53"/>
      <c r="T966" s="53"/>
      <c r="U966" s="53"/>
      <c r="V966" s="53"/>
      <c r="W966" s="53"/>
      <c r="X966" s="53"/>
      <c r="Y966" s="53"/>
      <c r="Z966" s="53"/>
    </row>
    <row r="967" spans="1:26" ht="12.75" customHeight="1" x14ac:dyDescent="0.25">
      <c r="A967" s="53"/>
      <c r="B967" s="53"/>
      <c r="C967" s="53"/>
      <c r="D967" s="53"/>
      <c r="E967" s="53"/>
      <c r="F967" s="53"/>
      <c r="G967" s="53"/>
      <c r="H967" s="53"/>
      <c r="I967" s="53"/>
      <c r="J967" s="53"/>
      <c r="K967" s="53"/>
      <c r="L967" s="53"/>
      <c r="M967" s="53"/>
      <c r="N967" s="53"/>
      <c r="O967" s="53"/>
      <c r="P967" s="53"/>
      <c r="Q967" s="53"/>
      <c r="R967" s="53"/>
      <c r="S967" s="53"/>
      <c r="T967" s="53"/>
      <c r="U967" s="53"/>
      <c r="V967" s="53"/>
      <c r="W967" s="53"/>
      <c r="X967" s="53"/>
      <c r="Y967" s="53"/>
      <c r="Z967" s="53"/>
    </row>
    <row r="968" spans="1:26" ht="12.75" customHeight="1" x14ac:dyDescent="0.25">
      <c r="A968" s="53"/>
      <c r="B968" s="53"/>
      <c r="C968" s="53"/>
      <c r="D968" s="53"/>
      <c r="E968" s="53"/>
      <c r="F968" s="53"/>
      <c r="G968" s="53"/>
      <c r="H968" s="53"/>
      <c r="I968" s="53"/>
      <c r="J968" s="53"/>
      <c r="K968" s="53"/>
      <c r="L968" s="53"/>
      <c r="M968" s="53"/>
      <c r="N968" s="53"/>
      <c r="O968" s="53"/>
      <c r="P968" s="53"/>
      <c r="Q968" s="53"/>
      <c r="R968" s="53"/>
      <c r="S968" s="53"/>
      <c r="T968" s="53"/>
      <c r="U968" s="53"/>
      <c r="V968" s="53"/>
      <c r="W968" s="53"/>
      <c r="X968" s="53"/>
      <c r="Y968" s="53"/>
      <c r="Z968" s="53"/>
    </row>
    <row r="969" spans="1:26" ht="12.75" customHeight="1" x14ac:dyDescent="0.25">
      <c r="A969" s="53"/>
      <c r="B969" s="53"/>
      <c r="C969" s="53"/>
      <c r="D969" s="53"/>
      <c r="E969" s="53"/>
      <c r="F969" s="53"/>
      <c r="G969" s="53"/>
      <c r="H969" s="53"/>
      <c r="I969" s="53"/>
      <c r="J969" s="53"/>
      <c r="K969" s="53"/>
      <c r="L969" s="53"/>
      <c r="M969" s="53"/>
      <c r="N969" s="53"/>
      <c r="O969" s="53"/>
      <c r="P969" s="53"/>
      <c r="Q969" s="53"/>
      <c r="R969" s="53"/>
      <c r="S969" s="53"/>
      <c r="T969" s="53"/>
      <c r="U969" s="53"/>
      <c r="V969" s="53"/>
      <c r="W969" s="53"/>
      <c r="X969" s="53"/>
      <c r="Y969" s="53"/>
      <c r="Z969" s="53"/>
    </row>
    <row r="970" spans="1:26" ht="12.75" customHeight="1" x14ac:dyDescent="0.25">
      <c r="A970" s="53"/>
      <c r="B970" s="53"/>
      <c r="C970" s="53"/>
      <c r="D970" s="53"/>
      <c r="E970" s="53"/>
      <c r="F970" s="53"/>
      <c r="G970" s="53"/>
      <c r="H970" s="53"/>
      <c r="I970" s="53"/>
      <c r="J970" s="53"/>
      <c r="K970" s="53"/>
      <c r="L970" s="53"/>
      <c r="M970" s="53"/>
      <c r="N970" s="53"/>
      <c r="O970" s="53"/>
      <c r="P970" s="53"/>
      <c r="Q970" s="53"/>
      <c r="R970" s="53"/>
      <c r="S970" s="53"/>
      <c r="T970" s="53"/>
      <c r="U970" s="53"/>
      <c r="V970" s="53"/>
      <c r="W970" s="53"/>
      <c r="X970" s="53"/>
      <c r="Y970" s="53"/>
      <c r="Z970" s="53"/>
    </row>
    <row r="971" spans="1:26" ht="12.75" customHeight="1" x14ac:dyDescent="0.25">
      <c r="A971" s="53"/>
      <c r="B971" s="53"/>
      <c r="C971" s="53"/>
      <c r="D971" s="53"/>
      <c r="E971" s="53"/>
      <c r="F971" s="53"/>
      <c r="G971" s="53"/>
      <c r="H971" s="53"/>
      <c r="I971" s="53"/>
      <c r="J971" s="53"/>
      <c r="K971" s="53"/>
      <c r="L971" s="53"/>
      <c r="M971" s="53"/>
      <c r="N971" s="53"/>
      <c r="O971" s="53"/>
      <c r="P971" s="53"/>
      <c r="Q971" s="53"/>
      <c r="R971" s="53"/>
      <c r="S971" s="53"/>
      <c r="T971" s="53"/>
      <c r="U971" s="53"/>
      <c r="V971" s="53"/>
      <c r="W971" s="53"/>
      <c r="X971" s="53"/>
      <c r="Y971" s="53"/>
      <c r="Z971" s="53"/>
    </row>
    <row r="972" spans="1:26" ht="12.75" customHeight="1" x14ac:dyDescent="0.25">
      <c r="A972" s="53"/>
      <c r="B972" s="53"/>
      <c r="C972" s="53"/>
      <c r="D972" s="53"/>
      <c r="E972" s="53"/>
      <c r="F972" s="53"/>
      <c r="G972" s="53"/>
      <c r="H972" s="53"/>
      <c r="I972" s="53"/>
      <c r="J972" s="53"/>
      <c r="K972" s="53"/>
      <c r="L972" s="53"/>
      <c r="M972" s="53"/>
      <c r="N972" s="53"/>
      <c r="O972" s="53"/>
      <c r="P972" s="53"/>
      <c r="Q972" s="53"/>
      <c r="R972" s="53"/>
      <c r="S972" s="53"/>
      <c r="T972" s="53"/>
      <c r="U972" s="53"/>
      <c r="V972" s="53"/>
      <c r="W972" s="53"/>
      <c r="X972" s="53"/>
      <c r="Y972" s="53"/>
      <c r="Z972" s="53"/>
    </row>
    <row r="973" spans="1:26" ht="12.75" customHeight="1" x14ac:dyDescent="0.25">
      <c r="A973" s="53"/>
      <c r="B973" s="53"/>
      <c r="C973" s="53"/>
      <c r="D973" s="53"/>
      <c r="E973" s="53"/>
      <c r="F973" s="53"/>
      <c r="G973" s="53"/>
      <c r="H973" s="53"/>
      <c r="I973" s="53"/>
      <c r="J973" s="53"/>
      <c r="K973" s="53"/>
      <c r="L973" s="53"/>
      <c r="M973" s="53"/>
      <c r="N973" s="53"/>
      <c r="O973" s="53"/>
      <c r="P973" s="53"/>
      <c r="Q973" s="53"/>
      <c r="R973" s="53"/>
      <c r="S973" s="53"/>
      <c r="T973" s="53"/>
      <c r="U973" s="53"/>
      <c r="V973" s="53"/>
      <c r="W973" s="53"/>
      <c r="X973" s="53"/>
      <c r="Y973" s="53"/>
      <c r="Z973" s="53"/>
    </row>
    <row r="974" spans="1:26" ht="12.75" customHeight="1" x14ac:dyDescent="0.25">
      <c r="A974" s="53"/>
      <c r="B974" s="53"/>
      <c r="C974" s="53"/>
      <c r="D974" s="53"/>
      <c r="E974" s="53"/>
      <c r="F974" s="53"/>
      <c r="G974" s="53"/>
      <c r="H974" s="53"/>
      <c r="I974" s="53"/>
      <c r="J974" s="53"/>
      <c r="K974" s="53"/>
      <c r="L974" s="53"/>
      <c r="M974" s="53"/>
      <c r="N974" s="53"/>
      <c r="O974" s="53"/>
      <c r="P974" s="53"/>
      <c r="Q974" s="53"/>
      <c r="R974" s="53"/>
      <c r="S974" s="53"/>
      <c r="T974" s="53"/>
      <c r="U974" s="53"/>
      <c r="V974" s="53"/>
      <c r="W974" s="53"/>
      <c r="X974" s="53"/>
      <c r="Y974" s="53"/>
      <c r="Z974" s="53"/>
    </row>
    <row r="975" spans="1:26" ht="12.75" customHeight="1" x14ac:dyDescent="0.25">
      <c r="A975" s="53"/>
      <c r="B975" s="53"/>
      <c r="C975" s="53"/>
      <c r="D975" s="53"/>
      <c r="E975" s="53"/>
      <c r="F975" s="53"/>
      <c r="G975" s="53"/>
      <c r="H975" s="53"/>
      <c r="I975" s="53"/>
      <c r="J975" s="53"/>
      <c r="K975" s="53"/>
      <c r="L975" s="53"/>
      <c r="M975" s="53"/>
      <c r="N975" s="53"/>
      <c r="O975" s="53"/>
      <c r="P975" s="53"/>
      <c r="Q975" s="53"/>
      <c r="R975" s="53"/>
      <c r="S975" s="53"/>
      <c r="T975" s="53"/>
      <c r="U975" s="53"/>
      <c r="V975" s="53"/>
      <c r="W975" s="53"/>
      <c r="X975" s="53"/>
      <c r="Y975" s="53"/>
      <c r="Z975" s="53"/>
    </row>
    <row r="976" spans="1:26" ht="12.75" customHeight="1" x14ac:dyDescent="0.25">
      <c r="A976" s="53"/>
      <c r="B976" s="53"/>
      <c r="C976" s="53"/>
      <c r="D976" s="53"/>
      <c r="E976" s="53"/>
      <c r="F976" s="53"/>
      <c r="G976" s="53"/>
      <c r="H976" s="53"/>
      <c r="I976" s="53"/>
      <c r="J976" s="53"/>
      <c r="K976" s="53"/>
      <c r="L976" s="53"/>
      <c r="M976" s="53"/>
      <c r="N976" s="53"/>
      <c r="O976" s="53"/>
      <c r="P976" s="53"/>
      <c r="Q976" s="53"/>
      <c r="R976" s="53"/>
      <c r="S976" s="53"/>
      <c r="T976" s="53"/>
      <c r="U976" s="53"/>
      <c r="V976" s="53"/>
      <c r="W976" s="53"/>
      <c r="X976" s="53"/>
      <c r="Y976" s="53"/>
      <c r="Z976" s="53"/>
    </row>
    <row r="977" spans="1:26" ht="12.75" customHeight="1" x14ac:dyDescent="0.25">
      <c r="A977" s="53"/>
      <c r="B977" s="53"/>
      <c r="C977" s="53"/>
      <c r="D977" s="53"/>
      <c r="E977" s="53"/>
      <c r="F977" s="53"/>
      <c r="G977" s="53"/>
      <c r="H977" s="53"/>
      <c r="I977" s="53"/>
      <c r="J977" s="53"/>
      <c r="K977" s="53"/>
      <c r="L977" s="53"/>
      <c r="M977" s="53"/>
      <c r="N977" s="53"/>
      <c r="O977" s="53"/>
      <c r="P977" s="53"/>
      <c r="Q977" s="53"/>
      <c r="R977" s="53"/>
      <c r="S977" s="53"/>
      <c r="T977" s="53"/>
      <c r="U977" s="53"/>
      <c r="V977" s="53"/>
      <c r="W977" s="53"/>
      <c r="X977" s="53"/>
      <c r="Y977" s="53"/>
      <c r="Z977" s="53"/>
    </row>
    <row r="978" spans="1:26" ht="12.75" customHeight="1" x14ac:dyDescent="0.25">
      <c r="A978" s="53"/>
      <c r="B978" s="53"/>
      <c r="C978" s="53"/>
      <c r="D978" s="53"/>
      <c r="E978" s="53"/>
      <c r="F978" s="53"/>
      <c r="G978" s="53"/>
      <c r="H978" s="53"/>
      <c r="I978" s="53"/>
      <c r="J978" s="53"/>
      <c r="K978" s="53"/>
      <c r="L978" s="53"/>
      <c r="M978" s="53"/>
      <c r="N978" s="53"/>
      <c r="O978" s="53"/>
      <c r="P978" s="53"/>
      <c r="Q978" s="53"/>
      <c r="R978" s="53"/>
      <c r="S978" s="53"/>
      <c r="T978" s="53"/>
      <c r="U978" s="53"/>
      <c r="V978" s="53"/>
      <c r="W978" s="53"/>
      <c r="X978" s="53"/>
      <c r="Y978" s="53"/>
      <c r="Z978" s="53"/>
    </row>
    <row r="979" spans="1:26" ht="12.75" customHeight="1" x14ac:dyDescent="0.25">
      <c r="A979" s="53"/>
      <c r="B979" s="53"/>
      <c r="C979" s="53"/>
      <c r="D979" s="53"/>
      <c r="E979" s="53"/>
      <c r="F979" s="53"/>
      <c r="G979" s="53"/>
      <c r="H979" s="53"/>
      <c r="I979" s="53"/>
      <c r="J979" s="53"/>
      <c r="K979" s="53"/>
      <c r="L979" s="53"/>
      <c r="M979" s="53"/>
      <c r="N979" s="53"/>
      <c r="O979" s="53"/>
      <c r="P979" s="53"/>
      <c r="Q979" s="53"/>
      <c r="R979" s="53"/>
      <c r="S979" s="53"/>
      <c r="T979" s="53"/>
      <c r="U979" s="53"/>
      <c r="V979" s="53"/>
      <c r="W979" s="53"/>
      <c r="X979" s="53"/>
      <c r="Y979" s="53"/>
      <c r="Z979" s="53"/>
    </row>
    <row r="980" spans="1:26" ht="12.75" customHeight="1" x14ac:dyDescent="0.25">
      <c r="A980" s="53"/>
      <c r="B980" s="53"/>
      <c r="C980" s="53"/>
      <c r="D980" s="53"/>
      <c r="E980" s="53"/>
      <c r="F980" s="53"/>
      <c r="G980" s="53"/>
      <c r="H980" s="53"/>
      <c r="I980" s="53"/>
      <c r="J980" s="53"/>
      <c r="K980" s="53"/>
      <c r="L980" s="53"/>
      <c r="M980" s="53"/>
      <c r="N980" s="53"/>
      <c r="O980" s="53"/>
      <c r="P980" s="53"/>
      <c r="Q980" s="53"/>
      <c r="R980" s="53"/>
      <c r="S980" s="53"/>
      <c r="T980" s="53"/>
      <c r="U980" s="53"/>
      <c r="V980" s="53"/>
      <c r="W980" s="53"/>
      <c r="X980" s="53"/>
      <c r="Y980" s="53"/>
      <c r="Z980" s="53"/>
    </row>
    <row r="981" spans="1:26" ht="12.75" customHeight="1" x14ac:dyDescent="0.25">
      <c r="A981" s="53"/>
      <c r="B981" s="53"/>
      <c r="C981" s="53"/>
      <c r="D981" s="53"/>
      <c r="E981" s="53"/>
      <c r="F981" s="53"/>
      <c r="G981" s="53"/>
      <c r="H981" s="53"/>
      <c r="I981" s="53"/>
      <c r="J981" s="53"/>
      <c r="K981" s="53"/>
      <c r="L981" s="53"/>
      <c r="M981" s="53"/>
      <c r="N981" s="53"/>
      <c r="O981" s="53"/>
      <c r="P981" s="53"/>
      <c r="Q981" s="53"/>
      <c r="R981" s="53"/>
      <c r="S981" s="53"/>
      <c r="T981" s="53"/>
      <c r="U981" s="53"/>
      <c r="V981" s="53"/>
      <c r="W981" s="53"/>
      <c r="X981" s="53"/>
      <c r="Y981" s="53"/>
      <c r="Z981" s="53"/>
    </row>
    <row r="982" spans="1:26" ht="12.75" customHeight="1" x14ac:dyDescent="0.25">
      <c r="A982" s="53"/>
      <c r="B982" s="53"/>
      <c r="C982" s="53"/>
      <c r="D982" s="53"/>
      <c r="E982" s="53"/>
      <c r="F982" s="53"/>
      <c r="G982" s="53"/>
      <c r="H982" s="53"/>
      <c r="I982" s="53"/>
      <c r="J982" s="53"/>
      <c r="K982" s="53"/>
      <c r="L982" s="53"/>
      <c r="M982" s="53"/>
      <c r="N982" s="53"/>
      <c r="O982" s="53"/>
      <c r="P982" s="53"/>
      <c r="Q982" s="53"/>
      <c r="R982" s="53"/>
      <c r="S982" s="53"/>
      <c r="T982" s="53"/>
      <c r="U982" s="53"/>
      <c r="V982" s="53"/>
      <c r="W982" s="53"/>
      <c r="X982" s="53"/>
      <c r="Y982" s="53"/>
      <c r="Z982" s="53"/>
    </row>
    <row r="983" spans="1:26" ht="12.75" customHeight="1" x14ac:dyDescent="0.25">
      <c r="A983" s="53"/>
      <c r="B983" s="53"/>
      <c r="C983" s="53"/>
      <c r="D983" s="53"/>
      <c r="E983" s="53"/>
      <c r="F983" s="53"/>
      <c r="G983" s="53"/>
      <c r="H983" s="53"/>
      <c r="I983" s="53"/>
      <c r="J983" s="53"/>
      <c r="K983" s="53"/>
      <c r="L983" s="53"/>
      <c r="M983" s="53"/>
      <c r="N983" s="53"/>
      <c r="O983" s="53"/>
      <c r="P983" s="53"/>
      <c r="Q983" s="53"/>
      <c r="R983" s="53"/>
      <c r="S983" s="53"/>
      <c r="T983" s="53"/>
      <c r="U983" s="53"/>
      <c r="V983" s="53"/>
      <c r="W983" s="53"/>
      <c r="X983" s="53"/>
      <c r="Y983" s="53"/>
      <c r="Z983" s="53"/>
    </row>
    <row r="984" spans="1:26" ht="12.75" customHeight="1" x14ac:dyDescent="0.25">
      <c r="A984" s="53"/>
      <c r="B984" s="53"/>
      <c r="C984" s="53"/>
      <c r="D984" s="53"/>
      <c r="E984" s="53"/>
      <c r="F984" s="53"/>
      <c r="G984" s="53"/>
      <c r="H984" s="53"/>
      <c r="I984" s="53"/>
      <c r="J984" s="53"/>
      <c r="K984" s="53"/>
      <c r="L984" s="53"/>
      <c r="M984" s="53"/>
      <c r="N984" s="53"/>
      <c r="O984" s="53"/>
      <c r="P984" s="53"/>
      <c r="Q984" s="53"/>
      <c r="R984" s="53"/>
      <c r="S984" s="53"/>
      <c r="T984" s="53"/>
      <c r="U984" s="53"/>
      <c r="V984" s="53"/>
      <c r="W984" s="53"/>
      <c r="X984" s="53"/>
      <c r="Y984" s="53"/>
      <c r="Z984" s="53"/>
    </row>
    <row r="985" spans="1:26" ht="12.75" customHeight="1" x14ac:dyDescent="0.25">
      <c r="A985" s="53"/>
      <c r="B985" s="53"/>
      <c r="C985" s="53"/>
      <c r="D985" s="53"/>
      <c r="E985" s="53"/>
      <c r="F985" s="53"/>
      <c r="G985" s="53"/>
      <c r="H985" s="53"/>
      <c r="I985" s="53"/>
      <c r="J985" s="53"/>
      <c r="K985" s="53"/>
      <c r="L985" s="53"/>
      <c r="M985" s="53"/>
      <c r="N985" s="53"/>
      <c r="O985" s="53"/>
      <c r="P985" s="53"/>
      <c r="Q985" s="53"/>
      <c r="R985" s="53"/>
      <c r="S985" s="53"/>
      <c r="T985" s="53"/>
      <c r="U985" s="53"/>
      <c r="V985" s="53"/>
      <c r="W985" s="53"/>
      <c r="X985" s="53"/>
      <c r="Y985" s="53"/>
      <c r="Z985" s="53"/>
    </row>
    <row r="986" spans="1:26" ht="12.75" customHeight="1" x14ac:dyDescent="0.25">
      <c r="A986" s="53"/>
      <c r="B986" s="53"/>
      <c r="C986" s="53"/>
      <c r="D986" s="53"/>
      <c r="E986" s="53"/>
      <c r="F986" s="53"/>
      <c r="G986" s="53"/>
      <c r="H986" s="53"/>
      <c r="I986" s="53"/>
      <c r="J986" s="53"/>
      <c r="K986" s="53"/>
      <c r="L986" s="53"/>
      <c r="M986" s="53"/>
      <c r="N986" s="53"/>
      <c r="O986" s="53"/>
      <c r="P986" s="53"/>
      <c r="Q986" s="53"/>
      <c r="R986" s="53"/>
      <c r="S986" s="53"/>
      <c r="T986" s="53"/>
      <c r="U986" s="53"/>
      <c r="V986" s="53"/>
      <c r="W986" s="53"/>
      <c r="X986" s="53"/>
      <c r="Y986" s="53"/>
      <c r="Z986" s="53"/>
    </row>
    <row r="987" spans="1:26" ht="12.75" customHeight="1" x14ac:dyDescent="0.25">
      <c r="A987" s="53"/>
      <c r="B987" s="53"/>
      <c r="C987" s="53"/>
      <c r="D987" s="53"/>
      <c r="E987" s="53"/>
      <c r="F987" s="53"/>
      <c r="G987" s="53"/>
      <c r="H987" s="53"/>
      <c r="I987" s="53"/>
      <c r="J987" s="53"/>
      <c r="K987" s="53"/>
      <c r="L987" s="53"/>
      <c r="M987" s="53"/>
      <c r="N987" s="53"/>
      <c r="O987" s="53"/>
      <c r="P987" s="53"/>
      <c r="Q987" s="53"/>
      <c r="R987" s="53"/>
      <c r="S987" s="53"/>
      <c r="T987" s="53"/>
      <c r="U987" s="53"/>
      <c r="V987" s="53"/>
      <c r="W987" s="53"/>
      <c r="X987" s="53"/>
      <c r="Y987" s="53"/>
      <c r="Z987" s="53"/>
    </row>
    <row r="988" spans="1:26" ht="12.75" customHeight="1" x14ac:dyDescent="0.25">
      <c r="A988" s="53"/>
      <c r="B988" s="53"/>
      <c r="C988" s="53"/>
      <c r="D988" s="53"/>
      <c r="E988" s="53"/>
      <c r="F988" s="53"/>
      <c r="G988" s="53"/>
      <c r="H988" s="53"/>
      <c r="I988" s="53"/>
      <c r="J988" s="53"/>
      <c r="K988" s="53"/>
      <c r="L988" s="53"/>
      <c r="M988" s="53"/>
      <c r="N988" s="53"/>
      <c r="O988" s="53"/>
      <c r="P988" s="53"/>
      <c r="Q988" s="53"/>
      <c r="R988" s="53"/>
      <c r="S988" s="53"/>
      <c r="T988" s="53"/>
      <c r="U988" s="53"/>
      <c r="V988" s="53"/>
      <c r="W988" s="53"/>
      <c r="X988" s="53"/>
      <c r="Y988" s="53"/>
      <c r="Z988" s="53"/>
    </row>
    <row r="989" spans="1:26" ht="12.75" customHeight="1" x14ac:dyDescent="0.25">
      <c r="A989" s="53"/>
      <c r="B989" s="53"/>
      <c r="C989" s="53"/>
      <c r="D989" s="53"/>
      <c r="E989" s="53"/>
      <c r="F989" s="53"/>
      <c r="G989" s="53"/>
      <c r="H989" s="53"/>
      <c r="I989" s="53"/>
      <c r="J989" s="53"/>
      <c r="K989" s="53"/>
      <c r="L989" s="53"/>
      <c r="M989" s="53"/>
      <c r="N989" s="53"/>
      <c r="O989" s="53"/>
      <c r="P989" s="53"/>
      <c r="Q989" s="53"/>
      <c r="R989" s="53"/>
      <c r="S989" s="53"/>
      <c r="T989" s="53"/>
      <c r="U989" s="53"/>
      <c r="V989" s="53"/>
      <c r="W989" s="53"/>
      <c r="X989" s="53"/>
      <c r="Y989" s="53"/>
      <c r="Z989" s="53"/>
    </row>
    <row r="990" spans="1:26" ht="12.75" customHeight="1" x14ac:dyDescent="0.25">
      <c r="A990" s="53"/>
      <c r="B990" s="53"/>
      <c r="C990" s="53"/>
      <c r="D990" s="53"/>
      <c r="E990" s="53"/>
      <c r="F990" s="53"/>
      <c r="G990" s="53"/>
      <c r="H990" s="53"/>
      <c r="I990" s="53"/>
      <c r="J990" s="53"/>
      <c r="K990" s="53"/>
      <c r="L990" s="53"/>
      <c r="M990" s="53"/>
      <c r="N990" s="53"/>
      <c r="O990" s="53"/>
      <c r="P990" s="53"/>
      <c r="Q990" s="53"/>
      <c r="R990" s="53"/>
      <c r="S990" s="53"/>
      <c r="T990" s="53"/>
      <c r="U990" s="53"/>
      <c r="V990" s="53"/>
      <c r="W990" s="53"/>
      <c r="X990" s="53"/>
      <c r="Y990" s="53"/>
      <c r="Z990" s="53"/>
    </row>
    <row r="991" spans="1:26" ht="12.75" customHeight="1" x14ac:dyDescent="0.25">
      <c r="A991" s="53"/>
      <c r="B991" s="53"/>
      <c r="C991" s="53"/>
      <c r="D991" s="53"/>
      <c r="E991" s="53"/>
      <c r="F991" s="53"/>
      <c r="G991" s="53"/>
      <c r="H991" s="53"/>
      <c r="I991" s="53"/>
      <c r="J991" s="53"/>
      <c r="K991" s="53"/>
      <c r="L991" s="53"/>
      <c r="M991" s="53"/>
      <c r="N991" s="53"/>
      <c r="O991" s="53"/>
      <c r="P991" s="53"/>
      <c r="Q991" s="53"/>
      <c r="R991" s="53"/>
      <c r="S991" s="53"/>
      <c r="T991" s="53"/>
      <c r="U991" s="53"/>
      <c r="V991" s="53"/>
      <c r="W991" s="53"/>
      <c r="X991" s="53"/>
      <c r="Y991" s="53"/>
      <c r="Z991" s="53"/>
    </row>
    <row r="992" spans="1:26" ht="12.75" customHeight="1" x14ac:dyDescent="0.25">
      <c r="A992" s="53"/>
      <c r="B992" s="53"/>
      <c r="C992" s="53"/>
      <c r="D992" s="53"/>
      <c r="E992" s="53"/>
      <c r="F992" s="53"/>
      <c r="G992" s="53"/>
      <c r="H992" s="53"/>
      <c r="I992" s="53"/>
      <c r="J992" s="53"/>
      <c r="K992" s="53"/>
      <c r="L992" s="53"/>
      <c r="M992" s="53"/>
      <c r="N992" s="53"/>
      <c r="O992" s="53"/>
      <c r="P992" s="53"/>
      <c r="Q992" s="53"/>
      <c r="R992" s="53"/>
      <c r="S992" s="53"/>
      <c r="T992" s="53"/>
      <c r="U992" s="53"/>
      <c r="V992" s="53"/>
      <c r="W992" s="53"/>
      <c r="X992" s="53"/>
      <c r="Y992" s="53"/>
      <c r="Z992" s="53"/>
    </row>
    <row r="993" spans="1:26" ht="12.75" customHeight="1" x14ac:dyDescent="0.25">
      <c r="A993" s="53"/>
      <c r="B993" s="53"/>
      <c r="C993" s="53"/>
      <c r="D993" s="53"/>
      <c r="E993" s="53"/>
      <c r="F993" s="53"/>
      <c r="G993" s="53"/>
      <c r="H993" s="53"/>
      <c r="I993" s="53"/>
      <c r="J993" s="53"/>
      <c r="K993" s="53"/>
      <c r="L993" s="53"/>
      <c r="M993" s="53"/>
      <c r="N993" s="53"/>
      <c r="O993" s="53"/>
      <c r="P993" s="53"/>
      <c r="Q993" s="53"/>
      <c r="R993" s="53"/>
      <c r="S993" s="53"/>
      <c r="T993" s="53"/>
      <c r="U993" s="53"/>
      <c r="V993" s="53"/>
      <c r="W993" s="53"/>
      <c r="X993" s="53"/>
      <c r="Y993" s="53"/>
      <c r="Z993" s="53"/>
    </row>
    <row r="994" spans="1:26" ht="12.75" customHeight="1" x14ac:dyDescent="0.25">
      <c r="A994" s="53"/>
      <c r="B994" s="53"/>
      <c r="C994" s="53"/>
      <c r="D994" s="53"/>
      <c r="E994" s="53"/>
      <c r="F994" s="53"/>
      <c r="G994" s="53"/>
      <c r="H994" s="53"/>
      <c r="I994" s="53"/>
      <c r="J994" s="53"/>
      <c r="K994" s="53"/>
      <c r="L994" s="53"/>
      <c r="M994" s="53"/>
      <c r="N994" s="53"/>
      <c r="O994" s="53"/>
      <c r="P994" s="53"/>
      <c r="Q994" s="53"/>
      <c r="R994" s="53"/>
      <c r="S994" s="53"/>
      <c r="T994" s="53"/>
      <c r="U994" s="53"/>
      <c r="V994" s="53"/>
      <c r="W994" s="53"/>
      <c r="X994" s="53"/>
      <c r="Y994" s="53"/>
      <c r="Z994" s="53"/>
    </row>
    <row r="995" spans="1:26" ht="12.75" customHeight="1" x14ac:dyDescent="0.25">
      <c r="A995" s="53"/>
      <c r="B995" s="53"/>
      <c r="C995" s="53"/>
      <c r="D995" s="53"/>
      <c r="E995" s="53"/>
      <c r="F995" s="53"/>
      <c r="G995" s="53"/>
      <c r="H995" s="53"/>
      <c r="I995" s="53"/>
      <c r="J995" s="53"/>
      <c r="K995" s="53"/>
      <c r="L995" s="53"/>
      <c r="M995" s="53"/>
      <c r="N995" s="53"/>
      <c r="O995" s="53"/>
      <c r="P995" s="53"/>
      <c r="Q995" s="53"/>
      <c r="R995" s="53"/>
      <c r="S995" s="53"/>
      <c r="T995" s="53"/>
      <c r="U995" s="53"/>
      <c r="V995" s="53"/>
      <c r="W995" s="53"/>
      <c r="X995" s="53"/>
      <c r="Y995" s="53"/>
      <c r="Z995" s="53"/>
    </row>
    <row r="996" spans="1:26" ht="12.75" customHeight="1" x14ac:dyDescent="0.25">
      <c r="A996" s="53"/>
      <c r="B996" s="53"/>
      <c r="C996" s="53"/>
      <c r="D996" s="53"/>
      <c r="E996" s="53"/>
      <c r="F996" s="53"/>
      <c r="G996" s="53"/>
      <c r="H996" s="53"/>
      <c r="I996" s="53"/>
      <c r="J996" s="53"/>
      <c r="K996" s="53"/>
      <c r="L996" s="53"/>
      <c r="M996" s="53"/>
      <c r="N996" s="53"/>
      <c r="O996" s="53"/>
      <c r="P996" s="53"/>
      <c r="Q996" s="53"/>
      <c r="R996" s="53"/>
      <c r="S996" s="53"/>
      <c r="T996" s="53"/>
      <c r="U996" s="53"/>
      <c r="V996" s="53"/>
      <c r="W996" s="53"/>
      <c r="X996" s="53"/>
      <c r="Y996" s="53"/>
      <c r="Z996" s="53"/>
    </row>
    <row r="997" spans="1:26" ht="12.75" customHeight="1" x14ac:dyDescent="0.25">
      <c r="A997" s="53"/>
      <c r="B997" s="53"/>
      <c r="C997" s="53"/>
      <c r="D997" s="53"/>
      <c r="E997" s="53"/>
      <c r="F997" s="53"/>
      <c r="G997" s="53"/>
      <c r="H997" s="53"/>
      <c r="I997" s="53"/>
      <c r="J997" s="53"/>
      <c r="K997" s="53"/>
      <c r="L997" s="53"/>
      <c r="M997" s="53"/>
      <c r="N997" s="53"/>
      <c r="O997" s="53"/>
      <c r="P997" s="53"/>
      <c r="Q997" s="53"/>
      <c r="R997" s="53"/>
      <c r="S997" s="53"/>
      <c r="T997" s="53"/>
      <c r="U997" s="53"/>
      <c r="V997" s="53"/>
      <c r="W997" s="53"/>
      <c r="X997" s="53"/>
      <c r="Y997" s="53"/>
      <c r="Z997" s="53"/>
    </row>
    <row r="998" spans="1:26" ht="12.75" customHeight="1" x14ac:dyDescent="0.25">
      <c r="A998" s="53"/>
      <c r="B998" s="53"/>
      <c r="C998" s="53"/>
      <c r="D998" s="53"/>
      <c r="E998" s="53"/>
      <c r="F998" s="53"/>
      <c r="G998" s="53"/>
      <c r="H998" s="53"/>
      <c r="I998" s="53"/>
      <c r="J998" s="53"/>
      <c r="K998" s="53"/>
      <c r="L998" s="53"/>
      <c r="M998" s="53"/>
      <c r="N998" s="53"/>
      <c r="O998" s="53"/>
      <c r="P998" s="53"/>
      <c r="Q998" s="53"/>
      <c r="R998" s="53"/>
      <c r="S998" s="53"/>
      <c r="T998" s="53"/>
      <c r="U998" s="53"/>
      <c r="V998" s="53"/>
      <c r="W998" s="53"/>
      <c r="X998" s="53"/>
      <c r="Y998" s="53"/>
      <c r="Z998" s="53"/>
    </row>
    <row r="999" spans="1:26" ht="12.75" customHeight="1" x14ac:dyDescent="0.25">
      <c r="A999" s="53"/>
      <c r="B999" s="53"/>
      <c r="C999" s="53"/>
      <c r="D999" s="53"/>
      <c r="E999" s="53"/>
      <c r="F999" s="53"/>
      <c r="G999" s="53"/>
      <c r="H999" s="53"/>
      <c r="I999" s="53"/>
      <c r="J999" s="53"/>
      <c r="K999" s="53"/>
      <c r="L999" s="53"/>
      <c r="M999" s="53"/>
      <c r="N999" s="53"/>
      <c r="O999" s="53"/>
      <c r="P999" s="53"/>
      <c r="Q999" s="53"/>
      <c r="R999" s="53"/>
      <c r="S999" s="53"/>
      <c r="T999" s="53"/>
      <c r="U999" s="53"/>
      <c r="V999" s="53"/>
      <c r="W999" s="53"/>
      <c r="X999" s="53"/>
      <c r="Y999" s="53"/>
      <c r="Z999" s="53"/>
    </row>
    <row r="1000" spans="1:26" ht="12.75" customHeight="1" x14ac:dyDescent="0.25">
      <c r="A1000" s="53"/>
      <c r="B1000" s="53"/>
      <c r="C1000" s="53"/>
      <c r="D1000" s="53"/>
      <c r="E1000" s="53"/>
      <c r="F1000" s="53"/>
      <c r="G1000" s="53"/>
      <c r="H1000" s="53"/>
      <c r="I1000" s="53"/>
      <c r="J1000" s="53"/>
      <c r="K1000" s="53"/>
      <c r="L1000" s="53"/>
      <c r="M1000" s="53"/>
      <c r="N1000" s="53"/>
      <c r="O1000" s="53"/>
      <c r="P1000" s="53"/>
      <c r="Q1000" s="53"/>
      <c r="R1000" s="53"/>
      <c r="S1000" s="53"/>
      <c r="T1000" s="53"/>
      <c r="U1000" s="53"/>
      <c r="V1000" s="53"/>
      <c r="W1000" s="53"/>
      <c r="X1000" s="53"/>
      <c r="Y1000" s="53"/>
      <c r="Z1000" s="53"/>
    </row>
  </sheetData>
  <mergeCells count="2">
    <mergeCell ref="B5:I36"/>
    <mergeCell ref="B37:I37"/>
  </mergeCells>
  <pageMargins left="0.70866141732283505" right="0.27559055118110198" top="0.70866141732283505" bottom="0.70866141732283505" header="0" footer="0"/>
  <pageSetup paperSize="9" scale="80" orientation="landscape"/>
  <headerFooter>
    <oddHeader>&amp;LGiao phẩm 2.2.1.3: Mẫu thu thập dữ liệu nhân tố vỡ nợ, quy tắc kiểm tra chất lượng dữ liệu và hướng dẫn thu thập dữ liệu cho từng phân khúc danh mục bán lẻ</oddHeader>
    <oddFooter>&amp;LDự án Mô hình lượng hóa rủi ro tín dụng - CM&amp;RTháng 3 năm 2019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13"/>
  <sheetViews>
    <sheetView showGridLines="0" topLeftCell="A64" workbookViewId="0">
      <selection activeCell="B105" sqref="B105:J105"/>
    </sheetView>
  </sheetViews>
  <sheetFormatPr defaultColWidth="12.59765625" defaultRowHeight="15" customHeight="1" x14ac:dyDescent="0.25"/>
  <cols>
    <col min="1" max="1" width="7.69921875" customWidth="1"/>
    <col min="2" max="2" width="16.19921875" customWidth="1"/>
    <col min="3" max="3" width="28.3984375" customWidth="1"/>
    <col min="4" max="7" width="17.5" customWidth="1"/>
    <col min="8" max="10" width="12" customWidth="1"/>
    <col min="11" max="26" width="7.69921875" customWidth="1"/>
  </cols>
  <sheetData>
    <row r="1" spans="1:26" ht="12.75" customHeight="1" x14ac:dyDescent="0.25">
      <c r="A1" s="14"/>
      <c r="B1" s="14"/>
      <c r="C1" s="14"/>
      <c r="D1" s="14"/>
      <c r="E1" s="14"/>
      <c r="F1" s="14"/>
      <c r="G1" s="14"/>
      <c r="H1" s="14"/>
      <c r="I1" s="14"/>
      <c r="J1" s="14"/>
      <c r="K1" s="14"/>
      <c r="L1" s="14"/>
      <c r="M1" s="14"/>
      <c r="N1" s="14"/>
      <c r="O1" s="14"/>
      <c r="P1" s="14"/>
      <c r="Q1" s="14"/>
      <c r="R1" s="14"/>
      <c r="S1" s="14"/>
      <c r="T1" s="14"/>
      <c r="U1" s="14"/>
      <c r="V1" s="14"/>
      <c r="W1" s="14"/>
      <c r="X1" s="14"/>
      <c r="Y1" s="14"/>
      <c r="Z1" s="14"/>
    </row>
    <row r="2" spans="1:26" ht="23.25" customHeight="1" x14ac:dyDescent="0.25">
      <c r="A2" s="53"/>
      <c r="B2" s="26" t="s">
        <v>50</v>
      </c>
      <c r="C2" s="53"/>
      <c r="D2" s="53"/>
      <c r="E2" s="53"/>
      <c r="F2" s="53"/>
      <c r="G2" s="53"/>
      <c r="H2" s="53"/>
      <c r="I2" s="53"/>
      <c r="J2" s="53"/>
      <c r="K2" s="53"/>
      <c r="L2" s="53"/>
      <c r="M2" s="53"/>
      <c r="N2" s="53"/>
      <c r="O2" s="53"/>
      <c r="P2" s="53"/>
      <c r="Q2" s="53"/>
      <c r="R2" s="53"/>
      <c r="S2" s="53"/>
      <c r="T2" s="53"/>
      <c r="U2" s="53"/>
      <c r="V2" s="53"/>
      <c r="W2" s="53"/>
      <c r="X2" s="53"/>
      <c r="Y2" s="53"/>
      <c r="Z2" s="53"/>
    </row>
    <row r="3" spans="1:26" ht="12" customHeight="1" x14ac:dyDescent="0.25">
      <c r="A3" s="53"/>
      <c r="B3" s="54"/>
      <c r="C3" s="53"/>
      <c r="D3" s="53"/>
      <c r="E3" s="53"/>
      <c r="F3" s="53"/>
      <c r="G3" s="53"/>
      <c r="H3" s="53"/>
      <c r="I3" s="53"/>
      <c r="J3" s="53"/>
      <c r="K3" s="53"/>
      <c r="L3" s="53"/>
      <c r="M3" s="53"/>
      <c r="N3" s="53"/>
      <c r="O3" s="53"/>
      <c r="P3" s="53"/>
      <c r="Q3" s="53"/>
      <c r="R3" s="53"/>
      <c r="S3" s="53"/>
      <c r="T3" s="53"/>
      <c r="U3" s="53"/>
      <c r="V3" s="53"/>
      <c r="W3" s="53"/>
      <c r="X3" s="53"/>
      <c r="Y3" s="53"/>
      <c r="Z3" s="53"/>
    </row>
    <row r="4" spans="1:26" ht="12" customHeight="1" x14ac:dyDescent="0.25">
      <c r="A4" s="53"/>
      <c r="B4" s="56" t="s">
        <v>51</v>
      </c>
      <c r="C4" s="53"/>
      <c r="D4" s="53"/>
      <c r="E4" s="53"/>
      <c r="F4" s="53"/>
      <c r="G4" s="53"/>
      <c r="H4" s="53"/>
      <c r="I4" s="53"/>
      <c r="J4" s="53"/>
      <c r="K4" s="53"/>
      <c r="L4" s="53"/>
      <c r="M4" s="53"/>
      <c r="N4" s="53"/>
      <c r="O4" s="53"/>
      <c r="P4" s="53"/>
      <c r="Q4" s="53"/>
      <c r="R4" s="53"/>
      <c r="S4" s="53"/>
      <c r="T4" s="53"/>
      <c r="U4" s="53"/>
      <c r="V4" s="53"/>
      <c r="W4" s="53"/>
      <c r="X4" s="53"/>
      <c r="Y4" s="53"/>
      <c r="Z4" s="53"/>
    </row>
    <row r="5" spans="1:26" ht="12" customHeight="1" x14ac:dyDescent="0.25">
      <c r="A5" s="53"/>
      <c r="B5" s="22"/>
      <c r="C5" s="53"/>
      <c r="D5" s="53"/>
      <c r="E5" s="53"/>
      <c r="F5" s="53"/>
      <c r="G5" s="53"/>
      <c r="H5" s="53"/>
      <c r="I5" s="53"/>
      <c r="J5" s="53"/>
      <c r="K5" s="53"/>
      <c r="L5" s="53"/>
      <c r="M5" s="53"/>
      <c r="N5" s="53"/>
      <c r="O5" s="53"/>
      <c r="P5" s="53"/>
      <c r="Q5" s="53"/>
      <c r="R5" s="53"/>
      <c r="S5" s="53"/>
      <c r="T5" s="53"/>
      <c r="U5" s="53"/>
      <c r="V5" s="53"/>
      <c r="W5" s="53"/>
      <c r="X5" s="53"/>
      <c r="Y5" s="53"/>
      <c r="Z5" s="53"/>
    </row>
    <row r="6" spans="1:26" ht="73.5" customHeight="1" x14ac:dyDescent="0.25">
      <c r="A6" s="53"/>
      <c r="B6" s="524" t="s">
        <v>52</v>
      </c>
      <c r="C6" s="514"/>
      <c r="D6" s="514"/>
      <c r="E6" s="514"/>
      <c r="F6" s="514"/>
      <c r="G6" s="514"/>
      <c r="H6" s="514"/>
      <c r="I6" s="514"/>
      <c r="J6" s="514"/>
      <c r="K6" s="53"/>
      <c r="L6" s="53"/>
      <c r="M6" s="53"/>
      <c r="N6" s="53"/>
      <c r="O6" s="53"/>
      <c r="P6" s="53"/>
      <c r="Q6" s="53"/>
      <c r="R6" s="53"/>
      <c r="S6" s="53"/>
      <c r="T6" s="53"/>
      <c r="U6" s="53"/>
      <c r="V6" s="53"/>
      <c r="W6" s="53"/>
      <c r="X6" s="53"/>
      <c r="Y6" s="53"/>
      <c r="Z6" s="53"/>
    </row>
    <row r="7" spans="1:26" ht="53.25" customHeight="1" x14ac:dyDescent="0.25">
      <c r="A7" s="53"/>
      <c r="B7" s="524" t="s">
        <v>53</v>
      </c>
      <c r="C7" s="514"/>
      <c r="D7" s="514"/>
      <c r="E7" s="514"/>
      <c r="F7" s="514"/>
      <c r="G7" s="514"/>
      <c r="H7" s="514"/>
      <c r="I7" s="514"/>
      <c r="J7" s="514"/>
      <c r="K7" s="53"/>
      <c r="L7" s="53"/>
      <c r="M7" s="53"/>
      <c r="N7" s="53"/>
      <c r="O7" s="53"/>
      <c r="P7" s="53"/>
      <c r="Q7" s="53"/>
      <c r="R7" s="53"/>
      <c r="S7" s="53"/>
      <c r="T7" s="53"/>
      <c r="U7" s="53"/>
      <c r="V7" s="53"/>
      <c r="W7" s="53"/>
      <c r="X7" s="53"/>
      <c r="Y7" s="53"/>
      <c r="Z7" s="53"/>
    </row>
    <row r="8" spans="1:26" ht="12.75" customHeight="1" x14ac:dyDescent="0.25">
      <c r="A8" s="14"/>
      <c r="B8" s="58"/>
      <c r="C8" s="58"/>
      <c r="D8" s="58"/>
      <c r="E8" s="58"/>
      <c r="F8" s="58"/>
      <c r="G8" s="58"/>
      <c r="H8" s="58"/>
      <c r="I8" s="58"/>
      <c r="J8" s="58"/>
      <c r="K8" s="14"/>
      <c r="L8" s="14"/>
      <c r="M8" s="14"/>
      <c r="N8" s="14"/>
      <c r="O8" s="14"/>
      <c r="P8" s="14"/>
      <c r="Q8" s="14"/>
      <c r="R8" s="14"/>
      <c r="S8" s="14"/>
      <c r="T8" s="14"/>
      <c r="U8" s="14"/>
      <c r="V8" s="14"/>
      <c r="W8" s="14"/>
      <c r="X8" s="14"/>
      <c r="Y8" s="14"/>
      <c r="Z8" s="14"/>
    </row>
    <row r="9" spans="1:26" ht="42.75" customHeight="1" x14ac:dyDescent="0.25">
      <c r="A9" s="14"/>
      <c r="B9" s="525" t="s">
        <v>54</v>
      </c>
      <c r="C9" s="514"/>
      <c r="D9" s="514"/>
      <c r="E9" s="514"/>
      <c r="F9" s="514"/>
      <c r="G9" s="514"/>
      <c r="H9" s="514"/>
      <c r="I9" s="514"/>
      <c r="J9" s="514"/>
      <c r="K9" s="14"/>
      <c r="L9" s="14"/>
      <c r="M9" s="14"/>
      <c r="N9" s="14"/>
      <c r="O9" s="14"/>
      <c r="P9" s="14"/>
      <c r="Q9" s="14"/>
      <c r="R9" s="14"/>
      <c r="S9" s="14"/>
      <c r="T9" s="14"/>
      <c r="U9" s="14"/>
      <c r="V9" s="14"/>
      <c r="W9" s="14"/>
      <c r="X9" s="14"/>
      <c r="Y9" s="14"/>
      <c r="Z9" s="14"/>
    </row>
    <row r="10" spans="1:26" ht="12.75" customHeight="1" x14ac:dyDescent="0.25">
      <c r="A10" s="14"/>
      <c r="B10" s="58"/>
      <c r="C10" s="58"/>
      <c r="D10" s="58"/>
      <c r="E10" s="58"/>
      <c r="F10" s="58"/>
      <c r="G10" s="58"/>
      <c r="H10" s="58"/>
      <c r="I10" s="58"/>
      <c r="J10" s="58"/>
      <c r="K10" s="14"/>
      <c r="L10" s="14"/>
      <c r="M10" s="14"/>
      <c r="N10" s="14"/>
      <c r="O10" s="14"/>
      <c r="P10" s="14"/>
      <c r="Q10" s="14"/>
      <c r="R10" s="14"/>
      <c r="S10" s="14"/>
      <c r="T10" s="14"/>
      <c r="U10" s="14"/>
      <c r="V10" s="14"/>
      <c r="W10" s="14"/>
      <c r="X10" s="14"/>
      <c r="Y10" s="14"/>
      <c r="Z10" s="14"/>
    </row>
    <row r="11" spans="1:26" ht="12.75" customHeight="1" x14ac:dyDescent="0.25">
      <c r="A11" s="14"/>
      <c r="B11" s="60" t="s">
        <v>55</v>
      </c>
      <c r="C11" s="60" t="s">
        <v>56</v>
      </c>
      <c r="D11" s="60" t="s">
        <v>57</v>
      </c>
      <c r="E11" s="58"/>
      <c r="F11" s="58"/>
      <c r="G11" s="58"/>
      <c r="H11" s="58"/>
      <c r="I11" s="58"/>
      <c r="J11" s="58"/>
      <c r="K11" s="14"/>
      <c r="L11" s="14"/>
      <c r="M11" s="14"/>
      <c r="N11" s="14"/>
      <c r="O11" s="14"/>
      <c r="P11" s="14"/>
      <c r="Q11" s="14"/>
      <c r="R11" s="14"/>
      <c r="S11" s="14"/>
      <c r="T11" s="14"/>
      <c r="U11" s="14"/>
      <c r="V11" s="14"/>
      <c r="W11" s="14"/>
      <c r="X11" s="14"/>
      <c r="Y11" s="14"/>
      <c r="Z11" s="14"/>
    </row>
    <row r="12" spans="1:26" ht="22.5" customHeight="1" x14ac:dyDescent="0.25">
      <c r="A12" s="14"/>
      <c r="B12" s="61" t="s">
        <v>58</v>
      </c>
      <c r="C12" s="61">
        <v>67</v>
      </c>
      <c r="D12" s="61">
        <v>52</v>
      </c>
      <c r="E12" s="58"/>
      <c r="F12" s="58"/>
      <c r="G12" s="58"/>
      <c r="H12" s="58"/>
      <c r="I12" s="58"/>
      <c r="J12" s="58"/>
      <c r="K12" s="14"/>
      <c r="L12" s="14"/>
      <c r="M12" s="14"/>
      <c r="N12" s="14"/>
      <c r="O12" s="14"/>
      <c r="P12" s="14"/>
      <c r="Q12" s="14"/>
      <c r="R12" s="14"/>
      <c r="S12" s="14"/>
      <c r="T12" s="14"/>
      <c r="U12" s="14"/>
      <c r="V12" s="14"/>
      <c r="W12" s="14"/>
      <c r="X12" s="14"/>
      <c r="Y12" s="14"/>
      <c r="Z12" s="14"/>
    </row>
    <row r="13" spans="1:26" ht="22.5" customHeight="1" x14ac:dyDescent="0.25">
      <c r="A13" s="14"/>
      <c r="B13" s="61" t="s">
        <v>59</v>
      </c>
      <c r="C13" s="62">
        <v>46</v>
      </c>
      <c r="D13" s="62">
        <v>31</v>
      </c>
      <c r="E13" s="14"/>
      <c r="F13" s="14"/>
      <c r="G13" s="14"/>
      <c r="H13" s="14"/>
      <c r="I13" s="14"/>
      <c r="J13" s="14"/>
      <c r="K13" s="14"/>
      <c r="L13" s="14"/>
      <c r="M13" s="14"/>
      <c r="N13" s="14"/>
      <c r="O13" s="14"/>
      <c r="P13" s="14"/>
      <c r="Q13" s="14"/>
      <c r="R13" s="14"/>
      <c r="S13" s="14"/>
      <c r="T13" s="14"/>
      <c r="U13" s="14"/>
      <c r="V13" s="14"/>
      <c r="W13" s="14"/>
      <c r="X13" s="14"/>
      <c r="Y13" s="14"/>
      <c r="Z13" s="14"/>
    </row>
    <row r="14" spans="1:26" ht="22.5" customHeight="1" x14ac:dyDescent="0.25">
      <c r="A14" s="14"/>
      <c r="B14" s="62" t="s">
        <v>60</v>
      </c>
      <c r="C14" s="62">
        <v>57</v>
      </c>
      <c r="D14" s="62">
        <v>34</v>
      </c>
      <c r="E14" s="14"/>
      <c r="F14" s="14"/>
      <c r="G14" s="14"/>
      <c r="H14" s="14"/>
      <c r="I14" s="14"/>
      <c r="J14" s="14"/>
      <c r="K14" s="14"/>
      <c r="L14" s="14"/>
      <c r="M14" s="14"/>
      <c r="N14" s="14"/>
      <c r="O14" s="14"/>
      <c r="P14" s="14"/>
      <c r="Q14" s="14"/>
      <c r="R14" s="14"/>
      <c r="S14" s="14"/>
      <c r="T14" s="14"/>
      <c r="U14" s="14"/>
      <c r="V14" s="14"/>
      <c r="W14" s="14"/>
      <c r="X14" s="14"/>
      <c r="Y14" s="14"/>
      <c r="Z14" s="14"/>
    </row>
    <row r="15" spans="1:26" ht="22.5" customHeight="1" x14ac:dyDescent="0.25">
      <c r="A15" s="14"/>
      <c r="B15" s="62" t="s">
        <v>61</v>
      </c>
      <c r="C15" s="62">
        <v>60</v>
      </c>
      <c r="D15" s="62">
        <v>39</v>
      </c>
      <c r="E15" s="14"/>
      <c r="F15" s="14"/>
      <c r="G15" s="14"/>
      <c r="H15" s="14"/>
      <c r="I15" s="14"/>
      <c r="J15" s="14"/>
      <c r="K15" s="14"/>
      <c r="L15" s="14"/>
      <c r="M15" s="14"/>
      <c r="N15" s="14"/>
      <c r="O15" s="14"/>
      <c r="P15" s="14"/>
      <c r="Q15" s="14"/>
      <c r="R15" s="14"/>
      <c r="S15" s="14"/>
      <c r="T15" s="14"/>
      <c r="U15" s="14"/>
      <c r="V15" s="14"/>
      <c r="W15" s="14"/>
      <c r="X15" s="14"/>
      <c r="Y15" s="14"/>
      <c r="Z15" s="14"/>
    </row>
    <row r="16" spans="1:26" ht="22.5" customHeight="1" x14ac:dyDescent="0.25">
      <c r="A16" s="14"/>
      <c r="B16" s="62" t="s">
        <v>40</v>
      </c>
      <c r="C16" s="62">
        <v>31</v>
      </c>
      <c r="D16" s="62">
        <v>0</v>
      </c>
      <c r="E16" s="14"/>
      <c r="F16" s="14"/>
      <c r="G16" s="14"/>
      <c r="H16" s="14"/>
      <c r="I16" s="14"/>
      <c r="J16" s="14"/>
      <c r="K16" s="14"/>
      <c r="L16" s="14"/>
      <c r="M16" s="14"/>
      <c r="N16" s="14"/>
      <c r="O16" s="14"/>
      <c r="P16" s="14"/>
      <c r="Q16" s="14"/>
      <c r="R16" s="14"/>
      <c r="S16" s="14"/>
      <c r="T16" s="14"/>
      <c r="U16" s="14"/>
      <c r="V16" s="14"/>
      <c r="W16" s="14"/>
      <c r="X16" s="14"/>
      <c r="Y16" s="14"/>
      <c r="Z16" s="14"/>
    </row>
    <row r="17" spans="1:26" ht="22.5" customHeight="1" x14ac:dyDescent="0.25">
      <c r="A17" s="14"/>
      <c r="B17" s="62" t="s">
        <v>44</v>
      </c>
      <c r="C17" s="62">
        <v>24</v>
      </c>
      <c r="D17" s="62">
        <v>0</v>
      </c>
      <c r="E17" s="14"/>
      <c r="F17" s="14"/>
      <c r="G17" s="14"/>
      <c r="H17" s="14"/>
      <c r="I17" s="14"/>
      <c r="J17" s="14"/>
      <c r="K17" s="14"/>
      <c r="L17" s="14"/>
      <c r="M17" s="14"/>
      <c r="N17" s="14"/>
      <c r="O17" s="14"/>
      <c r="P17" s="14"/>
      <c r="Q17" s="14"/>
      <c r="R17" s="14"/>
      <c r="S17" s="14"/>
      <c r="T17" s="14"/>
      <c r="U17" s="14"/>
      <c r="V17" s="14"/>
      <c r="W17" s="14"/>
      <c r="X17" s="14"/>
      <c r="Y17" s="14"/>
      <c r="Z17" s="14"/>
    </row>
    <row r="18" spans="1:26" ht="22.5" customHeight="1" x14ac:dyDescent="0.25">
      <c r="A18" s="14"/>
      <c r="B18" s="62" t="s">
        <v>42</v>
      </c>
      <c r="C18" s="62">
        <v>37</v>
      </c>
      <c r="D18" s="62">
        <v>12</v>
      </c>
      <c r="E18" s="14"/>
      <c r="F18" s="14"/>
      <c r="G18" s="14"/>
      <c r="H18" s="14"/>
      <c r="I18" s="14"/>
      <c r="J18" s="14"/>
      <c r="K18" s="14"/>
      <c r="L18" s="14"/>
      <c r="M18" s="14"/>
      <c r="N18" s="14"/>
      <c r="O18" s="14"/>
      <c r="P18" s="14"/>
      <c r="Q18" s="14"/>
      <c r="R18" s="14"/>
      <c r="S18" s="14"/>
      <c r="T18" s="14"/>
      <c r="U18" s="14"/>
      <c r="V18" s="14"/>
      <c r="W18" s="14"/>
      <c r="X18" s="14"/>
      <c r="Y18" s="14"/>
      <c r="Z18" s="14"/>
    </row>
    <row r="19" spans="1:26" ht="12.75" customHeight="1" x14ac:dyDescent="0.25">
      <c r="A19" s="14"/>
      <c r="B19" s="14"/>
      <c r="C19" s="14"/>
      <c r="D19" s="14"/>
      <c r="E19" s="14"/>
      <c r="F19" s="14"/>
      <c r="G19" s="14"/>
      <c r="H19" s="14"/>
      <c r="I19" s="14"/>
      <c r="J19" s="14"/>
      <c r="K19" s="14"/>
      <c r="L19" s="14"/>
      <c r="M19" s="14"/>
      <c r="N19" s="14"/>
      <c r="O19" s="14"/>
      <c r="P19" s="14"/>
      <c r="Q19" s="14"/>
      <c r="R19" s="14"/>
      <c r="S19" s="14"/>
      <c r="T19" s="14"/>
      <c r="U19" s="14"/>
      <c r="V19" s="14"/>
      <c r="W19" s="14"/>
      <c r="X19" s="14"/>
      <c r="Y19" s="14"/>
      <c r="Z19" s="14"/>
    </row>
    <row r="20" spans="1:26" ht="12.75" customHeight="1" x14ac:dyDescent="0.25">
      <c r="A20" s="14"/>
      <c r="B20" s="63" t="s">
        <v>62</v>
      </c>
      <c r="C20" s="14"/>
      <c r="D20" s="14"/>
      <c r="E20" s="14"/>
      <c r="F20" s="14"/>
      <c r="G20" s="14"/>
      <c r="H20" s="14"/>
      <c r="I20" s="14"/>
      <c r="J20" s="14"/>
      <c r="K20" s="14"/>
      <c r="L20" s="14"/>
      <c r="M20" s="14"/>
      <c r="N20" s="14"/>
      <c r="O20" s="14"/>
      <c r="P20" s="14"/>
      <c r="Q20" s="14"/>
      <c r="R20" s="14"/>
      <c r="S20" s="14"/>
      <c r="T20" s="14"/>
      <c r="U20" s="14"/>
      <c r="V20" s="14"/>
      <c r="W20" s="14"/>
      <c r="X20" s="14"/>
      <c r="Y20" s="14"/>
      <c r="Z20" s="14"/>
    </row>
    <row r="21" spans="1:26" ht="31.5" customHeight="1" x14ac:dyDescent="0.25">
      <c r="A21" s="14"/>
      <c r="B21" s="526" t="s">
        <v>63</v>
      </c>
      <c r="C21" s="514"/>
      <c r="D21" s="514"/>
      <c r="E21" s="514"/>
      <c r="F21" s="514"/>
      <c r="G21" s="514"/>
      <c r="H21" s="514"/>
      <c r="I21" s="514"/>
      <c r="J21" s="14"/>
      <c r="K21" s="14"/>
      <c r="L21" s="14"/>
      <c r="M21" s="14"/>
      <c r="N21" s="14"/>
      <c r="O21" s="14"/>
      <c r="P21" s="14"/>
      <c r="Q21" s="14"/>
      <c r="R21" s="14"/>
      <c r="S21" s="14"/>
      <c r="T21" s="14"/>
      <c r="U21" s="14"/>
      <c r="V21" s="14"/>
      <c r="W21" s="14"/>
      <c r="X21" s="14"/>
      <c r="Y21" s="14"/>
      <c r="Z21" s="14"/>
    </row>
    <row r="22" spans="1:26" ht="12.75" customHeight="1" x14ac:dyDescent="0.25">
      <c r="A22" s="14"/>
      <c r="B22" s="64" t="s">
        <v>64</v>
      </c>
      <c r="C22" s="14"/>
      <c r="D22" s="14"/>
      <c r="E22" s="14"/>
      <c r="F22" s="14"/>
      <c r="G22" s="14"/>
      <c r="H22" s="14"/>
      <c r="I22" s="14"/>
      <c r="J22" s="14"/>
      <c r="K22" s="14"/>
      <c r="L22" s="14"/>
      <c r="M22" s="14"/>
      <c r="N22" s="14"/>
      <c r="O22" s="14"/>
      <c r="P22" s="14"/>
      <c r="Q22" s="14"/>
      <c r="R22" s="14"/>
      <c r="S22" s="14"/>
      <c r="T22" s="14"/>
      <c r="U22" s="14"/>
      <c r="V22" s="14"/>
      <c r="W22" s="14"/>
      <c r="X22" s="14"/>
      <c r="Y22" s="14"/>
      <c r="Z22" s="14"/>
    </row>
    <row r="23" spans="1:26" ht="12.75" customHeight="1" x14ac:dyDescent="0.25">
      <c r="A23" s="14"/>
      <c r="B23" s="64" t="s">
        <v>65</v>
      </c>
      <c r="C23" s="14"/>
      <c r="D23" s="14"/>
      <c r="E23" s="14"/>
      <c r="F23" s="14"/>
      <c r="G23" s="14"/>
      <c r="H23" s="14"/>
      <c r="I23" s="14"/>
      <c r="J23" s="14"/>
      <c r="K23" s="14"/>
      <c r="L23" s="14"/>
      <c r="M23" s="14"/>
      <c r="N23" s="14"/>
      <c r="O23" s="14"/>
      <c r="P23" s="14"/>
      <c r="Q23" s="14"/>
      <c r="R23" s="14"/>
      <c r="S23" s="14"/>
      <c r="T23" s="14"/>
      <c r="U23" s="14"/>
      <c r="V23" s="14"/>
      <c r="W23" s="14"/>
      <c r="X23" s="14"/>
      <c r="Y23" s="14"/>
      <c r="Z23" s="14"/>
    </row>
    <row r="24" spans="1:26" ht="12.75" customHeight="1" x14ac:dyDescent="0.25">
      <c r="A24" s="14"/>
      <c r="B24" s="14"/>
      <c r="C24" s="14"/>
      <c r="D24" s="14"/>
      <c r="E24" s="14"/>
      <c r="F24" s="14"/>
      <c r="G24" s="14"/>
      <c r="H24" s="14"/>
      <c r="I24" s="14"/>
      <c r="J24" s="14"/>
      <c r="K24" s="14"/>
      <c r="L24" s="14"/>
      <c r="M24" s="14"/>
      <c r="N24" s="14"/>
      <c r="O24" s="14"/>
      <c r="P24" s="14"/>
      <c r="Q24" s="14"/>
      <c r="R24" s="14"/>
      <c r="S24" s="14"/>
      <c r="T24" s="14"/>
      <c r="U24" s="14"/>
      <c r="V24" s="14"/>
      <c r="W24" s="14"/>
      <c r="X24" s="14"/>
      <c r="Y24" s="14"/>
      <c r="Z24" s="14"/>
    </row>
    <row r="25" spans="1:26" ht="12.75" customHeight="1" x14ac:dyDescent="0.25">
      <c r="A25" s="14"/>
      <c r="B25" s="527" t="s">
        <v>66</v>
      </c>
      <c r="C25" s="529" t="s">
        <v>67</v>
      </c>
      <c r="D25" s="530"/>
      <c r="E25" s="529" t="s">
        <v>68</v>
      </c>
      <c r="F25" s="530"/>
      <c r="G25" s="527" t="s">
        <v>69</v>
      </c>
      <c r="H25" s="14"/>
      <c r="I25" s="14"/>
      <c r="J25" s="14"/>
      <c r="K25" s="14"/>
      <c r="L25" s="14"/>
      <c r="M25" s="14"/>
      <c r="N25" s="14"/>
      <c r="O25" s="14"/>
      <c r="P25" s="14"/>
      <c r="Q25" s="14"/>
      <c r="R25" s="14"/>
      <c r="S25" s="14"/>
      <c r="T25" s="14"/>
      <c r="U25" s="14"/>
      <c r="V25" s="14"/>
      <c r="W25" s="14"/>
      <c r="X25" s="14"/>
      <c r="Y25" s="14"/>
      <c r="Z25" s="14"/>
    </row>
    <row r="26" spans="1:26" ht="21" customHeight="1" x14ac:dyDescent="0.25">
      <c r="A26" s="14"/>
      <c r="B26" s="528"/>
      <c r="C26" s="65" t="s">
        <v>70</v>
      </c>
      <c r="D26" s="65" t="s">
        <v>71</v>
      </c>
      <c r="E26" s="65" t="s">
        <v>70</v>
      </c>
      <c r="F26" s="65" t="s">
        <v>71</v>
      </c>
      <c r="G26" s="528"/>
      <c r="H26" s="14"/>
      <c r="I26" s="14"/>
      <c r="J26" s="14"/>
      <c r="K26" s="14"/>
      <c r="L26" s="14"/>
      <c r="M26" s="14"/>
      <c r="N26" s="14"/>
      <c r="O26" s="14"/>
      <c r="P26" s="14"/>
      <c r="Q26" s="14"/>
      <c r="R26" s="14"/>
      <c r="S26" s="14"/>
      <c r="T26" s="14"/>
      <c r="U26" s="14"/>
      <c r="V26" s="14"/>
      <c r="W26" s="14"/>
      <c r="X26" s="14"/>
      <c r="Y26" s="14"/>
      <c r="Z26" s="14"/>
    </row>
    <row r="27" spans="1:26" ht="12.75" customHeight="1" x14ac:dyDescent="0.25">
      <c r="A27" s="14"/>
      <c r="B27" s="66" t="s">
        <v>38</v>
      </c>
      <c r="C27" s="67">
        <v>4185</v>
      </c>
      <c r="D27" s="67">
        <v>18074</v>
      </c>
      <c r="E27" s="67">
        <v>3859</v>
      </c>
      <c r="F27" s="67">
        <v>17763</v>
      </c>
      <c r="G27" s="68">
        <f t="shared" ref="G27:G29" si="0">SUM(E27:F27)/SUM(C27:D27)</f>
        <v>0.97138236219057461</v>
      </c>
      <c r="H27" s="14"/>
      <c r="I27" s="14"/>
      <c r="J27" s="14"/>
      <c r="K27" s="14"/>
      <c r="L27" s="14"/>
      <c r="M27" s="14"/>
      <c r="N27" s="14"/>
      <c r="O27" s="14"/>
      <c r="P27" s="14"/>
      <c r="Q27" s="14"/>
      <c r="R27" s="14"/>
      <c r="S27" s="14"/>
      <c r="T27" s="14"/>
      <c r="U27" s="14"/>
      <c r="V27" s="14"/>
      <c r="W27" s="14"/>
      <c r="X27" s="14"/>
      <c r="Y27" s="14"/>
      <c r="Z27" s="14"/>
    </row>
    <row r="28" spans="1:26" ht="12.75" customHeight="1" x14ac:dyDescent="0.25">
      <c r="A28" s="14"/>
      <c r="B28" s="66" t="s">
        <v>42</v>
      </c>
      <c r="C28" s="67">
        <v>5104</v>
      </c>
      <c r="D28" s="67">
        <v>0</v>
      </c>
      <c r="E28" s="67">
        <v>4834</v>
      </c>
      <c r="F28" s="69">
        <v>0</v>
      </c>
      <c r="G28" s="68">
        <f t="shared" si="0"/>
        <v>0.94710031347962387</v>
      </c>
      <c r="H28" s="14"/>
      <c r="I28" s="14"/>
      <c r="J28" s="14"/>
      <c r="K28" s="14"/>
      <c r="L28" s="14"/>
      <c r="M28" s="14"/>
      <c r="N28" s="14"/>
      <c r="O28" s="14"/>
      <c r="P28" s="14"/>
      <c r="Q28" s="14"/>
      <c r="R28" s="14"/>
      <c r="S28" s="14"/>
      <c r="T28" s="14"/>
      <c r="U28" s="14"/>
      <c r="V28" s="14"/>
      <c r="W28" s="14"/>
      <c r="X28" s="14"/>
      <c r="Y28" s="14"/>
      <c r="Z28" s="14"/>
    </row>
    <row r="29" spans="1:26" ht="12.75" customHeight="1" x14ac:dyDescent="0.25">
      <c r="A29" s="14"/>
      <c r="B29" s="66" t="s">
        <v>72</v>
      </c>
      <c r="C29" s="67">
        <f t="shared" ref="C29:F29" si="1">SUM(C27:C28)</f>
        <v>9289</v>
      </c>
      <c r="D29" s="67">
        <f t="shared" si="1"/>
        <v>18074</v>
      </c>
      <c r="E29" s="70">
        <f t="shared" si="1"/>
        <v>8693</v>
      </c>
      <c r="F29" s="70">
        <f t="shared" si="1"/>
        <v>17763</v>
      </c>
      <c r="G29" s="68">
        <f t="shared" si="0"/>
        <v>0.96685304973869823</v>
      </c>
      <c r="H29" s="14"/>
      <c r="I29" s="14"/>
      <c r="J29" s="14"/>
      <c r="K29" s="14"/>
      <c r="L29" s="14"/>
      <c r="M29" s="14"/>
      <c r="N29" s="14"/>
      <c r="O29" s="14"/>
      <c r="P29" s="14"/>
      <c r="Q29" s="14"/>
      <c r="R29" s="14"/>
      <c r="S29" s="14"/>
      <c r="T29" s="14"/>
      <c r="U29" s="14"/>
      <c r="V29" s="14"/>
      <c r="W29" s="14"/>
      <c r="X29" s="14"/>
      <c r="Y29" s="14"/>
      <c r="Z29" s="14"/>
    </row>
    <row r="30" spans="1:26" ht="12.75" customHeight="1" x14ac:dyDescent="0.25">
      <c r="A30" s="14"/>
      <c r="B30" s="14"/>
      <c r="C30" s="14"/>
      <c r="D30" s="14"/>
      <c r="E30" s="14"/>
      <c r="F30" s="14"/>
      <c r="G30" s="14"/>
      <c r="H30" s="14"/>
      <c r="I30" s="14"/>
      <c r="J30" s="14"/>
      <c r="K30" s="14"/>
      <c r="L30" s="14"/>
      <c r="M30" s="14"/>
      <c r="N30" s="14"/>
      <c r="O30" s="14"/>
      <c r="P30" s="14"/>
      <c r="Q30" s="14"/>
      <c r="R30" s="14"/>
      <c r="S30" s="14"/>
      <c r="T30" s="14"/>
      <c r="U30" s="14"/>
      <c r="V30" s="14"/>
      <c r="W30" s="14"/>
      <c r="X30" s="14"/>
      <c r="Y30" s="14"/>
      <c r="Z30" s="14"/>
    </row>
    <row r="31" spans="1:26" ht="12.75" customHeight="1" x14ac:dyDescent="0.25">
      <c r="A31" s="14"/>
      <c r="B31" s="71" t="s">
        <v>73</v>
      </c>
      <c r="C31" s="14"/>
      <c r="D31" s="14"/>
      <c r="E31" s="14"/>
      <c r="F31" s="14"/>
      <c r="G31" s="14"/>
      <c r="H31" s="14"/>
      <c r="I31" s="14"/>
      <c r="J31" s="14"/>
      <c r="K31" s="14"/>
      <c r="L31" s="14"/>
      <c r="M31" s="14"/>
      <c r="N31" s="14"/>
      <c r="O31" s="14"/>
      <c r="P31" s="14"/>
      <c r="Q31" s="14"/>
      <c r="R31" s="14"/>
      <c r="S31" s="14"/>
      <c r="T31" s="14"/>
      <c r="U31" s="14"/>
      <c r="V31" s="14"/>
      <c r="W31" s="14"/>
      <c r="X31" s="14"/>
      <c r="Y31" s="14"/>
      <c r="Z31" s="14"/>
    </row>
    <row r="32" spans="1:26" ht="12.75" customHeight="1" x14ac:dyDescent="0.25">
      <c r="A32" s="14"/>
      <c r="B32" s="71" t="s">
        <v>74</v>
      </c>
      <c r="C32" s="14"/>
      <c r="D32" s="14"/>
      <c r="E32" s="14"/>
      <c r="F32" s="14"/>
      <c r="G32" s="14"/>
      <c r="H32" s="14"/>
      <c r="I32" s="14"/>
      <c r="J32" s="14"/>
      <c r="K32" s="14"/>
      <c r="L32" s="14"/>
      <c r="M32" s="14"/>
      <c r="N32" s="14"/>
      <c r="O32" s="14"/>
      <c r="P32" s="14"/>
      <c r="Q32" s="14"/>
      <c r="R32" s="14"/>
      <c r="S32" s="14"/>
      <c r="T32" s="14"/>
      <c r="U32" s="14"/>
      <c r="V32" s="14"/>
      <c r="W32" s="14"/>
      <c r="X32" s="14"/>
      <c r="Y32" s="14"/>
      <c r="Z32" s="14"/>
    </row>
    <row r="33" spans="1:26" ht="12.75" customHeight="1" x14ac:dyDescent="0.25">
      <c r="A33" s="14"/>
      <c r="B33" s="71" t="s">
        <v>75</v>
      </c>
      <c r="C33" s="14"/>
      <c r="D33" s="14"/>
      <c r="E33" s="14"/>
      <c r="F33" s="14"/>
      <c r="G33" s="14"/>
      <c r="H33" s="14"/>
      <c r="I33" s="14"/>
      <c r="J33" s="14"/>
      <c r="K33" s="14"/>
      <c r="L33" s="14"/>
      <c r="M33" s="14"/>
      <c r="N33" s="14"/>
      <c r="O33" s="14"/>
      <c r="P33" s="14"/>
      <c r="Q33" s="14"/>
      <c r="R33" s="14"/>
      <c r="S33" s="14"/>
      <c r="T33" s="14"/>
      <c r="U33" s="14"/>
      <c r="V33" s="14"/>
      <c r="W33" s="14"/>
      <c r="X33" s="14"/>
      <c r="Y33" s="14"/>
      <c r="Z33" s="14"/>
    </row>
    <row r="34" spans="1:26" ht="12.75" customHeight="1" x14ac:dyDescent="0.3">
      <c r="A34" s="14"/>
      <c r="B34" s="72"/>
      <c r="C34" s="14"/>
      <c r="D34" s="14"/>
      <c r="E34" s="14"/>
      <c r="F34" s="14"/>
      <c r="G34" s="14"/>
      <c r="H34" s="14"/>
      <c r="I34" s="14"/>
      <c r="J34" s="14"/>
      <c r="K34" s="14"/>
      <c r="L34" s="14"/>
      <c r="M34" s="14"/>
      <c r="N34" s="14"/>
      <c r="O34" s="14"/>
      <c r="P34" s="14"/>
      <c r="Q34" s="14"/>
      <c r="R34" s="14"/>
      <c r="S34" s="14"/>
      <c r="T34" s="14"/>
      <c r="U34" s="14"/>
      <c r="V34" s="14"/>
      <c r="W34" s="14"/>
      <c r="X34" s="14"/>
      <c r="Y34" s="14"/>
      <c r="Z34" s="14"/>
    </row>
    <row r="35" spans="1:26" ht="12.75" customHeight="1" x14ac:dyDescent="0.25">
      <c r="A35" s="14"/>
      <c r="C35" s="14"/>
      <c r="D35" s="14"/>
      <c r="E35" s="14"/>
      <c r="F35" s="14"/>
      <c r="G35" s="14"/>
      <c r="H35" s="14"/>
      <c r="I35" s="14"/>
      <c r="J35" s="14"/>
      <c r="K35" s="14"/>
      <c r="L35" s="14"/>
      <c r="M35" s="14"/>
      <c r="N35" s="14"/>
      <c r="O35" s="14"/>
      <c r="P35" s="14"/>
      <c r="Q35" s="14"/>
      <c r="R35" s="14"/>
      <c r="S35" s="14"/>
      <c r="T35" s="14"/>
      <c r="U35" s="14"/>
      <c r="V35" s="14"/>
      <c r="W35" s="14"/>
      <c r="X35" s="14"/>
      <c r="Y35" s="14"/>
      <c r="Z35" s="14"/>
    </row>
    <row r="36" spans="1:26" ht="12.75" customHeight="1" x14ac:dyDescent="0.25">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row>
    <row r="37" spans="1:26" ht="12.75" customHeight="1" x14ac:dyDescent="0.25">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row>
    <row r="38" spans="1:26" ht="12.75" customHeight="1" x14ac:dyDescent="0.25">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row>
    <row r="39" spans="1:26" ht="12.75" customHeight="1" x14ac:dyDescent="0.25">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row>
    <row r="40" spans="1:26" ht="12.75" customHeight="1" x14ac:dyDescent="0.25">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row>
    <row r="41" spans="1:26" ht="12.75" customHeight="1" x14ac:dyDescent="0.25">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row>
    <row r="42" spans="1:26" ht="12.75" customHeight="1" x14ac:dyDescent="0.25">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row>
    <row r="43" spans="1:26" ht="12.75" customHeight="1" x14ac:dyDescent="0.25">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row>
    <row r="44" spans="1:26" ht="12.75" customHeight="1" x14ac:dyDescent="0.25">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row>
    <row r="45" spans="1:26" ht="12.75" customHeight="1" x14ac:dyDescent="0.25">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row>
    <row r="46" spans="1:26" ht="12.75" customHeight="1" x14ac:dyDescent="0.25">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row>
    <row r="47" spans="1:26" ht="12.75" customHeight="1" x14ac:dyDescent="0.25">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row>
    <row r="48" spans="1:26" ht="12.75" customHeight="1" x14ac:dyDescent="0.25">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row>
    <row r="49" spans="1:26" ht="12.75" customHeight="1" x14ac:dyDescent="0.25">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row>
    <row r="50" spans="1:26" ht="12.75" customHeight="1" x14ac:dyDescent="0.25">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row>
    <row r="51" spans="1:26" ht="12.75" customHeight="1" x14ac:dyDescent="0.25">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row>
    <row r="52" spans="1:26" ht="12.75" customHeight="1" x14ac:dyDescent="0.25">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row>
    <row r="53" spans="1:26" ht="12.75" customHeight="1" x14ac:dyDescent="0.25">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row>
    <row r="54" spans="1:26" ht="12.75" customHeight="1" x14ac:dyDescent="0.25">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row>
    <row r="55" spans="1:26" ht="12.75" customHeight="1" x14ac:dyDescent="0.25">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row>
    <row r="56" spans="1:26" ht="12.75" customHeight="1" x14ac:dyDescent="0.25">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row>
    <row r="57" spans="1:26" ht="12.75" customHeight="1" x14ac:dyDescent="0.25">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row>
    <row r="58" spans="1:26" ht="12.75" customHeight="1" x14ac:dyDescent="0.25">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row>
    <row r="59" spans="1:26" ht="12.75" customHeight="1" x14ac:dyDescent="0.25">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row>
    <row r="60" spans="1:26" ht="12.75" customHeight="1" x14ac:dyDescent="0.25">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row>
    <row r="61" spans="1:26" ht="12.75" customHeight="1" x14ac:dyDescent="0.25">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row>
    <row r="62" spans="1:26" ht="12.75" customHeight="1" x14ac:dyDescent="0.25">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row>
    <row r="63" spans="1:26" ht="12.75" customHeight="1" x14ac:dyDescent="0.25">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row>
    <row r="64" spans="1:26" ht="12.75" customHeight="1" x14ac:dyDescent="0.25">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row>
    <row r="65" spans="1:26" ht="12.75" customHeight="1" x14ac:dyDescent="0.25">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row>
    <row r="66" spans="1:26" ht="12.75" customHeight="1" x14ac:dyDescent="0.25">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row>
    <row r="67" spans="1:26" ht="12.75" customHeight="1" x14ac:dyDescent="0.25">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row>
    <row r="68" spans="1:26" ht="12.75" customHeight="1" x14ac:dyDescent="0.25">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spans="1:26" ht="12.75" customHeight="1" x14ac:dyDescent="0.25">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row>
    <row r="70" spans="1:26" ht="12.75" customHeight="1" x14ac:dyDescent="0.25">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row>
    <row r="71" spans="1:26" ht="12.75" customHeight="1" x14ac:dyDescent="0.25">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row>
    <row r="72" spans="1:26" ht="12.75" customHeight="1" x14ac:dyDescent="0.25">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row>
    <row r="73" spans="1:26" ht="12.75" customHeight="1" x14ac:dyDescent="0.25">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row>
    <row r="74" spans="1:26" ht="12.75" customHeight="1" x14ac:dyDescent="0.25">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row>
    <row r="75" spans="1:26" ht="12.75" customHeight="1" x14ac:dyDescent="0.25">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row>
    <row r="76" spans="1:26" ht="12.75" customHeight="1" x14ac:dyDescent="0.25">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row>
    <row r="77" spans="1:26" ht="12.75" customHeight="1" x14ac:dyDescent="0.25">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row>
    <row r="78" spans="1:26" ht="12.75" customHeight="1" x14ac:dyDescent="0.25">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row>
    <row r="79" spans="1:26" ht="12.75" customHeight="1" x14ac:dyDescent="0.25">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row>
    <row r="80" spans="1:26" ht="12.75" customHeight="1" x14ac:dyDescent="0.25">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row>
    <row r="81" spans="1:26" ht="12.75" customHeight="1" x14ac:dyDescent="0.25">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row>
    <row r="82" spans="1:26" ht="12.75" customHeight="1" x14ac:dyDescent="0.25">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row>
    <row r="83" spans="1:26" ht="12.75" customHeight="1" x14ac:dyDescent="0.25">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row>
    <row r="84" spans="1:26" ht="12.75" customHeight="1" x14ac:dyDescent="0.25">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row>
    <row r="85" spans="1:26" ht="12.75" customHeight="1" x14ac:dyDescent="0.25">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row>
    <row r="86" spans="1:26" ht="12.75" customHeight="1" x14ac:dyDescent="0.25">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row>
    <row r="87" spans="1:26" ht="12.75" customHeight="1" x14ac:dyDescent="0.25">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row>
    <row r="88" spans="1:26" ht="12.75" customHeight="1" x14ac:dyDescent="0.25">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row>
    <row r="89" spans="1:26" ht="12.75" customHeight="1" x14ac:dyDescent="0.25">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row>
    <row r="90" spans="1:26" ht="12.75" customHeight="1" x14ac:dyDescent="0.25">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row>
    <row r="91" spans="1:26" ht="12.75" customHeight="1" x14ac:dyDescent="0.25">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row>
    <row r="92" spans="1:26" ht="12.75" customHeight="1" x14ac:dyDescent="0.25">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row>
    <row r="93" spans="1:26" ht="12.75" customHeight="1" x14ac:dyDescent="0.25">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spans="1:26" ht="12.75" customHeight="1" x14ac:dyDescent="0.25">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spans="1:26" ht="12.75" customHeight="1" x14ac:dyDescent="0.25">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row>
    <row r="96" spans="1:26" ht="12.75" customHeight="1" x14ac:dyDescent="0.25">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row>
    <row r="97" spans="1:26" ht="12.75" customHeight="1" x14ac:dyDescent="0.25">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row>
    <row r="98" spans="1:26" ht="12.75" customHeight="1" x14ac:dyDescent="0.25">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row>
    <row r="99" spans="1:26" ht="12.75" customHeight="1" x14ac:dyDescent="0.25">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row>
    <row r="100" spans="1:26" ht="12.75" customHeight="1" x14ac:dyDescent="0.25">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spans="1:26" ht="12.75" customHeight="1" x14ac:dyDescent="0.25">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spans="1:26" ht="12.75" customHeight="1" x14ac:dyDescent="0.25">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spans="1:26" ht="12.75" customHeight="1" x14ac:dyDescent="0.25">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spans="1:26" ht="12.75" customHeight="1" x14ac:dyDescent="0.25">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spans="1:26" ht="109.5" customHeight="1" x14ac:dyDescent="0.25">
      <c r="A105" s="14"/>
      <c r="B105" s="534" t="s">
        <v>76</v>
      </c>
      <c r="C105" s="514"/>
      <c r="D105" s="514"/>
      <c r="E105" s="514"/>
      <c r="F105" s="514"/>
      <c r="G105" s="514"/>
      <c r="H105" s="514"/>
      <c r="I105" s="514"/>
      <c r="J105" s="514"/>
      <c r="K105" s="14"/>
      <c r="L105" s="14"/>
      <c r="M105" s="14"/>
      <c r="N105" s="14"/>
      <c r="O105" s="14"/>
      <c r="P105" s="14"/>
      <c r="Q105" s="14"/>
      <c r="R105" s="14"/>
      <c r="S105" s="14"/>
      <c r="T105" s="14"/>
      <c r="U105" s="14"/>
      <c r="V105" s="14"/>
      <c r="W105" s="14"/>
      <c r="X105" s="14"/>
      <c r="Y105" s="14"/>
      <c r="Z105" s="14"/>
    </row>
    <row r="106" spans="1:26" ht="12.75" customHeight="1" x14ac:dyDescent="0.25">
      <c r="A106" s="14"/>
      <c r="B106" s="74" t="s">
        <v>77</v>
      </c>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spans="1:26" ht="12.75" customHeight="1" x14ac:dyDescent="0.25">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spans="1:26" ht="12.75" customHeight="1" x14ac:dyDescent="0.25">
      <c r="A108" s="14"/>
      <c r="B108" s="527" t="s">
        <v>78</v>
      </c>
      <c r="C108" s="527" t="s">
        <v>79</v>
      </c>
      <c r="D108" s="529" t="s">
        <v>80</v>
      </c>
      <c r="E108" s="530"/>
      <c r="F108" s="529" t="s">
        <v>81</v>
      </c>
      <c r="G108" s="530"/>
      <c r="H108" s="14"/>
      <c r="I108" s="14"/>
      <c r="J108" s="14"/>
      <c r="K108" s="14"/>
      <c r="L108" s="14"/>
      <c r="M108" s="14"/>
      <c r="N108" s="14"/>
      <c r="O108" s="14"/>
      <c r="P108" s="14"/>
      <c r="Q108" s="14"/>
      <c r="R108" s="14"/>
      <c r="S108" s="14"/>
      <c r="T108" s="14"/>
      <c r="U108" s="14"/>
      <c r="V108" s="14"/>
      <c r="W108" s="14"/>
      <c r="X108" s="14"/>
      <c r="Y108" s="14"/>
      <c r="Z108" s="14"/>
    </row>
    <row r="109" spans="1:26" ht="26.4" x14ac:dyDescent="0.25">
      <c r="A109" s="14"/>
      <c r="B109" s="528"/>
      <c r="C109" s="528"/>
      <c r="D109" s="75" t="s">
        <v>70</v>
      </c>
      <c r="E109" s="75" t="s">
        <v>71</v>
      </c>
      <c r="F109" s="75" t="s">
        <v>70</v>
      </c>
      <c r="G109" s="75" t="s">
        <v>71</v>
      </c>
      <c r="H109" s="14"/>
      <c r="I109" s="14"/>
      <c r="J109" s="14"/>
      <c r="K109" s="14"/>
      <c r="L109" s="14"/>
      <c r="M109" s="14"/>
      <c r="N109" s="14"/>
      <c r="O109" s="14"/>
      <c r="P109" s="14"/>
      <c r="Q109" s="14"/>
      <c r="R109" s="14"/>
      <c r="S109" s="14"/>
      <c r="T109" s="14"/>
      <c r="U109" s="14"/>
      <c r="V109" s="14"/>
      <c r="W109" s="14"/>
      <c r="X109" s="14"/>
      <c r="Y109" s="14"/>
      <c r="Z109" s="14"/>
    </row>
    <row r="110" spans="1:26" ht="12.75" customHeight="1" x14ac:dyDescent="0.25">
      <c r="A110" s="14"/>
      <c r="B110" s="535" t="s">
        <v>38</v>
      </c>
      <c r="C110" s="76" t="s">
        <v>82</v>
      </c>
      <c r="D110" s="77">
        <v>474</v>
      </c>
      <c r="E110" s="77">
        <v>2100</v>
      </c>
      <c r="F110" s="77">
        <v>473</v>
      </c>
      <c r="G110" s="77">
        <v>1927</v>
      </c>
      <c r="H110" s="14"/>
      <c r="I110" s="14"/>
      <c r="J110" s="14"/>
      <c r="K110" s="14"/>
      <c r="L110" s="14"/>
      <c r="M110" s="14"/>
      <c r="N110" s="14"/>
      <c r="O110" s="14"/>
      <c r="P110" s="14"/>
      <c r="Q110" s="14"/>
      <c r="R110" s="14"/>
      <c r="S110" s="14"/>
      <c r="T110" s="14"/>
      <c r="U110" s="14"/>
      <c r="V110" s="14"/>
      <c r="W110" s="14"/>
      <c r="X110" s="14"/>
      <c r="Y110" s="14"/>
      <c r="Z110" s="14"/>
    </row>
    <row r="111" spans="1:26" ht="12.75" customHeight="1" x14ac:dyDescent="0.25">
      <c r="A111" s="14"/>
      <c r="B111" s="532"/>
      <c r="C111" s="76" t="s">
        <v>83</v>
      </c>
      <c r="D111" s="485">
        <v>1390</v>
      </c>
      <c r="E111" s="14">
        <v>4311</v>
      </c>
      <c r="F111" s="77">
        <v>1160</v>
      </c>
      <c r="G111" s="77">
        <v>3330</v>
      </c>
      <c r="H111" s="485"/>
      <c r="I111" s="14"/>
      <c r="J111" s="14"/>
      <c r="K111" s="14"/>
      <c r="L111" s="14"/>
      <c r="M111" s="14"/>
      <c r="N111" s="14"/>
      <c r="O111" s="14"/>
      <c r="P111" s="14"/>
      <c r="Q111" s="14"/>
      <c r="R111" s="14"/>
      <c r="S111" s="14"/>
      <c r="T111" s="14"/>
      <c r="U111" s="14"/>
      <c r="V111" s="14"/>
      <c r="W111" s="14"/>
      <c r="X111" s="14"/>
      <c r="Y111" s="14"/>
      <c r="Z111" s="14"/>
    </row>
    <row r="112" spans="1:26" ht="12.75" customHeight="1" x14ac:dyDescent="0.25">
      <c r="A112" s="14"/>
      <c r="B112" s="532"/>
      <c r="C112" s="76" t="s">
        <v>84</v>
      </c>
      <c r="D112" s="77">
        <v>160</v>
      </c>
      <c r="E112" s="77">
        <v>1883</v>
      </c>
      <c r="F112" s="77">
        <v>159</v>
      </c>
      <c r="G112" s="77">
        <v>1762</v>
      </c>
      <c r="H112" s="14"/>
      <c r="I112" s="14"/>
      <c r="J112" s="14"/>
      <c r="K112" s="14"/>
      <c r="L112" s="14"/>
      <c r="M112" s="14"/>
      <c r="N112" s="14"/>
      <c r="O112" s="14"/>
      <c r="P112" s="14"/>
      <c r="Q112" s="14"/>
      <c r="R112" s="14"/>
      <c r="S112" s="14"/>
      <c r="T112" s="14"/>
      <c r="U112" s="14"/>
      <c r="V112" s="14"/>
      <c r="W112" s="14"/>
      <c r="X112" s="14"/>
      <c r="Y112" s="14"/>
      <c r="Z112" s="14"/>
    </row>
    <row r="113" spans="1:26" ht="12.75" customHeight="1" x14ac:dyDescent="0.25">
      <c r="A113" s="14"/>
      <c r="B113" s="532"/>
      <c r="C113" s="76" t="s">
        <v>85</v>
      </c>
      <c r="D113" s="77">
        <v>680</v>
      </c>
      <c r="E113" s="77">
        <v>3414</v>
      </c>
      <c r="F113" s="77">
        <v>487</v>
      </c>
      <c r="G113" s="77">
        <v>3080</v>
      </c>
      <c r="H113" s="14"/>
      <c r="I113" s="14"/>
      <c r="J113" s="14"/>
      <c r="K113" s="14"/>
      <c r="L113" s="14"/>
      <c r="M113" s="14"/>
      <c r="N113" s="14"/>
      <c r="O113" s="14"/>
      <c r="P113" s="14"/>
      <c r="Q113" s="14"/>
      <c r="R113" s="14"/>
      <c r="S113" s="14"/>
      <c r="T113" s="14"/>
      <c r="U113" s="14"/>
      <c r="V113" s="14"/>
      <c r="W113" s="14"/>
      <c r="X113" s="14"/>
      <c r="Y113" s="14"/>
      <c r="Z113" s="14"/>
    </row>
    <row r="114" spans="1:26" ht="12.75" customHeight="1" x14ac:dyDescent="0.25">
      <c r="A114" s="14"/>
      <c r="B114" s="532"/>
      <c r="C114" s="76" t="s">
        <v>86</v>
      </c>
      <c r="D114" s="77">
        <v>812</v>
      </c>
      <c r="E114" s="77">
        <v>3755</v>
      </c>
      <c r="F114" s="77">
        <v>708</v>
      </c>
      <c r="G114" s="77">
        <v>3389</v>
      </c>
      <c r="H114" s="14"/>
      <c r="I114" s="14"/>
      <c r="J114" s="14"/>
      <c r="K114" s="14"/>
      <c r="L114" s="14"/>
      <c r="M114" s="14"/>
      <c r="N114" s="14"/>
      <c r="O114" s="14"/>
      <c r="P114" s="14"/>
      <c r="Q114" s="14"/>
      <c r="R114" s="14"/>
      <c r="S114" s="14"/>
      <c r="T114" s="14"/>
      <c r="U114" s="14"/>
      <c r="V114" s="14"/>
      <c r="W114" s="14"/>
      <c r="X114" s="14"/>
      <c r="Y114" s="14"/>
      <c r="Z114" s="14"/>
    </row>
    <row r="115" spans="1:26" ht="12.75" customHeight="1" x14ac:dyDescent="0.25">
      <c r="A115" s="14"/>
      <c r="B115" s="528"/>
      <c r="C115" s="76" t="s">
        <v>87</v>
      </c>
      <c r="D115" s="77">
        <v>343</v>
      </c>
      <c r="E115" s="77">
        <v>2300</v>
      </c>
      <c r="F115" s="77">
        <v>280</v>
      </c>
      <c r="G115" s="77">
        <v>2115</v>
      </c>
      <c r="H115" s="14"/>
      <c r="I115" s="14"/>
      <c r="J115" s="14"/>
      <c r="K115" s="14"/>
      <c r="L115" s="14"/>
      <c r="M115" s="14"/>
      <c r="N115" s="14"/>
      <c r="O115" s="14"/>
      <c r="P115" s="14"/>
      <c r="Q115" s="14"/>
      <c r="R115" s="14"/>
      <c r="S115" s="14"/>
      <c r="T115" s="14"/>
      <c r="U115" s="14"/>
      <c r="V115" s="14"/>
      <c r="W115" s="14"/>
      <c r="X115" s="14"/>
      <c r="Y115" s="14"/>
      <c r="Z115" s="14"/>
    </row>
    <row r="116" spans="1:26" ht="12.75" customHeight="1" x14ac:dyDescent="0.25">
      <c r="A116" s="14"/>
      <c r="B116" s="78" t="s">
        <v>44</v>
      </c>
      <c r="C116" s="76" t="s">
        <v>87</v>
      </c>
      <c r="D116" s="77">
        <v>1234</v>
      </c>
      <c r="E116" s="77" t="s">
        <v>88</v>
      </c>
      <c r="F116" s="77">
        <v>1090</v>
      </c>
      <c r="G116" s="77" t="s">
        <v>88</v>
      </c>
      <c r="H116" s="14"/>
      <c r="I116" s="14"/>
      <c r="J116" s="14"/>
      <c r="K116" s="14"/>
      <c r="L116" s="14"/>
      <c r="M116" s="14"/>
      <c r="N116" s="14"/>
      <c r="O116" s="14"/>
      <c r="P116" s="14"/>
      <c r="Q116" s="14"/>
      <c r="R116" s="14"/>
      <c r="S116" s="14"/>
      <c r="T116" s="14"/>
      <c r="U116" s="14"/>
      <c r="V116" s="14"/>
      <c r="W116" s="14"/>
      <c r="X116" s="14"/>
      <c r="Y116" s="14"/>
      <c r="Z116" s="14"/>
    </row>
    <row r="117" spans="1:26" ht="12.75" customHeight="1" x14ac:dyDescent="0.25">
      <c r="A117" s="14"/>
      <c r="B117" s="531" t="s">
        <v>42</v>
      </c>
      <c r="C117" s="79" t="s">
        <v>82</v>
      </c>
      <c r="D117" s="77">
        <v>692</v>
      </c>
      <c r="E117" s="77" t="s">
        <v>88</v>
      </c>
      <c r="F117" s="77">
        <v>692</v>
      </c>
      <c r="G117" s="77" t="s">
        <v>88</v>
      </c>
      <c r="H117" s="14"/>
      <c r="I117" s="14"/>
      <c r="J117" s="14"/>
      <c r="K117" s="14"/>
      <c r="L117" s="14"/>
      <c r="M117" s="14"/>
      <c r="N117" s="14"/>
      <c r="O117" s="14"/>
      <c r="P117" s="14"/>
      <c r="Q117" s="14"/>
      <c r="R117" s="14"/>
      <c r="S117" s="14"/>
      <c r="T117" s="14"/>
      <c r="U117" s="14"/>
      <c r="V117" s="14"/>
      <c r="W117" s="14"/>
      <c r="X117" s="14"/>
      <c r="Y117" s="14"/>
      <c r="Z117" s="14"/>
    </row>
    <row r="118" spans="1:26" ht="12.75" customHeight="1" x14ac:dyDescent="0.25">
      <c r="A118" s="14"/>
      <c r="B118" s="532"/>
      <c r="C118" s="79" t="s">
        <v>83</v>
      </c>
      <c r="D118" s="77">
        <v>1541</v>
      </c>
      <c r="E118" s="77" t="s">
        <v>88</v>
      </c>
      <c r="F118" s="77">
        <v>1541</v>
      </c>
      <c r="G118" s="77" t="s">
        <v>88</v>
      </c>
      <c r="H118" s="14"/>
      <c r="I118" s="14"/>
      <c r="J118" s="14"/>
      <c r="K118" s="14"/>
      <c r="L118" s="14"/>
      <c r="M118" s="14"/>
      <c r="N118" s="14"/>
      <c r="O118" s="14"/>
      <c r="P118" s="14"/>
      <c r="Q118" s="14"/>
      <c r="R118" s="14"/>
      <c r="S118" s="14"/>
      <c r="T118" s="14"/>
      <c r="U118" s="14"/>
      <c r="V118" s="14"/>
      <c r="W118" s="14"/>
      <c r="X118" s="14"/>
      <c r="Y118" s="14"/>
      <c r="Z118" s="14"/>
    </row>
    <row r="119" spans="1:26" ht="12.75" customHeight="1" x14ac:dyDescent="0.25">
      <c r="A119" s="14"/>
      <c r="B119" s="532"/>
      <c r="C119" s="79" t="s">
        <v>84</v>
      </c>
      <c r="D119" s="77">
        <v>278</v>
      </c>
      <c r="E119" s="77" t="s">
        <v>88</v>
      </c>
      <c r="F119" s="77">
        <v>278</v>
      </c>
      <c r="G119" s="77" t="s">
        <v>88</v>
      </c>
      <c r="H119" s="14"/>
      <c r="I119" s="14"/>
      <c r="J119" s="14"/>
      <c r="K119" s="14"/>
      <c r="L119" s="14"/>
      <c r="M119" s="14"/>
      <c r="N119" s="14"/>
      <c r="O119" s="14"/>
      <c r="P119" s="14"/>
      <c r="Q119" s="14"/>
      <c r="R119" s="14"/>
      <c r="S119" s="14"/>
      <c r="T119" s="14"/>
      <c r="U119" s="14"/>
      <c r="V119" s="14"/>
      <c r="W119" s="14"/>
      <c r="X119" s="14"/>
      <c r="Y119" s="14"/>
      <c r="Z119" s="14"/>
    </row>
    <row r="120" spans="1:26" ht="12.75" customHeight="1" x14ac:dyDescent="0.25">
      <c r="A120" s="14"/>
      <c r="B120" s="532"/>
      <c r="C120" s="79" t="s">
        <v>85</v>
      </c>
      <c r="D120" s="77">
        <v>693</v>
      </c>
      <c r="E120" s="77" t="s">
        <v>88</v>
      </c>
      <c r="F120" s="77">
        <v>693</v>
      </c>
      <c r="G120" s="77" t="s">
        <v>88</v>
      </c>
      <c r="H120" s="14"/>
      <c r="I120" s="14"/>
      <c r="J120" s="14"/>
      <c r="K120" s="14"/>
      <c r="L120" s="14"/>
      <c r="M120" s="14"/>
      <c r="N120" s="14"/>
      <c r="O120" s="14"/>
      <c r="P120" s="14"/>
      <c r="Q120" s="14"/>
      <c r="R120" s="14"/>
      <c r="S120" s="14"/>
      <c r="T120" s="14"/>
      <c r="U120" s="14"/>
      <c r="V120" s="14"/>
      <c r="W120" s="14"/>
      <c r="X120" s="14"/>
      <c r="Y120" s="14"/>
      <c r="Z120" s="14"/>
    </row>
    <row r="121" spans="1:26" ht="12.75" customHeight="1" x14ac:dyDescent="0.25">
      <c r="A121" s="14"/>
      <c r="B121" s="528"/>
      <c r="C121" s="79" t="s">
        <v>89</v>
      </c>
      <c r="D121" s="77">
        <v>1900</v>
      </c>
      <c r="E121" s="77" t="s">
        <v>88</v>
      </c>
      <c r="F121" s="77">
        <v>1900</v>
      </c>
      <c r="G121" s="77" t="s">
        <v>88</v>
      </c>
      <c r="H121" s="14"/>
      <c r="I121" s="14"/>
      <c r="J121" s="14"/>
      <c r="K121" s="14"/>
      <c r="L121" s="14"/>
      <c r="M121" s="14"/>
      <c r="N121" s="14"/>
      <c r="O121" s="14"/>
      <c r="P121" s="14"/>
      <c r="Q121" s="14"/>
      <c r="R121" s="14"/>
      <c r="S121" s="14"/>
      <c r="T121" s="14"/>
      <c r="U121" s="14"/>
      <c r="V121" s="14"/>
      <c r="W121" s="14"/>
      <c r="X121" s="14"/>
      <c r="Y121" s="14"/>
      <c r="Z121" s="14"/>
    </row>
    <row r="122" spans="1:26" ht="12.75" customHeight="1" x14ac:dyDescent="0.25">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spans="1:26" ht="24.75" customHeight="1" x14ac:dyDescent="0.25">
      <c r="A123" s="14"/>
      <c r="B123" s="533" t="s">
        <v>90</v>
      </c>
      <c r="C123" s="514"/>
      <c r="D123" s="514"/>
      <c r="E123" s="514"/>
      <c r="F123" s="514"/>
      <c r="G123" s="514"/>
      <c r="H123" s="514"/>
      <c r="I123" s="514"/>
      <c r="J123" s="514"/>
      <c r="K123" s="14"/>
      <c r="L123" s="14"/>
      <c r="M123" s="14"/>
      <c r="N123" s="14"/>
      <c r="O123" s="14"/>
      <c r="P123" s="14"/>
      <c r="Q123" s="14"/>
      <c r="R123" s="14"/>
      <c r="S123" s="14"/>
      <c r="T123" s="14"/>
      <c r="U123" s="14"/>
      <c r="V123" s="14"/>
      <c r="W123" s="14"/>
      <c r="X123" s="14"/>
      <c r="Y123" s="14"/>
      <c r="Z123" s="14"/>
    </row>
    <row r="124" spans="1:26" ht="12.75" customHeight="1" x14ac:dyDescent="0.25">
      <c r="A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spans="1:26" ht="12.75" customHeight="1" x14ac:dyDescent="0.25">
      <c r="A125" s="14"/>
      <c r="B125" s="80"/>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spans="1:26" ht="12.75" customHeight="1" x14ac:dyDescent="0.25">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spans="1:26" ht="12.75" customHeight="1" x14ac:dyDescent="0.25">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spans="1:26" ht="12.75" customHeight="1" x14ac:dyDescent="0.25">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spans="1:26" ht="12.75" customHeight="1" x14ac:dyDescent="0.25">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spans="1:26" ht="12.75" customHeight="1" x14ac:dyDescent="0.25">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spans="1:26" ht="12.75" customHeight="1" x14ac:dyDescent="0.25">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spans="1:26" ht="12.75" customHeight="1" x14ac:dyDescent="0.25">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spans="1:26" ht="12.75" customHeight="1" x14ac:dyDescent="0.25">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spans="1:26" ht="12.75" customHeight="1" x14ac:dyDescent="0.25">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spans="1:26" ht="12.75" customHeight="1" x14ac:dyDescent="0.25">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spans="1:26" ht="12.75" customHeight="1" x14ac:dyDescent="0.25">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spans="1:26" ht="12.75" customHeight="1" x14ac:dyDescent="0.25">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spans="1:26" ht="12.75" customHeight="1" x14ac:dyDescent="0.25">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spans="1:26" ht="12.75" customHeight="1" x14ac:dyDescent="0.25">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spans="1:26" ht="12.75" customHeight="1" x14ac:dyDescent="0.25">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spans="1:26" ht="12.75" customHeight="1" x14ac:dyDescent="0.25">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spans="1:26" ht="12.75" customHeight="1" x14ac:dyDescent="0.25">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spans="1:26" ht="12.75" customHeight="1" x14ac:dyDescent="0.25">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spans="1:26" ht="12.75" customHeight="1" x14ac:dyDescent="0.25">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spans="1:26" ht="12.75" customHeight="1" x14ac:dyDescent="0.25">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spans="1:26" ht="12.75" customHeight="1" x14ac:dyDescent="0.25">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spans="1:26" ht="12.75" customHeight="1" x14ac:dyDescent="0.25">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spans="1:26" ht="12.75" customHeight="1" x14ac:dyDescent="0.25">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spans="1:26" ht="12.75" customHeight="1" x14ac:dyDescent="0.25">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spans="1:26" ht="12.75" customHeight="1" x14ac:dyDescent="0.25">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spans="1:26" ht="12.75" customHeight="1" x14ac:dyDescent="0.25">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spans="1:26" ht="12.75" customHeight="1" x14ac:dyDescent="0.25">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spans="1:26" ht="12.75" customHeight="1" x14ac:dyDescent="0.25">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spans="1:26" ht="12.75" customHeight="1" x14ac:dyDescent="0.25">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spans="1:26" ht="12.75" customHeight="1" x14ac:dyDescent="0.25">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spans="1:26" ht="12.75" customHeight="1" x14ac:dyDescent="0.25">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spans="1:26" ht="12.75" customHeight="1" x14ac:dyDescent="0.25">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spans="1:26" ht="12.75" customHeight="1" x14ac:dyDescent="0.25">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spans="1:26" ht="12.75" customHeight="1" x14ac:dyDescent="0.25">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spans="1:26" ht="12.75" customHeight="1" x14ac:dyDescent="0.25">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spans="1:26" ht="12.75" customHeight="1" x14ac:dyDescent="0.25">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spans="1:26" ht="12.75" customHeight="1" x14ac:dyDescent="0.25">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spans="1:26" ht="12.75" customHeight="1" x14ac:dyDescent="0.25">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spans="1:26" ht="12.75" customHeight="1" x14ac:dyDescent="0.25">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spans="1:26" ht="12.75" customHeight="1" x14ac:dyDescent="0.25">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spans="1:26" ht="12.75" customHeight="1" x14ac:dyDescent="0.25">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spans="1:26" ht="12.75" customHeight="1" x14ac:dyDescent="0.25">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spans="1:26" ht="12.75" customHeight="1" x14ac:dyDescent="0.25">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spans="1:26" ht="12.75" customHeight="1" x14ac:dyDescent="0.25">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spans="1:26" ht="12.75" customHeight="1" x14ac:dyDescent="0.25">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spans="1:26" ht="12.75" customHeight="1" x14ac:dyDescent="0.25">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spans="1:26" ht="12.75" customHeight="1" x14ac:dyDescent="0.25">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spans="1:26" ht="12.75" customHeight="1" x14ac:dyDescent="0.25">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spans="1:26" ht="12.75" customHeight="1" x14ac:dyDescent="0.25">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spans="1:26" ht="12.75" customHeight="1" x14ac:dyDescent="0.25">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spans="1:26" ht="12.75" customHeight="1" x14ac:dyDescent="0.25">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spans="1:26" ht="12.75" customHeight="1" x14ac:dyDescent="0.25">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spans="1:26" ht="12.75" customHeight="1" x14ac:dyDescent="0.25">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spans="1:26" ht="12.75" customHeight="1" x14ac:dyDescent="0.25">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spans="1:26" ht="12.75" customHeight="1" x14ac:dyDescent="0.25">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spans="1:26" ht="12.75" customHeight="1" x14ac:dyDescent="0.25">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spans="1:26" ht="12.75" customHeight="1" x14ac:dyDescent="0.25">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spans="1:26" ht="12.75" customHeight="1" x14ac:dyDescent="0.25">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spans="1:26" ht="12.75" customHeight="1" x14ac:dyDescent="0.25">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spans="1:26" ht="12.75" customHeight="1" x14ac:dyDescent="0.25">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spans="1:26" ht="12.75" customHeight="1" x14ac:dyDescent="0.25">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spans="1:26" ht="12.75" customHeight="1" x14ac:dyDescent="0.25">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spans="1:26" ht="12.75" customHeight="1" x14ac:dyDescent="0.25">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spans="1:26" ht="12.75" customHeight="1" x14ac:dyDescent="0.25">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spans="1:26" ht="12.75" customHeight="1" x14ac:dyDescent="0.25">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spans="1:26" ht="12.75" customHeight="1" x14ac:dyDescent="0.25">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spans="1:26" ht="12.75" customHeight="1" x14ac:dyDescent="0.25">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spans="1:26" ht="12.75" customHeight="1" x14ac:dyDescent="0.25">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spans="1:26" ht="12.75" customHeight="1" x14ac:dyDescent="0.25">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spans="1:26" ht="12.75" customHeight="1" x14ac:dyDescent="0.25">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spans="1:26" ht="12.75" customHeight="1" x14ac:dyDescent="0.25">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spans="1:26" ht="12.75" customHeight="1" x14ac:dyDescent="0.25">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spans="1:26" ht="12.75" customHeight="1" x14ac:dyDescent="0.25">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spans="1:26" ht="12.75" customHeight="1" x14ac:dyDescent="0.25">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spans="1:26" ht="12.75" customHeight="1" x14ac:dyDescent="0.25">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spans="1:26" ht="12.75" customHeight="1" x14ac:dyDescent="0.25">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spans="1:26" ht="12.75" customHeight="1" x14ac:dyDescent="0.25">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spans="1:26" ht="12.75" customHeight="1" x14ac:dyDescent="0.25">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spans="1:26" ht="12.75" customHeight="1" x14ac:dyDescent="0.25">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spans="1:26" ht="12.75" customHeight="1" x14ac:dyDescent="0.25">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spans="1:26" ht="12.75" customHeight="1" x14ac:dyDescent="0.25">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spans="1:26" ht="12.75" customHeight="1" x14ac:dyDescent="0.25">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spans="1:26" ht="12.75" customHeight="1" x14ac:dyDescent="0.25">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spans="1:26" ht="12.75" customHeight="1" x14ac:dyDescent="0.25">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spans="1:26" ht="12.75" customHeight="1" x14ac:dyDescent="0.25">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spans="1:26" ht="12.75" customHeight="1" x14ac:dyDescent="0.25">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spans="1:26" ht="12.75" customHeight="1" x14ac:dyDescent="0.25">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spans="1:26" ht="12.75" customHeight="1" x14ac:dyDescent="0.25">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spans="1:26" ht="12.75" customHeight="1" x14ac:dyDescent="0.25">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spans="1:26" ht="12.75" customHeight="1" x14ac:dyDescent="0.25">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spans="1:26" ht="12.75" customHeight="1" x14ac:dyDescent="0.25">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spans="1:26" ht="12.75" customHeight="1" x14ac:dyDescent="0.25">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spans="1:26" ht="12.75" customHeight="1" x14ac:dyDescent="0.25">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spans="1:26" ht="12.75" customHeight="1" x14ac:dyDescent="0.25">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spans="1:26" ht="12.75" customHeight="1" x14ac:dyDescent="0.25">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spans="1:26" ht="12.75" customHeight="1" x14ac:dyDescent="0.25">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spans="1:26" ht="12.75" customHeight="1" x14ac:dyDescent="0.25">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spans="1:26" ht="12.75" customHeight="1" x14ac:dyDescent="0.25">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spans="1:26" ht="12.75" customHeight="1" x14ac:dyDescent="0.25">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spans="1:26" ht="12.75" customHeight="1" x14ac:dyDescent="0.25">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spans="1:26" ht="12.75" customHeight="1" x14ac:dyDescent="0.25">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spans="1:26" ht="12.75" customHeight="1" x14ac:dyDescent="0.25">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spans="1:26" ht="12.75" customHeight="1" x14ac:dyDescent="0.25">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spans="1:26" ht="12.75" customHeight="1" x14ac:dyDescent="0.25">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spans="1:26" ht="12.75" customHeight="1" x14ac:dyDescent="0.25">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spans="1:26" ht="12.75" customHeight="1" x14ac:dyDescent="0.25">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spans="1:26" ht="12.75" customHeight="1" x14ac:dyDescent="0.25">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spans="1:26" ht="12.75" customHeight="1" x14ac:dyDescent="0.25">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spans="1:26" ht="12.75" customHeight="1" x14ac:dyDescent="0.25">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spans="1:26" ht="12.75" customHeight="1" x14ac:dyDescent="0.25">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spans="1:26" ht="12.75" customHeight="1" x14ac:dyDescent="0.25">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spans="1:26" ht="12.75" customHeight="1" x14ac:dyDescent="0.25">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spans="1:26" ht="12.75" customHeight="1" x14ac:dyDescent="0.25">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spans="1:26" ht="12.75" customHeight="1" x14ac:dyDescent="0.25">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spans="1:26" ht="12.75" customHeight="1" x14ac:dyDescent="0.25">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spans="1:26" ht="12.75" customHeight="1" x14ac:dyDescent="0.25">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spans="1:26" ht="12.75" customHeight="1" x14ac:dyDescent="0.25">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spans="1:26" ht="12.75" customHeight="1" x14ac:dyDescent="0.25">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spans="1:26" ht="12.75" customHeight="1" x14ac:dyDescent="0.25">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spans="1:26" ht="12.75" customHeight="1" x14ac:dyDescent="0.25">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spans="1:26" ht="12.75" customHeight="1" x14ac:dyDescent="0.25">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spans="1:26" ht="12.75" customHeight="1" x14ac:dyDescent="0.25">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spans="1:26" ht="12.75" customHeight="1" x14ac:dyDescent="0.25">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spans="1:26" ht="12.75" customHeight="1" x14ac:dyDescent="0.25">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spans="1:26" ht="12.75" customHeight="1" x14ac:dyDescent="0.25">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spans="1:26" ht="12.75" customHeight="1" x14ac:dyDescent="0.25">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spans="1:26" ht="12.75" customHeight="1" x14ac:dyDescent="0.25">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spans="1:26" ht="12.75" customHeight="1" x14ac:dyDescent="0.25">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spans="1:26" ht="12.75" customHeight="1" x14ac:dyDescent="0.25">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spans="1:26" ht="12.75" customHeight="1" x14ac:dyDescent="0.25">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spans="1:26" ht="12.75" customHeight="1" x14ac:dyDescent="0.25">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spans="1:26" ht="12.75" customHeight="1" x14ac:dyDescent="0.25">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spans="1:26" ht="12.75" customHeight="1" x14ac:dyDescent="0.25">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spans="1:26" ht="12.75" customHeight="1" x14ac:dyDescent="0.25">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spans="1:26" ht="12.75" customHeight="1" x14ac:dyDescent="0.25">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spans="1:26" ht="12.75" customHeight="1" x14ac:dyDescent="0.25">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spans="1:26" ht="12.75" customHeight="1" x14ac:dyDescent="0.25">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spans="1:26" ht="12.75" customHeight="1" x14ac:dyDescent="0.25">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spans="1:26" ht="12.75" customHeight="1" x14ac:dyDescent="0.25">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spans="1:26" ht="12.75" customHeight="1" x14ac:dyDescent="0.25">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spans="1:26" ht="12.75" customHeight="1" x14ac:dyDescent="0.25">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spans="1:26" ht="12.75" customHeight="1" x14ac:dyDescent="0.25">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spans="1:26" ht="12.75" customHeight="1" x14ac:dyDescent="0.25">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spans="1:26" ht="12.75" customHeight="1" x14ac:dyDescent="0.25">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spans="1:26" ht="12.75" customHeight="1" x14ac:dyDescent="0.25">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spans="1:26" ht="12.75" customHeight="1" x14ac:dyDescent="0.25">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spans="1:26" ht="12.75" customHeight="1" x14ac:dyDescent="0.25">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spans="1:26" ht="12.75" customHeight="1" x14ac:dyDescent="0.25">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spans="1:26" ht="12.75" customHeight="1" x14ac:dyDescent="0.25">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spans="1:26" ht="12.75" customHeight="1" x14ac:dyDescent="0.25">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spans="1:26" ht="12.75" customHeight="1" x14ac:dyDescent="0.25">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spans="1:26" ht="12.75" customHeight="1" x14ac:dyDescent="0.25">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spans="1:26" ht="12.75" customHeight="1" x14ac:dyDescent="0.25">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spans="1:26" ht="12.75" customHeight="1" x14ac:dyDescent="0.25">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spans="1:26" ht="12.75" customHeight="1" x14ac:dyDescent="0.25">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spans="1:26" ht="12.75" customHeight="1" x14ac:dyDescent="0.25">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spans="1:26" ht="12.75" customHeight="1" x14ac:dyDescent="0.25">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spans="1:26" ht="12.75" customHeight="1" x14ac:dyDescent="0.25">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spans="1:26" ht="12.75" customHeight="1" x14ac:dyDescent="0.25">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spans="1:26" ht="12.75" customHeight="1" x14ac:dyDescent="0.25">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spans="1:26" ht="12.75" customHeight="1" x14ac:dyDescent="0.25">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spans="1:26" ht="12.75" customHeight="1" x14ac:dyDescent="0.25">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spans="1:26" ht="12.75" customHeight="1" x14ac:dyDescent="0.25">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spans="1:26" ht="12.75" customHeight="1" x14ac:dyDescent="0.25">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spans="1:26" ht="12.75" customHeight="1" x14ac:dyDescent="0.25">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spans="1:26" ht="12.75" customHeight="1" x14ac:dyDescent="0.25">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spans="1:26" ht="12.75" customHeight="1" x14ac:dyDescent="0.25">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spans="1:26" ht="12.75" customHeight="1" x14ac:dyDescent="0.25">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spans="1:26" ht="12.75" customHeight="1" x14ac:dyDescent="0.25">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spans="1:26" ht="12.75" customHeight="1" x14ac:dyDescent="0.25">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spans="1:26" ht="12.75" customHeight="1" x14ac:dyDescent="0.25">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spans="1:26" ht="12.75" customHeight="1" x14ac:dyDescent="0.25">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spans="1:26" ht="12.75" customHeight="1" x14ac:dyDescent="0.25">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spans="1:26" ht="12.75" customHeight="1" x14ac:dyDescent="0.25">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spans="1:26" ht="12.75" customHeight="1" x14ac:dyDescent="0.25">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spans="1:26" ht="12.75" customHeight="1" x14ac:dyDescent="0.25">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spans="1:26" ht="12.75" customHeight="1" x14ac:dyDescent="0.25">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spans="1:26" ht="12.75" customHeight="1" x14ac:dyDescent="0.25">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spans="1:26" ht="12.75" customHeight="1" x14ac:dyDescent="0.25">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spans="1:26" ht="12.75" customHeight="1" x14ac:dyDescent="0.25">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spans="1:26" ht="12.75" customHeight="1" x14ac:dyDescent="0.25">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spans="1:26" ht="12.75" customHeight="1" x14ac:dyDescent="0.25">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spans="1:26" ht="12.75" customHeight="1" x14ac:dyDescent="0.25">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spans="1:26" ht="12.75" customHeight="1" x14ac:dyDescent="0.25">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spans="1:26" ht="12.75" customHeight="1" x14ac:dyDescent="0.25">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spans="1:26" ht="12.75" customHeight="1" x14ac:dyDescent="0.25">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spans="1:26" ht="12.75" customHeight="1" x14ac:dyDescent="0.25">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spans="1:26" ht="12.75" customHeight="1" x14ac:dyDescent="0.25">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spans="1:26" ht="12.75" customHeight="1" x14ac:dyDescent="0.25">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spans="1:26" ht="12.75" customHeight="1" x14ac:dyDescent="0.25">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spans="1:26" ht="12.75" customHeight="1" x14ac:dyDescent="0.25">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spans="1:26" ht="12.75" customHeight="1" x14ac:dyDescent="0.25">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spans="1:26" ht="12.75" customHeight="1" x14ac:dyDescent="0.25">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spans="1:26" ht="12.75" customHeight="1" x14ac:dyDescent="0.25">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spans="1:26" ht="12.75" customHeight="1" x14ac:dyDescent="0.25">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spans="1:26" ht="12.75" customHeight="1" x14ac:dyDescent="0.25">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spans="1:26" ht="12.75" customHeight="1" x14ac:dyDescent="0.25">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spans="1:26" ht="12.75" customHeight="1" x14ac:dyDescent="0.25">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spans="1:26" ht="12.75" customHeight="1" x14ac:dyDescent="0.25">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ht="12.75" customHeight="1" x14ac:dyDescent="0.25">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ht="12.75" customHeight="1" x14ac:dyDescent="0.25">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spans="1:26" ht="12.75" customHeight="1" x14ac:dyDescent="0.25">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spans="1:26" ht="12.75" customHeight="1" x14ac:dyDescent="0.25">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spans="1:26" ht="12.75" customHeight="1" x14ac:dyDescent="0.25">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ht="12.75" customHeight="1" x14ac:dyDescent="0.25">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spans="1:26" ht="12.75" customHeight="1" x14ac:dyDescent="0.25">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spans="1:26" ht="12.75" customHeight="1" x14ac:dyDescent="0.25">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spans="1:26" ht="12.75" customHeight="1" x14ac:dyDescent="0.25">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spans="1:26" ht="12.75" customHeight="1" x14ac:dyDescent="0.25">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spans="1:26" ht="12.75" customHeight="1" x14ac:dyDescent="0.25">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spans="1:26" ht="12.75" customHeight="1" x14ac:dyDescent="0.25">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spans="1:26" ht="12.75" customHeight="1" x14ac:dyDescent="0.25">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spans="1:26" ht="12.75" customHeight="1" x14ac:dyDescent="0.25">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spans="1:26" ht="12.75" customHeight="1" x14ac:dyDescent="0.25">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spans="1:26" ht="12.75" customHeight="1" x14ac:dyDescent="0.25">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spans="1:26" ht="12.75" customHeight="1" x14ac:dyDescent="0.25">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spans="1:26" ht="12.75" customHeight="1" x14ac:dyDescent="0.25">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spans="1:26" ht="12.75" customHeight="1" x14ac:dyDescent="0.25">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spans="1:26" ht="12.75" customHeight="1" x14ac:dyDescent="0.25">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spans="1:26" ht="12.75" customHeight="1" x14ac:dyDescent="0.25">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spans="1:26" ht="12.75" customHeight="1" x14ac:dyDescent="0.25">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spans="1:26" ht="12.75" customHeight="1" x14ac:dyDescent="0.25">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spans="1:26" ht="12.75" customHeight="1" x14ac:dyDescent="0.25">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spans="1:26" ht="12.75" customHeight="1" x14ac:dyDescent="0.25">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spans="1:26" ht="12.75" customHeight="1" x14ac:dyDescent="0.25">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spans="1:26" ht="12.75" customHeight="1" x14ac:dyDescent="0.25">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spans="1:26" ht="12.75" customHeight="1" x14ac:dyDescent="0.25">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spans="1:26" ht="12.75" customHeight="1" x14ac:dyDescent="0.25">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spans="1:26" ht="12.75" customHeight="1" x14ac:dyDescent="0.25">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spans="1:26" ht="12.75" customHeight="1" x14ac:dyDescent="0.25">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spans="1:26" ht="12.75" customHeight="1" x14ac:dyDescent="0.25">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spans="1:26" ht="12.75" customHeight="1" x14ac:dyDescent="0.25">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spans="1:26" ht="12.75" customHeight="1" x14ac:dyDescent="0.25">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spans="1:26" ht="12.75" customHeight="1" x14ac:dyDescent="0.25">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spans="1:26" ht="12.75" customHeight="1" x14ac:dyDescent="0.25">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spans="1:26" ht="12.75" customHeight="1" x14ac:dyDescent="0.25">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spans="1:26" ht="12.75" customHeight="1" x14ac:dyDescent="0.25">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spans="1:26" ht="12.75" customHeight="1" x14ac:dyDescent="0.25">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spans="1:26" ht="12.75" customHeight="1" x14ac:dyDescent="0.25">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spans="1:26" ht="12.75" customHeight="1" x14ac:dyDescent="0.25">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spans="1:26" ht="12.75" customHeight="1" x14ac:dyDescent="0.25">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spans="1:26" ht="12.75" customHeight="1" x14ac:dyDescent="0.25">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spans="1:26" ht="12.75" customHeight="1" x14ac:dyDescent="0.25">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spans="1:26" ht="12.75" customHeight="1" x14ac:dyDescent="0.25">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spans="1:26" ht="12.75" customHeight="1" x14ac:dyDescent="0.25">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spans="1:26" ht="12.75" customHeight="1" x14ac:dyDescent="0.25">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spans="1:26" ht="12.75" customHeight="1" x14ac:dyDescent="0.25">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spans="1:26" ht="12.75" customHeight="1" x14ac:dyDescent="0.25">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spans="1:26" ht="12.75" customHeight="1" x14ac:dyDescent="0.25">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spans="1:26" ht="12.75" customHeight="1" x14ac:dyDescent="0.25">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spans="1:26" ht="12.75" customHeight="1" x14ac:dyDescent="0.25">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spans="1:26" ht="12.75" customHeight="1" x14ac:dyDescent="0.25">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spans="1:26" ht="12.75" customHeight="1" x14ac:dyDescent="0.25">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spans="1:26" ht="12.75" customHeight="1" x14ac:dyDescent="0.25">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spans="1:26" ht="12.75" customHeight="1" x14ac:dyDescent="0.25">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spans="1:26" ht="12.75" customHeight="1" x14ac:dyDescent="0.25">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spans="1:26" ht="12.75" customHeight="1" x14ac:dyDescent="0.25">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spans="1:26" ht="12.75" customHeight="1" x14ac:dyDescent="0.25">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spans="1:26" ht="12.75" customHeight="1" x14ac:dyDescent="0.25">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spans="1:26" ht="12.75" customHeight="1" x14ac:dyDescent="0.25">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spans="1:26" ht="12.75" customHeight="1" x14ac:dyDescent="0.25">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spans="1:26" ht="12.75" customHeight="1" x14ac:dyDescent="0.25">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spans="1:26" ht="12.75" customHeight="1" x14ac:dyDescent="0.25">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spans="1:26" ht="12.75" customHeight="1" x14ac:dyDescent="0.25">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spans="1:26" ht="12.75" customHeight="1" x14ac:dyDescent="0.25">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spans="1:26" ht="12.75" customHeight="1" x14ac:dyDescent="0.25">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spans="1:26" ht="12.75" customHeight="1" x14ac:dyDescent="0.25">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spans="1:26" ht="12.75" customHeight="1" x14ac:dyDescent="0.25">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spans="1:26" ht="12.75" customHeight="1" x14ac:dyDescent="0.25">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spans="1:26" ht="12.75" customHeight="1" x14ac:dyDescent="0.25">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spans="1:26" ht="12.75" customHeight="1" x14ac:dyDescent="0.25">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ht="12.75" customHeight="1" x14ac:dyDescent="0.25">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spans="1:26" ht="12.75" customHeight="1" x14ac:dyDescent="0.25">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spans="1:26" ht="12.75" customHeight="1" x14ac:dyDescent="0.25">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ht="12.75" customHeight="1" x14ac:dyDescent="0.25">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ht="12.75" customHeight="1" x14ac:dyDescent="0.25">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ht="12.75" customHeight="1" x14ac:dyDescent="0.25">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ht="12.75" customHeight="1" x14ac:dyDescent="0.25">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ht="12.75" customHeight="1" x14ac:dyDescent="0.25">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ht="12.75" customHeight="1" x14ac:dyDescent="0.25">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ht="12.75" customHeight="1" x14ac:dyDescent="0.25">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ht="12.75" customHeight="1" x14ac:dyDescent="0.25">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ht="12.75" customHeight="1" x14ac:dyDescent="0.25">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ht="12.75" customHeight="1" x14ac:dyDescent="0.25">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spans="1:26" ht="12.75" customHeight="1" x14ac:dyDescent="0.25">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ht="12.75" customHeight="1" x14ac:dyDescent="0.25">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ht="12.75" customHeight="1" x14ac:dyDescent="0.25">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ht="12.75" customHeight="1" x14ac:dyDescent="0.25">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ht="12.75" customHeight="1" x14ac:dyDescent="0.25">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ht="12.75" customHeight="1" x14ac:dyDescent="0.2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spans="1:26" ht="12.75" customHeight="1" x14ac:dyDescent="0.25">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spans="1:26" ht="12.75" customHeight="1" x14ac:dyDescent="0.25">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ht="12.75" customHeight="1" x14ac:dyDescent="0.25">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ht="12.75" customHeight="1" x14ac:dyDescent="0.25">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ht="12.75" customHeight="1" x14ac:dyDescent="0.25">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ht="12.75" customHeight="1" x14ac:dyDescent="0.25">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ht="12.75" customHeight="1" x14ac:dyDescent="0.25">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ht="12.75" customHeight="1" x14ac:dyDescent="0.25">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ht="12.75" customHeight="1" x14ac:dyDescent="0.25">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ht="12.75" customHeight="1" x14ac:dyDescent="0.2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ht="12.75" customHeight="1" x14ac:dyDescent="0.25">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ht="12.75" customHeight="1" x14ac:dyDescent="0.25">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ht="12.75" customHeight="1" x14ac:dyDescent="0.25">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ht="12.75" customHeight="1" x14ac:dyDescent="0.25">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ht="12.75" customHeight="1" x14ac:dyDescent="0.25">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ht="12.75" customHeight="1" x14ac:dyDescent="0.25">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ht="12.75" customHeight="1" x14ac:dyDescent="0.25">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ht="12.75" customHeight="1" x14ac:dyDescent="0.25">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ht="12.75" customHeight="1" x14ac:dyDescent="0.25">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ht="12.75" customHeight="1" x14ac:dyDescent="0.2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ht="12.75" customHeight="1" x14ac:dyDescent="0.25">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ht="12.75" customHeight="1" x14ac:dyDescent="0.25">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ht="12.75" customHeight="1" x14ac:dyDescent="0.25">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ht="12.75" customHeight="1" x14ac:dyDescent="0.25">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ht="12.75" customHeight="1" x14ac:dyDescent="0.25">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ht="12.75" customHeight="1" x14ac:dyDescent="0.25">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ht="12.75" customHeight="1" x14ac:dyDescent="0.25">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ht="12.75" customHeight="1" x14ac:dyDescent="0.25">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ht="12.75" customHeight="1" x14ac:dyDescent="0.25">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ht="12.75" customHeight="1" x14ac:dyDescent="0.2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ht="12.75" customHeight="1" x14ac:dyDescent="0.25">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ht="12.75" customHeight="1" x14ac:dyDescent="0.25">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ht="12.75" customHeight="1" x14ac:dyDescent="0.25">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ht="12.75" customHeight="1" x14ac:dyDescent="0.25">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ht="12.75" customHeight="1" x14ac:dyDescent="0.25">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ht="12.75" customHeight="1" x14ac:dyDescent="0.25">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ht="12.75" customHeight="1" x14ac:dyDescent="0.25">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ht="12.75" customHeight="1" x14ac:dyDescent="0.25">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ht="12.75" customHeight="1" x14ac:dyDescent="0.25">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ht="12.75" customHeight="1" x14ac:dyDescent="0.2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ht="12.75" customHeight="1" x14ac:dyDescent="0.25">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ht="12.75" customHeight="1" x14ac:dyDescent="0.25">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ht="12.75" customHeight="1" x14ac:dyDescent="0.25">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ht="12.75" customHeight="1" x14ac:dyDescent="0.25">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ht="12.75" customHeight="1" x14ac:dyDescent="0.25">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ht="12.75" customHeight="1" x14ac:dyDescent="0.25">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ht="12.75" customHeight="1" x14ac:dyDescent="0.25">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ht="12.75" customHeight="1" x14ac:dyDescent="0.25">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ht="12.75" customHeight="1" x14ac:dyDescent="0.25">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ht="12.75" customHeight="1" x14ac:dyDescent="0.2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ht="12.75" customHeight="1" x14ac:dyDescent="0.25">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ht="12.75" customHeight="1" x14ac:dyDescent="0.25">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ht="12.75" customHeight="1" x14ac:dyDescent="0.25">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ht="12.75" customHeight="1" x14ac:dyDescent="0.25">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ht="12.75" customHeight="1" x14ac:dyDescent="0.25">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ht="12.75" customHeight="1" x14ac:dyDescent="0.25">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ht="12.75" customHeight="1" x14ac:dyDescent="0.25">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ht="12.75" customHeight="1" x14ac:dyDescent="0.25">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ht="12.75" customHeight="1" x14ac:dyDescent="0.25">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ht="12.75" customHeight="1" x14ac:dyDescent="0.2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ht="12.75" customHeight="1" x14ac:dyDescent="0.25">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ht="12.75" customHeight="1" x14ac:dyDescent="0.25">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ht="12.75" customHeight="1" x14ac:dyDescent="0.25">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ht="12.75" customHeight="1" x14ac:dyDescent="0.25">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ht="12.75" customHeight="1" x14ac:dyDescent="0.25">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ht="12.75" customHeight="1" x14ac:dyDescent="0.25">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ht="12.75" customHeight="1" x14ac:dyDescent="0.25">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ht="12.75" customHeight="1" x14ac:dyDescent="0.25">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ht="12.75" customHeight="1" x14ac:dyDescent="0.25">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ht="12.75" customHeight="1" x14ac:dyDescent="0.2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ht="12.75" customHeight="1" x14ac:dyDescent="0.25">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ht="12.75" customHeight="1" x14ac:dyDescent="0.25">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ht="12.75" customHeight="1" x14ac:dyDescent="0.25">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ht="12.75" customHeight="1" x14ac:dyDescent="0.25">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ht="12.75" customHeight="1" x14ac:dyDescent="0.25">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ht="12.75" customHeight="1" x14ac:dyDescent="0.25">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ht="12.75" customHeight="1" x14ac:dyDescent="0.25">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ht="12.75" customHeight="1" x14ac:dyDescent="0.25">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ht="12.75" customHeight="1" x14ac:dyDescent="0.25">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ht="12.75" customHeight="1" x14ac:dyDescent="0.2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ht="12.75" customHeight="1" x14ac:dyDescent="0.25">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ht="12.75" customHeight="1" x14ac:dyDescent="0.25">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ht="12.75" customHeight="1" x14ac:dyDescent="0.25">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ht="12.75" customHeight="1" x14ac:dyDescent="0.25">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ht="12.75" customHeight="1" x14ac:dyDescent="0.25">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ht="12.75" customHeight="1" x14ac:dyDescent="0.25">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ht="12.75" customHeight="1" x14ac:dyDescent="0.25">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ht="12.75" customHeight="1" x14ac:dyDescent="0.25">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ht="12.75" customHeight="1" x14ac:dyDescent="0.25">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ht="12.75" customHeight="1" x14ac:dyDescent="0.2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ht="12.75" customHeight="1" x14ac:dyDescent="0.25">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ht="12.75" customHeight="1" x14ac:dyDescent="0.25">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ht="12.75" customHeight="1" x14ac:dyDescent="0.25">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ht="12.75" customHeight="1" x14ac:dyDescent="0.25">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ht="12.75" customHeight="1" x14ac:dyDescent="0.25">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ht="12.75" customHeight="1" x14ac:dyDescent="0.25">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ht="12.75" customHeight="1" x14ac:dyDescent="0.25">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ht="12.75" customHeight="1" x14ac:dyDescent="0.25">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ht="12.75" customHeight="1" x14ac:dyDescent="0.25">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ht="12.75" customHeight="1" x14ac:dyDescent="0.2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ht="12.75" customHeight="1" x14ac:dyDescent="0.25">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ht="12.75" customHeight="1" x14ac:dyDescent="0.25">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ht="12.75" customHeight="1" x14ac:dyDescent="0.25">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ht="12.75" customHeight="1" x14ac:dyDescent="0.25">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ht="12.75" customHeight="1" x14ac:dyDescent="0.25">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ht="12.75" customHeight="1" x14ac:dyDescent="0.25">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ht="12.75" customHeight="1" x14ac:dyDescent="0.25">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ht="12.75" customHeight="1" x14ac:dyDescent="0.25">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ht="12.75" customHeight="1" x14ac:dyDescent="0.25">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ht="12.75" customHeight="1" x14ac:dyDescent="0.2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ht="12.75" customHeight="1" x14ac:dyDescent="0.25">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ht="12.75" customHeight="1" x14ac:dyDescent="0.25">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ht="12.75" customHeight="1" x14ac:dyDescent="0.25">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ht="12.75" customHeight="1" x14ac:dyDescent="0.25">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ht="12.75" customHeight="1" x14ac:dyDescent="0.25">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ht="12.75" customHeight="1" x14ac:dyDescent="0.25">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ht="12.75" customHeight="1" x14ac:dyDescent="0.25">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ht="12.75" customHeight="1" x14ac:dyDescent="0.25">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ht="12.75" customHeight="1" x14ac:dyDescent="0.25">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ht="12.75" customHeight="1" x14ac:dyDescent="0.2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ht="12.75" customHeight="1" x14ac:dyDescent="0.25">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ht="12.75" customHeight="1" x14ac:dyDescent="0.25">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ht="12.75" customHeight="1" x14ac:dyDescent="0.25">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ht="12.75" customHeight="1" x14ac:dyDescent="0.25">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ht="12.75" customHeight="1" x14ac:dyDescent="0.25">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ht="12.75" customHeight="1" x14ac:dyDescent="0.25">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ht="12.75" customHeight="1" x14ac:dyDescent="0.25">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ht="12.75" customHeight="1" x14ac:dyDescent="0.25">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ht="12.75" customHeight="1" x14ac:dyDescent="0.25">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ht="12.75" customHeight="1" x14ac:dyDescent="0.2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ht="12.75" customHeight="1" x14ac:dyDescent="0.25">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ht="12.75" customHeight="1" x14ac:dyDescent="0.25">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ht="12.75" customHeight="1" x14ac:dyDescent="0.25">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ht="12.75" customHeight="1" x14ac:dyDescent="0.25">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ht="12.75" customHeight="1" x14ac:dyDescent="0.25">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ht="12.75" customHeight="1" x14ac:dyDescent="0.25">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ht="12.75" customHeight="1" x14ac:dyDescent="0.25">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ht="12.75" customHeight="1" x14ac:dyDescent="0.25">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ht="12.75" customHeight="1" x14ac:dyDescent="0.25">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ht="12.75" customHeight="1" x14ac:dyDescent="0.2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ht="12.75" customHeight="1" x14ac:dyDescent="0.25">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ht="12.75" customHeight="1" x14ac:dyDescent="0.25">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ht="12.75" customHeight="1" x14ac:dyDescent="0.25">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ht="12.75" customHeight="1" x14ac:dyDescent="0.25">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ht="12.75" customHeight="1" x14ac:dyDescent="0.25">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ht="12.75" customHeight="1" x14ac:dyDescent="0.25">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ht="12.75" customHeight="1" x14ac:dyDescent="0.25">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ht="12.75" customHeight="1" x14ac:dyDescent="0.25">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ht="12.75" customHeight="1" x14ac:dyDescent="0.25">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ht="12.75" customHeight="1" x14ac:dyDescent="0.2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ht="12.75" customHeight="1" x14ac:dyDescent="0.25">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ht="12.75" customHeight="1" x14ac:dyDescent="0.25">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ht="12.75" customHeight="1" x14ac:dyDescent="0.25">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ht="12.75" customHeight="1" x14ac:dyDescent="0.25">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ht="12.75" customHeight="1" x14ac:dyDescent="0.25">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ht="12.75" customHeight="1" x14ac:dyDescent="0.25">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ht="12.75" customHeight="1" x14ac:dyDescent="0.25">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ht="12.75" customHeight="1" x14ac:dyDescent="0.25">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ht="12.75" customHeight="1" x14ac:dyDescent="0.25">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ht="12.75" customHeight="1" x14ac:dyDescent="0.2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ht="12.75" customHeight="1" x14ac:dyDescent="0.25">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ht="12.75" customHeight="1" x14ac:dyDescent="0.25">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ht="12.75" customHeight="1" x14ac:dyDescent="0.25">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ht="12.75" customHeight="1" x14ac:dyDescent="0.25">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ht="12.75" customHeight="1" x14ac:dyDescent="0.25">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ht="12.75" customHeight="1" x14ac:dyDescent="0.25">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ht="12.75" customHeight="1" x14ac:dyDescent="0.25">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ht="12.75" customHeight="1" x14ac:dyDescent="0.25">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ht="12.75" customHeight="1" x14ac:dyDescent="0.25">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ht="12.75" customHeight="1" x14ac:dyDescent="0.2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ht="12.75" customHeight="1" x14ac:dyDescent="0.25">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ht="12.75" customHeight="1" x14ac:dyDescent="0.25">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ht="12.75" customHeight="1" x14ac:dyDescent="0.25">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ht="12.75" customHeight="1" x14ac:dyDescent="0.25">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ht="12.75" customHeight="1" x14ac:dyDescent="0.25">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ht="12.75" customHeight="1" x14ac:dyDescent="0.25">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ht="12.75" customHeight="1" x14ac:dyDescent="0.25">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ht="12.75" customHeight="1" x14ac:dyDescent="0.25">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ht="12.75" customHeight="1" x14ac:dyDescent="0.25">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ht="12.75" customHeight="1" x14ac:dyDescent="0.2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ht="12.75" customHeight="1" x14ac:dyDescent="0.25">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ht="12.75" customHeight="1" x14ac:dyDescent="0.25">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ht="12.75" customHeight="1" x14ac:dyDescent="0.25">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ht="12.75" customHeight="1" x14ac:dyDescent="0.25">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ht="12.75" customHeight="1" x14ac:dyDescent="0.25">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ht="12.75" customHeight="1" x14ac:dyDescent="0.25">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ht="12.75" customHeight="1" x14ac:dyDescent="0.25">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ht="12.75" customHeight="1" x14ac:dyDescent="0.25">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ht="12.75" customHeight="1" x14ac:dyDescent="0.25">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ht="12.75" customHeight="1" x14ac:dyDescent="0.2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ht="12.75" customHeight="1" x14ac:dyDescent="0.25">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ht="12.75" customHeight="1" x14ac:dyDescent="0.25">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ht="12.75" customHeight="1" x14ac:dyDescent="0.25">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ht="12.75" customHeight="1" x14ac:dyDescent="0.25">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ht="12.75" customHeight="1" x14ac:dyDescent="0.25">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ht="12.75" customHeight="1" x14ac:dyDescent="0.25">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ht="12.75" customHeight="1" x14ac:dyDescent="0.25">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ht="12.75" customHeight="1" x14ac:dyDescent="0.25">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ht="12.75" customHeight="1" x14ac:dyDescent="0.25">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ht="12.75" customHeight="1" x14ac:dyDescent="0.2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ht="12.75" customHeight="1" x14ac:dyDescent="0.25">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ht="12.75" customHeight="1" x14ac:dyDescent="0.25">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ht="12.75" customHeight="1" x14ac:dyDescent="0.25">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ht="12.75" customHeight="1" x14ac:dyDescent="0.25">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ht="12.75" customHeight="1" x14ac:dyDescent="0.25">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ht="12.75" customHeight="1" x14ac:dyDescent="0.25">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ht="12.75" customHeight="1" x14ac:dyDescent="0.25">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ht="12.75" customHeight="1" x14ac:dyDescent="0.25">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ht="12.75" customHeight="1" x14ac:dyDescent="0.25">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ht="12.75" customHeight="1" x14ac:dyDescent="0.2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ht="12.75" customHeight="1" x14ac:dyDescent="0.25">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ht="12.75" customHeight="1" x14ac:dyDescent="0.25">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ht="12.75" customHeight="1" x14ac:dyDescent="0.25">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ht="12.75" customHeight="1" x14ac:dyDescent="0.25">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ht="12.75" customHeight="1" x14ac:dyDescent="0.25">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ht="12.75" customHeight="1" x14ac:dyDescent="0.25">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ht="12.75" customHeight="1" x14ac:dyDescent="0.25">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ht="12.75" customHeight="1" x14ac:dyDescent="0.25">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ht="12.75" customHeight="1" x14ac:dyDescent="0.25">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ht="12.75" customHeight="1" x14ac:dyDescent="0.2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ht="12.75" customHeight="1" x14ac:dyDescent="0.25">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ht="12.75" customHeight="1" x14ac:dyDescent="0.25">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ht="12.75" customHeight="1" x14ac:dyDescent="0.25">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ht="12.75" customHeight="1" x14ac:dyDescent="0.25">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ht="12.75" customHeight="1" x14ac:dyDescent="0.25">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ht="12.75" customHeight="1" x14ac:dyDescent="0.25">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ht="12.75" customHeight="1" x14ac:dyDescent="0.25">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ht="12.75" customHeight="1" x14ac:dyDescent="0.25">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ht="12.75" customHeight="1" x14ac:dyDescent="0.25">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ht="12.75" customHeight="1" x14ac:dyDescent="0.2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ht="12.75" customHeight="1" x14ac:dyDescent="0.25">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ht="12.75" customHeight="1" x14ac:dyDescent="0.25">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ht="12.75" customHeight="1" x14ac:dyDescent="0.25">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ht="12.75" customHeight="1" x14ac:dyDescent="0.25">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ht="12.75" customHeight="1" x14ac:dyDescent="0.25">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ht="12.75" customHeight="1" x14ac:dyDescent="0.25">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ht="12.75" customHeight="1" x14ac:dyDescent="0.25">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ht="12.75" customHeight="1" x14ac:dyDescent="0.25">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ht="12.75" customHeight="1" x14ac:dyDescent="0.25">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ht="12.75" customHeight="1" x14ac:dyDescent="0.2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ht="12.75" customHeight="1" x14ac:dyDescent="0.25">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ht="12.75" customHeight="1" x14ac:dyDescent="0.25">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ht="12.75" customHeight="1" x14ac:dyDescent="0.25">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ht="12.75" customHeight="1" x14ac:dyDescent="0.25">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ht="12.75" customHeight="1" x14ac:dyDescent="0.25">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ht="12.75" customHeight="1" x14ac:dyDescent="0.25">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ht="12.75" customHeight="1" x14ac:dyDescent="0.25">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ht="12.75" customHeight="1" x14ac:dyDescent="0.25">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ht="12.75" customHeight="1" x14ac:dyDescent="0.25">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ht="12.75" customHeight="1" x14ac:dyDescent="0.2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ht="12.75" customHeight="1" x14ac:dyDescent="0.25">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ht="12.75" customHeight="1" x14ac:dyDescent="0.25">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ht="12.75" customHeight="1" x14ac:dyDescent="0.25">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ht="12.75" customHeight="1" x14ac:dyDescent="0.25">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ht="12.75" customHeight="1" x14ac:dyDescent="0.25">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ht="12.75" customHeight="1" x14ac:dyDescent="0.25">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ht="12.75" customHeight="1" x14ac:dyDescent="0.25">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ht="12.75" customHeight="1" x14ac:dyDescent="0.25">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ht="12.75" customHeight="1" x14ac:dyDescent="0.25">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ht="12.75" customHeight="1" x14ac:dyDescent="0.2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ht="12.75" customHeight="1" x14ac:dyDescent="0.25">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ht="12.75" customHeight="1" x14ac:dyDescent="0.25">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ht="12.75" customHeight="1" x14ac:dyDescent="0.25">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ht="12.75" customHeight="1" x14ac:dyDescent="0.25">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ht="12.75" customHeight="1" x14ac:dyDescent="0.25">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ht="12.75" customHeight="1" x14ac:dyDescent="0.25">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ht="12.75" customHeight="1" x14ac:dyDescent="0.25">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ht="12.75" customHeight="1" x14ac:dyDescent="0.25">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ht="12.75" customHeight="1" x14ac:dyDescent="0.25">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ht="12.75" customHeight="1" x14ac:dyDescent="0.2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ht="12.75" customHeight="1" x14ac:dyDescent="0.25">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ht="12.75" customHeight="1" x14ac:dyDescent="0.25">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ht="12.75" customHeight="1" x14ac:dyDescent="0.25">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ht="12.75" customHeight="1" x14ac:dyDescent="0.25">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ht="12.75" customHeight="1" x14ac:dyDescent="0.25">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ht="12.75" customHeight="1" x14ac:dyDescent="0.25">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ht="12.75" customHeight="1" x14ac:dyDescent="0.25">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ht="12.75" customHeight="1" x14ac:dyDescent="0.25">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ht="12.75" customHeight="1" x14ac:dyDescent="0.25">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ht="12.75" customHeight="1" x14ac:dyDescent="0.2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ht="12.75" customHeight="1" x14ac:dyDescent="0.25">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ht="12.75" customHeight="1" x14ac:dyDescent="0.25">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ht="12.75" customHeight="1" x14ac:dyDescent="0.25">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ht="12.75" customHeight="1" x14ac:dyDescent="0.25">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ht="12.75" customHeight="1" x14ac:dyDescent="0.25">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ht="12.75" customHeight="1" x14ac:dyDescent="0.25">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ht="12.75" customHeight="1" x14ac:dyDescent="0.25">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ht="12.75" customHeight="1" x14ac:dyDescent="0.25">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ht="12.75" customHeight="1" x14ac:dyDescent="0.25">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ht="12.75" customHeight="1" x14ac:dyDescent="0.2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ht="12.75" customHeight="1" x14ac:dyDescent="0.25">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ht="12.75" customHeight="1" x14ac:dyDescent="0.25">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ht="12.75" customHeight="1" x14ac:dyDescent="0.25">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ht="12.75" customHeight="1" x14ac:dyDescent="0.25">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ht="12.75" customHeight="1" x14ac:dyDescent="0.25">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ht="12.75" customHeight="1" x14ac:dyDescent="0.25">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ht="12.75" customHeight="1" x14ac:dyDescent="0.25">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ht="12.75" customHeight="1" x14ac:dyDescent="0.25">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ht="12.75" customHeight="1" x14ac:dyDescent="0.25">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ht="12.75" customHeight="1" x14ac:dyDescent="0.2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ht="12.75" customHeight="1" x14ac:dyDescent="0.25">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ht="12.75" customHeight="1" x14ac:dyDescent="0.25">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ht="12.75" customHeight="1" x14ac:dyDescent="0.25">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ht="12.75" customHeight="1" x14ac:dyDescent="0.25">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ht="12.75" customHeight="1" x14ac:dyDescent="0.25">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ht="12.75" customHeight="1" x14ac:dyDescent="0.25">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ht="12.75" customHeight="1" x14ac:dyDescent="0.25">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ht="12.75" customHeight="1" x14ac:dyDescent="0.25">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ht="12.75" customHeight="1" x14ac:dyDescent="0.25">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ht="12.75" customHeight="1" x14ac:dyDescent="0.2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ht="12.75" customHeight="1" x14ac:dyDescent="0.25">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ht="12.75" customHeight="1" x14ac:dyDescent="0.25">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ht="12.75" customHeight="1" x14ac:dyDescent="0.25">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ht="12.75" customHeight="1" x14ac:dyDescent="0.25">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ht="12.75" customHeight="1" x14ac:dyDescent="0.25">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ht="12.75" customHeight="1" x14ac:dyDescent="0.25">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ht="12.75" customHeight="1" x14ac:dyDescent="0.25">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ht="12.75" customHeight="1" x14ac:dyDescent="0.25">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ht="12.75" customHeight="1" x14ac:dyDescent="0.25">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ht="12.75" customHeight="1" x14ac:dyDescent="0.2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ht="12.75" customHeight="1" x14ac:dyDescent="0.25">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ht="12.75" customHeight="1" x14ac:dyDescent="0.25">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ht="12.75" customHeight="1" x14ac:dyDescent="0.25">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ht="12.75" customHeight="1" x14ac:dyDescent="0.25">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ht="12.75" customHeight="1" x14ac:dyDescent="0.25">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ht="12.75" customHeight="1" x14ac:dyDescent="0.25">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ht="12.75" customHeight="1" x14ac:dyDescent="0.25">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ht="12.75" customHeight="1" x14ac:dyDescent="0.25">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ht="12.75" customHeight="1" x14ac:dyDescent="0.25">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ht="12.75" customHeight="1" x14ac:dyDescent="0.2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ht="12.75" customHeight="1" x14ac:dyDescent="0.25">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ht="12.75" customHeight="1" x14ac:dyDescent="0.25">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ht="12.75" customHeight="1" x14ac:dyDescent="0.25">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ht="12.75" customHeight="1" x14ac:dyDescent="0.25">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ht="12.75" customHeight="1" x14ac:dyDescent="0.25">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ht="12.75" customHeight="1" x14ac:dyDescent="0.25">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ht="12.75" customHeight="1" x14ac:dyDescent="0.25">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ht="12.75" customHeight="1" x14ac:dyDescent="0.25">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ht="12.75" customHeight="1" x14ac:dyDescent="0.25">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ht="12.75" customHeight="1" x14ac:dyDescent="0.2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ht="12.75" customHeight="1" x14ac:dyDescent="0.25">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ht="12.75" customHeight="1" x14ac:dyDescent="0.25">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ht="12.75" customHeight="1" x14ac:dyDescent="0.25">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ht="12.75" customHeight="1" x14ac:dyDescent="0.25">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ht="12.75" customHeight="1" x14ac:dyDescent="0.25">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ht="12.75" customHeight="1" x14ac:dyDescent="0.25">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ht="12.75" customHeight="1" x14ac:dyDescent="0.25">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ht="12.75" customHeight="1" x14ac:dyDescent="0.25">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ht="12.75" customHeight="1" x14ac:dyDescent="0.25">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ht="12.75" customHeight="1" x14ac:dyDescent="0.2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ht="12.75" customHeight="1" x14ac:dyDescent="0.25">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ht="12.75" customHeight="1" x14ac:dyDescent="0.25">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ht="12.75" customHeight="1" x14ac:dyDescent="0.25">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ht="12.75" customHeight="1" x14ac:dyDescent="0.25">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ht="12.75" customHeight="1" x14ac:dyDescent="0.25">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ht="12.75" customHeight="1" x14ac:dyDescent="0.25">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ht="12.75" customHeight="1" x14ac:dyDescent="0.25">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ht="12.75" customHeight="1" x14ac:dyDescent="0.25">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ht="12.75" customHeight="1" x14ac:dyDescent="0.25">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ht="12.75" customHeight="1" x14ac:dyDescent="0.2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ht="12.75" customHeight="1" x14ac:dyDescent="0.25">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ht="12.75" customHeight="1" x14ac:dyDescent="0.25">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ht="12.75" customHeight="1" x14ac:dyDescent="0.25">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ht="12.75" customHeight="1" x14ac:dyDescent="0.25">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ht="12.75" customHeight="1" x14ac:dyDescent="0.25">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ht="12.75" customHeight="1" x14ac:dyDescent="0.25">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ht="12.75" customHeight="1" x14ac:dyDescent="0.25">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ht="12.75" customHeight="1" x14ac:dyDescent="0.25">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ht="12.75" customHeight="1" x14ac:dyDescent="0.25">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ht="12.75" customHeight="1" x14ac:dyDescent="0.2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ht="12.75" customHeight="1" x14ac:dyDescent="0.25">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ht="12.75" customHeight="1" x14ac:dyDescent="0.25">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ht="12.75" customHeight="1" x14ac:dyDescent="0.25">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ht="12.75" customHeight="1" x14ac:dyDescent="0.25">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ht="12.75" customHeight="1" x14ac:dyDescent="0.25">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ht="12.75" customHeight="1" x14ac:dyDescent="0.25">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ht="12.75" customHeight="1" x14ac:dyDescent="0.25">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ht="12.75" customHeight="1" x14ac:dyDescent="0.25">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ht="12.75" customHeight="1" x14ac:dyDescent="0.25">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ht="12.75" customHeight="1" x14ac:dyDescent="0.2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ht="12.75" customHeight="1" x14ac:dyDescent="0.25">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ht="12.75" customHeight="1" x14ac:dyDescent="0.25">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ht="12.75" customHeight="1" x14ac:dyDescent="0.25">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ht="12.75" customHeight="1" x14ac:dyDescent="0.25">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ht="12.75" customHeight="1" x14ac:dyDescent="0.25">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ht="12.75" customHeight="1" x14ac:dyDescent="0.25">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ht="12.75" customHeight="1" x14ac:dyDescent="0.25">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ht="12.75" customHeight="1" x14ac:dyDescent="0.25">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ht="12.75" customHeight="1" x14ac:dyDescent="0.25">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ht="12.75" customHeight="1" x14ac:dyDescent="0.2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ht="12.75" customHeight="1" x14ac:dyDescent="0.25">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ht="12.75" customHeight="1" x14ac:dyDescent="0.25">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ht="12.75" customHeight="1" x14ac:dyDescent="0.25">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ht="12.75" customHeight="1" x14ac:dyDescent="0.25">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ht="12.75" customHeight="1" x14ac:dyDescent="0.25">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ht="12.75" customHeight="1" x14ac:dyDescent="0.25">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ht="12.75" customHeight="1" x14ac:dyDescent="0.25">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ht="12.75" customHeight="1" x14ac:dyDescent="0.25">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ht="12.75" customHeight="1" x14ac:dyDescent="0.25">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ht="12.75" customHeight="1" x14ac:dyDescent="0.2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ht="12.75" customHeight="1" x14ac:dyDescent="0.25">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ht="12.75" customHeight="1" x14ac:dyDescent="0.25">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ht="12.75" customHeight="1" x14ac:dyDescent="0.25">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ht="12.75" customHeight="1" x14ac:dyDescent="0.25">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ht="12.75" customHeight="1" x14ac:dyDescent="0.25">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ht="12.75" customHeight="1" x14ac:dyDescent="0.25">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ht="12.75" customHeight="1" x14ac:dyDescent="0.25">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ht="12.75" customHeight="1" x14ac:dyDescent="0.25">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ht="12.75" customHeight="1" x14ac:dyDescent="0.25">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ht="12.75" customHeight="1" x14ac:dyDescent="0.2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ht="12.75" customHeight="1" x14ac:dyDescent="0.25">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ht="12.75" customHeight="1" x14ac:dyDescent="0.25">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ht="12.75" customHeight="1" x14ac:dyDescent="0.25">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ht="12.75" customHeight="1" x14ac:dyDescent="0.25">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ht="12.75" customHeight="1" x14ac:dyDescent="0.25">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ht="12.75" customHeight="1" x14ac:dyDescent="0.25">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ht="12.75" customHeight="1" x14ac:dyDescent="0.25">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ht="12.75" customHeight="1" x14ac:dyDescent="0.25">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ht="12.75" customHeight="1" x14ac:dyDescent="0.25">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ht="12.75" customHeight="1" x14ac:dyDescent="0.2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ht="12.75" customHeight="1" x14ac:dyDescent="0.25">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ht="12.75" customHeight="1" x14ac:dyDescent="0.25">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ht="12.75" customHeight="1" x14ac:dyDescent="0.25">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ht="12.75" customHeight="1" x14ac:dyDescent="0.25">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ht="12.75" customHeight="1" x14ac:dyDescent="0.25">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ht="12.75" customHeight="1" x14ac:dyDescent="0.25">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ht="12.75" customHeight="1" x14ac:dyDescent="0.25">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ht="12.75" customHeight="1" x14ac:dyDescent="0.25">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ht="12.75" customHeight="1" x14ac:dyDescent="0.25">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ht="12.75" customHeight="1" x14ac:dyDescent="0.2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ht="12.75" customHeight="1" x14ac:dyDescent="0.25">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ht="12.75" customHeight="1" x14ac:dyDescent="0.25">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ht="12.75" customHeight="1" x14ac:dyDescent="0.25">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ht="12.75" customHeight="1" x14ac:dyDescent="0.25">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ht="12.75" customHeight="1" x14ac:dyDescent="0.25">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ht="12.75" customHeight="1" x14ac:dyDescent="0.25">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ht="12.75" customHeight="1" x14ac:dyDescent="0.25">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ht="12.75" customHeight="1" x14ac:dyDescent="0.25">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ht="12.75" customHeight="1" x14ac:dyDescent="0.25">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ht="12.75" customHeight="1" x14ac:dyDescent="0.2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ht="12.75" customHeight="1" x14ac:dyDescent="0.25">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ht="12.75" customHeight="1" x14ac:dyDescent="0.25">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ht="12.75" customHeight="1" x14ac:dyDescent="0.25">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ht="12.75" customHeight="1" x14ac:dyDescent="0.25">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ht="12.75" customHeight="1" x14ac:dyDescent="0.25">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ht="12.75" customHeight="1" x14ac:dyDescent="0.25">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ht="12.75" customHeight="1" x14ac:dyDescent="0.25">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ht="12.75" customHeight="1" x14ac:dyDescent="0.25">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ht="12.75" customHeight="1" x14ac:dyDescent="0.25">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ht="12.75" customHeight="1" x14ac:dyDescent="0.2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ht="12.75" customHeight="1" x14ac:dyDescent="0.25">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ht="12.75" customHeight="1" x14ac:dyDescent="0.25">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ht="12.75" customHeight="1" x14ac:dyDescent="0.25">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ht="12.75" customHeight="1" x14ac:dyDescent="0.25">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ht="12.75" customHeight="1" x14ac:dyDescent="0.25">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ht="12.75" customHeight="1" x14ac:dyDescent="0.25">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ht="12.75" customHeight="1" x14ac:dyDescent="0.25">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ht="12.75" customHeight="1" x14ac:dyDescent="0.25">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ht="12.75" customHeight="1" x14ac:dyDescent="0.25">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ht="12.75" customHeight="1" x14ac:dyDescent="0.2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ht="12.75" customHeight="1" x14ac:dyDescent="0.25">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ht="12.75" customHeight="1" x14ac:dyDescent="0.25">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ht="12.75" customHeight="1" x14ac:dyDescent="0.25">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ht="12.75" customHeight="1" x14ac:dyDescent="0.25">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ht="12.75" customHeight="1" x14ac:dyDescent="0.25">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ht="12.75" customHeight="1" x14ac:dyDescent="0.25">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ht="12.75" customHeight="1" x14ac:dyDescent="0.25">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ht="12.75" customHeight="1" x14ac:dyDescent="0.25">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ht="12.75" customHeight="1" x14ac:dyDescent="0.25">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ht="12.75" customHeight="1" x14ac:dyDescent="0.2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ht="12.75" customHeight="1" x14ac:dyDescent="0.25">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ht="12.75" customHeight="1" x14ac:dyDescent="0.25">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ht="12.75" customHeight="1" x14ac:dyDescent="0.25">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ht="12.75" customHeight="1" x14ac:dyDescent="0.25">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ht="12.75" customHeight="1" x14ac:dyDescent="0.25">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ht="12.75" customHeight="1" x14ac:dyDescent="0.25">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ht="12.75" customHeight="1" x14ac:dyDescent="0.25">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ht="12.75" customHeight="1" x14ac:dyDescent="0.25">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ht="12.75" customHeight="1" x14ac:dyDescent="0.25">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ht="12.75" customHeight="1" x14ac:dyDescent="0.2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ht="12.75" customHeight="1" x14ac:dyDescent="0.25">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ht="12.75" customHeight="1" x14ac:dyDescent="0.25">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ht="12.75" customHeight="1" x14ac:dyDescent="0.25">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ht="12.75" customHeight="1" x14ac:dyDescent="0.25">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ht="12.75" customHeight="1" x14ac:dyDescent="0.25">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ht="12.75" customHeight="1" x14ac:dyDescent="0.25">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ht="12.75" customHeight="1" x14ac:dyDescent="0.25">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ht="12.75" customHeight="1" x14ac:dyDescent="0.25">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ht="12.75" customHeight="1" x14ac:dyDescent="0.25">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ht="12.75" customHeight="1" x14ac:dyDescent="0.25">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ht="12.75" customHeight="1" x14ac:dyDescent="0.25">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ht="12.75" customHeight="1" x14ac:dyDescent="0.25">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ht="12.75" customHeight="1" x14ac:dyDescent="0.25">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ht="12.75" customHeight="1" x14ac:dyDescent="0.25">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ht="12.75" customHeight="1" x14ac:dyDescent="0.25">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ht="12.75" customHeight="1" x14ac:dyDescent="0.25">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ht="12.75" customHeight="1" x14ac:dyDescent="0.25">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ht="12.75" customHeight="1" x14ac:dyDescent="0.25">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ht="12.75" customHeight="1" x14ac:dyDescent="0.25">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ht="12.75" customHeight="1" x14ac:dyDescent="0.25">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ht="12.75" customHeight="1" x14ac:dyDescent="0.25">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ht="12.75" customHeight="1" x14ac:dyDescent="0.25">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ht="12.75" customHeight="1" x14ac:dyDescent="0.25">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ht="12.75" customHeight="1" x14ac:dyDescent="0.25">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ht="12.75" customHeight="1" x14ac:dyDescent="0.25">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ht="12.75" customHeight="1" x14ac:dyDescent="0.25">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ht="12.75" customHeight="1" x14ac:dyDescent="0.25">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ht="12.75" customHeight="1" x14ac:dyDescent="0.25">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ht="12.75" customHeight="1" x14ac:dyDescent="0.25">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ht="12.75" customHeight="1" x14ac:dyDescent="0.25">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ht="12.75" customHeight="1" x14ac:dyDescent="0.25">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ht="12.75" customHeight="1" x14ac:dyDescent="0.25">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ht="12.75" customHeight="1" x14ac:dyDescent="0.25">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ht="12.75" customHeight="1" x14ac:dyDescent="0.25">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ht="12.75" customHeight="1" x14ac:dyDescent="0.25">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ht="12.75" customHeight="1" x14ac:dyDescent="0.25">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ht="12.75" customHeight="1" x14ac:dyDescent="0.25">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ht="12.75" customHeight="1" x14ac:dyDescent="0.25">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ht="12.75" customHeight="1" x14ac:dyDescent="0.25">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ht="12.75" customHeight="1" x14ac:dyDescent="0.25">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ht="12.75" customHeight="1" x14ac:dyDescent="0.25">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ht="12.75" customHeight="1" x14ac:dyDescent="0.25">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ht="12.75" customHeight="1" x14ac:dyDescent="0.25">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ht="12.75" customHeight="1" x14ac:dyDescent="0.25">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ht="12.75" customHeight="1" x14ac:dyDescent="0.25">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ht="12.75" customHeight="1" x14ac:dyDescent="0.25">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ht="12.75" customHeight="1" x14ac:dyDescent="0.25">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ht="12.75" customHeight="1" x14ac:dyDescent="0.25">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ht="12.75" customHeight="1" x14ac:dyDescent="0.25">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ht="12.75" customHeight="1" x14ac:dyDescent="0.25">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ht="12.75" customHeight="1" x14ac:dyDescent="0.25">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ht="12.75" customHeight="1" x14ac:dyDescent="0.25">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ht="12.75" customHeight="1" x14ac:dyDescent="0.25">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ht="12.75" customHeight="1" x14ac:dyDescent="0.25">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ht="12.75" customHeight="1" x14ac:dyDescent="0.25">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ht="12.75" customHeight="1" x14ac:dyDescent="0.25">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ht="12.75" customHeight="1" x14ac:dyDescent="0.25">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ht="12.75" customHeight="1" x14ac:dyDescent="0.25">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ht="12.75" customHeight="1" x14ac:dyDescent="0.25">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ht="12.75" customHeight="1" x14ac:dyDescent="0.25">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ht="12.75" customHeight="1" x14ac:dyDescent="0.25">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ht="12.75" customHeight="1" x14ac:dyDescent="0.25">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ht="12.75" customHeight="1" x14ac:dyDescent="0.25">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ht="12.75" customHeight="1" x14ac:dyDescent="0.25">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ht="12.75" customHeight="1" x14ac:dyDescent="0.25">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ht="12.75" customHeight="1" x14ac:dyDescent="0.25">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ht="12.75" customHeight="1" x14ac:dyDescent="0.25">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ht="12.75" customHeight="1" x14ac:dyDescent="0.25">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ht="12.75" customHeight="1" x14ac:dyDescent="0.25">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ht="12.75" customHeight="1" x14ac:dyDescent="0.25">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ht="12.75" customHeight="1" x14ac:dyDescent="0.25">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ht="12.75" customHeight="1" x14ac:dyDescent="0.25">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ht="12.75" customHeight="1" x14ac:dyDescent="0.25">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ht="12.75" customHeight="1" x14ac:dyDescent="0.25">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ht="12.75" customHeight="1" x14ac:dyDescent="0.25">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ht="12.75" customHeight="1" x14ac:dyDescent="0.25">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ht="12.75" customHeight="1" x14ac:dyDescent="0.25">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ht="12.75" customHeight="1" x14ac:dyDescent="0.25">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ht="12.75" customHeight="1" x14ac:dyDescent="0.25">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ht="12.75" customHeight="1" x14ac:dyDescent="0.25">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ht="12.75" customHeight="1" x14ac:dyDescent="0.25">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ht="12.75" customHeight="1" x14ac:dyDescent="0.25">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ht="12.75" customHeight="1" x14ac:dyDescent="0.25">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ht="12.75" customHeight="1" x14ac:dyDescent="0.25">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ht="12.75" customHeight="1" x14ac:dyDescent="0.25">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ht="12.75" customHeight="1" x14ac:dyDescent="0.25">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ht="12.75" customHeight="1" x14ac:dyDescent="0.25">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ht="12.75" customHeight="1" x14ac:dyDescent="0.25">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ht="12.75" customHeight="1" x14ac:dyDescent="0.25">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ht="12.75" customHeight="1" x14ac:dyDescent="0.25">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ht="12.75" customHeight="1" x14ac:dyDescent="0.25">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ht="12.75" customHeight="1" x14ac:dyDescent="0.25">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ht="12.75" customHeight="1" x14ac:dyDescent="0.25">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ht="12.75" customHeight="1" x14ac:dyDescent="0.25">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ht="12.75" customHeight="1" x14ac:dyDescent="0.25">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ht="12.75" customHeight="1" x14ac:dyDescent="0.25">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spans="1:26" ht="12.75" customHeight="1" x14ac:dyDescent="0.25">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spans="1:26" ht="12.75" customHeight="1" x14ac:dyDescent="0.25">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spans="1:26" ht="12.75" customHeight="1" x14ac:dyDescent="0.25">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spans="1:26" ht="12.75" customHeight="1" x14ac:dyDescent="0.25">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spans="1:26" ht="12.75" customHeight="1" x14ac:dyDescent="0.25">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spans="1:26" ht="12.75" customHeight="1" x14ac:dyDescent="0.25">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spans="1:26" ht="12.75" customHeight="1" x14ac:dyDescent="0.25">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spans="1:26" ht="12.75" customHeight="1" x14ac:dyDescent="0.25">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spans="1:26" ht="12.75" customHeight="1" x14ac:dyDescent="0.25">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row r="1001" spans="1:26" ht="12.75" customHeight="1" x14ac:dyDescent="0.25">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row>
    <row r="1002" spans="1:26" ht="12.75" customHeight="1" x14ac:dyDescent="0.25">
      <c r="A1002" s="14"/>
      <c r="B1002" s="14"/>
      <c r="C1002" s="14"/>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row>
    <row r="1003" spans="1:26" ht="12.75" customHeight="1" x14ac:dyDescent="0.25">
      <c r="A1003" s="14"/>
      <c r="B1003" s="14"/>
      <c r="C1003" s="14"/>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row>
    <row r="1004" spans="1:26" ht="12.75" customHeight="1" x14ac:dyDescent="0.25">
      <c r="A1004" s="14"/>
      <c r="B1004" s="14"/>
      <c r="C1004" s="14"/>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row>
    <row r="1005" spans="1:26" ht="12.75" customHeight="1" x14ac:dyDescent="0.25">
      <c r="A1005" s="14"/>
      <c r="B1005" s="14"/>
      <c r="C1005" s="14"/>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row>
    <row r="1006" spans="1:26" ht="12.75" customHeight="1" x14ac:dyDescent="0.25">
      <c r="A1006" s="14"/>
      <c r="B1006" s="14"/>
      <c r="C1006" s="14"/>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row>
    <row r="1007" spans="1:26" ht="12.75" customHeight="1" x14ac:dyDescent="0.25">
      <c r="A1007" s="14"/>
      <c r="B1007" s="14"/>
      <c r="C1007" s="14"/>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row>
    <row r="1008" spans="1:26" ht="12.75" customHeight="1" x14ac:dyDescent="0.25">
      <c r="A1008" s="14"/>
      <c r="B1008" s="14"/>
      <c r="C1008" s="14"/>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row>
    <row r="1009" spans="1:26" ht="12.75" customHeight="1" x14ac:dyDescent="0.25">
      <c r="A1009" s="14"/>
      <c r="B1009" s="14"/>
      <c r="C1009" s="14"/>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row>
    <row r="1010" spans="1:26" ht="12.75" customHeight="1" x14ac:dyDescent="0.25">
      <c r="A1010" s="14"/>
      <c r="B1010" s="14"/>
      <c r="C1010" s="14"/>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row>
    <row r="1011" spans="1:26" ht="12.75" customHeight="1" x14ac:dyDescent="0.25">
      <c r="A1011" s="14"/>
      <c r="B1011" s="14"/>
      <c r="C1011" s="14"/>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row>
    <row r="1012" spans="1:26" ht="12.75" customHeight="1" x14ac:dyDescent="0.25">
      <c r="A1012" s="14"/>
      <c r="B1012" s="14"/>
      <c r="C1012" s="14"/>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row>
    <row r="1013" spans="1:26" ht="12.75" customHeight="1" x14ac:dyDescent="0.25">
      <c r="A1013" s="14"/>
      <c r="B1013" s="14"/>
      <c r="C1013" s="14"/>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row>
  </sheetData>
  <mergeCells count="16">
    <mergeCell ref="B117:B121"/>
    <mergeCell ref="B123:J123"/>
    <mergeCell ref="G25:G26"/>
    <mergeCell ref="B105:J105"/>
    <mergeCell ref="B108:B109"/>
    <mergeCell ref="C108:C109"/>
    <mergeCell ref="D108:E108"/>
    <mergeCell ref="F108:G108"/>
    <mergeCell ref="B110:B115"/>
    <mergeCell ref="B6:J6"/>
    <mergeCell ref="B7:J7"/>
    <mergeCell ref="B9:J9"/>
    <mergeCell ref="B21:I21"/>
    <mergeCell ref="B25:B26"/>
    <mergeCell ref="C25:D25"/>
    <mergeCell ref="E25:F25"/>
  </mergeCells>
  <pageMargins left="0.7" right="0.7" top="0.75" bottom="0.75"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showGridLines="0" topLeftCell="A142" workbookViewId="0">
      <selection activeCell="B126" sqref="B126:I126"/>
    </sheetView>
  </sheetViews>
  <sheetFormatPr defaultColWidth="12.59765625" defaultRowHeight="15" customHeight="1" x14ac:dyDescent="0.25"/>
  <cols>
    <col min="1" max="1" width="2.8984375" customWidth="1"/>
    <col min="2" max="2" width="23.8984375" customWidth="1"/>
    <col min="3" max="8" width="16.69921875" customWidth="1"/>
    <col min="9" max="11" width="16.8984375" customWidth="1"/>
    <col min="12" max="13" width="9.5" customWidth="1"/>
    <col min="14" max="14" width="8.5" customWidth="1"/>
    <col min="15" max="16" width="9.5" customWidth="1"/>
    <col min="17" max="17" width="8.5" customWidth="1"/>
    <col min="18" max="26" width="6.3984375" customWidth="1"/>
  </cols>
  <sheetData>
    <row r="1" spans="1:26" ht="12.75" customHeight="1" x14ac:dyDescent="0.25">
      <c r="A1" s="81"/>
      <c r="B1" s="81"/>
      <c r="C1" s="81"/>
      <c r="D1" s="82"/>
      <c r="E1" s="81"/>
      <c r="F1" s="81"/>
      <c r="G1" s="81"/>
      <c r="H1" s="81"/>
      <c r="I1" s="81"/>
      <c r="J1" s="81"/>
      <c r="K1" s="81"/>
      <c r="L1" s="81"/>
      <c r="M1" s="81"/>
      <c r="N1" s="81"/>
      <c r="O1" s="81"/>
      <c r="P1" s="81"/>
      <c r="Q1" s="81"/>
      <c r="R1" s="81"/>
      <c r="S1" s="81"/>
      <c r="T1" s="81"/>
      <c r="U1" s="81"/>
      <c r="V1" s="81"/>
      <c r="W1" s="81"/>
      <c r="X1" s="81"/>
      <c r="Y1" s="81"/>
      <c r="Z1" s="81"/>
    </row>
    <row r="2" spans="1:26" ht="15" customHeight="1" x14ac:dyDescent="0.25">
      <c r="A2" s="81"/>
      <c r="B2" s="81"/>
      <c r="C2" s="81"/>
      <c r="D2" s="82"/>
      <c r="E2" s="81"/>
      <c r="F2" s="81"/>
      <c r="G2" s="81"/>
      <c r="H2" s="81"/>
      <c r="I2" s="81"/>
      <c r="J2" s="81"/>
      <c r="K2" s="81"/>
      <c r="L2" s="81"/>
      <c r="M2" s="81"/>
      <c r="N2" s="81"/>
      <c r="O2" s="81"/>
      <c r="P2" s="81"/>
      <c r="Q2" s="81"/>
      <c r="R2" s="81"/>
      <c r="S2" s="81"/>
      <c r="T2" s="81"/>
      <c r="U2" s="81"/>
      <c r="V2" s="81"/>
      <c r="W2" s="81"/>
      <c r="X2" s="81"/>
      <c r="Y2" s="81"/>
      <c r="Z2" s="81"/>
    </row>
    <row r="3" spans="1:26" ht="23.25" customHeight="1" x14ac:dyDescent="0.25">
      <c r="A3" s="81"/>
      <c r="B3" s="83" t="s">
        <v>91</v>
      </c>
      <c r="C3" s="81"/>
      <c r="D3" s="82"/>
      <c r="E3" s="81"/>
      <c r="F3" s="81"/>
      <c r="G3" s="81"/>
      <c r="H3" s="81"/>
      <c r="I3" s="81"/>
      <c r="J3" s="81"/>
      <c r="K3" s="81"/>
      <c r="L3" s="81"/>
      <c r="M3" s="81"/>
      <c r="N3" s="81"/>
      <c r="O3" s="81"/>
      <c r="P3" s="81"/>
      <c r="Q3" s="81"/>
      <c r="R3" s="81"/>
      <c r="S3" s="81"/>
      <c r="T3" s="81"/>
      <c r="U3" s="81"/>
      <c r="V3" s="81"/>
      <c r="W3" s="81"/>
      <c r="X3" s="81"/>
      <c r="Y3" s="81"/>
      <c r="Z3" s="81"/>
    </row>
    <row r="4" spans="1:26" ht="18.75" customHeight="1" x14ac:dyDescent="0.25">
      <c r="A4" s="81"/>
      <c r="B4" s="83"/>
      <c r="C4" s="81"/>
      <c r="D4" s="82"/>
      <c r="E4" s="81"/>
      <c r="F4" s="81"/>
      <c r="G4" s="81"/>
      <c r="H4" s="81"/>
      <c r="I4" s="81"/>
      <c r="J4" s="81"/>
      <c r="K4" s="81"/>
      <c r="L4" s="81"/>
      <c r="M4" s="81"/>
      <c r="N4" s="81"/>
      <c r="O4" s="81"/>
      <c r="P4" s="81"/>
      <c r="Q4" s="81"/>
      <c r="R4" s="81"/>
      <c r="S4" s="81"/>
      <c r="T4" s="81"/>
      <c r="U4" s="81"/>
      <c r="V4" s="81"/>
      <c r="W4" s="81"/>
      <c r="X4" s="81"/>
      <c r="Y4" s="81"/>
      <c r="Z4" s="81"/>
    </row>
    <row r="5" spans="1:26" ht="18.75" customHeight="1" x14ac:dyDescent="0.25">
      <c r="A5" s="81"/>
      <c r="B5" s="84" t="s">
        <v>92</v>
      </c>
      <c r="C5" s="81"/>
      <c r="D5" s="82"/>
      <c r="E5" s="81"/>
      <c r="F5" s="81"/>
      <c r="G5" s="81"/>
      <c r="H5" s="81"/>
      <c r="I5" s="81"/>
      <c r="J5" s="81"/>
      <c r="K5" s="81"/>
      <c r="L5" s="81"/>
      <c r="M5" s="81"/>
      <c r="N5" s="81"/>
      <c r="O5" s="81"/>
      <c r="P5" s="81"/>
      <c r="Q5" s="81"/>
      <c r="R5" s="81"/>
      <c r="S5" s="81"/>
      <c r="T5" s="81"/>
      <c r="U5" s="81"/>
      <c r="V5" s="81"/>
      <c r="W5" s="81"/>
      <c r="X5" s="81"/>
      <c r="Y5" s="81"/>
      <c r="Z5" s="81"/>
    </row>
    <row r="6" spans="1:26" ht="57" customHeight="1" x14ac:dyDescent="0.25">
      <c r="A6" s="81"/>
      <c r="B6" s="536" t="s">
        <v>93</v>
      </c>
      <c r="C6" s="537"/>
      <c r="D6" s="537"/>
      <c r="E6" s="537"/>
      <c r="F6" s="537"/>
      <c r="G6" s="537"/>
      <c r="H6" s="537"/>
      <c r="I6" s="538"/>
      <c r="J6" s="81"/>
      <c r="K6" s="81"/>
      <c r="L6" s="81"/>
      <c r="M6" s="81"/>
      <c r="N6" s="81"/>
      <c r="O6" s="81"/>
      <c r="P6" s="81"/>
      <c r="Q6" s="81"/>
      <c r="R6" s="81"/>
      <c r="S6" s="81"/>
      <c r="T6" s="81"/>
      <c r="U6" s="81"/>
      <c r="V6" s="81"/>
      <c r="W6" s="81"/>
      <c r="X6" s="81"/>
      <c r="Y6" s="81"/>
      <c r="Z6" s="81"/>
    </row>
    <row r="7" spans="1:26" ht="24" customHeight="1" x14ac:dyDescent="0.25">
      <c r="A7" s="81"/>
      <c r="B7" s="85" t="s">
        <v>94</v>
      </c>
      <c r="C7" s="86"/>
      <c r="D7" s="86"/>
      <c r="E7" s="86"/>
      <c r="F7" s="86"/>
      <c r="G7" s="86"/>
      <c r="H7" s="86"/>
      <c r="I7" s="86"/>
      <c r="J7" s="81"/>
      <c r="K7" s="81"/>
      <c r="L7" s="81"/>
      <c r="M7" s="81"/>
      <c r="N7" s="81"/>
      <c r="O7" s="81"/>
      <c r="P7" s="81"/>
      <c r="Q7" s="81"/>
      <c r="R7" s="81"/>
      <c r="S7" s="81"/>
      <c r="T7" s="81"/>
      <c r="U7" s="81"/>
      <c r="V7" s="81"/>
      <c r="W7" s="81"/>
      <c r="X7" s="81"/>
      <c r="Y7" s="81"/>
      <c r="Z7" s="81"/>
    </row>
    <row r="8" spans="1:26" ht="18.75" customHeight="1" x14ac:dyDescent="0.25">
      <c r="A8" s="81"/>
      <c r="B8" s="527" t="s">
        <v>79</v>
      </c>
      <c r="C8" s="529" t="s">
        <v>95</v>
      </c>
      <c r="D8" s="530"/>
      <c r="E8" s="529" t="s">
        <v>96</v>
      </c>
      <c r="F8" s="530"/>
      <c r="G8" s="527" t="s">
        <v>72</v>
      </c>
      <c r="H8" s="81"/>
      <c r="I8" s="81"/>
      <c r="J8" s="81"/>
      <c r="K8" s="81"/>
      <c r="L8" s="81"/>
      <c r="M8" s="81"/>
      <c r="N8" s="81"/>
      <c r="O8" s="81"/>
      <c r="P8" s="81"/>
      <c r="Q8" s="81"/>
      <c r="R8" s="81"/>
      <c r="S8" s="81"/>
      <c r="T8" s="81"/>
      <c r="U8" s="81"/>
      <c r="V8" s="81"/>
      <c r="W8" s="81"/>
      <c r="X8" s="81"/>
      <c r="Y8" s="81"/>
      <c r="Z8" s="81"/>
    </row>
    <row r="9" spans="1:26" ht="37.5" customHeight="1" x14ac:dyDescent="0.25">
      <c r="A9" s="81"/>
      <c r="B9" s="528"/>
      <c r="C9" s="65" t="s">
        <v>70</v>
      </c>
      <c r="D9" s="65" t="s">
        <v>97</v>
      </c>
      <c r="E9" s="65" t="s">
        <v>70</v>
      </c>
      <c r="F9" s="65" t="s">
        <v>97</v>
      </c>
      <c r="G9" s="528"/>
      <c r="H9" s="81"/>
      <c r="I9" s="81"/>
      <c r="J9" s="81"/>
      <c r="K9" s="81"/>
      <c r="L9" s="81"/>
      <c r="M9" s="81"/>
      <c r="N9" s="81"/>
      <c r="O9" s="81"/>
      <c r="P9" s="81"/>
      <c r="Q9" s="81"/>
      <c r="R9" s="81"/>
      <c r="S9" s="81"/>
      <c r="T9" s="81"/>
      <c r="U9" s="81"/>
      <c r="V9" s="81"/>
      <c r="W9" s="81"/>
      <c r="X9" s="81"/>
      <c r="Y9" s="81"/>
      <c r="Z9" s="81"/>
    </row>
    <row r="10" spans="1:26" ht="21" customHeight="1" x14ac:dyDescent="0.25">
      <c r="A10" s="81"/>
      <c r="B10" s="430" t="s">
        <v>82</v>
      </c>
      <c r="C10" s="87">
        <v>409</v>
      </c>
      <c r="D10" s="87">
        <v>1636</v>
      </c>
      <c r="E10" s="87">
        <v>82</v>
      </c>
      <c r="F10" s="87">
        <v>500</v>
      </c>
      <c r="G10" s="87">
        <f t="shared" ref="G10:G16" si="0">SUM(C10:F10)</f>
        <v>2627</v>
      </c>
      <c r="H10" s="81"/>
      <c r="I10" s="81"/>
      <c r="J10" s="81"/>
      <c r="K10" s="81"/>
      <c r="L10" s="81"/>
      <c r="M10" s="81"/>
      <c r="N10" s="81"/>
      <c r="O10" s="81"/>
      <c r="P10" s="81"/>
      <c r="Q10" s="81"/>
      <c r="R10" s="81"/>
      <c r="S10" s="81"/>
      <c r="T10" s="81"/>
      <c r="U10" s="81"/>
      <c r="V10" s="81"/>
      <c r="W10" s="81"/>
      <c r="X10" s="81"/>
      <c r="Y10" s="81"/>
      <c r="Z10" s="81"/>
    </row>
    <row r="11" spans="1:26" ht="21" customHeight="1" x14ac:dyDescent="0.25">
      <c r="A11" s="81"/>
      <c r="B11" s="430" t="s">
        <v>83</v>
      </c>
      <c r="C11" s="87">
        <v>1281</v>
      </c>
      <c r="D11" s="87">
        <v>3843</v>
      </c>
      <c r="E11" s="87">
        <v>115</v>
      </c>
      <c r="F11" s="87">
        <v>500</v>
      </c>
      <c r="G11" s="87">
        <f t="shared" si="0"/>
        <v>5739</v>
      </c>
      <c r="H11" s="81"/>
      <c r="I11" s="81"/>
      <c r="J11" s="81"/>
      <c r="K11" s="81"/>
      <c r="L11" s="81"/>
      <c r="M11" s="81"/>
      <c r="N11" s="81"/>
      <c r="O11" s="81"/>
      <c r="P11" s="81"/>
      <c r="Q11" s="81"/>
      <c r="R11" s="81"/>
      <c r="S11" s="81"/>
      <c r="T11" s="81"/>
      <c r="U11" s="81"/>
      <c r="V11" s="81"/>
      <c r="W11" s="81"/>
      <c r="X11" s="81"/>
      <c r="Y11" s="81"/>
      <c r="Z11" s="81"/>
    </row>
    <row r="12" spans="1:26" ht="21" customHeight="1" x14ac:dyDescent="0.25">
      <c r="A12" s="81"/>
      <c r="B12" s="430" t="s">
        <v>84</v>
      </c>
      <c r="C12" s="87">
        <v>159</v>
      </c>
      <c r="D12" s="87">
        <v>1431</v>
      </c>
      <c r="E12" s="87">
        <v>12</v>
      </c>
      <c r="F12" s="87">
        <v>500</v>
      </c>
      <c r="G12" s="87">
        <f t="shared" si="0"/>
        <v>2102</v>
      </c>
      <c r="H12" s="81"/>
      <c r="I12" s="81"/>
      <c r="J12" s="81"/>
      <c r="K12" s="81"/>
      <c r="L12" s="81"/>
      <c r="M12" s="81"/>
      <c r="N12" s="81"/>
      <c r="O12" s="81"/>
      <c r="P12" s="81"/>
      <c r="Q12" s="81"/>
      <c r="R12" s="81"/>
      <c r="S12" s="81"/>
      <c r="T12" s="81"/>
      <c r="U12" s="81"/>
      <c r="V12" s="81"/>
      <c r="W12" s="81"/>
      <c r="X12" s="81"/>
      <c r="Y12" s="81"/>
      <c r="Z12" s="81"/>
    </row>
    <row r="13" spans="1:26" ht="21" customHeight="1" x14ac:dyDescent="0.25">
      <c r="A13" s="81"/>
      <c r="B13" s="430" t="s">
        <v>85</v>
      </c>
      <c r="C13" s="87">
        <v>741</v>
      </c>
      <c r="D13" s="87">
        <v>2964</v>
      </c>
      <c r="E13" s="87">
        <v>38</v>
      </c>
      <c r="F13" s="87">
        <v>500</v>
      </c>
      <c r="G13" s="87">
        <f t="shared" si="0"/>
        <v>4243</v>
      </c>
      <c r="H13" s="81"/>
      <c r="I13" s="81"/>
      <c r="J13" s="81"/>
      <c r="K13" s="81"/>
      <c r="L13" s="81"/>
      <c r="M13" s="81"/>
      <c r="N13" s="81"/>
      <c r="O13" s="81"/>
      <c r="P13" s="81"/>
      <c r="Q13" s="81"/>
      <c r="R13" s="81"/>
      <c r="S13" s="81"/>
      <c r="T13" s="81"/>
      <c r="U13" s="81"/>
      <c r="V13" s="81"/>
      <c r="W13" s="81"/>
      <c r="X13" s="81"/>
      <c r="Y13" s="81"/>
      <c r="Z13" s="81"/>
    </row>
    <row r="14" spans="1:26" ht="21" customHeight="1" x14ac:dyDescent="0.25">
      <c r="A14" s="81"/>
      <c r="B14" s="430" t="s">
        <v>86</v>
      </c>
      <c r="C14" s="87">
        <v>835</v>
      </c>
      <c r="D14" s="87">
        <v>3340</v>
      </c>
      <c r="E14" s="87">
        <v>13</v>
      </c>
      <c r="F14" s="87">
        <v>500</v>
      </c>
      <c r="G14" s="87">
        <f t="shared" si="0"/>
        <v>4688</v>
      </c>
      <c r="H14" s="81"/>
      <c r="I14" s="81"/>
      <c r="J14" s="81"/>
      <c r="K14" s="81"/>
      <c r="L14" s="81"/>
      <c r="M14" s="81"/>
      <c r="N14" s="81"/>
      <c r="O14" s="81"/>
      <c r="P14" s="81"/>
      <c r="Q14" s="81"/>
      <c r="R14" s="81"/>
      <c r="S14" s="81"/>
      <c r="T14" s="81"/>
      <c r="U14" s="81"/>
      <c r="V14" s="81"/>
      <c r="W14" s="81"/>
      <c r="X14" s="81"/>
      <c r="Y14" s="81"/>
      <c r="Z14" s="81"/>
    </row>
    <row r="15" spans="1:26" ht="21" customHeight="1" x14ac:dyDescent="0.25">
      <c r="A15" s="81"/>
      <c r="B15" s="430" t="s">
        <v>87</v>
      </c>
      <c r="C15" s="87">
        <v>465</v>
      </c>
      <c r="D15" s="87">
        <v>1860</v>
      </c>
      <c r="E15" s="87">
        <v>35</v>
      </c>
      <c r="F15" s="87">
        <v>500</v>
      </c>
      <c r="G15" s="87">
        <f t="shared" si="0"/>
        <v>2860</v>
      </c>
      <c r="H15" s="81"/>
      <c r="I15" s="81"/>
      <c r="J15" s="81"/>
      <c r="K15" s="81"/>
      <c r="L15" s="81"/>
      <c r="M15" s="81"/>
      <c r="N15" s="81"/>
      <c r="O15" s="81"/>
      <c r="P15" s="81"/>
      <c r="Q15" s="81"/>
      <c r="R15" s="81"/>
      <c r="S15" s="81"/>
      <c r="T15" s="81"/>
      <c r="U15" s="81"/>
      <c r="V15" s="81"/>
      <c r="W15" s="81"/>
      <c r="X15" s="81"/>
      <c r="Y15" s="81"/>
      <c r="Z15" s="81"/>
    </row>
    <row r="16" spans="1:26" ht="21" customHeight="1" x14ac:dyDescent="0.25">
      <c r="A16" s="81"/>
      <c r="B16" s="430" t="s">
        <v>72</v>
      </c>
      <c r="C16" s="87">
        <f t="shared" ref="C16:F16" si="1">SUM(C10:C15)</f>
        <v>3890</v>
      </c>
      <c r="D16" s="87">
        <f t="shared" si="1"/>
        <v>15074</v>
      </c>
      <c r="E16" s="87">
        <f t="shared" si="1"/>
        <v>295</v>
      </c>
      <c r="F16" s="87">
        <f t="shared" si="1"/>
        <v>3000</v>
      </c>
      <c r="G16" s="87">
        <f t="shared" si="0"/>
        <v>22259</v>
      </c>
      <c r="H16" s="81"/>
      <c r="I16" s="81"/>
      <c r="J16" s="81"/>
      <c r="K16" s="81"/>
      <c r="L16" s="81"/>
      <c r="M16" s="81"/>
      <c r="N16" s="81"/>
      <c r="O16" s="81"/>
      <c r="P16" s="81"/>
      <c r="Q16" s="81"/>
      <c r="R16" s="81"/>
      <c r="S16" s="81"/>
      <c r="T16" s="81"/>
      <c r="U16" s="81"/>
      <c r="V16" s="81"/>
      <c r="W16" s="81"/>
      <c r="X16" s="81"/>
      <c r="Y16" s="81"/>
      <c r="Z16" s="81"/>
    </row>
    <row r="17" spans="1:26" ht="12" customHeight="1" x14ac:dyDescent="0.25">
      <c r="A17" s="81"/>
      <c r="B17" s="88"/>
      <c r="C17" s="89"/>
      <c r="D17" s="90"/>
      <c r="E17" s="91"/>
      <c r="F17" s="81"/>
      <c r="G17" s="81"/>
      <c r="H17" s="81"/>
      <c r="I17" s="81"/>
      <c r="J17" s="81"/>
      <c r="K17" s="81"/>
      <c r="L17" s="81"/>
      <c r="M17" s="81"/>
      <c r="N17" s="81"/>
      <c r="O17" s="81"/>
      <c r="P17" s="81"/>
      <c r="Q17" s="81"/>
      <c r="R17" s="81"/>
      <c r="S17" s="81"/>
      <c r="T17" s="81"/>
      <c r="U17" s="81"/>
      <c r="V17" s="81"/>
      <c r="W17" s="81"/>
      <c r="X17" s="81"/>
      <c r="Y17" s="81"/>
      <c r="Z17" s="81"/>
    </row>
    <row r="18" spans="1:26" ht="12" customHeight="1" x14ac:dyDescent="0.25">
      <c r="A18" s="81"/>
      <c r="B18" s="92" t="s">
        <v>98</v>
      </c>
      <c r="C18" s="89"/>
      <c r="D18" s="90"/>
      <c r="E18" s="91"/>
      <c r="F18" s="81"/>
      <c r="G18" s="81"/>
      <c r="H18" s="81"/>
      <c r="I18" s="81"/>
      <c r="J18" s="81"/>
      <c r="K18" s="81"/>
      <c r="L18" s="81"/>
      <c r="M18" s="81"/>
      <c r="N18" s="81"/>
      <c r="O18" s="81"/>
      <c r="P18" s="81"/>
      <c r="Q18" s="81"/>
      <c r="R18" s="81"/>
      <c r="S18" s="81"/>
      <c r="T18" s="81"/>
      <c r="U18" s="81"/>
      <c r="V18" s="81"/>
      <c r="W18" s="81"/>
      <c r="X18" s="81"/>
      <c r="Y18" s="81"/>
      <c r="Z18" s="81"/>
    </row>
    <row r="19" spans="1:26" ht="54.75" customHeight="1" x14ac:dyDescent="0.25">
      <c r="A19" s="81"/>
      <c r="B19" s="93" t="s">
        <v>79</v>
      </c>
      <c r="C19" s="93" t="s">
        <v>99</v>
      </c>
      <c r="D19" s="90"/>
      <c r="E19" s="91"/>
      <c r="F19" s="81"/>
      <c r="G19" s="81"/>
      <c r="H19" s="81"/>
      <c r="I19" s="81"/>
      <c r="J19" s="81"/>
      <c r="K19" s="81"/>
      <c r="L19" s="81"/>
      <c r="M19" s="81"/>
      <c r="N19" s="81"/>
      <c r="O19" s="81"/>
      <c r="P19" s="81"/>
      <c r="Q19" s="81"/>
      <c r="R19" s="81"/>
      <c r="S19" s="81"/>
      <c r="T19" s="81"/>
      <c r="U19" s="81"/>
      <c r="V19" s="81"/>
      <c r="W19" s="81"/>
      <c r="X19" s="81"/>
      <c r="Y19" s="81"/>
      <c r="Z19" s="81"/>
    </row>
    <row r="20" spans="1:26" ht="19.5" customHeight="1" x14ac:dyDescent="0.25">
      <c r="A20" s="81"/>
      <c r="B20" s="66" t="s">
        <v>82</v>
      </c>
      <c r="C20" s="94">
        <v>692</v>
      </c>
      <c r="D20" s="90"/>
      <c r="E20" s="91"/>
      <c r="F20" s="81"/>
      <c r="G20" s="81"/>
      <c r="H20" s="81"/>
      <c r="I20" s="81"/>
      <c r="J20" s="81"/>
      <c r="K20" s="81"/>
      <c r="L20" s="81"/>
      <c r="M20" s="81"/>
      <c r="N20" s="81"/>
      <c r="O20" s="81"/>
      <c r="P20" s="81"/>
      <c r="Q20" s="81"/>
      <c r="R20" s="81"/>
      <c r="S20" s="81"/>
      <c r="T20" s="81"/>
      <c r="U20" s="81"/>
      <c r="V20" s="81"/>
      <c r="W20" s="81"/>
      <c r="X20" s="81"/>
      <c r="Y20" s="81"/>
      <c r="Z20" s="81"/>
    </row>
    <row r="21" spans="1:26" ht="19.5" customHeight="1" x14ac:dyDescent="0.25">
      <c r="A21" s="81"/>
      <c r="B21" s="66" t="s">
        <v>83</v>
      </c>
      <c r="C21" s="67">
        <v>1541</v>
      </c>
      <c r="D21" s="90"/>
      <c r="E21" s="91"/>
      <c r="F21" s="81"/>
      <c r="G21" s="81"/>
      <c r="H21" s="81"/>
      <c r="I21" s="81"/>
      <c r="J21" s="81"/>
      <c r="K21" s="81"/>
      <c r="L21" s="81"/>
      <c r="M21" s="81"/>
      <c r="N21" s="81"/>
      <c r="O21" s="81"/>
      <c r="P21" s="81"/>
      <c r="Q21" s="81"/>
      <c r="R21" s="81"/>
      <c r="S21" s="81"/>
      <c r="T21" s="81"/>
      <c r="U21" s="81"/>
      <c r="V21" s="81"/>
      <c r="W21" s="81"/>
      <c r="X21" s="81"/>
      <c r="Y21" s="81"/>
      <c r="Z21" s="81"/>
    </row>
    <row r="22" spans="1:26" ht="19.5" customHeight="1" x14ac:dyDescent="0.25">
      <c r="A22" s="81"/>
      <c r="B22" s="66" t="s">
        <v>84</v>
      </c>
      <c r="C22" s="67">
        <v>278</v>
      </c>
      <c r="D22" s="90"/>
      <c r="E22" s="91"/>
      <c r="F22" s="81"/>
      <c r="G22" s="81"/>
      <c r="H22" s="81"/>
      <c r="I22" s="81"/>
      <c r="J22" s="81"/>
      <c r="K22" s="81"/>
      <c r="L22" s="81"/>
      <c r="M22" s="81"/>
      <c r="N22" s="81"/>
      <c r="O22" s="81"/>
      <c r="P22" s="81"/>
      <c r="Q22" s="81"/>
      <c r="R22" s="81"/>
      <c r="S22" s="81"/>
      <c r="T22" s="81"/>
      <c r="U22" s="81"/>
      <c r="V22" s="81"/>
      <c r="W22" s="81"/>
      <c r="X22" s="81"/>
      <c r="Y22" s="81"/>
      <c r="Z22" s="81"/>
    </row>
    <row r="23" spans="1:26" ht="19.5" customHeight="1" x14ac:dyDescent="0.25">
      <c r="A23" s="81"/>
      <c r="B23" s="66" t="s">
        <v>85</v>
      </c>
      <c r="C23" s="67">
        <v>693</v>
      </c>
      <c r="D23" s="90"/>
      <c r="E23" s="91"/>
      <c r="F23" s="81"/>
      <c r="G23" s="81"/>
      <c r="H23" s="81"/>
      <c r="I23" s="81"/>
      <c r="J23" s="81"/>
      <c r="K23" s="81"/>
      <c r="L23" s="81"/>
      <c r="M23" s="81"/>
      <c r="N23" s="81"/>
      <c r="O23" s="81"/>
      <c r="P23" s="81"/>
      <c r="Q23" s="81"/>
      <c r="R23" s="81"/>
      <c r="S23" s="81"/>
      <c r="T23" s="81"/>
      <c r="U23" s="81"/>
      <c r="V23" s="81"/>
      <c r="W23" s="81"/>
      <c r="X23" s="81"/>
      <c r="Y23" s="81"/>
      <c r="Z23" s="81"/>
    </row>
    <row r="24" spans="1:26" ht="19.5" customHeight="1" x14ac:dyDescent="0.25">
      <c r="A24" s="81"/>
      <c r="B24" s="66" t="s">
        <v>89</v>
      </c>
      <c r="C24" s="67">
        <v>1900</v>
      </c>
      <c r="D24" s="90"/>
      <c r="E24" s="91"/>
      <c r="F24" s="81"/>
      <c r="G24" s="81"/>
      <c r="H24" s="81"/>
      <c r="I24" s="81"/>
      <c r="J24" s="81"/>
      <c r="K24" s="81"/>
      <c r="L24" s="81"/>
      <c r="M24" s="81"/>
      <c r="N24" s="81"/>
      <c r="O24" s="81"/>
      <c r="P24" s="81"/>
      <c r="Q24" s="81"/>
      <c r="R24" s="81"/>
      <c r="S24" s="81"/>
      <c r="T24" s="81"/>
      <c r="U24" s="81"/>
      <c r="V24" s="81"/>
      <c r="W24" s="81"/>
      <c r="X24" s="81"/>
      <c r="Y24" s="81"/>
      <c r="Z24" s="81"/>
    </row>
    <row r="25" spans="1:26" ht="19.5" customHeight="1" x14ac:dyDescent="0.25">
      <c r="A25" s="81"/>
      <c r="B25" s="66" t="s">
        <v>72</v>
      </c>
      <c r="C25" s="67">
        <f>SUM(C20:C24)</f>
        <v>5104</v>
      </c>
      <c r="D25" s="90"/>
      <c r="E25" s="91"/>
      <c r="F25" s="81"/>
      <c r="G25" s="81"/>
      <c r="H25" s="81"/>
      <c r="I25" s="81"/>
      <c r="J25" s="81"/>
      <c r="K25" s="81"/>
      <c r="L25" s="81"/>
      <c r="M25" s="81"/>
      <c r="N25" s="81"/>
      <c r="O25" s="81"/>
      <c r="P25" s="81"/>
      <c r="Q25" s="81"/>
      <c r="R25" s="81"/>
      <c r="S25" s="81"/>
      <c r="T25" s="81"/>
      <c r="U25" s="81"/>
      <c r="V25" s="81"/>
      <c r="W25" s="81"/>
      <c r="X25" s="81"/>
      <c r="Y25" s="81"/>
      <c r="Z25" s="81"/>
    </row>
    <row r="26" spans="1:26" ht="12" customHeight="1" x14ac:dyDescent="0.25">
      <c r="A26" s="81"/>
      <c r="B26" s="88"/>
      <c r="C26" s="89"/>
      <c r="D26" s="90"/>
      <c r="E26" s="91"/>
      <c r="F26" s="81"/>
      <c r="G26" s="81"/>
      <c r="H26" s="81"/>
      <c r="I26" s="81"/>
      <c r="J26" s="81"/>
      <c r="K26" s="81"/>
      <c r="L26" s="81"/>
      <c r="M26" s="81"/>
      <c r="N26" s="81"/>
      <c r="O26" s="81"/>
      <c r="P26" s="81"/>
      <c r="Q26" s="81"/>
      <c r="R26" s="81"/>
      <c r="S26" s="81"/>
      <c r="T26" s="81"/>
      <c r="U26" s="81"/>
      <c r="V26" s="81"/>
      <c r="W26" s="81"/>
      <c r="X26" s="81"/>
      <c r="Y26" s="81"/>
      <c r="Z26" s="81"/>
    </row>
    <row r="27" spans="1:26" ht="12.75" customHeight="1" x14ac:dyDescent="0.25">
      <c r="A27" s="81"/>
      <c r="B27" s="539" t="s">
        <v>1075</v>
      </c>
      <c r="C27" s="540"/>
      <c r="D27" s="540"/>
      <c r="E27" s="540"/>
      <c r="F27" s="540"/>
      <c r="G27" s="540"/>
      <c r="H27" s="540"/>
      <c r="I27" s="541"/>
      <c r="J27" s="81"/>
      <c r="K27" s="81"/>
      <c r="L27" s="81"/>
      <c r="M27" s="81"/>
      <c r="N27" s="81"/>
      <c r="O27" s="81"/>
      <c r="P27" s="81"/>
      <c r="Q27" s="81"/>
      <c r="R27" s="81"/>
      <c r="S27" s="81"/>
      <c r="T27" s="81"/>
      <c r="U27" s="81"/>
      <c r="V27" s="81"/>
      <c r="W27" s="81"/>
      <c r="X27" s="81"/>
      <c r="Y27" s="81"/>
      <c r="Z27" s="81"/>
    </row>
    <row r="28" spans="1:26" ht="12.75" customHeight="1" x14ac:dyDescent="0.25">
      <c r="A28" s="81"/>
      <c r="B28" s="542"/>
      <c r="C28" s="514"/>
      <c r="D28" s="514"/>
      <c r="E28" s="514"/>
      <c r="F28" s="514"/>
      <c r="G28" s="514"/>
      <c r="H28" s="514"/>
      <c r="I28" s="543"/>
      <c r="J28" s="81"/>
      <c r="K28" s="81"/>
      <c r="L28" s="81"/>
      <c r="M28" s="81"/>
      <c r="N28" s="81"/>
      <c r="O28" s="81"/>
      <c r="P28" s="81"/>
      <c r="Q28" s="81"/>
      <c r="R28" s="81"/>
      <c r="S28" s="81"/>
      <c r="T28" s="81"/>
      <c r="U28" s="81"/>
      <c r="V28" s="81"/>
      <c r="W28" s="81"/>
      <c r="X28" s="81"/>
      <c r="Y28" s="81"/>
      <c r="Z28" s="81"/>
    </row>
    <row r="29" spans="1:26" ht="12.75" customHeight="1" x14ac:dyDescent="0.25">
      <c r="A29" s="81"/>
      <c r="B29" s="542"/>
      <c r="C29" s="514"/>
      <c r="D29" s="514"/>
      <c r="E29" s="514"/>
      <c r="F29" s="514"/>
      <c r="G29" s="514"/>
      <c r="H29" s="514"/>
      <c r="I29" s="543"/>
      <c r="J29" s="81"/>
      <c r="K29" s="81"/>
      <c r="L29" s="81"/>
      <c r="M29" s="81"/>
      <c r="N29" s="81"/>
      <c r="O29" s="81"/>
      <c r="P29" s="81"/>
      <c r="Q29" s="81"/>
      <c r="R29" s="81"/>
      <c r="S29" s="81"/>
      <c r="T29" s="81"/>
      <c r="U29" s="81"/>
      <c r="V29" s="81"/>
      <c r="W29" s="81"/>
      <c r="X29" s="81"/>
      <c r="Y29" s="81"/>
      <c r="Z29" s="81"/>
    </row>
    <row r="30" spans="1:26" ht="12.75" customHeight="1" x14ac:dyDescent="0.25">
      <c r="A30" s="81"/>
      <c r="B30" s="542"/>
      <c r="C30" s="514"/>
      <c r="D30" s="514"/>
      <c r="E30" s="514"/>
      <c r="F30" s="514"/>
      <c r="G30" s="514"/>
      <c r="H30" s="514"/>
      <c r="I30" s="543"/>
      <c r="J30" s="81"/>
      <c r="K30" s="81"/>
      <c r="L30" s="81"/>
      <c r="M30" s="81"/>
      <c r="N30" s="81"/>
      <c r="O30" s="81"/>
      <c r="P30" s="81"/>
      <c r="Q30" s="81"/>
      <c r="R30" s="81"/>
      <c r="S30" s="81"/>
      <c r="T30" s="81"/>
      <c r="U30" s="81"/>
      <c r="V30" s="81"/>
      <c r="W30" s="81"/>
      <c r="X30" s="81"/>
      <c r="Y30" s="81"/>
      <c r="Z30" s="81"/>
    </row>
    <row r="31" spans="1:26" ht="12.75" customHeight="1" x14ac:dyDescent="0.25">
      <c r="A31" s="81"/>
      <c r="B31" s="542"/>
      <c r="C31" s="514"/>
      <c r="D31" s="514"/>
      <c r="E31" s="514"/>
      <c r="F31" s="514"/>
      <c r="G31" s="514"/>
      <c r="H31" s="514"/>
      <c r="I31" s="543"/>
      <c r="J31" s="81"/>
      <c r="K31" s="81"/>
      <c r="L31" s="81"/>
      <c r="M31" s="81"/>
      <c r="N31" s="81"/>
      <c r="O31" s="81"/>
      <c r="P31" s="81"/>
      <c r="Q31" s="81"/>
      <c r="R31" s="81"/>
      <c r="S31" s="81"/>
      <c r="T31" s="81"/>
      <c r="U31" s="81"/>
      <c r="V31" s="81"/>
      <c r="W31" s="81"/>
      <c r="X31" s="81"/>
      <c r="Y31" s="81"/>
      <c r="Z31" s="81"/>
    </row>
    <row r="32" spans="1:26" ht="12.75" customHeight="1" x14ac:dyDescent="0.25">
      <c r="A32" s="81"/>
      <c r="B32" s="542"/>
      <c r="C32" s="514"/>
      <c r="D32" s="514"/>
      <c r="E32" s="514"/>
      <c r="F32" s="514"/>
      <c r="G32" s="514"/>
      <c r="H32" s="514"/>
      <c r="I32" s="543"/>
      <c r="J32" s="81"/>
      <c r="K32" s="81"/>
      <c r="L32" s="81"/>
      <c r="M32" s="81"/>
      <c r="N32" s="81"/>
      <c r="O32" s="81"/>
      <c r="P32" s="81"/>
      <c r="Q32" s="81"/>
      <c r="R32" s="81"/>
      <c r="S32" s="81"/>
      <c r="T32" s="81"/>
      <c r="U32" s="81"/>
      <c r="V32" s="81"/>
      <c r="W32" s="81"/>
      <c r="X32" s="81"/>
      <c r="Y32" s="81"/>
      <c r="Z32" s="81"/>
    </row>
    <row r="33" spans="1:26" ht="12.75" customHeight="1" x14ac:dyDescent="0.25">
      <c r="A33" s="81"/>
      <c r="B33" s="542"/>
      <c r="C33" s="514"/>
      <c r="D33" s="514"/>
      <c r="E33" s="514"/>
      <c r="F33" s="514"/>
      <c r="G33" s="514"/>
      <c r="H33" s="514"/>
      <c r="I33" s="543"/>
      <c r="J33" s="81"/>
      <c r="K33" s="81"/>
      <c r="L33" s="81"/>
      <c r="M33" s="81"/>
      <c r="N33" s="81"/>
      <c r="O33" s="81"/>
      <c r="P33" s="81"/>
      <c r="Q33" s="81"/>
      <c r="R33" s="81"/>
      <c r="S33" s="81"/>
      <c r="T33" s="81"/>
      <c r="U33" s="81"/>
      <c r="V33" s="81"/>
      <c r="W33" s="81"/>
      <c r="X33" s="81"/>
      <c r="Y33" s="81"/>
      <c r="Z33" s="81"/>
    </row>
    <row r="34" spans="1:26" ht="12.75" customHeight="1" x14ac:dyDescent="0.25">
      <c r="A34" s="81"/>
      <c r="B34" s="542"/>
      <c r="C34" s="514"/>
      <c r="D34" s="514"/>
      <c r="E34" s="514"/>
      <c r="F34" s="514"/>
      <c r="G34" s="514"/>
      <c r="H34" s="514"/>
      <c r="I34" s="543"/>
      <c r="J34" s="81"/>
      <c r="K34" s="81"/>
      <c r="L34" s="81"/>
      <c r="M34" s="81"/>
      <c r="N34" s="81"/>
      <c r="O34" s="81"/>
      <c r="P34" s="81"/>
      <c r="Q34" s="81"/>
      <c r="R34" s="81"/>
      <c r="S34" s="81"/>
      <c r="T34" s="81"/>
      <c r="U34" s="81"/>
      <c r="V34" s="81"/>
      <c r="W34" s="81"/>
      <c r="X34" s="81"/>
      <c r="Y34" s="81"/>
      <c r="Z34" s="81"/>
    </row>
    <row r="35" spans="1:26" ht="12.75" customHeight="1" x14ac:dyDescent="0.25">
      <c r="A35" s="81"/>
      <c r="B35" s="542"/>
      <c r="C35" s="514"/>
      <c r="D35" s="514"/>
      <c r="E35" s="514"/>
      <c r="F35" s="514"/>
      <c r="G35" s="514"/>
      <c r="H35" s="514"/>
      <c r="I35" s="543"/>
      <c r="J35" s="81"/>
      <c r="K35" s="81"/>
      <c r="L35" s="81"/>
      <c r="M35" s="81"/>
      <c r="N35" s="81"/>
      <c r="O35" s="81"/>
      <c r="P35" s="81"/>
      <c r="Q35" s="81"/>
      <c r="R35" s="81"/>
      <c r="S35" s="81"/>
      <c r="T35" s="81"/>
      <c r="U35" s="81"/>
      <c r="V35" s="81"/>
      <c r="W35" s="81"/>
      <c r="X35" s="81"/>
      <c r="Y35" s="81"/>
      <c r="Z35" s="81"/>
    </row>
    <row r="36" spans="1:26" ht="12.75" customHeight="1" x14ac:dyDescent="0.25">
      <c r="A36" s="81"/>
      <c r="B36" s="542"/>
      <c r="C36" s="514"/>
      <c r="D36" s="514"/>
      <c r="E36" s="514"/>
      <c r="F36" s="514"/>
      <c r="G36" s="514"/>
      <c r="H36" s="514"/>
      <c r="I36" s="543"/>
      <c r="J36" s="81"/>
      <c r="K36" s="81"/>
      <c r="L36" s="81"/>
      <c r="M36" s="81"/>
      <c r="N36" s="81"/>
      <c r="O36" s="81"/>
      <c r="P36" s="81"/>
      <c r="Q36" s="81"/>
      <c r="R36" s="81"/>
      <c r="S36" s="81"/>
      <c r="T36" s="81"/>
      <c r="U36" s="81"/>
      <c r="V36" s="81"/>
      <c r="W36" s="81"/>
      <c r="X36" s="81"/>
      <c r="Y36" s="81"/>
      <c r="Z36" s="81"/>
    </row>
    <row r="37" spans="1:26" ht="12.75" customHeight="1" x14ac:dyDescent="0.25">
      <c r="A37" s="81"/>
      <c r="B37" s="542"/>
      <c r="C37" s="514"/>
      <c r="D37" s="514"/>
      <c r="E37" s="514"/>
      <c r="F37" s="514"/>
      <c r="G37" s="514"/>
      <c r="H37" s="514"/>
      <c r="I37" s="543"/>
      <c r="J37" s="81"/>
      <c r="K37" s="81"/>
      <c r="L37" s="81"/>
      <c r="M37" s="81"/>
      <c r="N37" s="81"/>
      <c r="O37" s="81"/>
      <c r="P37" s="81"/>
      <c r="Q37" s="81"/>
      <c r="R37" s="81"/>
      <c r="S37" s="81"/>
      <c r="T37" s="81"/>
      <c r="U37" s="81"/>
      <c r="V37" s="81"/>
      <c r="W37" s="81"/>
      <c r="X37" s="81"/>
      <c r="Y37" s="81"/>
      <c r="Z37" s="81"/>
    </row>
    <row r="38" spans="1:26" ht="12.75" customHeight="1" x14ac:dyDescent="0.25">
      <c r="A38" s="81"/>
      <c r="B38" s="542"/>
      <c r="C38" s="514"/>
      <c r="D38" s="514"/>
      <c r="E38" s="514"/>
      <c r="F38" s="514"/>
      <c r="G38" s="514"/>
      <c r="H38" s="514"/>
      <c r="I38" s="543"/>
      <c r="J38" s="81"/>
      <c r="K38" s="81"/>
      <c r="L38" s="81"/>
      <c r="M38" s="81"/>
      <c r="N38" s="81"/>
      <c r="O38" s="81"/>
      <c r="P38" s="81"/>
      <c r="Q38" s="81"/>
      <c r="R38" s="81"/>
      <c r="S38" s="81"/>
      <c r="T38" s="81"/>
      <c r="U38" s="81"/>
      <c r="V38" s="81"/>
      <c r="W38" s="81"/>
      <c r="X38" s="81"/>
      <c r="Y38" s="81"/>
      <c r="Z38" s="81"/>
    </row>
    <row r="39" spans="1:26" ht="12.75" customHeight="1" x14ac:dyDescent="0.25">
      <c r="A39" s="81"/>
      <c r="B39" s="542"/>
      <c r="C39" s="514"/>
      <c r="D39" s="514"/>
      <c r="E39" s="514"/>
      <c r="F39" s="514"/>
      <c r="G39" s="514"/>
      <c r="H39" s="514"/>
      <c r="I39" s="543"/>
      <c r="J39" s="81"/>
      <c r="K39" s="81"/>
      <c r="L39" s="81"/>
      <c r="M39" s="81"/>
      <c r="N39" s="81"/>
      <c r="O39" s="81"/>
      <c r="P39" s="81"/>
      <c r="Q39" s="81"/>
      <c r="R39" s="81"/>
      <c r="S39" s="81"/>
      <c r="T39" s="81"/>
      <c r="U39" s="81"/>
      <c r="V39" s="81"/>
      <c r="W39" s="81"/>
      <c r="X39" s="81"/>
      <c r="Y39" s="81"/>
      <c r="Z39" s="81"/>
    </row>
    <row r="40" spans="1:26" ht="12.75" customHeight="1" x14ac:dyDescent="0.25">
      <c r="A40" s="81"/>
      <c r="B40" s="542"/>
      <c r="C40" s="514"/>
      <c r="D40" s="514"/>
      <c r="E40" s="514"/>
      <c r="F40" s="514"/>
      <c r="G40" s="514"/>
      <c r="H40" s="514"/>
      <c r="I40" s="543"/>
      <c r="J40" s="81"/>
      <c r="K40" s="81"/>
      <c r="L40" s="81"/>
      <c r="M40" s="81"/>
      <c r="N40" s="81"/>
      <c r="O40" s="81"/>
      <c r="P40" s="81"/>
      <c r="Q40" s="81"/>
      <c r="R40" s="81"/>
      <c r="S40" s="81"/>
      <c r="T40" s="81"/>
      <c r="U40" s="81"/>
      <c r="V40" s="81"/>
      <c r="W40" s="81"/>
      <c r="X40" s="81"/>
      <c r="Y40" s="81"/>
      <c r="Z40" s="81"/>
    </row>
    <row r="41" spans="1:26" ht="12.75" customHeight="1" x14ac:dyDescent="0.25">
      <c r="A41" s="81"/>
      <c r="B41" s="542"/>
      <c r="C41" s="514"/>
      <c r="D41" s="514"/>
      <c r="E41" s="514"/>
      <c r="F41" s="514"/>
      <c r="G41" s="514"/>
      <c r="H41" s="514"/>
      <c r="I41" s="543"/>
      <c r="J41" s="81"/>
      <c r="K41" s="81"/>
      <c r="L41" s="81"/>
      <c r="M41" s="81"/>
      <c r="N41" s="81"/>
      <c r="O41" s="81"/>
      <c r="P41" s="81"/>
      <c r="Q41" s="81"/>
      <c r="R41" s="81"/>
      <c r="S41" s="81"/>
      <c r="T41" s="81"/>
      <c r="U41" s="81"/>
      <c r="V41" s="81"/>
      <c r="W41" s="81"/>
      <c r="X41" s="81"/>
      <c r="Y41" s="81"/>
      <c r="Z41" s="81"/>
    </row>
    <row r="42" spans="1:26" ht="12.75" customHeight="1" x14ac:dyDescent="0.25">
      <c r="A42" s="81"/>
      <c r="B42" s="542"/>
      <c r="C42" s="514"/>
      <c r="D42" s="514"/>
      <c r="E42" s="514"/>
      <c r="F42" s="514"/>
      <c r="G42" s="514"/>
      <c r="H42" s="514"/>
      <c r="I42" s="543"/>
      <c r="J42" s="81"/>
      <c r="K42" s="81"/>
      <c r="L42" s="81"/>
      <c r="M42" s="81"/>
      <c r="N42" s="81"/>
      <c r="O42" s="81"/>
      <c r="P42" s="81"/>
      <c r="Q42" s="81"/>
      <c r="R42" s="81"/>
      <c r="S42" s="81"/>
      <c r="T42" s="81"/>
      <c r="U42" s="81"/>
      <c r="V42" s="81"/>
      <c r="W42" s="81"/>
      <c r="X42" s="81"/>
      <c r="Y42" s="81"/>
      <c r="Z42" s="81"/>
    </row>
    <row r="43" spans="1:26" ht="12.75" customHeight="1" x14ac:dyDescent="0.25">
      <c r="A43" s="81"/>
      <c r="B43" s="542"/>
      <c r="C43" s="514"/>
      <c r="D43" s="514"/>
      <c r="E43" s="514"/>
      <c r="F43" s="514"/>
      <c r="G43" s="514"/>
      <c r="H43" s="514"/>
      <c r="I43" s="543"/>
      <c r="J43" s="81"/>
      <c r="K43" s="81"/>
      <c r="L43" s="81"/>
      <c r="M43" s="81"/>
      <c r="N43" s="81"/>
      <c r="O43" s="81"/>
      <c r="P43" s="81"/>
      <c r="Q43" s="81"/>
      <c r="R43" s="81"/>
      <c r="S43" s="81"/>
      <c r="T43" s="81"/>
      <c r="U43" s="81"/>
      <c r="V43" s="81"/>
      <c r="W43" s="81"/>
      <c r="X43" s="81"/>
      <c r="Y43" s="81"/>
      <c r="Z43" s="81"/>
    </row>
    <row r="44" spans="1:26" ht="12.75" customHeight="1" x14ac:dyDescent="0.25">
      <c r="A44" s="81"/>
      <c r="B44" s="542"/>
      <c r="C44" s="514"/>
      <c r="D44" s="514"/>
      <c r="E44" s="514"/>
      <c r="F44" s="514"/>
      <c r="G44" s="514"/>
      <c r="H44" s="514"/>
      <c r="I44" s="543"/>
      <c r="J44" s="81"/>
      <c r="K44" s="81"/>
      <c r="L44" s="81"/>
      <c r="M44" s="81"/>
      <c r="N44" s="81"/>
      <c r="O44" s="81"/>
      <c r="P44" s="81"/>
      <c r="Q44" s="81"/>
      <c r="R44" s="81"/>
      <c r="S44" s="81"/>
      <c r="T44" s="81"/>
      <c r="U44" s="81"/>
      <c r="V44" s="81"/>
      <c r="W44" s="81"/>
      <c r="X44" s="81"/>
      <c r="Y44" s="81"/>
      <c r="Z44" s="81"/>
    </row>
    <row r="45" spans="1:26" ht="12.75" customHeight="1" x14ac:dyDescent="0.25">
      <c r="A45" s="81"/>
      <c r="B45" s="542"/>
      <c r="C45" s="514"/>
      <c r="D45" s="514"/>
      <c r="E45" s="514"/>
      <c r="F45" s="514"/>
      <c r="G45" s="514"/>
      <c r="H45" s="514"/>
      <c r="I45" s="543"/>
      <c r="J45" s="81"/>
      <c r="K45" s="81"/>
      <c r="L45" s="81"/>
      <c r="M45" s="81"/>
      <c r="N45" s="81"/>
      <c r="O45" s="81"/>
      <c r="P45" s="81"/>
      <c r="Q45" s="81"/>
      <c r="R45" s="81"/>
      <c r="S45" s="81"/>
      <c r="T45" s="81"/>
      <c r="U45" s="81"/>
      <c r="V45" s="81"/>
      <c r="W45" s="81"/>
      <c r="X45" s="81"/>
      <c r="Y45" s="81"/>
      <c r="Z45" s="81"/>
    </row>
    <row r="46" spans="1:26" ht="12.75" customHeight="1" x14ac:dyDescent="0.25">
      <c r="A46" s="81"/>
      <c r="B46" s="542"/>
      <c r="C46" s="514"/>
      <c r="D46" s="514"/>
      <c r="E46" s="514"/>
      <c r="F46" s="514"/>
      <c r="G46" s="514"/>
      <c r="H46" s="514"/>
      <c r="I46" s="543"/>
      <c r="J46" s="81"/>
      <c r="K46" s="81"/>
      <c r="L46" s="81"/>
      <c r="M46" s="81"/>
      <c r="N46" s="81"/>
      <c r="O46" s="81"/>
      <c r="P46" s="81"/>
      <c r="Q46" s="81"/>
      <c r="R46" s="81"/>
      <c r="S46" s="81"/>
      <c r="T46" s="81"/>
      <c r="U46" s="81"/>
      <c r="V46" s="81"/>
      <c r="W46" s="81"/>
      <c r="X46" s="81"/>
      <c r="Y46" s="81"/>
      <c r="Z46" s="81"/>
    </row>
    <row r="47" spans="1:26" ht="12.75" customHeight="1" x14ac:dyDescent="0.25">
      <c r="A47" s="81"/>
      <c r="B47" s="542"/>
      <c r="C47" s="514"/>
      <c r="D47" s="514"/>
      <c r="E47" s="514"/>
      <c r="F47" s="514"/>
      <c r="G47" s="514"/>
      <c r="H47" s="514"/>
      <c r="I47" s="543"/>
      <c r="J47" s="81"/>
      <c r="K47" s="81"/>
      <c r="L47" s="81"/>
      <c r="M47" s="81"/>
      <c r="N47" s="81"/>
      <c r="O47" s="81"/>
      <c r="P47" s="81"/>
      <c r="Q47" s="81"/>
      <c r="R47" s="81"/>
      <c r="S47" s="81"/>
      <c r="T47" s="81"/>
      <c r="U47" s="81"/>
      <c r="V47" s="81"/>
      <c r="W47" s="81"/>
      <c r="X47" s="81"/>
      <c r="Y47" s="81"/>
      <c r="Z47" s="81"/>
    </row>
    <row r="48" spans="1:26" ht="12.75" customHeight="1" x14ac:dyDescent="0.25">
      <c r="A48" s="81"/>
      <c r="B48" s="542"/>
      <c r="C48" s="514"/>
      <c r="D48" s="514"/>
      <c r="E48" s="514"/>
      <c r="F48" s="514"/>
      <c r="G48" s="514"/>
      <c r="H48" s="514"/>
      <c r="I48" s="543"/>
      <c r="J48" s="81"/>
      <c r="K48" s="81"/>
      <c r="L48" s="81"/>
      <c r="M48" s="81"/>
      <c r="N48" s="81"/>
      <c r="O48" s="81"/>
      <c r="P48" s="81"/>
      <c r="Q48" s="81"/>
      <c r="R48" s="81"/>
      <c r="S48" s="81"/>
      <c r="T48" s="81"/>
      <c r="U48" s="81"/>
      <c r="V48" s="81"/>
      <c r="W48" s="81"/>
      <c r="X48" s="81"/>
      <c r="Y48" s="81"/>
      <c r="Z48" s="81"/>
    </row>
    <row r="49" spans="1:26" ht="12.75" customHeight="1" x14ac:dyDescent="0.25">
      <c r="A49" s="81"/>
      <c r="B49" s="542"/>
      <c r="C49" s="514"/>
      <c r="D49" s="514"/>
      <c r="E49" s="514"/>
      <c r="F49" s="514"/>
      <c r="G49" s="514"/>
      <c r="H49" s="514"/>
      <c r="I49" s="543"/>
      <c r="J49" s="81"/>
      <c r="K49" s="81"/>
      <c r="L49" s="81"/>
      <c r="M49" s="81"/>
      <c r="N49" s="81"/>
      <c r="O49" s="81"/>
      <c r="P49" s="81"/>
      <c r="Q49" s="81"/>
      <c r="R49" s="81"/>
      <c r="S49" s="81"/>
      <c r="T49" s="81"/>
      <c r="U49" s="81"/>
      <c r="V49" s="81"/>
      <c r="W49" s="81"/>
      <c r="X49" s="81"/>
      <c r="Y49" s="81"/>
      <c r="Z49" s="81"/>
    </row>
    <row r="50" spans="1:26" ht="12.75" customHeight="1" x14ac:dyDescent="0.25">
      <c r="A50" s="81"/>
      <c r="B50" s="542"/>
      <c r="C50" s="514"/>
      <c r="D50" s="514"/>
      <c r="E50" s="514"/>
      <c r="F50" s="514"/>
      <c r="G50" s="514"/>
      <c r="H50" s="514"/>
      <c r="I50" s="543"/>
      <c r="J50" s="81"/>
      <c r="K50" s="81"/>
      <c r="L50" s="81"/>
      <c r="M50" s="81"/>
      <c r="N50" s="81"/>
      <c r="O50" s="81"/>
      <c r="P50" s="81"/>
      <c r="Q50" s="81"/>
      <c r="R50" s="81"/>
      <c r="S50" s="81"/>
      <c r="T50" s="81"/>
      <c r="U50" s="81"/>
      <c r="V50" s="81"/>
      <c r="W50" s="81"/>
      <c r="X50" s="81"/>
      <c r="Y50" s="81"/>
      <c r="Z50" s="81"/>
    </row>
    <row r="51" spans="1:26" ht="12.75" customHeight="1" x14ac:dyDescent="0.25">
      <c r="A51" s="81"/>
      <c r="B51" s="542"/>
      <c r="C51" s="514"/>
      <c r="D51" s="514"/>
      <c r="E51" s="514"/>
      <c r="F51" s="514"/>
      <c r="G51" s="514"/>
      <c r="H51" s="514"/>
      <c r="I51" s="543"/>
      <c r="J51" s="81"/>
      <c r="K51" s="81"/>
      <c r="L51" s="81"/>
      <c r="M51" s="81"/>
      <c r="N51" s="81"/>
      <c r="O51" s="81"/>
      <c r="P51" s="81"/>
      <c r="Q51" s="81"/>
      <c r="R51" s="81"/>
      <c r="S51" s="81"/>
      <c r="T51" s="81"/>
      <c r="U51" s="81"/>
      <c r="V51" s="81"/>
      <c r="W51" s="81"/>
      <c r="X51" s="81"/>
      <c r="Y51" s="81"/>
      <c r="Z51" s="81"/>
    </row>
    <row r="52" spans="1:26" ht="12" customHeight="1" x14ac:dyDescent="0.25">
      <c r="A52" s="81"/>
      <c r="B52" s="542"/>
      <c r="C52" s="514"/>
      <c r="D52" s="514"/>
      <c r="E52" s="514"/>
      <c r="F52" s="514"/>
      <c r="G52" s="514"/>
      <c r="H52" s="514"/>
      <c r="I52" s="543"/>
      <c r="J52" s="81"/>
      <c r="K52" s="81"/>
      <c r="L52" s="81"/>
      <c r="M52" s="81"/>
      <c r="N52" s="81"/>
      <c r="O52" s="81"/>
      <c r="P52" s="81"/>
      <c r="Q52" s="81"/>
      <c r="R52" s="81"/>
      <c r="S52" s="81"/>
      <c r="T52" s="81"/>
      <c r="U52" s="81"/>
      <c r="V52" s="81"/>
      <c r="W52" s="81"/>
      <c r="X52" s="81"/>
      <c r="Y52" s="81"/>
      <c r="Z52" s="81"/>
    </row>
    <row r="53" spans="1:26" ht="12.75" customHeight="1" x14ac:dyDescent="0.25">
      <c r="A53" s="81"/>
      <c r="B53" s="542"/>
      <c r="C53" s="514"/>
      <c r="D53" s="514"/>
      <c r="E53" s="514"/>
      <c r="F53" s="514"/>
      <c r="G53" s="514"/>
      <c r="H53" s="514"/>
      <c r="I53" s="543"/>
      <c r="J53" s="81"/>
      <c r="K53" s="81"/>
      <c r="L53" s="81"/>
      <c r="M53" s="81"/>
      <c r="N53" s="81"/>
      <c r="O53" s="81"/>
      <c r="P53" s="81"/>
      <c r="Q53" s="81"/>
      <c r="R53" s="81"/>
      <c r="S53" s="81"/>
      <c r="T53" s="81"/>
      <c r="U53" s="81"/>
      <c r="V53" s="81"/>
      <c r="W53" s="81"/>
      <c r="X53" s="81"/>
      <c r="Y53" s="81"/>
      <c r="Z53" s="81"/>
    </row>
    <row r="54" spans="1:26" ht="12.75" customHeight="1" x14ac:dyDescent="0.25">
      <c r="A54" s="81"/>
      <c r="B54" s="542"/>
      <c r="C54" s="514"/>
      <c r="D54" s="514"/>
      <c r="E54" s="514"/>
      <c r="F54" s="514"/>
      <c r="G54" s="514"/>
      <c r="H54" s="514"/>
      <c r="I54" s="543"/>
      <c r="J54" s="81"/>
      <c r="K54" s="81"/>
      <c r="L54" s="81"/>
      <c r="M54" s="81"/>
      <c r="N54" s="81"/>
      <c r="O54" s="81"/>
      <c r="P54" s="81"/>
      <c r="Q54" s="81"/>
      <c r="R54" s="81"/>
      <c r="S54" s="81"/>
      <c r="T54" s="81"/>
      <c r="U54" s="81"/>
      <c r="V54" s="81"/>
      <c r="W54" s="81"/>
      <c r="X54" s="81"/>
      <c r="Y54" s="81"/>
      <c r="Z54" s="81"/>
    </row>
    <row r="55" spans="1:26" ht="12.75" customHeight="1" x14ac:dyDescent="0.25">
      <c r="A55" s="81"/>
      <c r="B55" s="542"/>
      <c r="C55" s="514"/>
      <c r="D55" s="514"/>
      <c r="E55" s="514"/>
      <c r="F55" s="514"/>
      <c r="G55" s="514"/>
      <c r="H55" s="514"/>
      <c r="I55" s="543"/>
      <c r="J55" s="81"/>
      <c r="K55" s="81"/>
      <c r="L55" s="81"/>
      <c r="M55" s="81"/>
      <c r="N55" s="81"/>
      <c r="O55" s="81"/>
      <c r="P55" s="81"/>
      <c r="Q55" s="81"/>
      <c r="R55" s="81"/>
      <c r="S55" s="81"/>
      <c r="T55" s="81"/>
      <c r="U55" s="81"/>
      <c r="V55" s="81"/>
      <c r="W55" s="81"/>
      <c r="X55" s="81"/>
      <c r="Y55" s="81"/>
      <c r="Z55" s="81"/>
    </row>
    <row r="56" spans="1:26" ht="12.75" customHeight="1" x14ac:dyDescent="0.25">
      <c r="A56" s="81"/>
      <c r="B56" s="542"/>
      <c r="C56" s="514"/>
      <c r="D56" s="514"/>
      <c r="E56" s="514"/>
      <c r="F56" s="514"/>
      <c r="G56" s="514"/>
      <c r="H56" s="514"/>
      <c r="I56" s="543"/>
      <c r="J56" s="81"/>
      <c r="K56" s="81"/>
      <c r="L56" s="81"/>
      <c r="M56" s="81"/>
      <c r="N56" s="81"/>
      <c r="O56" s="81"/>
      <c r="P56" s="81"/>
      <c r="Q56" s="81"/>
      <c r="R56" s="81"/>
      <c r="S56" s="81"/>
      <c r="T56" s="81"/>
      <c r="U56" s="81"/>
      <c r="V56" s="81"/>
      <c r="W56" s="81"/>
      <c r="X56" s="81"/>
      <c r="Y56" s="81"/>
      <c r="Z56" s="81"/>
    </row>
    <row r="57" spans="1:26" ht="12.75" customHeight="1" x14ac:dyDescent="0.25">
      <c r="A57" s="81"/>
      <c r="B57" s="542"/>
      <c r="C57" s="514"/>
      <c r="D57" s="514"/>
      <c r="E57" s="514"/>
      <c r="F57" s="514"/>
      <c r="G57" s="514"/>
      <c r="H57" s="514"/>
      <c r="I57" s="543"/>
      <c r="J57" s="81"/>
      <c r="K57" s="81"/>
      <c r="L57" s="81"/>
      <c r="M57" s="81"/>
      <c r="N57" s="81"/>
      <c r="O57" s="81"/>
      <c r="P57" s="81"/>
      <c r="Q57" s="81"/>
      <c r="R57" s="81"/>
      <c r="S57" s="81"/>
      <c r="T57" s="81"/>
      <c r="U57" s="81"/>
      <c r="V57" s="81"/>
      <c r="W57" s="81"/>
      <c r="X57" s="81"/>
      <c r="Y57" s="81"/>
      <c r="Z57" s="81"/>
    </row>
    <row r="58" spans="1:26" ht="12.75" customHeight="1" x14ac:dyDescent="0.25">
      <c r="A58" s="81"/>
      <c r="B58" s="542"/>
      <c r="C58" s="514"/>
      <c r="D58" s="514"/>
      <c r="E58" s="514"/>
      <c r="F58" s="514"/>
      <c r="G58" s="514"/>
      <c r="H58" s="514"/>
      <c r="I58" s="543"/>
      <c r="J58" s="81"/>
      <c r="K58" s="81"/>
      <c r="L58" s="81"/>
      <c r="M58" s="81"/>
      <c r="N58" s="81"/>
      <c r="O58" s="81"/>
      <c r="P58" s="81"/>
      <c r="Q58" s="81"/>
      <c r="R58" s="81"/>
      <c r="S58" s="81"/>
      <c r="T58" s="81"/>
      <c r="U58" s="81"/>
      <c r="V58" s="81"/>
      <c r="W58" s="81"/>
      <c r="X58" s="81"/>
      <c r="Y58" s="81"/>
      <c r="Z58" s="81"/>
    </row>
    <row r="59" spans="1:26" ht="12.75" customHeight="1" x14ac:dyDescent="0.25">
      <c r="A59" s="81"/>
      <c r="B59" s="542"/>
      <c r="C59" s="514"/>
      <c r="D59" s="514"/>
      <c r="E59" s="514"/>
      <c r="F59" s="514"/>
      <c r="G59" s="514"/>
      <c r="H59" s="514"/>
      <c r="I59" s="543"/>
      <c r="J59" s="81"/>
      <c r="K59" s="81"/>
      <c r="L59" s="81"/>
      <c r="M59" s="81"/>
      <c r="N59" s="81"/>
      <c r="O59" s="81"/>
      <c r="P59" s="81"/>
      <c r="Q59" s="81"/>
      <c r="R59" s="81"/>
      <c r="S59" s="81"/>
      <c r="T59" s="81"/>
      <c r="U59" s="81"/>
      <c r="V59" s="81"/>
      <c r="W59" s="81"/>
      <c r="X59" s="81"/>
      <c r="Y59" s="81"/>
      <c r="Z59" s="81"/>
    </row>
    <row r="60" spans="1:26" ht="71.400000000000006" customHeight="1" x14ac:dyDescent="0.25">
      <c r="A60" s="81"/>
      <c r="B60" s="544"/>
      <c r="C60" s="545"/>
      <c r="D60" s="545"/>
      <c r="E60" s="545"/>
      <c r="F60" s="545"/>
      <c r="G60" s="545"/>
      <c r="H60" s="545"/>
      <c r="I60" s="546"/>
      <c r="J60" s="81"/>
      <c r="K60" s="81"/>
      <c r="L60" s="81"/>
      <c r="M60" s="81"/>
      <c r="N60" s="81"/>
      <c r="O60" s="81"/>
      <c r="P60" s="81"/>
      <c r="Q60" s="81"/>
      <c r="R60" s="81"/>
      <c r="S60" s="81"/>
      <c r="T60" s="81"/>
      <c r="U60" s="81"/>
      <c r="V60" s="81"/>
      <c r="W60" s="81"/>
      <c r="X60" s="81"/>
      <c r="Y60" s="81"/>
      <c r="Z60" s="81"/>
    </row>
    <row r="61" spans="1:26" ht="14.25" customHeight="1" x14ac:dyDescent="0.25">
      <c r="A61" s="81"/>
      <c r="B61" s="95" t="s">
        <v>100</v>
      </c>
      <c r="C61" s="81"/>
      <c r="D61" s="82"/>
      <c r="E61" s="81"/>
      <c r="F61" s="81"/>
      <c r="G61" s="81"/>
      <c r="H61" s="81"/>
      <c r="I61" s="81"/>
      <c r="J61" s="81"/>
      <c r="K61" s="81"/>
      <c r="L61" s="81"/>
      <c r="M61" s="81"/>
      <c r="N61" s="81"/>
      <c r="O61" s="81"/>
      <c r="P61" s="81"/>
      <c r="Q61" s="81"/>
      <c r="R61" s="81"/>
      <c r="S61" s="81"/>
      <c r="T61" s="81"/>
      <c r="U61" s="81"/>
      <c r="V61" s="81"/>
      <c r="W61" s="81"/>
      <c r="X61" s="81"/>
      <c r="Y61" s="81"/>
      <c r="Z61" s="81"/>
    </row>
    <row r="62" spans="1:26" ht="12.75" customHeight="1" x14ac:dyDescent="0.25">
      <c r="A62" s="81"/>
      <c r="B62" s="95" t="s">
        <v>101</v>
      </c>
      <c r="C62" s="81"/>
      <c r="D62" s="82"/>
      <c r="E62" s="81"/>
      <c r="F62" s="81"/>
      <c r="G62" s="81"/>
      <c r="H62" s="81"/>
      <c r="I62" s="81"/>
      <c r="J62" s="81"/>
      <c r="K62" s="81"/>
      <c r="L62" s="81"/>
      <c r="M62" s="81"/>
      <c r="N62" s="81"/>
      <c r="O62" s="81"/>
      <c r="P62" s="81"/>
      <c r="Q62" s="81"/>
      <c r="R62" s="81"/>
      <c r="S62" s="81"/>
      <c r="T62" s="81"/>
      <c r="U62" s="81"/>
      <c r="V62" s="81"/>
      <c r="W62" s="81"/>
      <c r="X62" s="81"/>
      <c r="Y62" s="81"/>
      <c r="Z62" s="81"/>
    </row>
    <row r="63" spans="1:26" ht="12.75" customHeight="1" x14ac:dyDescent="0.25">
      <c r="A63" s="81"/>
      <c r="B63" s="96" t="s">
        <v>102</v>
      </c>
      <c r="C63" s="81"/>
      <c r="D63" s="82"/>
      <c r="E63" s="81"/>
      <c r="F63" s="81"/>
      <c r="G63" s="81"/>
      <c r="H63" s="81"/>
      <c r="I63" s="81"/>
      <c r="J63" s="81"/>
      <c r="K63" s="81"/>
      <c r="L63" s="81"/>
      <c r="M63" s="81"/>
      <c r="N63" s="81"/>
      <c r="O63" s="81"/>
      <c r="P63" s="81"/>
      <c r="Q63" s="81"/>
      <c r="R63" s="81"/>
      <c r="S63" s="81"/>
      <c r="T63" s="81"/>
      <c r="U63" s="81"/>
      <c r="V63" s="81"/>
      <c r="W63" s="81"/>
      <c r="X63" s="81"/>
      <c r="Y63" s="81"/>
      <c r="Z63" s="81"/>
    </row>
    <row r="64" spans="1:26" ht="12.75" customHeight="1" x14ac:dyDescent="0.25">
      <c r="A64" s="81"/>
      <c r="B64" s="96" t="s">
        <v>103</v>
      </c>
      <c r="C64" s="81"/>
      <c r="D64" s="82"/>
      <c r="E64" s="81"/>
      <c r="F64" s="81"/>
      <c r="G64" s="81"/>
      <c r="H64" s="81"/>
      <c r="I64" s="81"/>
      <c r="J64" s="81"/>
      <c r="K64" s="81"/>
      <c r="L64" s="81"/>
      <c r="M64" s="81"/>
      <c r="N64" s="81"/>
      <c r="O64" s="81"/>
      <c r="P64" s="81"/>
      <c r="Q64" s="81"/>
      <c r="R64" s="81"/>
      <c r="S64" s="81"/>
      <c r="T64" s="81"/>
      <c r="U64" s="81"/>
      <c r="V64" s="81"/>
      <c r="W64" s="81"/>
      <c r="X64" s="81"/>
      <c r="Y64" s="81"/>
      <c r="Z64" s="81"/>
    </row>
    <row r="65" spans="1:26" ht="12.75" customHeight="1" x14ac:dyDescent="0.25">
      <c r="A65" s="81"/>
      <c r="B65" s="96" t="s">
        <v>104</v>
      </c>
      <c r="C65" s="81"/>
      <c r="D65" s="82"/>
      <c r="E65" s="81"/>
      <c r="F65" s="81"/>
      <c r="G65" s="81"/>
      <c r="H65" s="81"/>
      <c r="I65" s="81"/>
      <c r="J65" s="81"/>
      <c r="K65" s="81"/>
      <c r="L65" s="81"/>
      <c r="M65" s="81"/>
      <c r="N65" s="81"/>
      <c r="O65" s="81"/>
      <c r="P65" s="81"/>
      <c r="Q65" s="81"/>
      <c r="R65" s="81"/>
      <c r="S65" s="81"/>
      <c r="T65" s="81"/>
      <c r="U65" s="81"/>
      <c r="V65" s="81"/>
      <c r="W65" s="81"/>
      <c r="X65" s="81"/>
      <c r="Y65" s="81"/>
      <c r="Z65" s="81"/>
    </row>
    <row r="66" spans="1:26" ht="14.25" customHeight="1" x14ac:dyDescent="0.25">
      <c r="A66" s="81"/>
      <c r="B66" s="96" t="s">
        <v>105</v>
      </c>
      <c r="C66" s="81"/>
      <c r="D66" s="82"/>
      <c r="E66" s="81"/>
      <c r="F66" s="81"/>
      <c r="G66" s="81"/>
      <c r="H66" s="81"/>
      <c r="I66" s="81"/>
      <c r="J66" s="81"/>
      <c r="K66" s="81"/>
      <c r="L66" s="81"/>
      <c r="M66" s="81"/>
      <c r="N66" s="81"/>
      <c r="O66" s="81"/>
      <c r="P66" s="81"/>
      <c r="Q66" s="81"/>
      <c r="R66" s="81"/>
      <c r="S66" s="81"/>
      <c r="T66" s="81"/>
      <c r="U66" s="81"/>
      <c r="V66" s="81"/>
      <c r="W66" s="81"/>
      <c r="X66" s="81"/>
      <c r="Y66" s="81"/>
      <c r="Z66" s="81"/>
    </row>
    <row r="67" spans="1:26" ht="12.75" customHeight="1" x14ac:dyDescent="0.25">
      <c r="A67" s="81"/>
      <c r="B67" s="96" t="s">
        <v>106</v>
      </c>
      <c r="C67" s="81"/>
      <c r="D67" s="82"/>
      <c r="E67" s="81"/>
      <c r="F67" s="81"/>
      <c r="G67" s="81"/>
      <c r="H67" s="81"/>
      <c r="I67" s="81"/>
      <c r="J67" s="81"/>
      <c r="K67" s="81"/>
      <c r="L67" s="81"/>
      <c r="M67" s="81"/>
      <c r="N67" s="81"/>
      <c r="O67" s="81"/>
      <c r="P67" s="81"/>
      <c r="Q67" s="81"/>
      <c r="R67" s="81"/>
      <c r="S67" s="81"/>
      <c r="T67" s="81"/>
      <c r="U67" s="81"/>
      <c r="V67" s="81"/>
      <c r="W67" s="81"/>
      <c r="X67" s="81"/>
      <c r="Y67" s="81"/>
      <c r="Z67" s="81"/>
    </row>
    <row r="68" spans="1:26" ht="12.75" customHeight="1" x14ac:dyDescent="0.25">
      <c r="A68" s="81"/>
      <c r="B68" s="96" t="s">
        <v>107</v>
      </c>
      <c r="C68" s="81"/>
      <c r="D68" s="82"/>
      <c r="E68" s="81"/>
      <c r="F68" s="81"/>
      <c r="G68" s="81"/>
      <c r="H68" s="81"/>
      <c r="I68" s="81"/>
      <c r="J68" s="81"/>
      <c r="K68" s="81"/>
      <c r="L68" s="81"/>
      <c r="M68" s="81"/>
      <c r="N68" s="81"/>
      <c r="O68" s="81"/>
      <c r="P68" s="81"/>
      <c r="Q68" s="81"/>
      <c r="R68" s="81"/>
      <c r="S68" s="81"/>
      <c r="T68" s="81"/>
      <c r="U68" s="81"/>
      <c r="V68" s="81"/>
      <c r="W68" s="81"/>
      <c r="X68" s="81"/>
      <c r="Y68" s="81"/>
      <c r="Z68" s="81"/>
    </row>
    <row r="69" spans="1:26" ht="12.75" customHeight="1" x14ac:dyDescent="0.25">
      <c r="A69" s="81"/>
      <c r="B69" s="97"/>
      <c r="C69" s="81"/>
      <c r="D69" s="82"/>
      <c r="E69" s="81"/>
      <c r="F69" s="81"/>
      <c r="G69" s="81"/>
      <c r="H69" s="81"/>
      <c r="I69" s="81"/>
      <c r="J69" s="81"/>
      <c r="K69" s="81"/>
      <c r="L69" s="81"/>
      <c r="M69" s="81"/>
      <c r="N69" s="81"/>
      <c r="O69" s="81"/>
      <c r="P69" s="81"/>
      <c r="Q69" s="81"/>
      <c r="R69" s="81"/>
      <c r="S69" s="81"/>
      <c r="T69" s="81"/>
      <c r="U69" s="81"/>
      <c r="V69" s="81"/>
      <c r="W69" s="81"/>
      <c r="X69" s="81"/>
      <c r="Y69" s="81"/>
      <c r="Z69" s="81"/>
    </row>
    <row r="70" spans="1:26" ht="12.75" customHeight="1" x14ac:dyDescent="0.25">
      <c r="A70" s="81"/>
      <c r="B70" s="98" t="s">
        <v>108</v>
      </c>
      <c r="C70" s="81"/>
      <c r="D70" s="82"/>
      <c r="E70" s="81"/>
      <c r="F70" s="81"/>
      <c r="G70" s="81"/>
      <c r="H70" s="81"/>
      <c r="I70" s="81"/>
      <c r="J70" s="81"/>
      <c r="K70" s="81"/>
      <c r="L70" s="81"/>
      <c r="M70" s="81"/>
      <c r="N70" s="81"/>
      <c r="O70" s="81"/>
      <c r="P70" s="81"/>
      <c r="Q70" s="81"/>
      <c r="R70" s="81"/>
      <c r="S70" s="81"/>
      <c r="T70" s="81"/>
      <c r="U70" s="81"/>
      <c r="V70" s="81"/>
      <c r="W70" s="81"/>
      <c r="X70" s="81"/>
      <c r="Y70" s="81"/>
      <c r="Z70" s="81"/>
    </row>
    <row r="71" spans="1:26" ht="12.75" customHeight="1" x14ac:dyDescent="0.25">
      <c r="A71" s="81"/>
      <c r="B71" s="547" t="s">
        <v>109</v>
      </c>
      <c r="C71" s="540"/>
      <c r="D71" s="540"/>
      <c r="E71" s="540"/>
      <c r="F71" s="540"/>
      <c r="G71" s="540"/>
      <c r="H71" s="540"/>
      <c r="I71" s="541"/>
      <c r="J71" s="81"/>
      <c r="K71" s="81"/>
      <c r="L71" s="81"/>
      <c r="M71" s="81"/>
      <c r="N71" s="81"/>
      <c r="O71" s="81"/>
      <c r="P71" s="81"/>
      <c r="Q71" s="81"/>
      <c r="R71" s="81"/>
      <c r="S71" s="81"/>
      <c r="T71" s="81"/>
      <c r="U71" s="81"/>
      <c r="V71" s="81"/>
      <c r="W71" s="81"/>
      <c r="X71" s="81"/>
      <c r="Y71" s="81"/>
      <c r="Z71" s="81"/>
    </row>
    <row r="72" spans="1:26" ht="12.75" customHeight="1" x14ac:dyDescent="0.25">
      <c r="A72" s="81"/>
      <c r="B72" s="542"/>
      <c r="C72" s="514"/>
      <c r="D72" s="514"/>
      <c r="E72" s="514"/>
      <c r="F72" s="514"/>
      <c r="G72" s="514"/>
      <c r="H72" s="514"/>
      <c r="I72" s="543"/>
      <c r="J72" s="81"/>
      <c r="K72" s="81"/>
      <c r="L72" s="81"/>
      <c r="M72" s="81"/>
      <c r="N72" s="81"/>
      <c r="O72" s="81"/>
      <c r="P72" s="81"/>
      <c r="Q72" s="81"/>
      <c r="R72" s="81"/>
      <c r="S72" s="81"/>
      <c r="T72" s="81"/>
      <c r="U72" s="81"/>
      <c r="V72" s="81"/>
      <c r="W72" s="81"/>
      <c r="X72" s="81"/>
      <c r="Y72" s="81"/>
      <c r="Z72" s="81"/>
    </row>
    <row r="73" spans="1:26" ht="45" customHeight="1" x14ac:dyDescent="0.25">
      <c r="A73" s="81"/>
      <c r="B73" s="544"/>
      <c r="C73" s="545"/>
      <c r="D73" s="545"/>
      <c r="E73" s="545"/>
      <c r="F73" s="545"/>
      <c r="G73" s="545"/>
      <c r="H73" s="545"/>
      <c r="I73" s="546"/>
      <c r="J73" s="81"/>
      <c r="K73" s="81"/>
      <c r="L73" s="81"/>
      <c r="M73" s="81"/>
      <c r="N73" s="81"/>
      <c r="O73" s="81"/>
      <c r="P73" s="81"/>
      <c r="Q73" s="81"/>
      <c r="R73" s="81"/>
      <c r="S73" s="81"/>
      <c r="T73" s="81"/>
      <c r="U73" s="81"/>
      <c r="V73" s="81"/>
      <c r="W73" s="81"/>
      <c r="X73" s="81"/>
      <c r="Y73" s="81"/>
      <c r="Z73" s="81"/>
    </row>
    <row r="74" spans="1:26" ht="12.75" customHeight="1" x14ac:dyDescent="0.25">
      <c r="A74" s="81"/>
      <c r="B74" s="99"/>
      <c r="C74" s="99"/>
      <c r="D74" s="99"/>
      <c r="E74" s="99"/>
      <c r="F74" s="99"/>
      <c r="G74" s="99"/>
      <c r="H74" s="99"/>
      <c r="I74" s="99"/>
      <c r="J74" s="81"/>
      <c r="K74" s="81"/>
      <c r="L74" s="81"/>
      <c r="M74" s="81"/>
      <c r="N74" s="81"/>
      <c r="O74" s="81"/>
      <c r="P74" s="81"/>
      <c r="Q74" s="81"/>
      <c r="R74" s="81"/>
      <c r="S74" s="81"/>
      <c r="T74" s="81"/>
      <c r="U74" s="81"/>
      <c r="V74" s="81"/>
      <c r="W74" s="81"/>
      <c r="X74" s="81"/>
      <c r="Y74" s="81"/>
      <c r="Z74" s="81"/>
    </row>
    <row r="75" spans="1:26" ht="12.75" customHeight="1" x14ac:dyDescent="0.25">
      <c r="A75" s="81"/>
      <c r="B75" s="100" t="s">
        <v>110</v>
      </c>
      <c r="C75" s="101"/>
      <c r="D75" s="82"/>
      <c r="E75" s="81"/>
      <c r="F75" s="81"/>
      <c r="G75" s="81"/>
      <c r="H75" s="81"/>
      <c r="I75" s="81"/>
      <c r="J75" s="81"/>
      <c r="K75" s="81"/>
      <c r="L75" s="81"/>
      <c r="M75" s="81"/>
      <c r="N75" s="81"/>
      <c r="O75" s="81"/>
      <c r="P75" s="81"/>
      <c r="Q75" s="81"/>
      <c r="R75" s="81"/>
      <c r="S75" s="81"/>
      <c r="T75" s="81"/>
      <c r="U75" s="81"/>
      <c r="V75" s="81"/>
      <c r="W75" s="81"/>
      <c r="X75" s="81"/>
      <c r="Y75" s="81"/>
      <c r="Z75" s="81"/>
    </row>
    <row r="76" spans="1:26" ht="14.25" customHeight="1" x14ac:dyDescent="0.25">
      <c r="A76" s="81"/>
      <c r="B76" s="102" t="s">
        <v>111</v>
      </c>
      <c r="C76" s="81"/>
      <c r="D76" s="82"/>
      <c r="E76" s="81"/>
      <c r="F76" s="81"/>
      <c r="G76" s="81"/>
      <c r="H76" s="81"/>
      <c r="I76" s="81"/>
      <c r="J76" s="81"/>
      <c r="K76" s="81"/>
      <c r="L76" s="81"/>
      <c r="M76" s="81"/>
      <c r="N76" s="81"/>
      <c r="O76" s="81"/>
      <c r="P76" s="81"/>
      <c r="Q76" s="81"/>
      <c r="R76" s="81"/>
      <c r="S76" s="81"/>
      <c r="T76" s="81"/>
      <c r="U76" s="81"/>
      <c r="V76" s="81"/>
      <c r="W76" s="81"/>
      <c r="X76" s="81"/>
      <c r="Y76" s="81"/>
      <c r="Z76" s="81"/>
    </row>
    <row r="77" spans="1:26" ht="12.75" customHeight="1" x14ac:dyDescent="0.25">
      <c r="A77" s="81"/>
      <c r="B77" s="81"/>
      <c r="C77" s="81"/>
      <c r="D77" s="82"/>
      <c r="E77" s="81"/>
      <c r="F77" s="81"/>
      <c r="G77" s="81"/>
      <c r="H77" s="81"/>
      <c r="I77" s="81"/>
      <c r="J77" s="81"/>
      <c r="K77" s="81"/>
      <c r="L77" s="81"/>
      <c r="M77" s="81"/>
      <c r="N77" s="81"/>
      <c r="O77" s="81"/>
      <c r="P77" s="81"/>
      <c r="Q77" s="81"/>
      <c r="R77" s="81"/>
      <c r="S77" s="81"/>
      <c r="T77" s="81"/>
      <c r="U77" s="81"/>
      <c r="V77" s="81"/>
      <c r="W77" s="81"/>
      <c r="X77" s="81"/>
      <c r="Y77" s="81"/>
      <c r="Z77" s="81"/>
    </row>
    <row r="78" spans="1:26" ht="12.75" customHeight="1" x14ac:dyDescent="0.25">
      <c r="A78" s="81"/>
      <c r="B78" s="81"/>
      <c r="C78" s="81"/>
      <c r="D78" s="82"/>
      <c r="E78" s="81"/>
      <c r="F78" s="81"/>
      <c r="G78" s="81"/>
      <c r="H78" s="81"/>
      <c r="I78" s="81"/>
      <c r="J78" s="81"/>
      <c r="K78" s="81"/>
      <c r="L78" s="81"/>
      <c r="M78" s="81"/>
      <c r="N78" s="81"/>
      <c r="O78" s="81"/>
      <c r="P78" s="81"/>
      <c r="Q78" s="81"/>
      <c r="R78" s="81"/>
      <c r="S78" s="81"/>
      <c r="T78" s="81"/>
      <c r="U78" s="81"/>
      <c r="V78" s="81"/>
      <c r="W78" s="81"/>
      <c r="X78" s="81"/>
      <c r="Y78" s="81"/>
      <c r="Z78" s="81"/>
    </row>
    <row r="79" spans="1:26" ht="12.75" customHeight="1" x14ac:dyDescent="0.25">
      <c r="A79" s="81"/>
      <c r="B79" s="81"/>
      <c r="C79" s="81"/>
      <c r="D79" s="82"/>
      <c r="E79" s="81"/>
      <c r="F79" s="81"/>
      <c r="G79" s="81"/>
      <c r="H79" s="81"/>
      <c r="I79" s="81"/>
      <c r="J79" s="81"/>
      <c r="K79" s="81"/>
      <c r="L79" s="81"/>
      <c r="M79" s="81"/>
      <c r="N79" s="81"/>
      <c r="O79" s="81"/>
      <c r="P79" s="81"/>
      <c r="Q79" s="81"/>
      <c r="R79" s="81"/>
      <c r="S79" s="81"/>
      <c r="T79" s="81"/>
      <c r="U79" s="81"/>
      <c r="V79" s="81"/>
      <c r="W79" s="81"/>
      <c r="X79" s="81"/>
      <c r="Y79" s="81"/>
      <c r="Z79" s="81"/>
    </row>
    <row r="80" spans="1:26" ht="12.75" customHeight="1" x14ac:dyDescent="0.25">
      <c r="A80" s="81"/>
      <c r="B80" s="81"/>
      <c r="C80" s="81"/>
      <c r="D80" s="82"/>
      <c r="E80" s="81"/>
      <c r="F80" s="81"/>
      <c r="G80" s="81"/>
      <c r="H80" s="81"/>
      <c r="I80" s="81"/>
      <c r="J80" s="81"/>
      <c r="K80" s="81"/>
      <c r="L80" s="81"/>
      <c r="M80" s="81"/>
      <c r="N80" s="81"/>
      <c r="O80" s="81"/>
      <c r="P80" s="81"/>
      <c r="Q80" s="81"/>
      <c r="R80" s="81"/>
      <c r="S80" s="81"/>
      <c r="T80" s="81"/>
      <c r="U80" s="81"/>
      <c r="V80" s="81"/>
      <c r="W80" s="81"/>
      <c r="X80" s="81"/>
      <c r="Y80" s="81"/>
      <c r="Z80" s="81"/>
    </row>
    <row r="81" spans="1:26" ht="12.75" customHeight="1" x14ac:dyDescent="0.25">
      <c r="A81" s="81"/>
      <c r="B81" s="81"/>
      <c r="C81" s="81"/>
      <c r="D81" s="82"/>
      <c r="E81" s="81"/>
      <c r="F81" s="81"/>
      <c r="G81" s="81"/>
      <c r="H81" s="81"/>
      <c r="I81" s="81"/>
      <c r="J81" s="81"/>
      <c r="K81" s="81"/>
      <c r="L81" s="81"/>
      <c r="M81" s="81"/>
      <c r="N81" s="81"/>
      <c r="O81" s="81"/>
      <c r="P81" s="81"/>
      <c r="Q81" s="81"/>
      <c r="R81" s="81"/>
      <c r="S81" s="81"/>
      <c r="T81" s="81"/>
      <c r="U81" s="81"/>
      <c r="V81" s="81"/>
      <c r="W81" s="81"/>
      <c r="X81" s="81"/>
      <c r="Y81" s="81"/>
      <c r="Z81" s="81"/>
    </row>
    <row r="82" spans="1:26" ht="12.75" customHeight="1" x14ac:dyDescent="0.25">
      <c r="A82" s="81"/>
      <c r="B82" s="81"/>
      <c r="C82" s="81"/>
      <c r="D82" s="82"/>
      <c r="E82" s="81"/>
      <c r="F82" s="81"/>
      <c r="G82" s="81"/>
      <c r="H82" s="81"/>
      <c r="I82" s="81"/>
      <c r="J82" s="81"/>
      <c r="K82" s="81"/>
      <c r="L82" s="81"/>
      <c r="M82" s="81"/>
      <c r="N82" s="81"/>
      <c r="O82" s="81"/>
      <c r="P82" s="81"/>
      <c r="Q82" s="81"/>
      <c r="R82" s="81"/>
      <c r="S82" s="81"/>
      <c r="T82" s="81"/>
      <c r="U82" s="81"/>
      <c r="V82" s="81"/>
      <c r="W82" s="81"/>
      <c r="X82" s="81"/>
      <c r="Y82" s="81"/>
      <c r="Z82" s="81"/>
    </row>
    <row r="83" spans="1:26" ht="12.75" customHeight="1" x14ac:dyDescent="0.25">
      <c r="A83" s="81"/>
      <c r="B83" s="81"/>
      <c r="C83" s="81"/>
      <c r="D83" s="82"/>
      <c r="E83" s="81"/>
      <c r="F83" s="81"/>
      <c r="G83" s="81"/>
      <c r="H83" s="81"/>
      <c r="I83" s="81"/>
      <c r="J83" s="81"/>
      <c r="K83" s="81"/>
      <c r="L83" s="81"/>
      <c r="M83" s="81"/>
      <c r="N83" s="81"/>
      <c r="O83" s="81"/>
      <c r="P83" s="81"/>
      <c r="Q83" s="81"/>
      <c r="R83" s="81"/>
      <c r="S83" s="81"/>
      <c r="T83" s="81"/>
      <c r="U83" s="81"/>
      <c r="V83" s="81"/>
      <c r="W83" s="81"/>
      <c r="X83" s="81"/>
      <c r="Y83" s="81"/>
      <c r="Z83" s="81"/>
    </row>
    <row r="84" spans="1:26" ht="12.75" customHeight="1" x14ac:dyDescent="0.25">
      <c r="A84" s="81"/>
      <c r="B84" s="81"/>
      <c r="C84" s="81"/>
      <c r="D84" s="82"/>
      <c r="E84" s="81"/>
      <c r="F84" s="81"/>
      <c r="G84" s="81"/>
      <c r="H84" s="81"/>
      <c r="I84" s="81"/>
      <c r="J84" s="81"/>
      <c r="K84" s="81"/>
      <c r="L84" s="81"/>
      <c r="M84" s="81"/>
      <c r="N84" s="81"/>
      <c r="O84" s="81"/>
      <c r="P84" s="81"/>
      <c r="Q84" s="81"/>
      <c r="R84" s="81"/>
      <c r="S84" s="81"/>
      <c r="T84" s="81"/>
      <c r="U84" s="81"/>
      <c r="V84" s="81"/>
      <c r="W84" s="81"/>
      <c r="X84" s="81"/>
      <c r="Y84" s="81"/>
      <c r="Z84" s="81"/>
    </row>
    <row r="85" spans="1:26" ht="12.75" customHeight="1" x14ac:dyDescent="0.25">
      <c r="A85" s="81"/>
      <c r="B85" s="81"/>
      <c r="C85" s="81"/>
      <c r="D85" s="82"/>
      <c r="E85" s="81"/>
      <c r="F85" s="81"/>
      <c r="G85" s="81"/>
      <c r="H85" s="81"/>
      <c r="I85" s="81"/>
      <c r="J85" s="81"/>
      <c r="K85" s="81"/>
      <c r="L85" s="81"/>
      <c r="M85" s="81"/>
      <c r="N85" s="81"/>
      <c r="O85" s="81"/>
      <c r="P85" s="81"/>
      <c r="Q85" s="81"/>
      <c r="R85" s="81"/>
      <c r="S85" s="81"/>
      <c r="T85" s="81"/>
      <c r="U85" s="81"/>
      <c r="V85" s="81"/>
      <c r="W85" s="81"/>
      <c r="X85" s="81"/>
      <c r="Y85" s="81"/>
      <c r="Z85" s="81"/>
    </row>
    <row r="86" spans="1:26" ht="12.75" customHeight="1" x14ac:dyDescent="0.25">
      <c r="A86" s="81"/>
      <c r="B86" s="81"/>
      <c r="C86" s="81"/>
      <c r="D86" s="82"/>
      <c r="E86" s="81"/>
      <c r="F86" s="81"/>
      <c r="G86" s="81"/>
      <c r="H86" s="81"/>
      <c r="I86" s="81"/>
      <c r="J86" s="81"/>
      <c r="K86" s="81"/>
      <c r="L86" s="81"/>
      <c r="M86" s="81"/>
      <c r="N86" s="81"/>
      <c r="O86" s="81"/>
      <c r="P86" s="81"/>
      <c r="Q86" s="81"/>
      <c r="R86" s="81"/>
      <c r="S86" s="81"/>
      <c r="T86" s="81"/>
      <c r="U86" s="81"/>
      <c r="V86" s="81"/>
      <c r="W86" s="81"/>
      <c r="X86" s="81"/>
      <c r="Y86" s="81"/>
      <c r="Z86" s="81"/>
    </row>
    <row r="87" spans="1:26" ht="12.75" customHeight="1" x14ac:dyDescent="0.25">
      <c r="A87" s="81"/>
      <c r="B87" s="81"/>
      <c r="C87" s="81"/>
      <c r="D87" s="82"/>
      <c r="E87" s="81"/>
      <c r="F87" s="81"/>
      <c r="G87" s="81"/>
      <c r="H87" s="81"/>
      <c r="I87" s="81"/>
      <c r="J87" s="81"/>
      <c r="K87" s="81"/>
      <c r="L87" s="81"/>
      <c r="M87" s="81"/>
      <c r="N87" s="81"/>
      <c r="O87" s="81"/>
      <c r="P87" s="81"/>
      <c r="Q87" s="81"/>
      <c r="R87" s="81"/>
      <c r="S87" s="81"/>
      <c r="T87" s="81"/>
      <c r="U87" s="81"/>
      <c r="V87" s="81"/>
      <c r="W87" s="81"/>
      <c r="X87" s="81"/>
      <c r="Y87" s="81"/>
      <c r="Z87" s="81"/>
    </row>
    <row r="88" spans="1:26" ht="12.75" customHeight="1" x14ac:dyDescent="0.25">
      <c r="A88" s="81"/>
      <c r="B88" s="81"/>
      <c r="C88" s="81"/>
      <c r="D88" s="82"/>
      <c r="E88" s="81"/>
      <c r="F88" s="81"/>
      <c r="G88" s="81"/>
      <c r="H88" s="81"/>
      <c r="I88" s="81"/>
      <c r="J88" s="81"/>
      <c r="K88" s="81"/>
      <c r="L88" s="81"/>
      <c r="M88" s="81"/>
      <c r="N88" s="81"/>
      <c r="O88" s="81"/>
      <c r="P88" s="81"/>
      <c r="Q88" s="81"/>
      <c r="R88" s="81"/>
      <c r="S88" s="81"/>
      <c r="T88" s="81"/>
      <c r="U88" s="81"/>
      <c r="V88" s="81"/>
      <c r="W88" s="81"/>
      <c r="X88" s="81"/>
      <c r="Y88" s="81"/>
      <c r="Z88" s="81"/>
    </row>
    <row r="89" spans="1:26" ht="12.75" customHeight="1" x14ac:dyDescent="0.25">
      <c r="A89" s="81"/>
      <c r="B89" s="81"/>
      <c r="C89" s="81"/>
      <c r="D89" s="82"/>
      <c r="E89" s="81"/>
      <c r="F89" s="81"/>
      <c r="G89" s="81"/>
      <c r="H89" s="81"/>
      <c r="I89" s="81"/>
      <c r="J89" s="81"/>
      <c r="K89" s="81"/>
      <c r="L89" s="81"/>
      <c r="M89" s="81"/>
      <c r="N89" s="81"/>
      <c r="O89" s="81"/>
      <c r="P89" s="81"/>
      <c r="Q89" s="81"/>
      <c r="R89" s="81"/>
      <c r="S89" s="81"/>
      <c r="T89" s="81"/>
      <c r="U89" s="81"/>
      <c r="V89" s="81"/>
      <c r="W89" s="81"/>
      <c r="X89" s="81"/>
      <c r="Y89" s="81"/>
      <c r="Z89" s="81"/>
    </row>
    <row r="90" spans="1:26" ht="12.75" customHeight="1" x14ac:dyDescent="0.25">
      <c r="A90" s="81"/>
      <c r="B90" s="103" t="s">
        <v>112</v>
      </c>
      <c r="C90" s="81"/>
      <c r="D90" s="82"/>
      <c r="E90" s="81"/>
      <c r="F90" s="81"/>
      <c r="G90" s="81"/>
      <c r="H90" s="81"/>
      <c r="I90" s="81"/>
      <c r="J90" s="81"/>
      <c r="K90" s="81"/>
      <c r="L90" s="81"/>
      <c r="M90" s="81"/>
      <c r="N90" s="81"/>
      <c r="O90" s="81"/>
      <c r="P90" s="81"/>
      <c r="Q90" s="81"/>
      <c r="R90" s="81"/>
      <c r="S90" s="81"/>
      <c r="T90" s="81"/>
      <c r="U90" s="81"/>
      <c r="V90" s="81"/>
      <c r="W90" s="81"/>
      <c r="X90" s="81"/>
      <c r="Y90" s="81"/>
      <c r="Z90" s="81"/>
    </row>
    <row r="91" spans="1:26" ht="41.25" customHeight="1" x14ac:dyDescent="0.25">
      <c r="A91" s="81"/>
      <c r="B91" s="548" t="s">
        <v>113</v>
      </c>
      <c r="C91" s="537"/>
      <c r="D91" s="537"/>
      <c r="E91" s="537"/>
      <c r="F91" s="537"/>
      <c r="G91" s="537"/>
      <c r="H91" s="537"/>
      <c r="I91" s="538"/>
      <c r="J91" s="81"/>
      <c r="K91" s="81"/>
      <c r="L91" s="81"/>
      <c r="M91" s="81"/>
      <c r="N91" s="81"/>
      <c r="O91" s="81"/>
      <c r="P91" s="81"/>
      <c r="Q91" s="81"/>
      <c r="R91" s="81"/>
      <c r="S91" s="81"/>
      <c r="T91" s="81"/>
      <c r="U91" s="81"/>
      <c r="V91" s="81"/>
      <c r="W91" s="81"/>
      <c r="X91" s="81"/>
      <c r="Y91" s="81"/>
      <c r="Z91" s="81"/>
    </row>
    <row r="92" spans="1:26" ht="26.25" customHeight="1" x14ac:dyDescent="0.25">
      <c r="A92" s="81"/>
      <c r="B92" s="548" t="s">
        <v>114</v>
      </c>
      <c r="C92" s="537"/>
      <c r="D92" s="537"/>
      <c r="E92" s="537"/>
      <c r="F92" s="537"/>
      <c r="G92" s="537"/>
      <c r="H92" s="537"/>
      <c r="I92" s="538"/>
      <c r="J92" s="81"/>
      <c r="K92" s="81"/>
      <c r="L92" s="81"/>
      <c r="M92" s="81"/>
      <c r="N92" s="81"/>
      <c r="O92" s="81"/>
      <c r="P92" s="81"/>
      <c r="Q92" s="81"/>
      <c r="R92" s="81"/>
      <c r="S92" s="81"/>
      <c r="T92" s="81"/>
      <c r="U92" s="81"/>
      <c r="V92" s="81"/>
      <c r="W92" s="81"/>
      <c r="X92" s="81"/>
      <c r="Y92" s="81"/>
      <c r="Z92" s="81"/>
    </row>
    <row r="93" spans="1:26" ht="14.25" customHeight="1" x14ac:dyDescent="0.25">
      <c r="A93" s="81"/>
      <c r="B93" s="14"/>
      <c r="C93" s="81"/>
      <c r="D93" s="82"/>
      <c r="E93" s="81"/>
      <c r="F93" s="81"/>
      <c r="G93" s="81"/>
      <c r="H93" s="81"/>
      <c r="I93" s="81"/>
      <c r="J93" s="81"/>
      <c r="K93" s="81"/>
      <c r="L93" s="81"/>
      <c r="M93" s="81"/>
      <c r="N93" s="81"/>
      <c r="O93" s="81"/>
      <c r="P93" s="81"/>
      <c r="Q93" s="81"/>
      <c r="R93" s="81"/>
      <c r="S93" s="81"/>
      <c r="T93" s="81"/>
      <c r="U93" s="81"/>
      <c r="V93" s="81"/>
      <c r="W93" s="81"/>
      <c r="X93" s="81"/>
      <c r="Y93" s="81"/>
      <c r="Z93" s="81"/>
    </row>
    <row r="94" spans="1:26" ht="12.75" customHeight="1" x14ac:dyDescent="0.25">
      <c r="A94" s="81"/>
      <c r="B94" s="527" t="s">
        <v>78</v>
      </c>
      <c r="C94" s="527" t="s">
        <v>79</v>
      </c>
      <c r="D94" s="549" t="s">
        <v>115</v>
      </c>
      <c r="E94" s="529" t="s">
        <v>116</v>
      </c>
      <c r="F94" s="550"/>
      <c r="G94" s="550"/>
      <c r="H94" s="550"/>
      <c r="I94" s="550"/>
      <c r="J94" s="530"/>
      <c r="K94" s="104"/>
      <c r="L94" s="104"/>
      <c r="M94" s="104"/>
      <c r="N94" s="104"/>
      <c r="O94" s="104"/>
      <c r="P94" s="104"/>
      <c r="Q94" s="104"/>
      <c r="R94" s="81"/>
      <c r="S94" s="81"/>
      <c r="T94" s="81"/>
      <c r="U94" s="81"/>
      <c r="V94" s="81"/>
      <c r="W94" s="81"/>
      <c r="X94" s="81"/>
      <c r="Y94" s="81"/>
      <c r="Z94" s="81"/>
    </row>
    <row r="95" spans="1:26" ht="12.75" customHeight="1" x14ac:dyDescent="0.25">
      <c r="A95" s="81"/>
      <c r="B95" s="528"/>
      <c r="C95" s="528"/>
      <c r="D95" s="528"/>
      <c r="E95" s="105">
        <v>43546</v>
      </c>
      <c r="F95" s="105">
        <v>43553</v>
      </c>
      <c r="G95" s="105">
        <v>43560</v>
      </c>
      <c r="H95" s="105">
        <v>43567</v>
      </c>
      <c r="I95" s="105">
        <v>43572</v>
      </c>
      <c r="J95" s="105">
        <v>43577</v>
      </c>
      <c r="K95" s="106"/>
      <c r="L95" s="106"/>
      <c r="M95" s="106"/>
      <c r="N95" s="106"/>
      <c r="O95" s="106"/>
      <c r="P95" s="106"/>
      <c r="Q95" s="106"/>
      <c r="R95" s="81"/>
      <c r="S95" s="81"/>
      <c r="T95" s="81"/>
      <c r="U95" s="81"/>
      <c r="V95" s="81"/>
      <c r="W95" s="81"/>
      <c r="X95" s="81"/>
      <c r="Y95" s="81"/>
      <c r="Z95" s="81"/>
    </row>
    <row r="96" spans="1:26" ht="12.75" customHeight="1" x14ac:dyDescent="0.25">
      <c r="A96" s="81"/>
      <c r="B96" s="551" t="s">
        <v>38</v>
      </c>
      <c r="C96" s="551" t="s">
        <v>117</v>
      </c>
      <c r="D96" s="61" t="s">
        <v>118</v>
      </c>
      <c r="E96" s="108">
        <v>1019</v>
      </c>
      <c r="F96" s="108">
        <v>2917</v>
      </c>
      <c r="G96" s="108">
        <v>5554</v>
      </c>
      <c r="H96" s="108">
        <v>5409</v>
      </c>
      <c r="I96" s="108">
        <v>5330</v>
      </c>
      <c r="J96" s="108">
        <v>5330</v>
      </c>
      <c r="K96" s="109"/>
      <c r="L96" s="109"/>
      <c r="M96" s="109"/>
      <c r="N96" s="109"/>
      <c r="O96" s="109"/>
      <c r="P96" s="109"/>
      <c r="Q96" s="109"/>
      <c r="R96" s="81"/>
      <c r="S96" s="81"/>
      <c r="T96" s="81"/>
      <c r="U96" s="81"/>
      <c r="V96" s="81"/>
      <c r="W96" s="81"/>
      <c r="X96" s="81"/>
      <c r="Y96" s="81"/>
      <c r="Z96" s="81"/>
    </row>
    <row r="97" spans="1:26" ht="12.75" customHeight="1" x14ac:dyDescent="0.25">
      <c r="A97" s="81"/>
      <c r="B97" s="532"/>
      <c r="C97" s="532"/>
      <c r="D97" s="61" t="s">
        <v>119</v>
      </c>
      <c r="E97" s="108">
        <v>530</v>
      </c>
      <c r="F97" s="108">
        <v>1251</v>
      </c>
      <c r="G97" s="108">
        <v>2148</v>
      </c>
      <c r="H97" s="108">
        <v>1865</v>
      </c>
      <c r="I97" s="108">
        <v>1654</v>
      </c>
      <c r="J97" s="108">
        <v>1654</v>
      </c>
      <c r="K97" s="109"/>
      <c r="L97" s="109"/>
      <c r="M97" s="109"/>
      <c r="N97" s="109"/>
      <c r="O97" s="109"/>
      <c r="P97" s="109"/>
      <c r="Q97" s="109"/>
      <c r="R97" s="81"/>
      <c r="S97" s="81"/>
      <c r="T97" s="81"/>
      <c r="U97" s="81"/>
      <c r="V97" s="81"/>
      <c r="W97" s="81"/>
      <c r="X97" s="81"/>
      <c r="Y97" s="81"/>
      <c r="Z97" s="81"/>
    </row>
    <row r="98" spans="1:26" ht="12.75" customHeight="1" x14ac:dyDescent="0.25">
      <c r="A98" s="81"/>
      <c r="B98" s="528"/>
      <c r="C98" s="528"/>
      <c r="D98" s="110" t="s">
        <v>120</v>
      </c>
      <c r="E98" s="111">
        <f t="shared" ref="E98:J98" si="2">E97/E96</f>
        <v>0.52011776251226693</v>
      </c>
      <c r="F98" s="111">
        <f t="shared" si="2"/>
        <v>0.42886527254028112</v>
      </c>
      <c r="G98" s="111">
        <f t="shared" si="2"/>
        <v>0.38674828952106588</v>
      </c>
      <c r="H98" s="111">
        <f t="shared" si="2"/>
        <v>0.34479571085228322</v>
      </c>
      <c r="I98" s="111">
        <f t="shared" si="2"/>
        <v>0.31031894934333959</v>
      </c>
      <c r="J98" s="111">
        <f t="shared" si="2"/>
        <v>0.31031894934333959</v>
      </c>
      <c r="K98" s="112"/>
      <c r="L98" s="112"/>
      <c r="M98" s="112"/>
      <c r="N98" s="112"/>
      <c r="O98" s="112"/>
      <c r="P98" s="112"/>
      <c r="Q98" s="112"/>
      <c r="R98" s="81"/>
      <c r="S98" s="81"/>
      <c r="T98" s="81"/>
      <c r="U98" s="81"/>
      <c r="V98" s="81"/>
      <c r="W98" s="81"/>
      <c r="X98" s="81"/>
      <c r="Y98" s="81"/>
      <c r="Z98" s="81"/>
    </row>
    <row r="99" spans="1:26" ht="12.75" customHeight="1" x14ac:dyDescent="0.25">
      <c r="A99" s="81"/>
      <c r="B99" s="551" t="s">
        <v>38</v>
      </c>
      <c r="C99" s="551" t="s">
        <v>121</v>
      </c>
      <c r="D99" s="61" t="s">
        <v>118</v>
      </c>
      <c r="E99" s="108">
        <v>411</v>
      </c>
      <c r="F99" s="108">
        <v>994</v>
      </c>
      <c r="G99" s="108">
        <v>2046</v>
      </c>
      <c r="H99" s="108">
        <v>2048</v>
      </c>
      <c r="I99" s="108">
        <v>2949</v>
      </c>
      <c r="J99" s="108"/>
      <c r="K99" s="109"/>
      <c r="L99" s="109"/>
      <c r="M99" s="109"/>
      <c r="N99" s="109"/>
      <c r="O99" s="109"/>
      <c r="P99" s="109"/>
      <c r="Q99" s="109"/>
      <c r="R99" s="81"/>
      <c r="S99" s="81"/>
      <c r="T99" s="81"/>
      <c r="U99" s="81"/>
      <c r="V99" s="81"/>
      <c r="W99" s="81"/>
      <c r="X99" s="81"/>
      <c r="Y99" s="81"/>
      <c r="Z99" s="81"/>
    </row>
    <row r="100" spans="1:26" ht="12.75" customHeight="1" x14ac:dyDescent="0.25">
      <c r="A100" s="81"/>
      <c r="B100" s="532"/>
      <c r="C100" s="532"/>
      <c r="D100" s="61" t="s">
        <v>119</v>
      </c>
      <c r="E100" s="108">
        <v>176</v>
      </c>
      <c r="F100" s="108">
        <v>410</v>
      </c>
      <c r="G100" s="108">
        <v>816</v>
      </c>
      <c r="H100" s="108">
        <v>783</v>
      </c>
      <c r="I100" s="108">
        <v>773</v>
      </c>
      <c r="J100" s="108"/>
      <c r="K100" s="109"/>
      <c r="L100" s="109"/>
      <c r="M100" s="109"/>
      <c r="N100" s="109"/>
      <c r="O100" s="109"/>
      <c r="P100" s="109"/>
      <c r="Q100" s="109"/>
      <c r="R100" s="81"/>
      <c r="S100" s="81"/>
      <c r="T100" s="81"/>
      <c r="U100" s="81"/>
      <c r="V100" s="81"/>
      <c r="W100" s="81"/>
      <c r="X100" s="81"/>
      <c r="Y100" s="81"/>
      <c r="Z100" s="81"/>
    </row>
    <row r="101" spans="1:26" ht="12.75" customHeight="1" x14ac:dyDescent="0.25">
      <c r="A101" s="81"/>
      <c r="B101" s="528"/>
      <c r="C101" s="528"/>
      <c r="D101" s="61" t="s">
        <v>122</v>
      </c>
      <c r="E101" s="111">
        <f t="shared" ref="E101:I101" si="3">E100/E99</f>
        <v>0.42822384428223842</v>
      </c>
      <c r="F101" s="111">
        <f t="shared" si="3"/>
        <v>0.41247484909456739</v>
      </c>
      <c r="G101" s="111">
        <f t="shared" si="3"/>
        <v>0.39882697947214074</v>
      </c>
      <c r="H101" s="111">
        <f t="shared" si="3"/>
        <v>0.38232421875</v>
      </c>
      <c r="I101" s="111">
        <f t="shared" si="3"/>
        <v>0.26212275347575448</v>
      </c>
      <c r="J101" s="113"/>
      <c r="K101" s="112"/>
      <c r="L101" s="112"/>
      <c r="M101" s="112"/>
      <c r="N101" s="112"/>
      <c r="O101" s="112"/>
      <c r="P101" s="112"/>
      <c r="Q101" s="112"/>
      <c r="R101" s="81"/>
      <c r="S101" s="81"/>
      <c r="T101" s="81"/>
      <c r="U101" s="81"/>
      <c r="V101" s="81"/>
      <c r="W101" s="81"/>
      <c r="X101" s="81"/>
      <c r="Y101" s="81"/>
      <c r="Z101" s="81"/>
    </row>
    <row r="102" spans="1:26" ht="12.75" customHeight="1" x14ac:dyDescent="0.25">
      <c r="A102" s="81"/>
      <c r="B102" s="551" t="s">
        <v>38</v>
      </c>
      <c r="C102" s="551" t="s">
        <v>123</v>
      </c>
      <c r="D102" s="61" t="s">
        <v>118</v>
      </c>
      <c r="E102" s="108">
        <v>532</v>
      </c>
      <c r="F102" s="108">
        <v>1408</v>
      </c>
      <c r="G102" s="108">
        <v>2585</v>
      </c>
      <c r="H102" s="108">
        <v>2590</v>
      </c>
      <c r="I102" s="108">
        <v>2591</v>
      </c>
      <c r="J102" s="108"/>
      <c r="K102" s="109"/>
      <c r="L102" s="109"/>
      <c r="M102" s="109"/>
      <c r="N102" s="109"/>
      <c r="O102" s="109"/>
      <c r="P102" s="109"/>
      <c r="Q102" s="109"/>
      <c r="R102" s="81"/>
      <c r="S102" s="81"/>
      <c r="T102" s="81"/>
      <c r="U102" s="81"/>
      <c r="V102" s="81"/>
      <c r="W102" s="81"/>
      <c r="X102" s="81"/>
      <c r="Y102" s="81"/>
      <c r="Z102" s="81"/>
    </row>
    <row r="103" spans="1:26" ht="12.75" customHeight="1" x14ac:dyDescent="0.25">
      <c r="A103" s="81"/>
      <c r="B103" s="532"/>
      <c r="C103" s="532"/>
      <c r="D103" s="61" t="s">
        <v>119</v>
      </c>
      <c r="E103" s="108">
        <v>267</v>
      </c>
      <c r="F103" s="108">
        <v>647</v>
      </c>
      <c r="G103" s="108">
        <v>1070</v>
      </c>
      <c r="H103" s="108">
        <v>1035</v>
      </c>
      <c r="I103" s="108">
        <v>1036</v>
      </c>
      <c r="J103" s="108"/>
      <c r="K103" s="109"/>
      <c r="L103" s="109"/>
      <c r="M103" s="109"/>
      <c r="N103" s="109"/>
      <c r="O103" s="109"/>
      <c r="P103" s="109"/>
      <c r="Q103" s="109"/>
      <c r="R103" s="81"/>
      <c r="S103" s="81"/>
      <c r="T103" s="81"/>
      <c r="U103" s="81"/>
      <c r="V103" s="81"/>
      <c r="W103" s="81"/>
      <c r="X103" s="81"/>
      <c r="Y103" s="81"/>
      <c r="Z103" s="81"/>
    </row>
    <row r="104" spans="1:26" ht="12.75" customHeight="1" x14ac:dyDescent="0.25">
      <c r="A104" s="81"/>
      <c r="B104" s="528"/>
      <c r="C104" s="528"/>
      <c r="D104" s="61" t="s">
        <v>122</v>
      </c>
      <c r="E104" s="111">
        <f t="shared" ref="E104:I104" si="4">E103/E102</f>
        <v>0.50187969924812026</v>
      </c>
      <c r="F104" s="111">
        <f t="shared" si="4"/>
        <v>0.45951704545454547</v>
      </c>
      <c r="G104" s="111">
        <f t="shared" si="4"/>
        <v>0.41392649903288203</v>
      </c>
      <c r="H104" s="111">
        <f t="shared" si="4"/>
        <v>0.39961389961389959</v>
      </c>
      <c r="I104" s="111">
        <f t="shared" si="4"/>
        <v>0.39984561945194907</v>
      </c>
      <c r="J104" s="113"/>
      <c r="K104" s="112"/>
      <c r="L104" s="112"/>
      <c r="M104" s="112"/>
      <c r="N104" s="112"/>
      <c r="O104" s="112"/>
      <c r="P104" s="112"/>
      <c r="Q104" s="112"/>
      <c r="R104" s="81"/>
      <c r="S104" s="81"/>
      <c r="T104" s="81"/>
      <c r="U104" s="81"/>
      <c r="V104" s="81"/>
      <c r="W104" s="81"/>
      <c r="X104" s="81"/>
      <c r="Y104" s="81"/>
      <c r="Z104" s="81"/>
    </row>
    <row r="105" spans="1:26" ht="12.75" customHeight="1" x14ac:dyDescent="0.25">
      <c r="A105" s="81"/>
      <c r="B105" s="551" t="s">
        <v>38</v>
      </c>
      <c r="C105" s="551" t="s">
        <v>124</v>
      </c>
      <c r="D105" s="61" t="s">
        <v>118</v>
      </c>
      <c r="E105" s="108">
        <v>1938</v>
      </c>
      <c r="F105" s="108">
        <v>4568</v>
      </c>
      <c r="G105" s="108">
        <v>6847</v>
      </c>
      <c r="H105" s="108">
        <v>7066</v>
      </c>
      <c r="I105" s="108"/>
      <c r="J105" s="108"/>
      <c r="K105" s="109"/>
      <c r="L105" s="109"/>
      <c r="M105" s="109"/>
      <c r="N105" s="109"/>
      <c r="O105" s="109"/>
      <c r="P105" s="109"/>
      <c r="Q105" s="109"/>
      <c r="R105" s="81"/>
      <c r="S105" s="81"/>
      <c r="T105" s="81"/>
      <c r="U105" s="81"/>
      <c r="V105" s="81"/>
      <c r="W105" s="81"/>
      <c r="X105" s="81"/>
      <c r="Y105" s="81"/>
      <c r="Z105" s="81"/>
    </row>
    <row r="106" spans="1:26" ht="12.75" customHeight="1" x14ac:dyDescent="0.25">
      <c r="A106" s="81"/>
      <c r="B106" s="532"/>
      <c r="C106" s="532"/>
      <c r="D106" s="61" t="s">
        <v>119</v>
      </c>
      <c r="E106" s="108">
        <v>937</v>
      </c>
      <c r="F106" s="108">
        <v>2299</v>
      </c>
      <c r="G106" s="108">
        <v>3712</v>
      </c>
      <c r="H106" s="108">
        <v>3425</v>
      </c>
      <c r="I106" s="108"/>
      <c r="J106" s="108"/>
      <c r="K106" s="109"/>
      <c r="L106" s="109"/>
      <c r="M106" s="109"/>
      <c r="N106" s="109"/>
      <c r="O106" s="109"/>
      <c r="P106" s="109"/>
      <c r="Q106" s="109"/>
      <c r="R106" s="81"/>
      <c r="S106" s="81"/>
      <c r="T106" s="81"/>
      <c r="U106" s="81"/>
      <c r="V106" s="81"/>
      <c r="W106" s="81"/>
      <c r="X106" s="81"/>
      <c r="Y106" s="81"/>
      <c r="Z106" s="81"/>
    </row>
    <row r="107" spans="1:26" ht="12.75" customHeight="1" x14ac:dyDescent="0.25">
      <c r="A107" s="81"/>
      <c r="B107" s="528"/>
      <c r="C107" s="528"/>
      <c r="D107" s="61" t="s">
        <v>122</v>
      </c>
      <c r="E107" s="111">
        <f t="shared" ref="E107:H107" si="5">E106/E105</f>
        <v>0.48348813209494323</v>
      </c>
      <c r="F107" s="111">
        <f t="shared" si="5"/>
        <v>0.50328371278458839</v>
      </c>
      <c r="G107" s="111">
        <f t="shared" si="5"/>
        <v>0.54213524171169858</v>
      </c>
      <c r="H107" s="111">
        <f t="shared" si="5"/>
        <v>0.48471553920181149</v>
      </c>
      <c r="I107" s="113"/>
      <c r="J107" s="113"/>
      <c r="K107" s="112"/>
      <c r="L107" s="112"/>
      <c r="M107" s="112"/>
      <c r="N107" s="112"/>
      <c r="O107" s="112"/>
      <c r="P107" s="112"/>
      <c r="Q107" s="112"/>
      <c r="R107" s="81"/>
      <c r="S107" s="81"/>
      <c r="T107" s="81"/>
      <c r="U107" s="81"/>
      <c r="V107" s="81"/>
      <c r="W107" s="81"/>
      <c r="X107" s="81"/>
      <c r="Y107" s="81"/>
      <c r="Z107" s="81"/>
    </row>
    <row r="108" spans="1:26" ht="12.75" customHeight="1" x14ac:dyDescent="0.25">
      <c r="A108" s="81"/>
      <c r="B108" s="81"/>
      <c r="C108" s="81"/>
      <c r="D108" s="82"/>
      <c r="E108" s="81"/>
      <c r="F108" s="81"/>
      <c r="G108" s="81"/>
      <c r="H108" s="81"/>
      <c r="I108" s="81"/>
      <c r="J108" s="81"/>
      <c r="K108" s="81"/>
      <c r="L108" s="81"/>
      <c r="M108" s="81"/>
      <c r="N108" s="81"/>
      <c r="O108" s="81"/>
      <c r="P108" s="81"/>
      <c r="Q108" s="81"/>
      <c r="R108" s="81"/>
      <c r="S108" s="81"/>
      <c r="T108" s="81"/>
      <c r="U108" s="81"/>
      <c r="V108" s="81"/>
      <c r="W108" s="81"/>
      <c r="X108" s="81"/>
      <c r="Y108" s="81"/>
      <c r="Z108" s="81"/>
    </row>
    <row r="109" spans="1:26" ht="12.75" customHeight="1" x14ac:dyDescent="0.25">
      <c r="A109" s="81"/>
      <c r="B109" s="81"/>
      <c r="C109" s="81"/>
      <c r="D109" s="82"/>
      <c r="E109" s="81"/>
      <c r="F109" s="81"/>
      <c r="G109" s="81"/>
      <c r="H109" s="81"/>
      <c r="I109" s="81"/>
      <c r="J109" s="81"/>
      <c r="K109" s="81"/>
      <c r="L109" s="81"/>
      <c r="M109" s="81"/>
      <c r="N109" s="81"/>
      <c r="O109" s="81"/>
      <c r="P109" s="81"/>
      <c r="Q109" s="81"/>
      <c r="R109" s="81"/>
      <c r="S109" s="81"/>
      <c r="T109" s="81"/>
      <c r="U109" s="81"/>
      <c r="V109" s="81"/>
      <c r="W109" s="81"/>
      <c r="X109" s="81"/>
      <c r="Y109" s="81"/>
      <c r="Z109" s="81"/>
    </row>
    <row r="110" spans="1:26" ht="12.75" customHeight="1" x14ac:dyDescent="0.25">
      <c r="A110" s="81"/>
      <c r="B110" s="527" t="s">
        <v>78</v>
      </c>
      <c r="C110" s="527" t="s">
        <v>79</v>
      </c>
      <c r="D110" s="549" t="s">
        <v>115</v>
      </c>
      <c r="E110" s="529" t="s">
        <v>116</v>
      </c>
      <c r="F110" s="550"/>
      <c r="G110" s="550"/>
      <c r="H110" s="550"/>
      <c r="I110" s="550"/>
      <c r="J110" s="550"/>
      <c r="K110" s="530"/>
      <c r="L110" s="81"/>
      <c r="M110" s="81"/>
      <c r="N110" s="81"/>
      <c r="O110" s="81"/>
      <c r="P110" s="81"/>
      <c r="Q110" s="81"/>
      <c r="R110" s="81"/>
      <c r="S110" s="81"/>
      <c r="T110" s="81"/>
      <c r="U110" s="81"/>
      <c r="V110" s="81"/>
      <c r="W110" s="81"/>
      <c r="X110" s="81"/>
      <c r="Y110" s="81"/>
      <c r="Z110" s="81"/>
    </row>
    <row r="111" spans="1:26" ht="12.75" customHeight="1" x14ac:dyDescent="0.25">
      <c r="A111" s="81"/>
      <c r="B111" s="528"/>
      <c r="C111" s="528"/>
      <c r="D111" s="528"/>
      <c r="E111" s="105">
        <v>43595</v>
      </c>
      <c r="F111" s="105">
        <v>43602</v>
      </c>
      <c r="G111" s="105">
        <v>43605</v>
      </c>
      <c r="H111" s="105">
        <v>43619</v>
      </c>
      <c r="I111" s="105">
        <v>43628</v>
      </c>
      <c r="J111" s="105">
        <v>43640</v>
      </c>
      <c r="K111" s="105">
        <v>43649</v>
      </c>
      <c r="L111" s="81"/>
      <c r="M111" s="81"/>
      <c r="N111" s="81"/>
      <c r="O111" s="81"/>
      <c r="P111" s="81"/>
      <c r="Q111" s="81"/>
      <c r="R111" s="81"/>
      <c r="S111" s="81"/>
      <c r="T111" s="81"/>
      <c r="U111" s="81"/>
      <c r="V111" s="81"/>
      <c r="W111" s="81"/>
      <c r="X111" s="81"/>
      <c r="Y111" s="81"/>
      <c r="Z111" s="81"/>
    </row>
    <row r="112" spans="1:26" ht="12.75" customHeight="1" x14ac:dyDescent="0.25">
      <c r="A112" s="81"/>
      <c r="B112" s="551" t="s">
        <v>38</v>
      </c>
      <c r="C112" s="551" t="s">
        <v>121</v>
      </c>
      <c r="D112" s="61" t="s">
        <v>118</v>
      </c>
      <c r="E112" s="108">
        <v>2072</v>
      </c>
      <c r="F112" s="108">
        <v>2070</v>
      </c>
      <c r="G112" s="108">
        <v>1971</v>
      </c>
      <c r="H112" s="108">
        <v>2013</v>
      </c>
      <c r="I112" s="108">
        <v>2018</v>
      </c>
      <c r="J112" s="108">
        <v>2019</v>
      </c>
      <c r="K112" s="108">
        <v>2043</v>
      </c>
      <c r="L112" s="81"/>
      <c r="M112" s="81"/>
      <c r="N112" s="81"/>
      <c r="O112" s="81"/>
      <c r="P112" s="81"/>
      <c r="Q112" s="81"/>
      <c r="R112" s="81"/>
      <c r="S112" s="81"/>
      <c r="T112" s="81"/>
      <c r="U112" s="81"/>
      <c r="V112" s="81"/>
      <c r="W112" s="81"/>
      <c r="X112" s="81"/>
      <c r="Y112" s="81"/>
      <c r="Z112" s="81"/>
    </row>
    <row r="113" spans="1:26" ht="12.75" customHeight="1" x14ac:dyDescent="0.25">
      <c r="A113" s="81"/>
      <c r="B113" s="532"/>
      <c r="C113" s="532"/>
      <c r="D113" s="61" t="s">
        <v>119</v>
      </c>
      <c r="E113" s="108">
        <v>805</v>
      </c>
      <c r="F113" s="108">
        <v>718</v>
      </c>
      <c r="G113" s="108">
        <v>587</v>
      </c>
      <c r="H113" s="108">
        <v>534</v>
      </c>
      <c r="I113" s="108">
        <v>537</v>
      </c>
      <c r="J113" s="108">
        <v>589</v>
      </c>
      <c r="K113" s="108">
        <v>567</v>
      </c>
      <c r="L113" s="81"/>
      <c r="M113" s="81"/>
      <c r="N113" s="81"/>
      <c r="O113" s="81"/>
      <c r="P113" s="81"/>
      <c r="Q113" s="81"/>
      <c r="R113" s="81"/>
      <c r="S113" s="81"/>
      <c r="T113" s="81"/>
      <c r="U113" s="81"/>
      <c r="V113" s="81"/>
      <c r="W113" s="81"/>
      <c r="X113" s="81"/>
      <c r="Y113" s="81"/>
      <c r="Z113" s="81"/>
    </row>
    <row r="114" spans="1:26" ht="12.75" customHeight="1" x14ac:dyDescent="0.25">
      <c r="A114" s="81"/>
      <c r="B114" s="528"/>
      <c r="C114" s="528"/>
      <c r="D114" s="61" t="s">
        <v>122</v>
      </c>
      <c r="E114" s="111">
        <f t="shared" ref="E114:K114" si="6">E113/E112</f>
        <v>0.38851351351351349</v>
      </c>
      <c r="F114" s="111">
        <f t="shared" si="6"/>
        <v>0.34685990338164252</v>
      </c>
      <c r="G114" s="111">
        <f t="shared" si="6"/>
        <v>0.29781836631151698</v>
      </c>
      <c r="H114" s="111">
        <f t="shared" si="6"/>
        <v>0.26527570789865873</v>
      </c>
      <c r="I114" s="111">
        <f t="shared" si="6"/>
        <v>0.26610505450941524</v>
      </c>
      <c r="J114" s="111">
        <f t="shared" si="6"/>
        <v>0.29172857850421002</v>
      </c>
      <c r="K114" s="111">
        <f t="shared" si="6"/>
        <v>0.27753303964757708</v>
      </c>
      <c r="L114" s="81"/>
      <c r="M114" s="81"/>
      <c r="N114" s="81"/>
      <c r="O114" s="81"/>
      <c r="P114" s="81"/>
      <c r="Q114" s="81"/>
      <c r="R114" s="81"/>
      <c r="S114" s="81"/>
      <c r="T114" s="81"/>
      <c r="U114" s="81"/>
      <c r="V114" s="81"/>
      <c r="W114" s="81"/>
      <c r="X114" s="81"/>
      <c r="Y114" s="81"/>
      <c r="Z114" s="81"/>
    </row>
    <row r="115" spans="1:26" ht="12.75" customHeight="1" x14ac:dyDescent="0.25">
      <c r="A115" s="81"/>
      <c r="B115" s="551" t="s">
        <v>38</v>
      </c>
      <c r="C115" s="551" t="s">
        <v>123</v>
      </c>
      <c r="D115" s="61" t="s">
        <v>118</v>
      </c>
      <c r="E115" s="108">
        <v>2616</v>
      </c>
      <c r="F115" s="108">
        <v>2615</v>
      </c>
      <c r="G115" s="108">
        <v>2493</v>
      </c>
      <c r="H115" s="108">
        <v>2566</v>
      </c>
      <c r="I115" s="108">
        <v>2570</v>
      </c>
      <c r="J115" s="108">
        <v>2548</v>
      </c>
      <c r="K115" s="108">
        <v>2574</v>
      </c>
      <c r="L115" s="81"/>
      <c r="M115" s="81"/>
      <c r="N115" s="81"/>
      <c r="O115" s="81"/>
      <c r="P115" s="81"/>
      <c r="Q115" s="81"/>
      <c r="R115" s="81"/>
      <c r="S115" s="81"/>
      <c r="T115" s="81"/>
      <c r="U115" s="81"/>
      <c r="V115" s="81"/>
      <c r="W115" s="81"/>
      <c r="X115" s="81"/>
      <c r="Y115" s="81"/>
      <c r="Z115" s="81"/>
    </row>
    <row r="116" spans="1:26" ht="12.75" customHeight="1" x14ac:dyDescent="0.25">
      <c r="A116" s="81"/>
      <c r="B116" s="532"/>
      <c r="C116" s="532"/>
      <c r="D116" s="61" t="s">
        <v>119</v>
      </c>
      <c r="E116" s="108">
        <v>1060</v>
      </c>
      <c r="F116" s="108">
        <v>892</v>
      </c>
      <c r="G116" s="108">
        <v>718</v>
      </c>
      <c r="H116" s="108">
        <v>659</v>
      </c>
      <c r="I116" s="108">
        <v>659</v>
      </c>
      <c r="J116" s="108">
        <v>708</v>
      </c>
      <c r="K116" s="108">
        <v>667</v>
      </c>
      <c r="L116" s="81"/>
      <c r="M116" s="81"/>
      <c r="N116" s="81"/>
      <c r="O116" s="81"/>
      <c r="P116" s="81"/>
      <c r="Q116" s="81"/>
      <c r="R116" s="81"/>
      <c r="S116" s="81"/>
      <c r="T116" s="81"/>
      <c r="U116" s="81"/>
      <c r="V116" s="81"/>
      <c r="W116" s="81"/>
      <c r="X116" s="81"/>
      <c r="Y116" s="81"/>
      <c r="Z116" s="81"/>
    </row>
    <row r="117" spans="1:26" ht="12.75" customHeight="1" x14ac:dyDescent="0.25">
      <c r="A117" s="81"/>
      <c r="B117" s="528"/>
      <c r="C117" s="528"/>
      <c r="D117" s="61" t="s">
        <v>122</v>
      </c>
      <c r="E117" s="111">
        <f t="shared" ref="E117:K117" si="7">E116/E115</f>
        <v>0.40519877675840976</v>
      </c>
      <c r="F117" s="111">
        <f t="shared" si="7"/>
        <v>0.34110898661567879</v>
      </c>
      <c r="G117" s="111">
        <f t="shared" si="7"/>
        <v>0.2880064179703169</v>
      </c>
      <c r="H117" s="111">
        <f t="shared" si="7"/>
        <v>0.25681995323460638</v>
      </c>
      <c r="I117" s="111">
        <f t="shared" si="7"/>
        <v>0.256420233463035</v>
      </c>
      <c r="J117" s="111">
        <f t="shared" si="7"/>
        <v>0.27786499215070642</v>
      </c>
      <c r="K117" s="111">
        <f t="shared" si="7"/>
        <v>0.25912975912975911</v>
      </c>
      <c r="L117" s="81"/>
      <c r="M117" s="81"/>
      <c r="N117" s="81"/>
      <c r="O117" s="81"/>
      <c r="P117" s="81"/>
      <c r="Q117" s="81"/>
      <c r="R117" s="81"/>
      <c r="S117" s="81"/>
      <c r="T117" s="81"/>
      <c r="U117" s="81"/>
      <c r="V117" s="81"/>
      <c r="W117" s="81"/>
      <c r="X117" s="81"/>
      <c r="Y117" s="81"/>
      <c r="Z117" s="81"/>
    </row>
    <row r="118" spans="1:26" ht="12.75" customHeight="1" x14ac:dyDescent="0.25">
      <c r="A118" s="81"/>
      <c r="B118" s="551" t="s">
        <v>38</v>
      </c>
      <c r="C118" s="551" t="s">
        <v>124</v>
      </c>
      <c r="D118" s="61" t="s">
        <v>118</v>
      </c>
      <c r="E118" s="108">
        <v>9885</v>
      </c>
      <c r="F118" s="108">
        <v>11114</v>
      </c>
      <c r="G118" s="108">
        <v>11232</v>
      </c>
      <c r="H118" s="108">
        <v>11172</v>
      </c>
      <c r="I118" s="108">
        <v>11114</v>
      </c>
      <c r="J118" s="108">
        <v>11114</v>
      </c>
      <c r="K118" s="108">
        <v>11290</v>
      </c>
      <c r="L118" s="81"/>
      <c r="M118" s="81"/>
      <c r="N118" s="81"/>
      <c r="O118" s="81"/>
      <c r="P118" s="81"/>
      <c r="Q118" s="81"/>
      <c r="R118" s="81"/>
      <c r="S118" s="81"/>
      <c r="T118" s="81"/>
      <c r="U118" s="81"/>
      <c r="V118" s="81"/>
      <c r="W118" s="81"/>
      <c r="X118" s="81"/>
      <c r="Y118" s="81"/>
      <c r="Z118" s="81"/>
    </row>
    <row r="119" spans="1:26" ht="12.75" customHeight="1" x14ac:dyDescent="0.25">
      <c r="A119" s="81"/>
      <c r="B119" s="532"/>
      <c r="C119" s="532"/>
      <c r="D119" s="61" t="s">
        <v>119</v>
      </c>
      <c r="E119" s="108">
        <v>4510</v>
      </c>
      <c r="F119" s="108">
        <v>3730</v>
      </c>
      <c r="G119" s="108">
        <v>3846</v>
      </c>
      <c r="H119" s="108">
        <v>2848</v>
      </c>
      <c r="I119" s="108">
        <v>3730</v>
      </c>
      <c r="J119" s="108">
        <v>3730</v>
      </c>
      <c r="K119" s="108">
        <v>3567</v>
      </c>
      <c r="L119" s="81"/>
      <c r="M119" s="81"/>
      <c r="N119" s="81"/>
      <c r="O119" s="81"/>
      <c r="P119" s="81"/>
      <c r="Q119" s="81"/>
      <c r="R119" s="81"/>
      <c r="S119" s="81"/>
      <c r="T119" s="81"/>
      <c r="U119" s="81"/>
      <c r="V119" s="81"/>
      <c r="W119" s="81"/>
      <c r="X119" s="81"/>
      <c r="Y119" s="81"/>
      <c r="Z119" s="81"/>
    </row>
    <row r="120" spans="1:26" ht="12.75" customHeight="1" x14ac:dyDescent="0.25">
      <c r="A120" s="81"/>
      <c r="B120" s="528"/>
      <c r="C120" s="528"/>
      <c r="D120" s="61" t="s">
        <v>122</v>
      </c>
      <c r="E120" s="111">
        <f t="shared" ref="E120:K120" si="8">E119/E118</f>
        <v>0.45624683864441073</v>
      </c>
      <c r="F120" s="111">
        <f t="shared" si="8"/>
        <v>0.33561274068742125</v>
      </c>
      <c r="G120" s="111">
        <f t="shared" si="8"/>
        <v>0.34241452991452992</v>
      </c>
      <c r="H120" s="111">
        <f t="shared" si="8"/>
        <v>0.25492302184031507</v>
      </c>
      <c r="I120" s="111">
        <f t="shared" si="8"/>
        <v>0.33561274068742125</v>
      </c>
      <c r="J120" s="111">
        <f t="shared" si="8"/>
        <v>0.33561274068742125</v>
      </c>
      <c r="K120" s="111">
        <f t="shared" si="8"/>
        <v>0.31594331266607617</v>
      </c>
      <c r="L120" s="81"/>
      <c r="M120" s="81"/>
      <c r="N120" s="81"/>
      <c r="O120" s="81"/>
      <c r="P120" s="81"/>
      <c r="Q120" s="81"/>
      <c r="R120" s="81"/>
      <c r="S120" s="81"/>
      <c r="T120" s="81"/>
      <c r="U120" s="81"/>
      <c r="V120" s="81"/>
      <c r="W120" s="81"/>
      <c r="X120" s="81"/>
      <c r="Y120" s="81"/>
      <c r="Z120" s="81"/>
    </row>
    <row r="121" spans="1:26" ht="12.75" customHeight="1" x14ac:dyDescent="0.25">
      <c r="A121" s="81"/>
      <c r="B121" s="551" t="s">
        <v>42</v>
      </c>
      <c r="C121" s="551"/>
      <c r="D121" s="61" t="s">
        <v>118</v>
      </c>
      <c r="E121" s="108"/>
      <c r="F121" s="108"/>
      <c r="G121" s="108">
        <v>4842</v>
      </c>
      <c r="H121" s="108">
        <v>5062</v>
      </c>
      <c r="I121" s="108">
        <v>4978</v>
      </c>
      <c r="J121" s="108">
        <v>4978</v>
      </c>
      <c r="K121" s="108">
        <v>4978</v>
      </c>
      <c r="L121" s="81"/>
      <c r="M121" s="81"/>
      <c r="N121" s="81"/>
      <c r="O121" s="81"/>
      <c r="P121" s="81"/>
      <c r="Q121" s="81"/>
      <c r="R121" s="81"/>
      <c r="S121" s="81"/>
      <c r="T121" s="81"/>
      <c r="U121" s="81"/>
      <c r="V121" s="81"/>
      <c r="W121" s="81"/>
      <c r="X121" s="81"/>
      <c r="Y121" s="81"/>
      <c r="Z121" s="81"/>
    </row>
    <row r="122" spans="1:26" ht="12.75" customHeight="1" x14ac:dyDescent="0.25">
      <c r="A122" s="81"/>
      <c r="B122" s="532"/>
      <c r="C122" s="532"/>
      <c r="D122" s="61" t="s">
        <v>119</v>
      </c>
      <c r="E122" s="108"/>
      <c r="F122" s="108"/>
      <c r="G122" s="108">
        <v>3709</v>
      </c>
      <c r="H122" s="108">
        <v>3199</v>
      </c>
      <c r="I122" s="108">
        <v>3108</v>
      </c>
      <c r="J122" s="108">
        <v>3108</v>
      </c>
      <c r="K122" s="108">
        <v>3108</v>
      </c>
      <c r="L122" s="81"/>
      <c r="M122" s="81"/>
      <c r="N122" s="81"/>
      <c r="O122" s="81"/>
      <c r="P122" s="81"/>
      <c r="Q122" s="81"/>
      <c r="R122" s="81"/>
      <c r="S122" s="81"/>
      <c r="T122" s="81"/>
      <c r="U122" s="81"/>
      <c r="V122" s="81"/>
      <c r="W122" s="81"/>
      <c r="X122" s="81"/>
      <c r="Y122" s="81"/>
      <c r="Z122" s="81"/>
    </row>
    <row r="123" spans="1:26" ht="12.75" customHeight="1" x14ac:dyDescent="0.25">
      <c r="A123" s="81"/>
      <c r="B123" s="528"/>
      <c r="C123" s="528"/>
      <c r="D123" s="61" t="s">
        <v>122</v>
      </c>
      <c r="E123" s="113"/>
      <c r="F123" s="113"/>
      <c r="G123" s="111">
        <f t="shared" ref="G123:K123" si="9">G122/G121</f>
        <v>0.76600578273440723</v>
      </c>
      <c r="H123" s="111">
        <f t="shared" si="9"/>
        <v>0.63196365073093641</v>
      </c>
      <c r="I123" s="111">
        <f t="shared" si="9"/>
        <v>0.62434712736038567</v>
      </c>
      <c r="J123" s="111">
        <f t="shared" si="9"/>
        <v>0.62434712736038567</v>
      </c>
      <c r="K123" s="111">
        <f t="shared" si="9"/>
        <v>0.62434712736038567</v>
      </c>
      <c r="L123" s="81"/>
      <c r="M123" s="81"/>
      <c r="N123" s="81"/>
      <c r="O123" s="81"/>
      <c r="P123" s="81"/>
      <c r="Q123" s="81"/>
      <c r="R123" s="81"/>
      <c r="S123" s="81"/>
      <c r="T123" s="81"/>
      <c r="U123" s="81"/>
      <c r="V123" s="81"/>
      <c r="W123" s="81"/>
      <c r="X123" s="81"/>
      <c r="Y123" s="81"/>
      <c r="Z123" s="81"/>
    </row>
    <row r="124" spans="1:26" ht="12.75" customHeight="1" x14ac:dyDescent="0.25">
      <c r="A124" s="81"/>
      <c r="B124" s="81"/>
      <c r="C124" s="81"/>
      <c r="D124" s="82"/>
      <c r="E124" s="81"/>
      <c r="F124" s="81"/>
      <c r="G124" s="81"/>
      <c r="H124" s="81"/>
      <c r="I124" s="81"/>
      <c r="J124" s="81"/>
      <c r="K124" s="81"/>
      <c r="L124" s="81"/>
      <c r="M124" s="81"/>
      <c r="N124" s="81"/>
      <c r="O124" s="81"/>
      <c r="P124" s="81"/>
      <c r="Q124" s="81"/>
      <c r="R124" s="81"/>
      <c r="S124" s="81"/>
      <c r="T124" s="81"/>
      <c r="U124" s="81"/>
      <c r="V124" s="81"/>
      <c r="W124" s="81"/>
      <c r="X124" s="81"/>
      <c r="Y124" s="81"/>
      <c r="Z124" s="81"/>
    </row>
    <row r="125" spans="1:26" ht="29.25" customHeight="1" x14ac:dyDescent="0.25">
      <c r="A125" s="81"/>
      <c r="B125" s="552" t="s">
        <v>125</v>
      </c>
      <c r="C125" s="537"/>
      <c r="D125" s="537"/>
      <c r="E125" s="537"/>
      <c r="F125" s="537"/>
      <c r="G125" s="537"/>
      <c r="H125" s="537"/>
      <c r="I125" s="538"/>
      <c r="J125" s="81"/>
      <c r="K125" s="81"/>
      <c r="L125" s="81"/>
      <c r="M125" s="81"/>
      <c r="N125" s="81"/>
      <c r="O125" s="81"/>
      <c r="P125" s="81"/>
      <c r="Q125" s="81"/>
      <c r="R125" s="81"/>
      <c r="S125" s="81"/>
      <c r="T125" s="81"/>
      <c r="U125" s="81"/>
      <c r="V125" s="81"/>
      <c r="W125" s="81"/>
      <c r="X125" s="81"/>
      <c r="Y125" s="81"/>
      <c r="Z125" s="81"/>
    </row>
    <row r="126" spans="1:26" ht="54.75" customHeight="1" x14ac:dyDescent="0.25">
      <c r="A126" s="81"/>
      <c r="B126" s="548" t="s">
        <v>126</v>
      </c>
      <c r="C126" s="537"/>
      <c r="D126" s="537"/>
      <c r="E126" s="537"/>
      <c r="F126" s="537"/>
      <c r="G126" s="537"/>
      <c r="H126" s="537"/>
      <c r="I126" s="538"/>
      <c r="J126" s="81"/>
      <c r="K126" s="81"/>
      <c r="L126" s="81"/>
      <c r="M126" s="81"/>
      <c r="N126" s="81"/>
      <c r="O126" s="81"/>
      <c r="P126" s="81"/>
      <c r="Q126" s="81"/>
      <c r="R126" s="81"/>
      <c r="S126" s="81"/>
      <c r="T126" s="81"/>
      <c r="U126" s="81"/>
      <c r="V126" s="81"/>
      <c r="W126" s="81"/>
      <c r="X126" s="81"/>
      <c r="Y126" s="81"/>
      <c r="Z126" s="81"/>
    </row>
    <row r="127" spans="1:26" ht="12.75" customHeight="1" x14ac:dyDescent="0.25">
      <c r="A127" s="81"/>
      <c r="B127" s="97" t="s">
        <v>127</v>
      </c>
      <c r="C127" s="81"/>
      <c r="D127" s="82"/>
      <c r="E127" s="81"/>
      <c r="F127" s="81"/>
      <c r="G127" s="81"/>
      <c r="H127" s="81"/>
      <c r="I127" s="81"/>
      <c r="J127" s="81"/>
      <c r="K127" s="81"/>
      <c r="L127" s="81"/>
      <c r="M127" s="81"/>
      <c r="N127" s="81"/>
      <c r="O127" s="81"/>
      <c r="P127" s="81"/>
      <c r="Q127" s="81"/>
      <c r="R127" s="81"/>
      <c r="S127" s="81"/>
      <c r="T127" s="81"/>
      <c r="U127" s="81"/>
      <c r="V127" s="81"/>
      <c r="W127" s="81"/>
      <c r="X127" s="81"/>
      <c r="Y127" s="81"/>
      <c r="Z127" s="81"/>
    </row>
    <row r="128" spans="1:26" ht="12.75" customHeight="1" x14ac:dyDescent="0.25">
      <c r="A128" s="81"/>
      <c r="B128" s="97" t="s">
        <v>128</v>
      </c>
      <c r="C128" s="81"/>
      <c r="D128" s="82"/>
      <c r="E128" s="81"/>
      <c r="F128" s="81"/>
      <c r="G128" s="81"/>
      <c r="H128" s="81"/>
      <c r="I128" s="81"/>
      <c r="J128" s="81"/>
      <c r="K128" s="81"/>
      <c r="L128" s="81"/>
      <c r="M128" s="81"/>
      <c r="N128" s="81"/>
      <c r="O128" s="81"/>
      <c r="P128" s="81"/>
      <c r="Q128" s="81"/>
      <c r="R128" s="81"/>
      <c r="S128" s="81"/>
      <c r="T128" s="81"/>
      <c r="U128" s="81"/>
      <c r="V128" s="81"/>
      <c r="W128" s="81"/>
      <c r="X128" s="81"/>
      <c r="Y128" s="81"/>
      <c r="Z128" s="81"/>
    </row>
    <row r="129" spans="1:26" ht="12.75" customHeight="1" x14ac:dyDescent="0.25">
      <c r="A129" s="81"/>
      <c r="B129" s="97"/>
      <c r="C129" s="81"/>
      <c r="D129" s="82"/>
      <c r="E129" s="81"/>
      <c r="F129" s="81"/>
      <c r="G129" s="81"/>
      <c r="H129" s="81"/>
      <c r="I129" s="81"/>
      <c r="J129" s="81"/>
      <c r="K129" s="81"/>
      <c r="L129" s="81"/>
      <c r="M129" s="81"/>
      <c r="N129" s="81"/>
      <c r="O129" s="81"/>
      <c r="P129" s="81"/>
      <c r="Q129" s="81"/>
      <c r="R129" s="81"/>
      <c r="S129" s="81"/>
      <c r="T129" s="81"/>
      <c r="U129" s="81"/>
      <c r="V129" s="81"/>
      <c r="W129" s="81"/>
      <c r="X129" s="81"/>
      <c r="Y129" s="81"/>
      <c r="Z129" s="81"/>
    </row>
    <row r="130" spans="1:26" ht="13.5" customHeight="1" x14ac:dyDescent="0.25">
      <c r="A130" s="81"/>
      <c r="B130" s="527" t="s">
        <v>79</v>
      </c>
      <c r="C130" s="529" t="s">
        <v>67</v>
      </c>
      <c r="D130" s="530"/>
      <c r="E130" s="529" t="s">
        <v>68</v>
      </c>
      <c r="F130" s="530"/>
      <c r="G130" s="527" t="s">
        <v>69</v>
      </c>
      <c r="H130" s="81"/>
      <c r="I130" s="81"/>
      <c r="J130" s="81"/>
      <c r="K130" s="81"/>
      <c r="L130" s="81"/>
      <c r="M130" s="81"/>
      <c r="N130" s="81"/>
      <c r="O130" s="81"/>
      <c r="P130" s="81"/>
      <c r="Q130" s="81"/>
      <c r="R130" s="81"/>
      <c r="S130" s="81"/>
      <c r="T130" s="81"/>
      <c r="U130" s="81"/>
      <c r="V130" s="81"/>
      <c r="W130" s="81"/>
      <c r="X130" s="81"/>
      <c r="Y130" s="81"/>
      <c r="Z130" s="81"/>
    </row>
    <row r="131" spans="1:26" ht="32.4" customHeight="1" x14ac:dyDescent="0.25">
      <c r="A131" s="81"/>
      <c r="B131" s="528"/>
      <c r="C131" s="114" t="s">
        <v>70</v>
      </c>
      <c r="D131" s="114" t="s">
        <v>71</v>
      </c>
      <c r="E131" s="114" t="s">
        <v>70</v>
      </c>
      <c r="F131" s="114" t="s">
        <v>71</v>
      </c>
      <c r="G131" s="528"/>
      <c r="H131" s="115"/>
      <c r="I131" s="81"/>
      <c r="J131" s="81"/>
      <c r="K131" s="81"/>
      <c r="L131" s="81"/>
      <c r="M131" s="81"/>
      <c r="N131" s="81"/>
      <c r="O131" s="81"/>
      <c r="P131" s="81"/>
      <c r="Q131" s="81"/>
      <c r="R131" s="81"/>
      <c r="S131" s="81"/>
      <c r="T131" s="81"/>
      <c r="U131" s="81"/>
      <c r="V131" s="81"/>
      <c r="W131" s="81"/>
      <c r="X131" s="81"/>
      <c r="Y131" s="81"/>
      <c r="Z131" s="81"/>
    </row>
    <row r="132" spans="1:26" ht="24" customHeight="1" x14ac:dyDescent="0.25">
      <c r="A132" s="81"/>
      <c r="B132" s="76" t="s">
        <v>82</v>
      </c>
      <c r="C132" s="116">
        <v>409</v>
      </c>
      <c r="D132" s="116">
        <v>1636</v>
      </c>
      <c r="E132" s="116">
        <v>393</v>
      </c>
      <c r="F132" s="116">
        <v>1604</v>
      </c>
      <c r="G132" s="117">
        <f t="shared" ref="G132:G138" si="10">(F132+E132)/(C132+D132)</f>
        <v>0.97652811735941325</v>
      </c>
      <c r="H132" s="89"/>
      <c r="I132" s="89"/>
      <c r="J132" s="81"/>
      <c r="K132" s="81"/>
      <c r="L132" s="81"/>
      <c r="M132" s="81"/>
      <c r="N132" s="81"/>
      <c r="O132" s="81"/>
      <c r="P132" s="81"/>
      <c r="Q132" s="81"/>
      <c r="R132" s="81"/>
      <c r="S132" s="81"/>
      <c r="T132" s="81"/>
      <c r="U132" s="81"/>
      <c r="V132" s="81"/>
      <c r="W132" s="81"/>
      <c r="X132" s="81"/>
      <c r="Y132" s="81"/>
      <c r="Z132" s="81"/>
    </row>
    <row r="133" spans="1:26" ht="24" customHeight="1" x14ac:dyDescent="0.25">
      <c r="A133" s="81"/>
      <c r="B133" s="76" t="s">
        <v>83</v>
      </c>
      <c r="C133" s="116">
        <v>1281</v>
      </c>
      <c r="D133" s="116">
        <v>3843</v>
      </c>
      <c r="E133" s="116">
        <v>1275</v>
      </c>
      <c r="F133" s="116">
        <v>3814</v>
      </c>
      <c r="G133" s="117">
        <f t="shared" si="10"/>
        <v>0.99316939890710387</v>
      </c>
      <c r="H133" s="89"/>
      <c r="I133" s="89"/>
      <c r="J133" s="81"/>
      <c r="K133" s="81"/>
      <c r="L133" s="81"/>
      <c r="M133" s="81"/>
      <c r="N133" s="81"/>
      <c r="O133" s="81"/>
      <c r="P133" s="81"/>
      <c r="Q133" s="81"/>
      <c r="R133" s="81"/>
      <c r="S133" s="81"/>
      <c r="T133" s="81"/>
      <c r="U133" s="81"/>
      <c r="V133" s="81"/>
      <c r="W133" s="81"/>
      <c r="X133" s="81"/>
      <c r="Y133" s="81"/>
      <c r="Z133" s="81"/>
    </row>
    <row r="134" spans="1:26" ht="24" customHeight="1" x14ac:dyDescent="0.25">
      <c r="A134" s="81"/>
      <c r="B134" s="76" t="s">
        <v>84</v>
      </c>
      <c r="C134" s="116">
        <v>159</v>
      </c>
      <c r="D134" s="116">
        <v>1431</v>
      </c>
      <c r="E134" s="116">
        <v>148</v>
      </c>
      <c r="F134" s="116">
        <v>1392</v>
      </c>
      <c r="G134" s="117">
        <f t="shared" si="10"/>
        <v>0.96855345911949686</v>
      </c>
      <c r="H134" s="89"/>
      <c r="I134" s="89"/>
      <c r="J134" s="81"/>
      <c r="K134" s="81"/>
      <c r="L134" s="81"/>
      <c r="M134" s="81"/>
      <c r="N134" s="81"/>
      <c r="O134" s="81"/>
      <c r="P134" s="81"/>
      <c r="Q134" s="81"/>
      <c r="R134" s="81"/>
      <c r="S134" s="81"/>
      <c r="T134" s="81"/>
      <c r="U134" s="81"/>
      <c r="V134" s="81"/>
      <c r="W134" s="81"/>
      <c r="X134" s="81"/>
      <c r="Y134" s="81"/>
      <c r="Z134" s="81"/>
    </row>
    <row r="135" spans="1:26" ht="24" customHeight="1" x14ac:dyDescent="0.25">
      <c r="A135" s="81"/>
      <c r="B135" s="76" t="s">
        <v>85</v>
      </c>
      <c r="C135" s="116">
        <v>741</v>
      </c>
      <c r="D135" s="116">
        <v>2964</v>
      </c>
      <c r="E135" s="116">
        <v>642</v>
      </c>
      <c r="F135" s="116">
        <v>2916</v>
      </c>
      <c r="G135" s="117">
        <f t="shared" si="10"/>
        <v>0.96032388663967616</v>
      </c>
      <c r="H135" s="89"/>
      <c r="I135" s="89"/>
      <c r="J135" s="81"/>
      <c r="K135" s="81"/>
      <c r="L135" s="81"/>
      <c r="M135" s="81"/>
      <c r="N135" s="81"/>
      <c r="O135" s="81"/>
      <c r="P135" s="81"/>
      <c r="Q135" s="81"/>
      <c r="R135" s="81"/>
      <c r="S135" s="81"/>
      <c r="T135" s="81"/>
      <c r="U135" s="81"/>
      <c r="V135" s="81"/>
      <c r="W135" s="81"/>
      <c r="X135" s="81"/>
      <c r="Y135" s="81"/>
      <c r="Z135" s="81"/>
    </row>
    <row r="136" spans="1:26" ht="24" customHeight="1" x14ac:dyDescent="0.25">
      <c r="A136" s="81"/>
      <c r="B136" s="76" t="s">
        <v>86</v>
      </c>
      <c r="C136" s="116">
        <v>835</v>
      </c>
      <c r="D136" s="116">
        <v>3340</v>
      </c>
      <c r="E136" s="116">
        <v>799</v>
      </c>
      <c r="F136" s="116">
        <v>3259</v>
      </c>
      <c r="G136" s="117">
        <f t="shared" si="10"/>
        <v>0.97197604790419156</v>
      </c>
      <c r="H136" s="89"/>
      <c r="I136" s="89"/>
      <c r="J136" s="81"/>
      <c r="K136" s="81"/>
      <c r="L136" s="81"/>
      <c r="M136" s="81"/>
      <c r="N136" s="81"/>
      <c r="O136" s="81"/>
      <c r="P136" s="81"/>
      <c r="Q136" s="81"/>
      <c r="R136" s="81"/>
      <c r="S136" s="81"/>
      <c r="T136" s="81"/>
      <c r="U136" s="81"/>
      <c r="V136" s="81"/>
      <c r="W136" s="81"/>
      <c r="X136" s="81"/>
      <c r="Y136" s="81"/>
      <c r="Z136" s="81"/>
    </row>
    <row r="137" spans="1:26" ht="24" customHeight="1" x14ac:dyDescent="0.25">
      <c r="A137" s="81"/>
      <c r="B137" s="76" t="s">
        <v>87</v>
      </c>
      <c r="C137" s="116">
        <v>465</v>
      </c>
      <c r="D137" s="116">
        <v>1860</v>
      </c>
      <c r="E137" s="116">
        <v>309</v>
      </c>
      <c r="F137" s="116">
        <v>1801</v>
      </c>
      <c r="G137" s="117">
        <f t="shared" si="10"/>
        <v>0.90752688172043006</v>
      </c>
      <c r="H137" s="89"/>
      <c r="I137" s="89"/>
      <c r="J137" s="81"/>
      <c r="K137" s="81"/>
      <c r="L137" s="81"/>
      <c r="M137" s="81"/>
      <c r="N137" s="81"/>
      <c r="O137" s="81"/>
      <c r="P137" s="81"/>
      <c r="Q137" s="81"/>
      <c r="R137" s="81"/>
      <c r="S137" s="81"/>
      <c r="T137" s="81"/>
      <c r="U137" s="81"/>
      <c r="V137" s="81"/>
      <c r="W137" s="81"/>
      <c r="X137" s="81"/>
      <c r="Y137" s="81"/>
      <c r="Z137" s="81"/>
    </row>
    <row r="138" spans="1:26" ht="24" customHeight="1" x14ac:dyDescent="0.25">
      <c r="A138" s="81"/>
      <c r="B138" s="76" t="s">
        <v>72</v>
      </c>
      <c r="C138" s="116">
        <f t="shared" ref="C138:F138" si="11">SUM(C132:C137)</f>
        <v>3890</v>
      </c>
      <c r="D138" s="116">
        <f t="shared" si="11"/>
        <v>15074</v>
      </c>
      <c r="E138" s="116">
        <f t="shared" si="11"/>
        <v>3566</v>
      </c>
      <c r="F138" s="116">
        <f t="shared" si="11"/>
        <v>14786</v>
      </c>
      <c r="G138" s="117">
        <f t="shared" si="10"/>
        <v>0.96772832735709768</v>
      </c>
      <c r="H138" s="118"/>
      <c r="I138" s="81"/>
      <c r="J138" s="81"/>
      <c r="K138" s="81"/>
      <c r="L138" s="81"/>
      <c r="M138" s="81"/>
      <c r="N138" s="81"/>
      <c r="O138" s="81"/>
      <c r="P138" s="81"/>
      <c r="Q138" s="81"/>
      <c r="R138" s="81"/>
      <c r="S138" s="81"/>
      <c r="T138" s="81"/>
      <c r="U138" s="81"/>
      <c r="V138" s="81"/>
      <c r="W138" s="81"/>
      <c r="X138" s="81"/>
      <c r="Y138" s="81"/>
      <c r="Z138" s="81"/>
    </row>
    <row r="139" spans="1:26" ht="24" customHeight="1" x14ac:dyDescent="0.25">
      <c r="A139" s="81"/>
      <c r="B139" s="81"/>
      <c r="C139" s="81"/>
      <c r="D139" s="82"/>
      <c r="E139" s="81"/>
      <c r="F139" s="81"/>
      <c r="G139" s="81"/>
      <c r="H139" s="81"/>
      <c r="I139" s="81"/>
      <c r="J139" s="81"/>
      <c r="K139" s="81"/>
      <c r="L139" s="81"/>
      <c r="M139" s="81"/>
      <c r="N139" s="81"/>
      <c r="O139" s="81"/>
      <c r="P139" s="81"/>
      <c r="Q139" s="81"/>
      <c r="R139" s="81"/>
      <c r="S139" s="81"/>
      <c r="T139" s="81"/>
      <c r="U139" s="81"/>
      <c r="V139" s="81"/>
      <c r="W139" s="81"/>
      <c r="X139" s="81"/>
      <c r="Y139" s="81"/>
      <c r="Z139" s="81"/>
    </row>
    <row r="140" spans="1:26" ht="12.75" customHeight="1" x14ac:dyDescent="0.25">
      <c r="A140" s="81"/>
      <c r="B140" s="97" t="s">
        <v>129</v>
      </c>
      <c r="C140" s="81"/>
      <c r="D140" s="82"/>
      <c r="E140" s="81"/>
      <c r="F140" s="81"/>
      <c r="G140" s="81"/>
      <c r="H140" s="81"/>
      <c r="I140" s="81"/>
      <c r="J140" s="81"/>
      <c r="K140" s="81"/>
      <c r="L140" s="81"/>
      <c r="M140" s="81"/>
      <c r="N140" s="81"/>
      <c r="O140" s="81"/>
      <c r="P140" s="81"/>
      <c r="Q140" s="81"/>
      <c r="R140" s="81"/>
      <c r="S140" s="81"/>
      <c r="T140" s="81"/>
      <c r="U140" s="81"/>
      <c r="V140" s="81"/>
      <c r="W140" s="81"/>
      <c r="X140" s="81"/>
      <c r="Y140" s="81"/>
      <c r="Z140" s="81"/>
    </row>
    <row r="141" spans="1:26" ht="12.75" customHeight="1" x14ac:dyDescent="0.25">
      <c r="A141" s="81"/>
      <c r="B141" s="527" t="s">
        <v>79</v>
      </c>
      <c r="C141" s="529" t="s">
        <v>67</v>
      </c>
      <c r="D141" s="530"/>
      <c r="E141" s="529" t="s">
        <v>68</v>
      </c>
      <c r="F141" s="530"/>
      <c r="G141" s="527" t="s">
        <v>69</v>
      </c>
      <c r="H141" s="81"/>
      <c r="I141" s="81"/>
      <c r="J141" s="81"/>
      <c r="K141" s="81"/>
      <c r="L141" s="81"/>
      <c r="M141" s="81"/>
      <c r="N141" s="81"/>
      <c r="O141" s="81"/>
      <c r="P141" s="81"/>
      <c r="Q141" s="81"/>
      <c r="R141" s="81"/>
      <c r="S141" s="81"/>
      <c r="T141" s="81"/>
      <c r="U141" s="81"/>
      <c r="V141" s="81"/>
      <c r="W141" s="81"/>
      <c r="X141" s="81"/>
      <c r="Y141" s="81"/>
      <c r="Z141" s="81"/>
    </row>
    <row r="142" spans="1:26" ht="25.8" customHeight="1" x14ac:dyDescent="0.25">
      <c r="A142" s="81"/>
      <c r="B142" s="528"/>
      <c r="C142" s="114" t="s">
        <v>70</v>
      </c>
      <c r="D142" s="114" t="s">
        <v>71</v>
      </c>
      <c r="E142" s="114" t="s">
        <v>70</v>
      </c>
      <c r="F142" s="114" t="s">
        <v>71</v>
      </c>
      <c r="G142" s="528"/>
      <c r="H142" s="81"/>
      <c r="I142" s="81"/>
      <c r="J142" s="81"/>
      <c r="K142" s="81"/>
      <c r="L142" s="81"/>
      <c r="M142" s="81"/>
      <c r="N142" s="81"/>
      <c r="O142" s="81"/>
      <c r="P142" s="81"/>
      <c r="Q142" s="81"/>
      <c r="R142" s="81"/>
      <c r="S142" s="81"/>
      <c r="T142" s="81"/>
      <c r="U142" s="81"/>
      <c r="V142" s="81"/>
      <c r="W142" s="81"/>
      <c r="X142" s="81"/>
      <c r="Y142" s="81"/>
      <c r="Z142" s="81"/>
    </row>
    <row r="143" spans="1:26" ht="31.5" customHeight="1" x14ac:dyDescent="0.25">
      <c r="A143" s="81"/>
      <c r="B143" s="76" t="s">
        <v>82</v>
      </c>
      <c r="C143" s="116">
        <v>82</v>
      </c>
      <c r="D143" s="116">
        <v>500</v>
      </c>
      <c r="E143" s="116">
        <v>81</v>
      </c>
      <c r="F143" s="116">
        <v>496</v>
      </c>
      <c r="G143" s="117">
        <f t="shared" ref="G143:G149" si="12">(F143+E143)/(C143+D143)</f>
        <v>0.99140893470790381</v>
      </c>
      <c r="H143" s="119"/>
      <c r="I143" s="81"/>
      <c r="J143" s="81"/>
      <c r="K143" s="81"/>
      <c r="L143" s="81"/>
      <c r="M143" s="81"/>
      <c r="N143" s="81"/>
      <c r="O143" s="81"/>
      <c r="P143" s="81"/>
      <c r="Q143" s="81"/>
      <c r="R143" s="81"/>
      <c r="S143" s="81"/>
      <c r="T143" s="81"/>
      <c r="U143" s="81"/>
      <c r="V143" s="81"/>
      <c r="W143" s="81"/>
      <c r="X143" s="81"/>
      <c r="Y143" s="81"/>
      <c r="Z143" s="81"/>
    </row>
    <row r="144" spans="1:26" ht="31.5" customHeight="1" x14ac:dyDescent="0.25">
      <c r="A144" s="81"/>
      <c r="B144" s="76" t="s">
        <v>83</v>
      </c>
      <c r="C144" s="116">
        <v>115</v>
      </c>
      <c r="D144" s="116">
        <v>500</v>
      </c>
      <c r="E144" s="116">
        <v>115</v>
      </c>
      <c r="F144" s="116">
        <v>497</v>
      </c>
      <c r="G144" s="117">
        <f t="shared" si="12"/>
        <v>0.99512195121951219</v>
      </c>
      <c r="H144" s="119"/>
      <c r="I144" s="81"/>
      <c r="J144" s="81"/>
      <c r="K144" s="81"/>
      <c r="L144" s="81"/>
      <c r="M144" s="81"/>
      <c r="N144" s="81"/>
      <c r="O144" s="81"/>
      <c r="P144" s="81"/>
      <c r="Q144" s="81"/>
      <c r="R144" s="81"/>
      <c r="S144" s="81"/>
      <c r="T144" s="81"/>
      <c r="U144" s="81"/>
      <c r="V144" s="81"/>
      <c r="W144" s="81"/>
      <c r="X144" s="81"/>
      <c r="Y144" s="81"/>
      <c r="Z144" s="81"/>
    </row>
    <row r="145" spans="1:26" ht="31.5" customHeight="1" x14ac:dyDescent="0.25">
      <c r="A145" s="81"/>
      <c r="B145" s="76" t="s">
        <v>84</v>
      </c>
      <c r="C145" s="116">
        <v>12</v>
      </c>
      <c r="D145" s="116">
        <v>500</v>
      </c>
      <c r="E145" s="116">
        <v>12</v>
      </c>
      <c r="F145" s="116">
        <v>491</v>
      </c>
      <c r="G145" s="117">
        <f t="shared" si="12"/>
        <v>0.982421875</v>
      </c>
      <c r="H145" s="119"/>
      <c r="I145" s="81"/>
      <c r="J145" s="81"/>
      <c r="K145" s="81"/>
      <c r="L145" s="81"/>
      <c r="M145" s="81"/>
      <c r="N145" s="81"/>
      <c r="O145" s="81"/>
      <c r="P145" s="81"/>
      <c r="Q145" s="81"/>
      <c r="R145" s="81"/>
      <c r="S145" s="81"/>
      <c r="T145" s="81"/>
      <c r="U145" s="81"/>
      <c r="V145" s="81"/>
      <c r="W145" s="81"/>
      <c r="X145" s="81"/>
      <c r="Y145" s="81"/>
      <c r="Z145" s="81"/>
    </row>
    <row r="146" spans="1:26" ht="31.5" customHeight="1" x14ac:dyDescent="0.25">
      <c r="A146" s="81"/>
      <c r="B146" s="76" t="s">
        <v>85</v>
      </c>
      <c r="C146" s="116">
        <v>38</v>
      </c>
      <c r="D146" s="116">
        <v>500</v>
      </c>
      <c r="E146" s="116">
        <v>38</v>
      </c>
      <c r="F146" s="116">
        <v>498</v>
      </c>
      <c r="G146" s="117">
        <f t="shared" si="12"/>
        <v>0.99628252788104088</v>
      </c>
      <c r="H146" s="119"/>
      <c r="I146" s="81"/>
      <c r="J146" s="81"/>
      <c r="K146" s="81"/>
      <c r="L146" s="81"/>
      <c r="M146" s="81"/>
      <c r="N146" s="81"/>
      <c r="O146" s="81"/>
      <c r="P146" s="81"/>
      <c r="Q146" s="81"/>
      <c r="R146" s="81"/>
      <c r="S146" s="81"/>
      <c r="T146" s="81"/>
      <c r="U146" s="81"/>
      <c r="V146" s="81"/>
      <c r="W146" s="81"/>
      <c r="X146" s="81"/>
      <c r="Y146" s="81"/>
      <c r="Z146" s="81"/>
    </row>
    <row r="147" spans="1:26" ht="31.5" customHeight="1" x14ac:dyDescent="0.25">
      <c r="A147" s="81"/>
      <c r="B147" s="76" t="s">
        <v>86</v>
      </c>
      <c r="C147" s="116">
        <v>13</v>
      </c>
      <c r="D147" s="116">
        <v>500</v>
      </c>
      <c r="E147" s="116">
        <v>13</v>
      </c>
      <c r="F147" s="116">
        <v>496</v>
      </c>
      <c r="G147" s="117">
        <f t="shared" si="12"/>
        <v>0.99220272904483431</v>
      </c>
      <c r="H147" s="119"/>
      <c r="I147" s="81"/>
      <c r="J147" s="81"/>
      <c r="K147" s="81"/>
      <c r="L147" s="81"/>
      <c r="M147" s="81"/>
      <c r="N147" s="81"/>
      <c r="O147" s="81"/>
      <c r="P147" s="81"/>
      <c r="Q147" s="81"/>
      <c r="R147" s="81"/>
      <c r="S147" s="81"/>
      <c r="T147" s="81"/>
      <c r="U147" s="81"/>
      <c r="V147" s="81"/>
      <c r="W147" s="81"/>
      <c r="X147" s="81"/>
      <c r="Y147" s="81"/>
      <c r="Z147" s="81"/>
    </row>
    <row r="148" spans="1:26" ht="31.5" customHeight="1" x14ac:dyDescent="0.25">
      <c r="A148" s="81"/>
      <c r="B148" s="76" t="s">
        <v>87</v>
      </c>
      <c r="C148" s="116">
        <v>35</v>
      </c>
      <c r="D148" s="116">
        <v>500</v>
      </c>
      <c r="E148" s="116">
        <v>34</v>
      </c>
      <c r="F148" s="116">
        <v>499</v>
      </c>
      <c r="G148" s="117">
        <f t="shared" si="12"/>
        <v>0.99626168224299061</v>
      </c>
      <c r="H148" s="119"/>
      <c r="I148" s="81"/>
      <c r="J148" s="81"/>
      <c r="K148" s="81"/>
      <c r="L148" s="81"/>
      <c r="M148" s="81"/>
      <c r="N148" s="81"/>
      <c r="O148" s="81"/>
      <c r="P148" s="81"/>
      <c r="Q148" s="81"/>
      <c r="R148" s="81"/>
      <c r="S148" s="81"/>
      <c r="T148" s="81"/>
      <c r="U148" s="81"/>
      <c r="V148" s="81"/>
      <c r="W148" s="81"/>
      <c r="X148" s="81"/>
      <c r="Y148" s="81"/>
      <c r="Z148" s="81"/>
    </row>
    <row r="149" spans="1:26" ht="31.5" customHeight="1" x14ac:dyDescent="0.25">
      <c r="A149" s="81"/>
      <c r="B149" s="120" t="s">
        <v>72</v>
      </c>
      <c r="C149" s="121">
        <f t="shared" ref="C149:F149" si="13">SUM(C143:C148)</f>
        <v>295</v>
      </c>
      <c r="D149" s="121">
        <f t="shared" si="13"/>
        <v>3000</v>
      </c>
      <c r="E149" s="121">
        <f t="shared" si="13"/>
        <v>293</v>
      </c>
      <c r="F149" s="121">
        <f t="shared" si="13"/>
        <v>2977</v>
      </c>
      <c r="G149" s="122">
        <f t="shared" si="12"/>
        <v>0.99241274658573597</v>
      </c>
      <c r="H149" s="81"/>
      <c r="I149" s="81"/>
      <c r="J149" s="81"/>
      <c r="K149" s="81"/>
      <c r="L149" s="81"/>
      <c r="M149" s="81"/>
      <c r="N149" s="81"/>
      <c r="O149" s="81"/>
      <c r="P149" s="81"/>
      <c r="Q149" s="81"/>
      <c r="R149" s="81"/>
      <c r="S149" s="81"/>
      <c r="T149" s="81"/>
      <c r="U149" s="81"/>
      <c r="V149" s="81"/>
      <c r="W149" s="81"/>
      <c r="X149" s="81"/>
      <c r="Y149" s="81"/>
      <c r="Z149" s="81"/>
    </row>
    <row r="150" spans="1:26" ht="12.75" customHeight="1" x14ac:dyDescent="0.25">
      <c r="A150" s="81"/>
      <c r="B150" s="97"/>
      <c r="C150" s="81"/>
      <c r="D150" s="82"/>
      <c r="E150" s="81"/>
      <c r="F150" s="81"/>
      <c r="G150" s="81"/>
      <c r="H150" s="81"/>
      <c r="I150" s="81"/>
      <c r="J150" s="81"/>
      <c r="K150" s="81"/>
      <c r="L150" s="81"/>
      <c r="M150" s="81"/>
      <c r="N150" s="81"/>
      <c r="O150" s="81"/>
      <c r="P150" s="81"/>
      <c r="Q150" s="81"/>
      <c r="R150" s="81"/>
      <c r="S150" s="81"/>
      <c r="T150" s="81"/>
      <c r="U150" s="81"/>
      <c r="V150" s="81"/>
      <c r="W150" s="81"/>
      <c r="X150" s="81"/>
      <c r="Y150" s="81"/>
      <c r="Z150" s="81"/>
    </row>
    <row r="151" spans="1:26" ht="12.75" customHeight="1" x14ac:dyDescent="0.25">
      <c r="A151" s="81"/>
      <c r="B151" s="97" t="s">
        <v>98</v>
      </c>
      <c r="C151" s="81"/>
      <c r="D151" s="82"/>
      <c r="E151" s="81"/>
      <c r="F151" s="81"/>
      <c r="G151" s="81"/>
      <c r="H151" s="81"/>
      <c r="I151" s="81"/>
      <c r="J151" s="81"/>
      <c r="K151" s="81"/>
      <c r="L151" s="81"/>
      <c r="M151" s="81"/>
      <c r="N151" s="81"/>
      <c r="O151" s="81"/>
      <c r="P151" s="81"/>
      <c r="Q151" s="81"/>
      <c r="R151" s="81"/>
      <c r="S151" s="81"/>
      <c r="T151" s="81"/>
      <c r="U151" s="81"/>
      <c r="V151" s="81"/>
      <c r="W151" s="81"/>
      <c r="X151" s="81"/>
      <c r="Y151" s="81"/>
      <c r="Z151" s="81"/>
    </row>
    <row r="152" spans="1:26" ht="12.75" customHeight="1" x14ac:dyDescent="0.25">
      <c r="A152" s="81"/>
      <c r="B152" s="93" t="s">
        <v>130</v>
      </c>
      <c r="C152" s="93" t="s">
        <v>131</v>
      </c>
      <c r="D152" s="93" t="s">
        <v>132</v>
      </c>
      <c r="E152" s="93" t="s">
        <v>69</v>
      </c>
      <c r="F152" s="81"/>
      <c r="G152" s="81"/>
      <c r="H152" s="81"/>
      <c r="I152" s="81"/>
      <c r="J152" s="81"/>
      <c r="K152" s="81"/>
      <c r="L152" s="81"/>
      <c r="M152" s="81"/>
      <c r="N152" s="81"/>
      <c r="O152" s="81"/>
      <c r="P152" s="81"/>
      <c r="Q152" s="81"/>
      <c r="R152" s="81"/>
      <c r="S152" s="81"/>
      <c r="T152" s="81"/>
      <c r="U152" s="81"/>
      <c r="V152" s="81"/>
      <c r="W152" s="81"/>
      <c r="X152" s="81"/>
      <c r="Y152" s="81"/>
      <c r="Z152" s="81"/>
    </row>
    <row r="153" spans="1:26" ht="12.75" customHeight="1" x14ac:dyDescent="0.25">
      <c r="A153" s="81"/>
      <c r="B153" s="123" t="s">
        <v>82</v>
      </c>
      <c r="C153" s="124">
        <v>692</v>
      </c>
      <c r="D153" s="124">
        <v>657</v>
      </c>
      <c r="E153" s="125">
        <f t="shared" ref="E153:E158" si="14">D153/C153</f>
        <v>0.94942196531791911</v>
      </c>
      <c r="F153" s="81"/>
      <c r="G153" s="81"/>
      <c r="H153" s="81"/>
      <c r="I153" s="81"/>
      <c r="J153" s="81"/>
      <c r="K153" s="81"/>
      <c r="L153" s="81"/>
      <c r="M153" s="81"/>
      <c r="N153" s="81"/>
      <c r="O153" s="81"/>
      <c r="P153" s="81"/>
      <c r="Q153" s="81"/>
      <c r="R153" s="81"/>
      <c r="S153" s="81"/>
      <c r="T153" s="81"/>
      <c r="U153" s="81"/>
      <c r="V153" s="81"/>
      <c r="W153" s="81"/>
      <c r="X153" s="81"/>
      <c r="Y153" s="81"/>
      <c r="Z153" s="81"/>
    </row>
    <row r="154" spans="1:26" ht="12.75" customHeight="1" x14ac:dyDescent="0.25">
      <c r="A154" s="81"/>
      <c r="B154" s="123" t="s">
        <v>83</v>
      </c>
      <c r="C154" s="77">
        <v>1541</v>
      </c>
      <c r="D154" s="77">
        <v>1510</v>
      </c>
      <c r="E154" s="125">
        <f t="shared" si="14"/>
        <v>0.9798831927319922</v>
      </c>
      <c r="F154" s="81"/>
      <c r="G154" s="81"/>
      <c r="H154" s="81"/>
      <c r="I154" s="81"/>
      <c r="J154" s="81"/>
      <c r="K154" s="81"/>
      <c r="L154" s="81"/>
      <c r="M154" s="81"/>
      <c r="N154" s="81"/>
      <c r="O154" s="81"/>
      <c r="P154" s="81"/>
      <c r="Q154" s="81"/>
      <c r="R154" s="81"/>
      <c r="S154" s="81"/>
      <c r="T154" s="81"/>
      <c r="U154" s="81"/>
      <c r="V154" s="81"/>
      <c r="W154" s="81"/>
      <c r="X154" s="81"/>
      <c r="Y154" s="81"/>
      <c r="Z154" s="81"/>
    </row>
    <row r="155" spans="1:26" ht="12.75" customHeight="1" x14ac:dyDescent="0.25">
      <c r="A155" s="81"/>
      <c r="B155" s="123" t="s">
        <v>84</v>
      </c>
      <c r="C155" s="77">
        <v>278</v>
      </c>
      <c r="D155" s="77">
        <v>256</v>
      </c>
      <c r="E155" s="125">
        <f t="shared" si="14"/>
        <v>0.92086330935251803</v>
      </c>
      <c r="F155" s="81"/>
      <c r="G155" s="81"/>
      <c r="H155" s="81"/>
      <c r="I155" s="81"/>
      <c r="J155" s="81"/>
      <c r="K155" s="81"/>
      <c r="L155" s="81"/>
      <c r="M155" s="81"/>
      <c r="N155" s="81"/>
      <c r="O155" s="81"/>
      <c r="P155" s="81"/>
      <c r="Q155" s="81"/>
      <c r="R155" s="81"/>
      <c r="S155" s="81"/>
      <c r="T155" s="81"/>
      <c r="U155" s="81"/>
      <c r="V155" s="81"/>
      <c r="W155" s="81"/>
      <c r="X155" s="81"/>
      <c r="Y155" s="81"/>
      <c r="Z155" s="81"/>
    </row>
    <row r="156" spans="1:26" ht="12.75" customHeight="1" x14ac:dyDescent="0.25">
      <c r="A156" s="81"/>
      <c r="B156" s="123" t="s">
        <v>85</v>
      </c>
      <c r="C156" s="77">
        <v>693</v>
      </c>
      <c r="D156" s="77">
        <v>676</v>
      </c>
      <c r="E156" s="125">
        <f t="shared" si="14"/>
        <v>0.97546897546897549</v>
      </c>
      <c r="F156" s="81"/>
      <c r="G156" s="81"/>
      <c r="H156" s="81"/>
      <c r="I156" s="81"/>
      <c r="J156" s="81"/>
      <c r="K156" s="81"/>
      <c r="L156" s="81"/>
      <c r="M156" s="81"/>
      <c r="N156" s="81"/>
      <c r="O156" s="81"/>
      <c r="P156" s="81"/>
      <c r="Q156" s="81"/>
      <c r="R156" s="81"/>
      <c r="S156" s="81"/>
      <c r="T156" s="81"/>
      <c r="U156" s="81"/>
      <c r="V156" s="81"/>
      <c r="W156" s="81"/>
      <c r="X156" s="81"/>
      <c r="Y156" s="81"/>
      <c r="Z156" s="81"/>
    </row>
    <row r="157" spans="1:26" ht="12.75" customHeight="1" x14ac:dyDescent="0.25">
      <c r="A157" s="81"/>
      <c r="B157" s="123" t="s">
        <v>89</v>
      </c>
      <c r="C157" s="77">
        <v>1900</v>
      </c>
      <c r="D157" s="77">
        <v>1735</v>
      </c>
      <c r="E157" s="125">
        <f t="shared" si="14"/>
        <v>0.91315789473684206</v>
      </c>
      <c r="F157" s="81"/>
      <c r="G157" s="81"/>
      <c r="H157" s="81"/>
      <c r="I157" s="81"/>
      <c r="J157" s="81"/>
      <c r="K157" s="81"/>
      <c r="L157" s="81"/>
      <c r="M157" s="81"/>
      <c r="N157" s="81"/>
      <c r="O157" s="81"/>
      <c r="P157" s="81"/>
      <c r="Q157" s="81"/>
      <c r="R157" s="81"/>
      <c r="S157" s="81"/>
      <c r="T157" s="81"/>
      <c r="U157" s="81"/>
      <c r="V157" s="81"/>
      <c r="W157" s="81"/>
      <c r="X157" s="81"/>
      <c r="Y157" s="81"/>
      <c r="Z157" s="81"/>
    </row>
    <row r="158" spans="1:26" ht="12.75" customHeight="1" x14ac:dyDescent="0.25">
      <c r="A158" s="81"/>
      <c r="B158" s="120" t="s">
        <v>72</v>
      </c>
      <c r="C158" s="126">
        <f t="shared" ref="C158:D158" si="15">SUM(C153:C157)</f>
        <v>5104</v>
      </c>
      <c r="D158" s="126">
        <f t="shared" si="15"/>
        <v>4834</v>
      </c>
      <c r="E158" s="127">
        <f t="shared" si="14"/>
        <v>0.94710031347962387</v>
      </c>
      <c r="F158" s="81"/>
      <c r="G158" s="81"/>
      <c r="H158" s="81"/>
      <c r="I158" s="81"/>
      <c r="J158" s="81"/>
      <c r="K158" s="81"/>
      <c r="L158" s="81"/>
      <c r="M158" s="81"/>
      <c r="N158" s="81"/>
      <c r="O158" s="81"/>
      <c r="P158" s="81"/>
      <c r="Q158" s="81"/>
      <c r="R158" s="81"/>
      <c r="S158" s="81"/>
      <c r="T158" s="81"/>
      <c r="U158" s="81"/>
      <c r="V158" s="81"/>
      <c r="W158" s="81"/>
      <c r="X158" s="81"/>
      <c r="Y158" s="81"/>
      <c r="Z158" s="81"/>
    </row>
    <row r="159" spans="1:26" ht="12.75" customHeight="1" x14ac:dyDescent="0.25">
      <c r="A159" s="81"/>
      <c r="B159" s="81"/>
      <c r="C159" s="81"/>
      <c r="D159" s="82"/>
      <c r="E159" s="81"/>
      <c r="F159" s="81"/>
      <c r="G159" s="81"/>
      <c r="H159" s="81"/>
      <c r="I159" s="81"/>
      <c r="J159" s="81"/>
      <c r="K159" s="81"/>
      <c r="L159" s="81"/>
      <c r="M159" s="81"/>
      <c r="N159" s="81"/>
      <c r="O159" s="81"/>
      <c r="P159" s="81"/>
      <c r="Q159" s="81"/>
      <c r="R159" s="81"/>
      <c r="S159" s="81"/>
      <c r="T159" s="81"/>
      <c r="U159" s="81"/>
      <c r="V159" s="81"/>
      <c r="W159" s="81"/>
      <c r="X159" s="81"/>
      <c r="Y159" s="81"/>
      <c r="Z159" s="81"/>
    </row>
    <row r="160" spans="1:26" ht="12.75" customHeight="1" x14ac:dyDescent="0.25">
      <c r="A160" s="81"/>
      <c r="B160" s="81"/>
      <c r="C160" s="81"/>
      <c r="D160" s="82"/>
      <c r="E160" s="81"/>
      <c r="F160" s="81"/>
      <c r="G160" s="81"/>
      <c r="H160" s="81"/>
      <c r="I160" s="81"/>
      <c r="J160" s="81"/>
      <c r="K160" s="81"/>
      <c r="L160" s="81"/>
      <c r="M160" s="81"/>
      <c r="N160" s="81"/>
      <c r="O160" s="81"/>
      <c r="P160" s="81"/>
      <c r="Q160" s="81"/>
      <c r="R160" s="81"/>
      <c r="S160" s="81"/>
      <c r="T160" s="81"/>
      <c r="U160" s="81"/>
      <c r="V160" s="81"/>
      <c r="W160" s="81"/>
      <c r="X160" s="81"/>
      <c r="Y160" s="81"/>
      <c r="Z160" s="81"/>
    </row>
    <row r="161" spans="1:26" ht="12.75" customHeight="1" x14ac:dyDescent="0.25">
      <c r="A161" s="81"/>
      <c r="B161" s="81"/>
      <c r="C161" s="81"/>
      <c r="D161" s="82"/>
      <c r="E161" s="81"/>
      <c r="F161" s="81"/>
      <c r="G161" s="81"/>
      <c r="H161" s="81"/>
      <c r="I161" s="81"/>
      <c r="J161" s="81"/>
      <c r="K161" s="81"/>
      <c r="L161" s="81"/>
      <c r="M161" s="81"/>
      <c r="N161" s="81"/>
      <c r="O161" s="81"/>
      <c r="P161" s="81"/>
      <c r="Q161" s="81"/>
      <c r="R161" s="81"/>
      <c r="S161" s="81"/>
      <c r="T161" s="81"/>
      <c r="U161" s="81"/>
      <c r="V161" s="81"/>
      <c r="W161" s="81"/>
      <c r="X161" s="81"/>
      <c r="Y161" s="81"/>
      <c r="Z161" s="81"/>
    </row>
    <row r="162" spans="1:26" ht="12.75" customHeight="1" x14ac:dyDescent="0.25">
      <c r="A162" s="81"/>
      <c r="B162" s="81"/>
      <c r="C162" s="81"/>
      <c r="D162" s="82"/>
      <c r="E162" s="81"/>
      <c r="F162" s="81"/>
      <c r="G162" s="81"/>
      <c r="H162" s="81"/>
      <c r="I162" s="81"/>
      <c r="J162" s="81"/>
      <c r="K162" s="81"/>
      <c r="L162" s="81"/>
      <c r="M162" s="81"/>
      <c r="N162" s="81"/>
      <c r="O162" s="81"/>
      <c r="P162" s="81"/>
      <c r="Q162" s="81"/>
      <c r="R162" s="81"/>
      <c r="S162" s="81"/>
      <c r="T162" s="81"/>
      <c r="U162" s="81"/>
      <c r="V162" s="81"/>
      <c r="W162" s="81"/>
      <c r="X162" s="81"/>
      <c r="Y162" s="81"/>
      <c r="Z162" s="81"/>
    </row>
    <row r="163" spans="1:26" ht="12.75" customHeight="1" x14ac:dyDescent="0.25">
      <c r="A163" s="81"/>
      <c r="B163" s="81"/>
      <c r="C163" s="81"/>
      <c r="D163" s="82"/>
      <c r="E163" s="81"/>
      <c r="F163" s="81"/>
      <c r="G163" s="81"/>
      <c r="H163" s="81"/>
      <c r="I163" s="81"/>
      <c r="J163" s="81"/>
      <c r="K163" s="81"/>
      <c r="L163" s="81"/>
      <c r="M163" s="81"/>
      <c r="N163" s="81"/>
      <c r="O163" s="81"/>
      <c r="P163" s="81"/>
      <c r="Q163" s="81"/>
      <c r="R163" s="81"/>
      <c r="S163" s="81"/>
      <c r="T163" s="81"/>
      <c r="U163" s="81"/>
      <c r="V163" s="81"/>
      <c r="W163" s="81"/>
      <c r="X163" s="81"/>
      <c r="Y163" s="81"/>
      <c r="Z163" s="81"/>
    </row>
    <row r="164" spans="1:26" ht="12.75" customHeight="1" x14ac:dyDescent="0.25">
      <c r="A164" s="81"/>
      <c r="B164" s="81"/>
      <c r="C164" s="81"/>
      <c r="D164" s="82"/>
      <c r="E164" s="81"/>
      <c r="F164" s="81"/>
      <c r="G164" s="81"/>
      <c r="H164" s="81"/>
      <c r="I164" s="81"/>
      <c r="J164" s="81"/>
      <c r="K164" s="81"/>
      <c r="L164" s="81"/>
      <c r="M164" s="81"/>
      <c r="N164" s="81"/>
      <c r="O164" s="81"/>
      <c r="P164" s="81"/>
      <c r="Q164" s="81"/>
      <c r="R164" s="81"/>
      <c r="S164" s="81"/>
      <c r="T164" s="81"/>
      <c r="U164" s="81"/>
      <c r="V164" s="81"/>
      <c r="W164" s="81"/>
      <c r="X164" s="81"/>
      <c r="Y164" s="81"/>
      <c r="Z164" s="81"/>
    </row>
    <row r="165" spans="1:26" ht="12.75" customHeight="1" x14ac:dyDescent="0.25">
      <c r="A165" s="81"/>
      <c r="B165" s="81"/>
      <c r="C165" s="81"/>
      <c r="D165" s="82"/>
      <c r="E165" s="81"/>
      <c r="F165" s="81"/>
      <c r="G165" s="81"/>
      <c r="H165" s="81"/>
      <c r="I165" s="81"/>
      <c r="J165" s="81"/>
      <c r="K165" s="81"/>
      <c r="L165" s="81"/>
      <c r="M165" s="81"/>
      <c r="N165" s="81"/>
      <c r="O165" s="81"/>
      <c r="P165" s="81"/>
      <c r="Q165" s="81"/>
      <c r="R165" s="81"/>
      <c r="S165" s="81"/>
      <c r="T165" s="81"/>
      <c r="U165" s="81"/>
      <c r="V165" s="81"/>
      <c r="W165" s="81"/>
      <c r="X165" s="81"/>
      <c r="Y165" s="81"/>
      <c r="Z165" s="81"/>
    </row>
    <row r="166" spans="1:26" ht="12.75" customHeight="1" x14ac:dyDescent="0.25">
      <c r="A166" s="81"/>
      <c r="B166" s="81"/>
      <c r="C166" s="81"/>
      <c r="D166" s="82"/>
      <c r="E166" s="81"/>
      <c r="F166" s="81"/>
      <c r="G166" s="81"/>
      <c r="H166" s="81"/>
      <c r="I166" s="81"/>
      <c r="J166" s="81"/>
      <c r="K166" s="81"/>
      <c r="L166" s="81"/>
      <c r="M166" s="81"/>
      <c r="N166" s="81"/>
      <c r="O166" s="81"/>
      <c r="P166" s="81"/>
      <c r="Q166" s="81"/>
      <c r="R166" s="81"/>
      <c r="S166" s="81"/>
      <c r="T166" s="81"/>
      <c r="U166" s="81"/>
      <c r="V166" s="81"/>
      <c r="W166" s="81"/>
      <c r="X166" s="81"/>
      <c r="Y166" s="81"/>
      <c r="Z166" s="81"/>
    </row>
    <row r="167" spans="1:26" ht="12.75" customHeight="1" x14ac:dyDescent="0.25">
      <c r="A167" s="81"/>
      <c r="B167" s="81"/>
      <c r="C167" s="81"/>
      <c r="D167" s="82"/>
      <c r="E167" s="81"/>
      <c r="F167" s="81"/>
      <c r="G167" s="81"/>
      <c r="H167" s="81"/>
      <c r="I167" s="81"/>
      <c r="J167" s="81"/>
      <c r="K167" s="81"/>
      <c r="L167" s="81"/>
      <c r="M167" s="81"/>
      <c r="N167" s="81"/>
      <c r="O167" s="81"/>
      <c r="P167" s="81"/>
      <c r="Q167" s="81"/>
      <c r="R167" s="81"/>
      <c r="S167" s="81"/>
      <c r="T167" s="81"/>
      <c r="U167" s="81"/>
      <c r="V167" s="81"/>
      <c r="W167" s="81"/>
      <c r="X167" s="81"/>
      <c r="Y167" s="81"/>
      <c r="Z167" s="81"/>
    </row>
    <row r="168" spans="1:26" ht="12.75" customHeight="1" x14ac:dyDescent="0.25">
      <c r="A168" s="81"/>
      <c r="B168" s="81"/>
      <c r="C168" s="81"/>
      <c r="D168" s="82"/>
      <c r="E168" s="81"/>
      <c r="F168" s="81"/>
      <c r="G168" s="81"/>
      <c r="H168" s="81"/>
      <c r="I168" s="81"/>
      <c r="J168" s="81"/>
      <c r="K168" s="81"/>
      <c r="L168" s="81"/>
      <c r="M168" s="81"/>
      <c r="N168" s="81"/>
      <c r="O168" s="81"/>
      <c r="P168" s="81"/>
      <c r="Q168" s="81"/>
      <c r="R168" s="81"/>
      <c r="S168" s="81"/>
      <c r="T168" s="81"/>
      <c r="U168" s="81"/>
      <c r="V168" s="81"/>
      <c r="W168" s="81"/>
      <c r="X168" s="81"/>
      <c r="Y168" s="81"/>
      <c r="Z168" s="81"/>
    </row>
    <row r="169" spans="1:26" ht="12.75" customHeight="1" x14ac:dyDescent="0.25">
      <c r="A169" s="81"/>
      <c r="B169" s="81"/>
      <c r="C169" s="81"/>
      <c r="D169" s="82"/>
      <c r="E169" s="81"/>
      <c r="F169" s="81"/>
      <c r="G169" s="81"/>
      <c r="H169" s="81"/>
      <c r="I169" s="81"/>
      <c r="J169" s="81"/>
      <c r="K169" s="81"/>
      <c r="L169" s="81"/>
      <c r="M169" s="81"/>
      <c r="N169" s="81"/>
      <c r="O169" s="81"/>
      <c r="P169" s="81"/>
      <c r="Q169" s="81"/>
      <c r="R169" s="81"/>
      <c r="S169" s="81"/>
      <c r="T169" s="81"/>
      <c r="U169" s="81"/>
      <c r="V169" s="81"/>
      <c r="W169" s="81"/>
      <c r="X169" s="81"/>
      <c r="Y169" s="81"/>
      <c r="Z169" s="81"/>
    </row>
    <row r="170" spans="1:26" ht="12.75" customHeight="1" x14ac:dyDescent="0.25">
      <c r="A170" s="81"/>
      <c r="B170" s="81"/>
      <c r="C170" s="81"/>
      <c r="D170" s="82"/>
      <c r="E170" s="81"/>
      <c r="F170" s="81"/>
      <c r="G170" s="81"/>
      <c r="H170" s="81"/>
      <c r="I170" s="81"/>
      <c r="J170" s="81"/>
      <c r="K170" s="81"/>
      <c r="L170" s="81"/>
      <c r="M170" s="81"/>
      <c r="N170" s="81"/>
      <c r="O170" s="81"/>
      <c r="P170" s="81"/>
      <c r="Q170" s="81"/>
      <c r="R170" s="81"/>
      <c r="S170" s="81"/>
      <c r="T170" s="81"/>
      <c r="U170" s="81"/>
      <c r="V170" s="81"/>
      <c r="W170" s="81"/>
      <c r="X170" s="81"/>
      <c r="Y170" s="81"/>
      <c r="Z170" s="81"/>
    </row>
    <row r="171" spans="1:26" ht="12.75" customHeight="1" x14ac:dyDescent="0.25">
      <c r="A171" s="81"/>
      <c r="B171" s="81"/>
      <c r="C171" s="81"/>
      <c r="D171" s="82"/>
      <c r="E171" s="81"/>
      <c r="F171" s="81"/>
      <c r="G171" s="81"/>
      <c r="H171" s="81"/>
      <c r="I171" s="81"/>
      <c r="J171" s="81"/>
      <c r="K171" s="81"/>
      <c r="L171" s="81"/>
      <c r="M171" s="81"/>
      <c r="N171" s="81"/>
      <c r="O171" s="81"/>
      <c r="P171" s="81"/>
      <c r="Q171" s="81"/>
      <c r="R171" s="81"/>
      <c r="S171" s="81"/>
      <c r="T171" s="81"/>
      <c r="U171" s="81"/>
      <c r="V171" s="81"/>
      <c r="W171" s="81"/>
      <c r="X171" s="81"/>
      <c r="Y171" s="81"/>
      <c r="Z171" s="81"/>
    </row>
    <row r="172" spans="1:26" ht="12.75" customHeight="1" x14ac:dyDescent="0.25">
      <c r="A172" s="81"/>
      <c r="B172" s="81"/>
      <c r="C172" s="81"/>
      <c r="D172" s="82"/>
      <c r="E172" s="81"/>
      <c r="F172" s="81"/>
      <c r="G172" s="81"/>
      <c r="H172" s="81"/>
      <c r="I172" s="81"/>
      <c r="J172" s="81"/>
      <c r="K172" s="81"/>
      <c r="L172" s="81"/>
      <c r="M172" s="81"/>
      <c r="N172" s="81"/>
      <c r="O172" s="81"/>
      <c r="P172" s="81"/>
      <c r="Q172" s="81"/>
      <c r="R172" s="81"/>
      <c r="S172" s="81"/>
      <c r="T172" s="81"/>
      <c r="U172" s="81"/>
      <c r="V172" s="81"/>
      <c r="W172" s="81"/>
      <c r="X172" s="81"/>
      <c r="Y172" s="81"/>
      <c r="Z172" s="81"/>
    </row>
    <row r="173" spans="1:26" ht="12.75" customHeight="1" x14ac:dyDescent="0.25">
      <c r="A173" s="81"/>
      <c r="B173" s="81"/>
      <c r="C173" s="81"/>
      <c r="D173" s="82"/>
      <c r="E173" s="81"/>
      <c r="F173" s="81"/>
      <c r="G173" s="81"/>
      <c r="H173" s="81"/>
      <c r="I173" s="81"/>
      <c r="J173" s="81"/>
      <c r="K173" s="81"/>
      <c r="L173" s="81"/>
      <c r="M173" s="81"/>
      <c r="N173" s="81"/>
      <c r="O173" s="81"/>
      <c r="P173" s="81"/>
      <c r="Q173" s="81"/>
      <c r="R173" s="81"/>
      <c r="S173" s="81"/>
      <c r="T173" s="81"/>
      <c r="U173" s="81"/>
      <c r="V173" s="81"/>
      <c r="W173" s="81"/>
      <c r="X173" s="81"/>
      <c r="Y173" s="81"/>
      <c r="Z173" s="81"/>
    </row>
    <row r="174" spans="1:26" ht="12.75" customHeight="1" x14ac:dyDescent="0.25">
      <c r="A174" s="81"/>
      <c r="B174" s="81"/>
      <c r="C174" s="81"/>
      <c r="D174" s="82"/>
      <c r="E174" s="81"/>
      <c r="F174" s="81"/>
      <c r="G174" s="81"/>
      <c r="H174" s="81"/>
      <c r="I174" s="81"/>
      <c r="J174" s="81"/>
      <c r="K174" s="81"/>
      <c r="L174" s="81"/>
      <c r="M174" s="81"/>
      <c r="N174" s="81"/>
      <c r="O174" s="81"/>
      <c r="P174" s="81"/>
      <c r="Q174" s="81"/>
      <c r="R174" s="81"/>
      <c r="S174" s="81"/>
      <c r="T174" s="81"/>
      <c r="U174" s="81"/>
      <c r="V174" s="81"/>
      <c r="W174" s="81"/>
      <c r="X174" s="81"/>
      <c r="Y174" s="81"/>
      <c r="Z174" s="81"/>
    </row>
    <row r="175" spans="1:26" ht="12.75" customHeight="1" x14ac:dyDescent="0.25">
      <c r="A175" s="81"/>
      <c r="B175" s="81"/>
      <c r="C175" s="81"/>
      <c r="D175" s="82"/>
      <c r="E175" s="81"/>
      <c r="F175" s="81"/>
      <c r="G175" s="81"/>
      <c r="H175" s="81"/>
      <c r="I175" s="81"/>
      <c r="J175" s="81"/>
      <c r="K175" s="81"/>
      <c r="L175" s="81"/>
      <c r="M175" s="81"/>
      <c r="N175" s="81"/>
      <c r="O175" s="81"/>
      <c r="P175" s="81"/>
      <c r="Q175" s="81"/>
      <c r="R175" s="81"/>
      <c r="S175" s="81"/>
      <c r="T175" s="81"/>
      <c r="U175" s="81"/>
      <c r="V175" s="81"/>
      <c r="W175" s="81"/>
      <c r="X175" s="81"/>
      <c r="Y175" s="81"/>
      <c r="Z175" s="81"/>
    </row>
    <row r="176" spans="1:26" ht="12.75" customHeight="1" x14ac:dyDescent="0.25">
      <c r="A176" s="81"/>
      <c r="B176" s="81"/>
      <c r="C176" s="81"/>
      <c r="D176" s="82"/>
      <c r="E176" s="81"/>
      <c r="F176" s="81"/>
      <c r="G176" s="81"/>
      <c r="H176" s="81"/>
      <c r="I176" s="81"/>
      <c r="J176" s="81"/>
      <c r="K176" s="81"/>
      <c r="L176" s="81"/>
      <c r="M176" s="81"/>
      <c r="N176" s="81"/>
      <c r="O176" s="81"/>
      <c r="P176" s="81"/>
      <c r="Q176" s="81"/>
      <c r="R176" s="81"/>
      <c r="S176" s="81"/>
      <c r="T176" s="81"/>
      <c r="U176" s="81"/>
      <c r="V176" s="81"/>
      <c r="W176" s="81"/>
      <c r="X176" s="81"/>
      <c r="Y176" s="81"/>
      <c r="Z176" s="81"/>
    </row>
    <row r="177" spans="1:26" ht="12.75" customHeight="1" x14ac:dyDescent="0.25">
      <c r="A177" s="81"/>
      <c r="B177" s="81"/>
      <c r="C177" s="81"/>
      <c r="D177" s="82"/>
      <c r="E177" s="81"/>
      <c r="F177" s="81"/>
      <c r="G177" s="81"/>
      <c r="H177" s="81"/>
      <c r="I177" s="81"/>
      <c r="J177" s="81"/>
      <c r="K177" s="81"/>
      <c r="L177" s="81"/>
      <c r="M177" s="81"/>
      <c r="N177" s="81"/>
      <c r="O177" s="81"/>
      <c r="P177" s="81"/>
      <c r="Q177" s="81"/>
      <c r="R177" s="81"/>
      <c r="S177" s="81"/>
      <c r="T177" s="81"/>
      <c r="U177" s="81"/>
      <c r="V177" s="81"/>
      <c r="W177" s="81"/>
      <c r="X177" s="81"/>
      <c r="Y177" s="81"/>
      <c r="Z177" s="81"/>
    </row>
    <row r="178" spans="1:26" ht="12.75" customHeight="1" x14ac:dyDescent="0.25">
      <c r="A178" s="81"/>
      <c r="B178" s="81"/>
      <c r="C178" s="81"/>
      <c r="D178" s="82"/>
      <c r="E178" s="81"/>
      <c r="F178" s="81"/>
      <c r="G178" s="81"/>
      <c r="H178" s="81"/>
      <c r="I178" s="81"/>
      <c r="J178" s="81"/>
      <c r="K178" s="81"/>
      <c r="L178" s="81"/>
      <c r="M178" s="81"/>
      <c r="N178" s="81"/>
      <c r="O178" s="81"/>
      <c r="P178" s="81"/>
      <c r="Q178" s="81"/>
      <c r="R178" s="81"/>
      <c r="S178" s="81"/>
      <c r="T178" s="81"/>
      <c r="U178" s="81"/>
      <c r="V178" s="81"/>
      <c r="W178" s="81"/>
      <c r="X178" s="81"/>
      <c r="Y178" s="81"/>
      <c r="Z178" s="81"/>
    </row>
    <row r="179" spans="1:26" ht="12.75" customHeight="1" x14ac:dyDescent="0.25">
      <c r="A179" s="81"/>
      <c r="B179" s="81"/>
      <c r="C179" s="81"/>
      <c r="D179" s="82"/>
      <c r="E179" s="81"/>
      <c r="F179" s="81"/>
      <c r="G179" s="81"/>
      <c r="H179" s="81"/>
      <c r="I179" s="81"/>
      <c r="J179" s="81"/>
      <c r="K179" s="81"/>
      <c r="L179" s="81"/>
      <c r="M179" s="81"/>
      <c r="N179" s="81"/>
      <c r="O179" s="81"/>
      <c r="P179" s="81"/>
      <c r="Q179" s="81"/>
      <c r="R179" s="81"/>
      <c r="S179" s="81"/>
      <c r="T179" s="81"/>
      <c r="U179" s="81"/>
      <c r="V179" s="81"/>
      <c r="W179" s="81"/>
      <c r="X179" s="81"/>
      <c r="Y179" s="81"/>
      <c r="Z179" s="81"/>
    </row>
    <row r="180" spans="1:26" ht="12.75" customHeight="1" x14ac:dyDescent="0.25">
      <c r="A180" s="81"/>
      <c r="B180" s="81"/>
      <c r="C180" s="81"/>
      <c r="D180" s="82"/>
      <c r="E180" s="81"/>
      <c r="F180" s="81"/>
      <c r="G180" s="81"/>
      <c r="H180" s="81"/>
      <c r="I180" s="81"/>
      <c r="J180" s="81"/>
      <c r="K180" s="81"/>
      <c r="L180" s="81"/>
      <c r="M180" s="81"/>
      <c r="N180" s="81"/>
      <c r="O180" s="81"/>
      <c r="P180" s="81"/>
      <c r="Q180" s="81"/>
      <c r="R180" s="81"/>
      <c r="S180" s="81"/>
      <c r="T180" s="81"/>
      <c r="U180" s="81"/>
      <c r="V180" s="81"/>
      <c r="W180" s="81"/>
      <c r="X180" s="81"/>
      <c r="Y180" s="81"/>
      <c r="Z180" s="81"/>
    </row>
    <row r="181" spans="1:26" ht="12.75" customHeight="1" x14ac:dyDescent="0.25">
      <c r="A181" s="81"/>
      <c r="B181" s="81"/>
      <c r="C181" s="81"/>
      <c r="D181" s="82"/>
      <c r="E181" s="81"/>
      <c r="F181" s="81"/>
      <c r="G181" s="81"/>
      <c r="H181" s="81"/>
      <c r="I181" s="81"/>
      <c r="J181" s="81"/>
      <c r="K181" s="81"/>
      <c r="L181" s="81"/>
      <c r="M181" s="81"/>
      <c r="N181" s="81"/>
      <c r="O181" s="81"/>
      <c r="P181" s="81"/>
      <c r="Q181" s="81"/>
      <c r="R181" s="81"/>
      <c r="S181" s="81"/>
      <c r="T181" s="81"/>
      <c r="U181" s="81"/>
      <c r="V181" s="81"/>
      <c r="W181" s="81"/>
      <c r="X181" s="81"/>
      <c r="Y181" s="81"/>
      <c r="Z181" s="81"/>
    </row>
    <row r="182" spans="1:26" ht="12.75" customHeight="1" x14ac:dyDescent="0.25">
      <c r="A182" s="81"/>
      <c r="B182" s="81"/>
      <c r="C182" s="81"/>
      <c r="D182" s="82"/>
      <c r="E182" s="81"/>
      <c r="F182" s="81"/>
      <c r="G182" s="81"/>
      <c r="H182" s="81"/>
      <c r="I182" s="81"/>
      <c r="J182" s="81"/>
      <c r="K182" s="81"/>
      <c r="L182" s="81"/>
      <c r="M182" s="81"/>
      <c r="N182" s="81"/>
      <c r="O182" s="81"/>
      <c r="P182" s="81"/>
      <c r="Q182" s="81"/>
      <c r="R182" s="81"/>
      <c r="S182" s="81"/>
      <c r="T182" s="81"/>
      <c r="U182" s="81"/>
      <c r="V182" s="81"/>
      <c r="W182" s="81"/>
      <c r="X182" s="81"/>
      <c r="Y182" s="81"/>
      <c r="Z182" s="81"/>
    </row>
    <row r="183" spans="1:26" ht="12.75" customHeight="1" x14ac:dyDescent="0.25">
      <c r="A183" s="81"/>
      <c r="B183" s="81"/>
      <c r="C183" s="81"/>
      <c r="D183" s="82"/>
      <c r="E183" s="81"/>
      <c r="F183" s="81"/>
      <c r="G183" s="81"/>
      <c r="H183" s="81"/>
      <c r="I183" s="81"/>
      <c r="J183" s="81"/>
      <c r="K183" s="81"/>
      <c r="L183" s="81"/>
      <c r="M183" s="81"/>
      <c r="N183" s="81"/>
      <c r="O183" s="81"/>
      <c r="P183" s="81"/>
      <c r="Q183" s="81"/>
      <c r="R183" s="81"/>
      <c r="S183" s="81"/>
      <c r="T183" s="81"/>
      <c r="U183" s="81"/>
      <c r="V183" s="81"/>
      <c r="W183" s="81"/>
      <c r="X183" s="81"/>
      <c r="Y183" s="81"/>
      <c r="Z183" s="81"/>
    </row>
    <row r="184" spans="1:26" ht="12.75" customHeight="1" x14ac:dyDescent="0.25">
      <c r="A184" s="81"/>
      <c r="B184" s="81"/>
      <c r="C184" s="81"/>
      <c r="D184" s="82"/>
      <c r="E184" s="81"/>
      <c r="F184" s="81"/>
      <c r="G184" s="81"/>
      <c r="H184" s="81"/>
      <c r="I184" s="81"/>
      <c r="J184" s="81"/>
      <c r="K184" s="81"/>
      <c r="L184" s="81"/>
      <c r="M184" s="81"/>
      <c r="N184" s="81"/>
      <c r="O184" s="81"/>
      <c r="P184" s="81"/>
      <c r="Q184" s="81"/>
      <c r="R184" s="81"/>
      <c r="S184" s="81"/>
      <c r="T184" s="81"/>
      <c r="U184" s="81"/>
      <c r="V184" s="81"/>
      <c r="W184" s="81"/>
      <c r="X184" s="81"/>
      <c r="Y184" s="81"/>
      <c r="Z184" s="81"/>
    </row>
    <row r="185" spans="1:26" ht="12.75" customHeight="1" x14ac:dyDescent="0.25">
      <c r="A185" s="81"/>
      <c r="B185" s="81"/>
      <c r="C185" s="81"/>
      <c r="D185" s="82"/>
      <c r="E185" s="81"/>
      <c r="F185" s="81"/>
      <c r="G185" s="81"/>
      <c r="H185" s="81"/>
      <c r="I185" s="81"/>
      <c r="J185" s="81"/>
      <c r="K185" s="81"/>
      <c r="L185" s="81"/>
      <c r="M185" s="81"/>
      <c r="N185" s="81"/>
      <c r="O185" s="81"/>
      <c r="P185" s="81"/>
      <c r="Q185" s="81"/>
      <c r="R185" s="81"/>
      <c r="S185" s="81"/>
      <c r="T185" s="81"/>
      <c r="U185" s="81"/>
      <c r="V185" s="81"/>
      <c r="W185" s="81"/>
      <c r="X185" s="81"/>
      <c r="Y185" s="81"/>
      <c r="Z185" s="81"/>
    </row>
    <row r="186" spans="1:26" ht="12.75" customHeight="1" x14ac:dyDescent="0.25">
      <c r="A186" s="81"/>
      <c r="B186" s="81"/>
      <c r="C186" s="81"/>
      <c r="D186" s="82"/>
      <c r="E186" s="81"/>
      <c r="F186" s="81"/>
      <c r="G186" s="81"/>
      <c r="H186" s="81"/>
      <c r="I186" s="81"/>
      <c r="J186" s="81"/>
      <c r="K186" s="81"/>
      <c r="L186" s="81"/>
      <c r="M186" s="81"/>
      <c r="N186" s="81"/>
      <c r="O186" s="81"/>
      <c r="P186" s="81"/>
      <c r="Q186" s="81"/>
      <c r="R186" s="81"/>
      <c r="S186" s="81"/>
      <c r="T186" s="81"/>
      <c r="U186" s="81"/>
      <c r="V186" s="81"/>
      <c r="W186" s="81"/>
      <c r="X186" s="81"/>
      <c r="Y186" s="81"/>
      <c r="Z186" s="81"/>
    </row>
    <row r="187" spans="1:26" ht="12.75" customHeight="1" x14ac:dyDescent="0.25">
      <c r="A187" s="81"/>
      <c r="B187" s="81"/>
      <c r="C187" s="81"/>
      <c r="D187" s="82"/>
      <c r="E187" s="81"/>
      <c r="F187" s="81"/>
      <c r="G187" s="81"/>
      <c r="H187" s="81"/>
      <c r="I187" s="81"/>
      <c r="J187" s="81"/>
      <c r="K187" s="81"/>
      <c r="L187" s="81"/>
      <c r="M187" s="81"/>
      <c r="N187" s="81"/>
      <c r="O187" s="81"/>
      <c r="P187" s="81"/>
      <c r="Q187" s="81"/>
      <c r="R187" s="81"/>
      <c r="S187" s="81"/>
      <c r="T187" s="81"/>
      <c r="U187" s="81"/>
      <c r="V187" s="81"/>
      <c r="W187" s="81"/>
      <c r="X187" s="81"/>
      <c r="Y187" s="81"/>
      <c r="Z187" s="81"/>
    </row>
    <row r="188" spans="1:26" ht="12.75" customHeight="1" x14ac:dyDescent="0.25">
      <c r="A188" s="81"/>
      <c r="B188" s="81"/>
      <c r="C188" s="81"/>
      <c r="D188" s="82"/>
      <c r="E188" s="81"/>
      <c r="F188" s="81"/>
      <c r="G188" s="81"/>
      <c r="H188" s="81"/>
      <c r="I188" s="81"/>
      <c r="J188" s="81"/>
      <c r="K188" s="81"/>
      <c r="L188" s="81"/>
      <c r="M188" s="81"/>
      <c r="N188" s="81"/>
      <c r="O188" s="81"/>
      <c r="P188" s="81"/>
      <c r="Q188" s="81"/>
      <c r="R188" s="81"/>
      <c r="S188" s="81"/>
      <c r="T188" s="81"/>
      <c r="U188" s="81"/>
      <c r="V188" s="81"/>
      <c r="W188" s="81"/>
      <c r="X188" s="81"/>
      <c r="Y188" s="81"/>
      <c r="Z188" s="81"/>
    </row>
    <row r="189" spans="1:26" ht="12.75" customHeight="1" x14ac:dyDescent="0.25">
      <c r="A189" s="81"/>
      <c r="B189" s="81"/>
      <c r="C189" s="81"/>
      <c r="D189" s="82"/>
      <c r="E189" s="81"/>
      <c r="F189" s="81"/>
      <c r="G189" s="81"/>
      <c r="H189" s="81"/>
      <c r="I189" s="81"/>
      <c r="J189" s="81"/>
      <c r="K189" s="81"/>
      <c r="L189" s="81"/>
      <c r="M189" s="81"/>
      <c r="N189" s="81"/>
      <c r="O189" s="81"/>
      <c r="P189" s="81"/>
      <c r="Q189" s="81"/>
      <c r="R189" s="81"/>
      <c r="S189" s="81"/>
      <c r="T189" s="81"/>
      <c r="U189" s="81"/>
      <c r="V189" s="81"/>
      <c r="W189" s="81"/>
      <c r="X189" s="81"/>
      <c r="Y189" s="81"/>
      <c r="Z189" s="81"/>
    </row>
    <row r="190" spans="1:26" ht="12.75" customHeight="1" x14ac:dyDescent="0.25">
      <c r="A190" s="81"/>
      <c r="B190" s="81"/>
      <c r="C190" s="81"/>
      <c r="D190" s="82"/>
      <c r="E190" s="81"/>
      <c r="F190" s="81"/>
      <c r="G190" s="81"/>
      <c r="H190" s="81"/>
      <c r="I190" s="81"/>
      <c r="J190" s="81"/>
      <c r="K190" s="81"/>
      <c r="L190" s="81"/>
      <c r="M190" s="81"/>
      <c r="N190" s="81"/>
      <c r="O190" s="81"/>
      <c r="P190" s="81"/>
      <c r="Q190" s="81"/>
      <c r="R190" s="81"/>
      <c r="S190" s="81"/>
      <c r="T190" s="81"/>
      <c r="U190" s="81"/>
      <c r="V190" s="81"/>
      <c r="W190" s="81"/>
      <c r="X190" s="81"/>
      <c r="Y190" s="81"/>
      <c r="Z190" s="81"/>
    </row>
    <row r="191" spans="1:26" ht="12.75" customHeight="1" x14ac:dyDescent="0.25">
      <c r="A191" s="81"/>
      <c r="B191" s="81"/>
      <c r="C191" s="81"/>
      <c r="D191" s="82"/>
      <c r="E191" s="81"/>
      <c r="F191" s="81"/>
      <c r="G191" s="81"/>
      <c r="H191" s="81"/>
      <c r="I191" s="81"/>
      <c r="J191" s="81"/>
      <c r="K191" s="81"/>
      <c r="L191" s="81"/>
      <c r="M191" s="81"/>
      <c r="N191" s="81"/>
      <c r="O191" s="81"/>
      <c r="P191" s="81"/>
      <c r="Q191" s="81"/>
      <c r="R191" s="81"/>
      <c r="S191" s="81"/>
      <c r="T191" s="81"/>
      <c r="U191" s="81"/>
      <c r="V191" s="81"/>
      <c r="W191" s="81"/>
      <c r="X191" s="81"/>
      <c r="Y191" s="81"/>
      <c r="Z191" s="81"/>
    </row>
    <row r="192" spans="1:26" ht="12.75" customHeight="1" x14ac:dyDescent="0.25">
      <c r="A192" s="81"/>
      <c r="B192" s="81"/>
      <c r="C192" s="81"/>
      <c r="D192" s="82"/>
      <c r="E192" s="81"/>
      <c r="F192" s="81"/>
      <c r="G192" s="81"/>
      <c r="H192" s="81"/>
      <c r="I192" s="81"/>
      <c r="J192" s="81"/>
      <c r="K192" s="81"/>
      <c r="L192" s="81"/>
      <c r="M192" s="81"/>
      <c r="N192" s="81"/>
      <c r="O192" s="81"/>
      <c r="P192" s="81"/>
      <c r="Q192" s="81"/>
      <c r="R192" s="81"/>
      <c r="S192" s="81"/>
      <c r="T192" s="81"/>
      <c r="U192" s="81"/>
      <c r="V192" s="81"/>
      <c r="W192" s="81"/>
      <c r="X192" s="81"/>
      <c r="Y192" s="81"/>
      <c r="Z192" s="81"/>
    </row>
    <row r="193" spans="1:26" ht="12.75" customHeight="1" x14ac:dyDescent="0.25">
      <c r="A193" s="81"/>
      <c r="B193" s="81"/>
      <c r="C193" s="81"/>
      <c r="D193" s="82"/>
      <c r="E193" s="81"/>
      <c r="F193" s="81"/>
      <c r="G193" s="81"/>
      <c r="H193" s="81"/>
      <c r="I193" s="81"/>
      <c r="J193" s="81"/>
      <c r="K193" s="81"/>
      <c r="L193" s="81"/>
      <c r="M193" s="81"/>
      <c r="N193" s="81"/>
      <c r="O193" s="81"/>
      <c r="P193" s="81"/>
      <c r="Q193" s="81"/>
      <c r="R193" s="81"/>
      <c r="S193" s="81"/>
      <c r="T193" s="81"/>
      <c r="U193" s="81"/>
      <c r="V193" s="81"/>
      <c r="W193" s="81"/>
      <c r="X193" s="81"/>
      <c r="Y193" s="81"/>
      <c r="Z193" s="81"/>
    </row>
    <row r="194" spans="1:26" ht="12.75" customHeight="1" x14ac:dyDescent="0.25">
      <c r="A194" s="81"/>
      <c r="B194" s="81"/>
      <c r="C194" s="81"/>
      <c r="D194" s="82"/>
      <c r="E194" s="81"/>
      <c r="F194" s="81"/>
      <c r="G194" s="81"/>
      <c r="H194" s="81"/>
      <c r="I194" s="81"/>
      <c r="J194" s="81"/>
      <c r="K194" s="81"/>
      <c r="L194" s="81"/>
      <c r="M194" s="81"/>
      <c r="N194" s="81"/>
      <c r="O194" s="81"/>
      <c r="P194" s="81"/>
      <c r="Q194" s="81"/>
      <c r="R194" s="81"/>
      <c r="S194" s="81"/>
      <c r="T194" s="81"/>
      <c r="U194" s="81"/>
      <c r="V194" s="81"/>
      <c r="W194" s="81"/>
      <c r="X194" s="81"/>
      <c r="Y194" s="81"/>
      <c r="Z194" s="81"/>
    </row>
    <row r="195" spans="1:26" ht="12.75" customHeight="1" x14ac:dyDescent="0.25">
      <c r="A195" s="81"/>
      <c r="B195" s="81"/>
      <c r="C195" s="81"/>
      <c r="D195" s="82"/>
      <c r="E195" s="81"/>
      <c r="F195" s="81"/>
      <c r="G195" s="81"/>
      <c r="H195" s="81"/>
      <c r="I195" s="81"/>
      <c r="J195" s="81"/>
      <c r="K195" s="81"/>
      <c r="L195" s="81"/>
      <c r="M195" s="81"/>
      <c r="N195" s="81"/>
      <c r="O195" s="81"/>
      <c r="P195" s="81"/>
      <c r="Q195" s="81"/>
      <c r="R195" s="81"/>
      <c r="S195" s="81"/>
      <c r="T195" s="81"/>
      <c r="U195" s="81"/>
      <c r="V195" s="81"/>
      <c r="W195" s="81"/>
      <c r="X195" s="81"/>
      <c r="Y195" s="81"/>
      <c r="Z195" s="81"/>
    </row>
    <row r="196" spans="1:26" ht="12.75" customHeight="1" x14ac:dyDescent="0.25">
      <c r="A196" s="81"/>
      <c r="B196" s="81"/>
      <c r="C196" s="81"/>
      <c r="D196" s="82"/>
      <c r="E196" s="81"/>
      <c r="F196" s="81"/>
      <c r="G196" s="81"/>
      <c r="H196" s="81"/>
      <c r="I196" s="81"/>
      <c r="J196" s="81"/>
      <c r="K196" s="81"/>
      <c r="L196" s="81"/>
      <c r="M196" s="81"/>
      <c r="N196" s="81"/>
      <c r="O196" s="81"/>
      <c r="P196" s="81"/>
      <c r="Q196" s="81"/>
      <c r="R196" s="81"/>
      <c r="S196" s="81"/>
      <c r="T196" s="81"/>
      <c r="U196" s="81"/>
      <c r="V196" s="81"/>
      <c r="W196" s="81"/>
      <c r="X196" s="81"/>
      <c r="Y196" s="81"/>
      <c r="Z196" s="81"/>
    </row>
    <row r="197" spans="1:26" ht="12.75" customHeight="1" x14ac:dyDescent="0.25">
      <c r="A197" s="81"/>
      <c r="B197" s="81"/>
      <c r="C197" s="81"/>
      <c r="D197" s="82"/>
      <c r="E197" s="81"/>
      <c r="F197" s="81"/>
      <c r="G197" s="81"/>
      <c r="H197" s="81"/>
      <c r="I197" s="81"/>
      <c r="J197" s="81"/>
      <c r="K197" s="81"/>
      <c r="L197" s="81"/>
      <c r="M197" s="81"/>
      <c r="N197" s="81"/>
      <c r="O197" s="81"/>
      <c r="P197" s="81"/>
      <c r="Q197" s="81"/>
      <c r="R197" s="81"/>
      <c r="S197" s="81"/>
      <c r="T197" s="81"/>
      <c r="U197" s="81"/>
      <c r="V197" s="81"/>
      <c r="W197" s="81"/>
      <c r="X197" s="81"/>
      <c r="Y197" s="81"/>
      <c r="Z197" s="81"/>
    </row>
    <row r="198" spans="1:26" ht="12.75" customHeight="1" x14ac:dyDescent="0.25">
      <c r="A198" s="81"/>
      <c r="B198" s="81"/>
      <c r="C198" s="81"/>
      <c r="D198" s="82"/>
      <c r="E198" s="81"/>
      <c r="F198" s="81"/>
      <c r="G198" s="81"/>
      <c r="H198" s="81"/>
      <c r="I198" s="81"/>
      <c r="J198" s="81"/>
      <c r="K198" s="81"/>
      <c r="L198" s="81"/>
      <c r="M198" s="81"/>
      <c r="N198" s="81"/>
      <c r="O198" s="81"/>
      <c r="P198" s="81"/>
      <c r="Q198" s="81"/>
      <c r="R198" s="81"/>
      <c r="S198" s="81"/>
      <c r="T198" s="81"/>
      <c r="U198" s="81"/>
      <c r="V198" s="81"/>
      <c r="W198" s="81"/>
      <c r="X198" s="81"/>
      <c r="Y198" s="81"/>
      <c r="Z198" s="81"/>
    </row>
    <row r="199" spans="1:26" ht="12.75" customHeight="1" x14ac:dyDescent="0.25">
      <c r="A199" s="81"/>
      <c r="B199" s="81"/>
      <c r="C199" s="81"/>
      <c r="D199" s="82"/>
      <c r="E199" s="81"/>
      <c r="F199" s="81"/>
      <c r="G199" s="81"/>
      <c r="H199" s="81"/>
      <c r="I199" s="81"/>
      <c r="J199" s="81"/>
      <c r="K199" s="81"/>
      <c r="L199" s="81"/>
      <c r="M199" s="81"/>
      <c r="N199" s="81"/>
      <c r="O199" s="81"/>
      <c r="P199" s="81"/>
      <c r="Q199" s="81"/>
      <c r="R199" s="81"/>
      <c r="S199" s="81"/>
      <c r="T199" s="81"/>
      <c r="U199" s="81"/>
      <c r="V199" s="81"/>
      <c r="W199" s="81"/>
      <c r="X199" s="81"/>
      <c r="Y199" s="81"/>
      <c r="Z199" s="81"/>
    </row>
    <row r="200" spans="1:26" ht="12.75" customHeight="1" x14ac:dyDescent="0.25">
      <c r="A200" s="81"/>
      <c r="B200" s="81"/>
      <c r="C200" s="81"/>
      <c r="D200" s="82"/>
      <c r="E200" s="81"/>
      <c r="F200" s="81"/>
      <c r="G200" s="81"/>
      <c r="H200" s="81"/>
      <c r="I200" s="81"/>
      <c r="J200" s="81"/>
      <c r="K200" s="81"/>
      <c r="L200" s="81"/>
      <c r="M200" s="81"/>
      <c r="N200" s="81"/>
      <c r="O200" s="81"/>
      <c r="P200" s="81"/>
      <c r="Q200" s="81"/>
      <c r="R200" s="81"/>
      <c r="S200" s="81"/>
      <c r="T200" s="81"/>
      <c r="U200" s="81"/>
      <c r="V200" s="81"/>
      <c r="W200" s="81"/>
      <c r="X200" s="81"/>
      <c r="Y200" s="81"/>
      <c r="Z200" s="81"/>
    </row>
    <row r="201" spans="1:26" ht="12.75" customHeight="1" x14ac:dyDescent="0.25">
      <c r="A201" s="81"/>
      <c r="B201" s="81"/>
      <c r="C201" s="81"/>
      <c r="D201" s="82"/>
      <c r="E201" s="81"/>
      <c r="F201" s="81"/>
      <c r="G201" s="81"/>
      <c r="H201" s="81"/>
      <c r="I201" s="81"/>
      <c r="J201" s="81"/>
      <c r="K201" s="81"/>
      <c r="L201" s="81"/>
      <c r="M201" s="81"/>
      <c r="N201" s="81"/>
      <c r="O201" s="81"/>
      <c r="P201" s="81"/>
      <c r="Q201" s="81"/>
      <c r="R201" s="81"/>
      <c r="S201" s="81"/>
      <c r="T201" s="81"/>
      <c r="U201" s="81"/>
      <c r="V201" s="81"/>
      <c r="W201" s="81"/>
      <c r="X201" s="81"/>
      <c r="Y201" s="81"/>
      <c r="Z201" s="81"/>
    </row>
    <row r="202" spans="1:26" ht="12.75" customHeight="1" x14ac:dyDescent="0.25">
      <c r="A202" s="81"/>
      <c r="B202" s="81"/>
      <c r="C202" s="81"/>
      <c r="D202" s="82"/>
      <c r="E202" s="81"/>
      <c r="F202" s="81"/>
      <c r="G202" s="81"/>
      <c r="H202" s="81"/>
      <c r="I202" s="81"/>
      <c r="J202" s="81"/>
      <c r="K202" s="81"/>
      <c r="L202" s="81"/>
      <c r="M202" s="81"/>
      <c r="N202" s="81"/>
      <c r="O202" s="81"/>
      <c r="P202" s="81"/>
      <c r="Q202" s="81"/>
      <c r="R202" s="81"/>
      <c r="S202" s="81"/>
      <c r="T202" s="81"/>
      <c r="U202" s="81"/>
      <c r="V202" s="81"/>
      <c r="W202" s="81"/>
      <c r="X202" s="81"/>
      <c r="Y202" s="81"/>
      <c r="Z202" s="81"/>
    </row>
    <row r="203" spans="1:26" ht="12.75" customHeight="1" x14ac:dyDescent="0.25">
      <c r="A203" s="81"/>
      <c r="B203" s="81"/>
      <c r="C203" s="81"/>
      <c r="D203" s="82"/>
      <c r="E203" s="81"/>
      <c r="F203" s="81"/>
      <c r="G203" s="81"/>
      <c r="H203" s="81"/>
      <c r="I203" s="81"/>
      <c r="J203" s="81"/>
      <c r="K203" s="81"/>
      <c r="L203" s="81"/>
      <c r="M203" s="81"/>
      <c r="N203" s="81"/>
      <c r="O203" s="81"/>
      <c r="P203" s="81"/>
      <c r="Q203" s="81"/>
      <c r="R203" s="81"/>
      <c r="S203" s="81"/>
      <c r="T203" s="81"/>
      <c r="U203" s="81"/>
      <c r="V203" s="81"/>
      <c r="W203" s="81"/>
      <c r="X203" s="81"/>
      <c r="Y203" s="81"/>
      <c r="Z203" s="81"/>
    </row>
    <row r="204" spans="1:26" ht="12.75" customHeight="1" x14ac:dyDescent="0.25">
      <c r="A204" s="81"/>
      <c r="B204" s="81"/>
      <c r="C204" s="81"/>
      <c r="D204" s="82"/>
      <c r="E204" s="81"/>
      <c r="F204" s="81"/>
      <c r="G204" s="81"/>
      <c r="H204" s="81"/>
      <c r="I204" s="81"/>
      <c r="J204" s="81"/>
      <c r="K204" s="81"/>
      <c r="L204" s="81"/>
      <c r="M204" s="81"/>
      <c r="N204" s="81"/>
      <c r="O204" s="81"/>
      <c r="P204" s="81"/>
      <c r="Q204" s="81"/>
      <c r="R204" s="81"/>
      <c r="S204" s="81"/>
      <c r="T204" s="81"/>
      <c r="U204" s="81"/>
      <c r="V204" s="81"/>
      <c r="W204" s="81"/>
      <c r="X204" s="81"/>
      <c r="Y204" s="81"/>
      <c r="Z204" s="81"/>
    </row>
    <row r="205" spans="1:26" ht="12.75" customHeight="1" x14ac:dyDescent="0.25">
      <c r="A205" s="81"/>
      <c r="B205" s="81"/>
      <c r="C205" s="81"/>
      <c r="D205" s="82"/>
      <c r="E205" s="81"/>
      <c r="F205" s="81"/>
      <c r="G205" s="81"/>
      <c r="H205" s="81"/>
      <c r="I205" s="81"/>
      <c r="J205" s="81"/>
      <c r="K205" s="81"/>
      <c r="L205" s="81"/>
      <c r="M205" s="81"/>
      <c r="N205" s="81"/>
      <c r="O205" s="81"/>
      <c r="P205" s="81"/>
      <c r="Q205" s="81"/>
      <c r="R205" s="81"/>
      <c r="S205" s="81"/>
      <c r="T205" s="81"/>
      <c r="U205" s="81"/>
      <c r="V205" s="81"/>
      <c r="W205" s="81"/>
      <c r="X205" s="81"/>
      <c r="Y205" s="81"/>
      <c r="Z205" s="81"/>
    </row>
    <row r="206" spans="1:26" ht="12.75" customHeight="1" x14ac:dyDescent="0.25">
      <c r="A206" s="81"/>
      <c r="B206" s="81"/>
      <c r="C206" s="81"/>
      <c r="D206" s="82"/>
      <c r="E206" s="81"/>
      <c r="F206" s="81"/>
      <c r="G206" s="81"/>
      <c r="H206" s="81"/>
      <c r="I206" s="81"/>
      <c r="J206" s="81"/>
      <c r="K206" s="81"/>
      <c r="L206" s="81"/>
      <c r="M206" s="81"/>
      <c r="N206" s="81"/>
      <c r="O206" s="81"/>
      <c r="P206" s="81"/>
      <c r="Q206" s="81"/>
      <c r="R206" s="81"/>
      <c r="S206" s="81"/>
      <c r="T206" s="81"/>
      <c r="U206" s="81"/>
      <c r="V206" s="81"/>
      <c r="W206" s="81"/>
      <c r="X206" s="81"/>
      <c r="Y206" s="81"/>
      <c r="Z206" s="81"/>
    </row>
    <row r="207" spans="1:26" ht="12.75" customHeight="1" x14ac:dyDescent="0.25">
      <c r="A207" s="81"/>
      <c r="B207" s="81"/>
      <c r="C207" s="81"/>
      <c r="D207" s="82"/>
      <c r="E207" s="81"/>
      <c r="F207" s="81"/>
      <c r="G207" s="81"/>
      <c r="H207" s="81"/>
      <c r="I207" s="81"/>
      <c r="J207" s="81"/>
      <c r="K207" s="81"/>
      <c r="L207" s="81"/>
      <c r="M207" s="81"/>
      <c r="N207" s="81"/>
      <c r="O207" s="81"/>
      <c r="P207" s="81"/>
      <c r="Q207" s="81"/>
      <c r="R207" s="81"/>
      <c r="S207" s="81"/>
      <c r="T207" s="81"/>
      <c r="U207" s="81"/>
      <c r="V207" s="81"/>
      <c r="W207" s="81"/>
      <c r="X207" s="81"/>
      <c r="Y207" s="81"/>
      <c r="Z207" s="81"/>
    </row>
    <row r="208" spans="1:26" ht="12.75" customHeight="1" x14ac:dyDescent="0.25">
      <c r="A208" s="81"/>
      <c r="B208" s="81"/>
      <c r="C208" s="81"/>
      <c r="D208" s="82"/>
      <c r="E208" s="81"/>
      <c r="F208" s="81"/>
      <c r="G208" s="81"/>
      <c r="H208" s="81"/>
      <c r="I208" s="81"/>
      <c r="J208" s="81"/>
      <c r="K208" s="81"/>
      <c r="L208" s="81"/>
      <c r="M208" s="81"/>
      <c r="N208" s="81"/>
      <c r="O208" s="81"/>
      <c r="P208" s="81"/>
      <c r="Q208" s="81"/>
      <c r="R208" s="81"/>
      <c r="S208" s="81"/>
      <c r="T208" s="81"/>
      <c r="U208" s="81"/>
      <c r="V208" s="81"/>
      <c r="W208" s="81"/>
      <c r="X208" s="81"/>
      <c r="Y208" s="81"/>
      <c r="Z208" s="81"/>
    </row>
    <row r="209" spans="1:26" ht="12.75" customHeight="1" x14ac:dyDescent="0.25">
      <c r="A209" s="81"/>
      <c r="B209" s="81"/>
      <c r="C209" s="81"/>
      <c r="D209" s="82"/>
      <c r="E209" s="81"/>
      <c r="F209" s="81"/>
      <c r="G209" s="81"/>
      <c r="H209" s="81"/>
      <c r="I209" s="81"/>
      <c r="J209" s="81"/>
      <c r="K209" s="81"/>
      <c r="L209" s="81"/>
      <c r="M209" s="81"/>
      <c r="N209" s="81"/>
      <c r="O209" s="81"/>
      <c r="P209" s="81"/>
      <c r="Q209" s="81"/>
      <c r="R209" s="81"/>
      <c r="S209" s="81"/>
      <c r="T209" s="81"/>
      <c r="U209" s="81"/>
      <c r="V209" s="81"/>
      <c r="W209" s="81"/>
      <c r="X209" s="81"/>
      <c r="Y209" s="81"/>
      <c r="Z209" s="81"/>
    </row>
    <row r="210" spans="1:26" ht="12.75" customHeight="1" x14ac:dyDescent="0.25">
      <c r="A210" s="81"/>
      <c r="B210" s="81"/>
      <c r="C210" s="81"/>
      <c r="D210" s="82"/>
      <c r="E210" s="81"/>
      <c r="F210" s="81"/>
      <c r="G210" s="81"/>
      <c r="H210" s="81"/>
      <c r="I210" s="81"/>
      <c r="J210" s="81"/>
      <c r="K210" s="81"/>
      <c r="L210" s="81"/>
      <c r="M210" s="81"/>
      <c r="N210" s="81"/>
      <c r="O210" s="81"/>
      <c r="P210" s="81"/>
      <c r="Q210" s="81"/>
      <c r="R210" s="81"/>
      <c r="S210" s="81"/>
      <c r="T210" s="81"/>
      <c r="U210" s="81"/>
      <c r="V210" s="81"/>
      <c r="W210" s="81"/>
      <c r="X210" s="81"/>
      <c r="Y210" s="81"/>
      <c r="Z210" s="81"/>
    </row>
    <row r="211" spans="1:26" ht="12.75" customHeight="1" x14ac:dyDescent="0.25">
      <c r="A211" s="81"/>
      <c r="B211" s="81"/>
      <c r="C211" s="81"/>
      <c r="D211" s="82"/>
      <c r="E211" s="81"/>
      <c r="F211" s="81"/>
      <c r="G211" s="81"/>
      <c r="H211" s="81"/>
      <c r="I211" s="81"/>
      <c r="J211" s="81"/>
      <c r="K211" s="81"/>
      <c r="L211" s="81"/>
      <c r="M211" s="81"/>
      <c r="N211" s="81"/>
      <c r="O211" s="81"/>
      <c r="P211" s="81"/>
      <c r="Q211" s="81"/>
      <c r="R211" s="81"/>
      <c r="S211" s="81"/>
      <c r="T211" s="81"/>
      <c r="U211" s="81"/>
      <c r="V211" s="81"/>
      <c r="W211" s="81"/>
      <c r="X211" s="81"/>
      <c r="Y211" s="81"/>
      <c r="Z211" s="81"/>
    </row>
    <row r="212" spans="1:26" ht="12.75" customHeight="1" x14ac:dyDescent="0.25">
      <c r="A212" s="81"/>
      <c r="B212" s="81"/>
      <c r="C212" s="81"/>
      <c r="D212" s="82"/>
      <c r="E212" s="81"/>
      <c r="F212" s="81"/>
      <c r="G212" s="81"/>
      <c r="H212" s="81"/>
      <c r="I212" s="81"/>
      <c r="J212" s="81"/>
      <c r="K212" s="81"/>
      <c r="L212" s="81"/>
      <c r="M212" s="81"/>
      <c r="N212" s="81"/>
      <c r="O212" s="81"/>
      <c r="P212" s="81"/>
      <c r="Q212" s="81"/>
      <c r="R212" s="81"/>
      <c r="S212" s="81"/>
      <c r="T212" s="81"/>
      <c r="U212" s="81"/>
      <c r="V212" s="81"/>
      <c r="W212" s="81"/>
      <c r="X212" s="81"/>
      <c r="Y212" s="81"/>
      <c r="Z212" s="81"/>
    </row>
    <row r="213" spans="1:26" ht="12.75" customHeight="1" x14ac:dyDescent="0.25">
      <c r="A213" s="81"/>
      <c r="B213" s="81"/>
      <c r="C213" s="81"/>
      <c r="D213" s="82"/>
      <c r="E213" s="81"/>
      <c r="F213" s="81"/>
      <c r="G213" s="81"/>
      <c r="H213" s="81"/>
      <c r="I213" s="81"/>
      <c r="J213" s="81"/>
      <c r="K213" s="81"/>
      <c r="L213" s="81"/>
      <c r="M213" s="81"/>
      <c r="N213" s="81"/>
      <c r="O213" s="81"/>
      <c r="P213" s="81"/>
      <c r="Q213" s="81"/>
      <c r="R213" s="81"/>
      <c r="S213" s="81"/>
      <c r="T213" s="81"/>
      <c r="U213" s="81"/>
      <c r="V213" s="81"/>
      <c r="W213" s="81"/>
      <c r="X213" s="81"/>
      <c r="Y213" s="81"/>
      <c r="Z213" s="81"/>
    </row>
    <row r="214" spans="1:26" ht="12.75" customHeight="1" x14ac:dyDescent="0.25">
      <c r="A214" s="81"/>
      <c r="B214" s="81"/>
      <c r="C214" s="81"/>
      <c r="D214" s="82"/>
      <c r="E214" s="81"/>
      <c r="F214" s="81"/>
      <c r="G214" s="81"/>
      <c r="H214" s="81"/>
      <c r="I214" s="81"/>
      <c r="J214" s="81"/>
      <c r="K214" s="81"/>
      <c r="L214" s="81"/>
      <c r="M214" s="81"/>
      <c r="N214" s="81"/>
      <c r="O214" s="81"/>
      <c r="P214" s="81"/>
      <c r="Q214" s="81"/>
      <c r="R214" s="81"/>
      <c r="S214" s="81"/>
      <c r="T214" s="81"/>
      <c r="U214" s="81"/>
      <c r="V214" s="81"/>
      <c r="W214" s="81"/>
      <c r="X214" s="81"/>
      <c r="Y214" s="81"/>
      <c r="Z214" s="81"/>
    </row>
    <row r="215" spans="1:26" ht="12.75" customHeight="1" x14ac:dyDescent="0.25">
      <c r="A215" s="81"/>
      <c r="B215" s="81"/>
      <c r="C215" s="81"/>
      <c r="D215" s="82"/>
      <c r="E215" s="81"/>
      <c r="F215" s="81"/>
      <c r="G215" s="81"/>
      <c r="H215" s="81"/>
      <c r="I215" s="81"/>
      <c r="J215" s="81"/>
      <c r="K215" s="81"/>
      <c r="L215" s="81"/>
      <c r="M215" s="81"/>
      <c r="N215" s="81"/>
      <c r="O215" s="81"/>
      <c r="P215" s="81"/>
      <c r="Q215" s="81"/>
      <c r="R215" s="81"/>
      <c r="S215" s="81"/>
      <c r="T215" s="81"/>
      <c r="U215" s="81"/>
      <c r="V215" s="81"/>
      <c r="W215" s="81"/>
      <c r="X215" s="81"/>
      <c r="Y215" s="81"/>
      <c r="Z215" s="81"/>
    </row>
    <row r="216" spans="1:26" ht="12.75" customHeight="1" x14ac:dyDescent="0.25">
      <c r="A216" s="81"/>
      <c r="B216" s="81"/>
      <c r="C216" s="81"/>
      <c r="D216" s="82"/>
      <c r="E216" s="81"/>
      <c r="F216" s="81"/>
      <c r="G216" s="81"/>
      <c r="H216" s="81"/>
      <c r="I216" s="81"/>
      <c r="J216" s="81"/>
      <c r="K216" s="81"/>
      <c r="L216" s="81"/>
      <c r="M216" s="81"/>
      <c r="N216" s="81"/>
      <c r="O216" s="81"/>
      <c r="P216" s="81"/>
      <c r="Q216" s="81"/>
      <c r="R216" s="81"/>
      <c r="S216" s="81"/>
      <c r="T216" s="81"/>
      <c r="U216" s="81"/>
      <c r="V216" s="81"/>
      <c r="W216" s="81"/>
      <c r="X216" s="81"/>
      <c r="Y216" s="81"/>
      <c r="Z216" s="81"/>
    </row>
    <row r="217" spans="1:26" ht="12.75" customHeight="1" x14ac:dyDescent="0.25">
      <c r="A217" s="81"/>
      <c r="B217" s="81"/>
      <c r="C217" s="81"/>
      <c r="D217" s="82"/>
      <c r="E217" s="81"/>
      <c r="F217" s="81"/>
      <c r="G217" s="81"/>
      <c r="H217" s="81"/>
      <c r="I217" s="81"/>
      <c r="J217" s="81"/>
      <c r="K217" s="81"/>
      <c r="L217" s="81"/>
      <c r="M217" s="81"/>
      <c r="N217" s="81"/>
      <c r="O217" s="81"/>
      <c r="P217" s="81"/>
      <c r="Q217" s="81"/>
      <c r="R217" s="81"/>
      <c r="S217" s="81"/>
      <c r="T217" s="81"/>
      <c r="U217" s="81"/>
      <c r="V217" s="81"/>
      <c r="W217" s="81"/>
      <c r="X217" s="81"/>
      <c r="Y217" s="81"/>
      <c r="Z217" s="81"/>
    </row>
    <row r="218" spans="1:26" ht="12.75" customHeight="1" x14ac:dyDescent="0.25">
      <c r="A218" s="81"/>
      <c r="B218" s="81"/>
      <c r="C218" s="81"/>
      <c r="D218" s="82"/>
      <c r="E218" s="81"/>
      <c r="F218" s="81"/>
      <c r="G218" s="81"/>
      <c r="H218" s="81"/>
      <c r="I218" s="81"/>
      <c r="J218" s="81"/>
      <c r="K218" s="81"/>
      <c r="L218" s="81"/>
      <c r="M218" s="81"/>
      <c r="N218" s="81"/>
      <c r="O218" s="81"/>
      <c r="P218" s="81"/>
      <c r="Q218" s="81"/>
      <c r="R218" s="81"/>
      <c r="S218" s="81"/>
      <c r="T218" s="81"/>
      <c r="U218" s="81"/>
      <c r="V218" s="81"/>
      <c r="W218" s="81"/>
      <c r="X218" s="81"/>
      <c r="Y218" s="81"/>
      <c r="Z218" s="81"/>
    </row>
    <row r="219" spans="1:26" ht="12.75" customHeight="1" x14ac:dyDescent="0.25">
      <c r="A219" s="81"/>
      <c r="B219" s="81"/>
      <c r="C219" s="81"/>
      <c r="D219" s="82"/>
      <c r="E219" s="81"/>
      <c r="F219" s="81"/>
      <c r="G219" s="81"/>
      <c r="H219" s="81"/>
      <c r="I219" s="81"/>
      <c r="J219" s="81"/>
      <c r="K219" s="81"/>
      <c r="L219" s="81"/>
      <c r="M219" s="81"/>
      <c r="N219" s="81"/>
      <c r="O219" s="81"/>
      <c r="P219" s="81"/>
      <c r="Q219" s="81"/>
      <c r="R219" s="81"/>
      <c r="S219" s="81"/>
      <c r="T219" s="81"/>
      <c r="U219" s="81"/>
      <c r="V219" s="81"/>
      <c r="W219" s="81"/>
      <c r="X219" s="81"/>
      <c r="Y219" s="81"/>
      <c r="Z219" s="81"/>
    </row>
    <row r="220" spans="1:26" ht="12.75" customHeight="1" x14ac:dyDescent="0.25">
      <c r="A220" s="81"/>
      <c r="B220" s="81"/>
      <c r="C220" s="81"/>
      <c r="D220" s="82"/>
      <c r="E220" s="81"/>
      <c r="F220" s="81"/>
      <c r="G220" s="81"/>
      <c r="H220" s="81"/>
      <c r="I220" s="81"/>
      <c r="J220" s="81"/>
      <c r="K220" s="81"/>
      <c r="L220" s="81"/>
      <c r="M220" s="81"/>
      <c r="N220" s="81"/>
      <c r="O220" s="81"/>
      <c r="P220" s="81"/>
      <c r="Q220" s="81"/>
      <c r="R220" s="81"/>
      <c r="S220" s="81"/>
      <c r="T220" s="81"/>
      <c r="U220" s="81"/>
      <c r="V220" s="81"/>
      <c r="W220" s="81"/>
      <c r="X220" s="81"/>
      <c r="Y220" s="81"/>
      <c r="Z220" s="81"/>
    </row>
    <row r="221" spans="1:26" ht="12.75" customHeight="1" x14ac:dyDescent="0.25">
      <c r="A221" s="81"/>
      <c r="B221" s="81"/>
      <c r="C221" s="81"/>
      <c r="D221" s="82"/>
      <c r="E221" s="81"/>
      <c r="F221" s="81"/>
      <c r="G221" s="81"/>
      <c r="H221" s="81"/>
      <c r="I221" s="81"/>
      <c r="J221" s="81"/>
      <c r="K221" s="81"/>
      <c r="L221" s="81"/>
      <c r="M221" s="81"/>
      <c r="N221" s="81"/>
      <c r="O221" s="81"/>
      <c r="P221" s="81"/>
      <c r="Q221" s="81"/>
      <c r="R221" s="81"/>
      <c r="S221" s="81"/>
      <c r="T221" s="81"/>
      <c r="U221" s="81"/>
      <c r="V221" s="81"/>
      <c r="W221" s="81"/>
      <c r="X221" s="81"/>
      <c r="Y221" s="81"/>
      <c r="Z221" s="81"/>
    </row>
    <row r="222" spans="1:26" ht="12.75" customHeight="1" x14ac:dyDescent="0.25">
      <c r="A222" s="81"/>
      <c r="B222" s="81"/>
      <c r="C222" s="81"/>
      <c r="D222" s="82"/>
      <c r="E222" s="81"/>
      <c r="F222" s="81"/>
      <c r="G222" s="81"/>
      <c r="H222" s="81"/>
      <c r="I222" s="81"/>
      <c r="J222" s="81"/>
      <c r="K222" s="81"/>
      <c r="L222" s="81"/>
      <c r="M222" s="81"/>
      <c r="N222" s="81"/>
      <c r="O222" s="81"/>
      <c r="P222" s="81"/>
      <c r="Q222" s="81"/>
      <c r="R222" s="81"/>
      <c r="S222" s="81"/>
      <c r="T222" s="81"/>
      <c r="U222" s="81"/>
      <c r="V222" s="81"/>
      <c r="W222" s="81"/>
      <c r="X222" s="81"/>
      <c r="Y222" s="81"/>
      <c r="Z222" s="81"/>
    </row>
    <row r="223" spans="1:26" ht="12.75" customHeight="1" x14ac:dyDescent="0.25">
      <c r="A223" s="81"/>
      <c r="B223" s="81"/>
      <c r="C223" s="81"/>
      <c r="D223" s="82"/>
      <c r="E223" s="81"/>
      <c r="F223" s="81"/>
      <c r="G223" s="81"/>
      <c r="H223" s="81"/>
      <c r="I223" s="81"/>
      <c r="J223" s="81"/>
      <c r="K223" s="81"/>
      <c r="L223" s="81"/>
      <c r="M223" s="81"/>
      <c r="N223" s="81"/>
      <c r="O223" s="81"/>
      <c r="P223" s="81"/>
      <c r="Q223" s="81"/>
      <c r="R223" s="81"/>
      <c r="S223" s="81"/>
      <c r="T223" s="81"/>
      <c r="U223" s="81"/>
      <c r="V223" s="81"/>
      <c r="W223" s="81"/>
      <c r="X223" s="81"/>
      <c r="Y223" s="81"/>
      <c r="Z223" s="81"/>
    </row>
    <row r="224" spans="1:26" ht="12.75" customHeight="1" x14ac:dyDescent="0.25">
      <c r="A224" s="81"/>
      <c r="B224" s="81"/>
      <c r="C224" s="81"/>
      <c r="D224" s="82"/>
      <c r="E224" s="81"/>
      <c r="F224" s="81"/>
      <c r="G224" s="81"/>
      <c r="H224" s="81"/>
      <c r="I224" s="81"/>
      <c r="J224" s="81"/>
      <c r="K224" s="81"/>
      <c r="L224" s="81"/>
      <c r="M224" s="81"/>
      <c r="N224" s="81"/>
      <c r="O224" s="81"/>
      <c r="P224" s="81"/>
      <c r="Q224" s="81"/>
      <c r="R224" s="81"/>
      <c r="S224" s="81"/>
      <c r="T224" s="81"/>
      <c r="U224" s="81"/>
      <c r="V224" s="81"/>
      <c r="W224" s="81"/>
      <c r="X224" s="81"/>
      <c r="Y224" s="81"/>
      <c r="Z224" s="81"/>
    </row>
    <row r="225" spans="1:26" ht="12.75" customHeight="1" x14ac:dyDescent="0.25">
      <c r="A225" s="81"/>
      <c r="B225" s="81"/>
      <c r="C225" s="81"/>
      <c r="D225" s="82"/>
      <c r="E225" s="81"/>
      <c r="F225" s="81"/>
      <c r="G225" s="81"/>
      <c r="H225" s="81"/>
      <c r="I225" s="81"/>
      <c r="J225" s="81"/>
      <c r="K225" s="81"/>
      <c r="L225" s="81"/>
      <c r="M225" s="81"/>
      <c r="N225" s="81"/>
      <c r="O225" s="81"/>
      <c r="P225" s="81"/>
      <c r="Q225" s="81"/>
      <c r="R225" s="81"/>
      <c r="S225" s="81"/>
      <c r="T225" s="81"/>
      <c r="U225" s="81"/>
      <c r="V225" s="81"/>
      <c r="W225" s="81"/>
      <c r="X225" s="81"/>
      <c r="Y225" s="81"/>
      <c r="Z225" s="81"/>
    </row>
    <row r="226" spans="1:26" ht="12.75" customHeight="1" x14ac:dyDescent="0.25">
      <c r="A226" s="81"/>
      <c r="B226" s="81"/>
      <c r="C226" s="81"/>
      <c r="D226" s="82"/>
      <c r="E226" s="81"/>
      <c r="F226" s="81"/>
      <c r="G226" s="81"/>
      <c r="H226" s="81"/>
      <c r="I226" s="81"/>
      <c r="J226" s="81"/>
      <c r="K226" s="81"/>
      <c r="L226" s="81"/>
      <c r="M226" s="81"/>
      <c r="N226" s="81"/>
      <c r="O226" s="81"/>
      <c r="P226" s="81"/>
      <c r="Q226" s="81"/>
      <c r="R226" s="81"/>
      <c r="S226" s="81"/>
      <c r="T226" s="81"/>
      <c r="U226" s="81"/>
      <c r="V226" s="81"/>
      <c r="W226" s="81"/>
      <c r="X226" s="81"/>
      <c r="Y226" s="81"/>
      <c r="Z226" s="81"/>
    </row>
    <row r="227" spans="1:26" ht="12.75" customHeight="1" x14ac:dyDescent="0.25">
      <c r="A227" s="81"/>
      <c r="B227" s="81"/>
      <c r="C227" s="81"/>
      <c r="D227" s="82"/>
      <c r="E227" s="81"/>
      <c r="F227" s="81"/>
      <c r="G227" s="81"/>
      <c r="H227" s="81"/>
      <c r="I227" s="81"/>
      <c r="J227" s="81"/>
      <c r="K227" s="81"/>
      <c r="L227" s="81"/>
      <c r="M227" s="81"/>
      <c r="N227" s="81"/>
      <c r="O227" s="81"/>
      <c r="P227" s="81"/>
      <c r="Q227" s="81"/>
      <c r="R227" s="81"/>
      <c r="S227" s="81"/>
      <c r="T227" s="81"/>
      <c r="U227" s="81"/>
      <c r="V227" s="81"/>
      <c r="W227" s="81"/>
      <c r="X227" s="81"/>
      <c r="Y227" s="81"/>
      <c r="Z227" s="81"/>
    </row>
    <row r="228" spans="1:26" ht="12.75" customHeight="1" x14ac:dyDescent="0.25">
      <c r="A228" s="81"/>
      <c r="B228" s="81"/>
      <c r="C228" s="81"/>
      <c r="D228" s="82"/>
      <c r="E228" s="81"/>
      <c r="F228" s="81"/>
      <c r="G228" s="81"/>
      <c r="H228" s="81"/>
      <c r="I228" s="81"/>
      <c r="J228" s="81"/>
      <c r="K228" s="81"/>
      <c r="L228" s="81"/>
      <c r="M228" s="81"/>
      <c r="N228" s="81"/>
      <c r="O228" s="81"/>
      <c r="P228" s="81"/>
      <c r="Q228" s="81"/>
      <c r="R228" s="81"/>
      <c r="S228" s="81"/>
      <c r="T228" s="81"/>
      <c r="U228" s="81"/>
      <c r="V228" s="81"/>
      <c r="W228" s="81"/>
      <c r="X228" s="81"/>
      <c r="Y228" s="81"/>
      <c r="Z228" s="81"/>
    </row>
    <row r="229" spans="1:26" ht="12.75" customHeight="1" x14ac:dyDescent="0.25">
      <c r="A229" s="81"/>
      <c r="B229" s="81"/>
      <c r="C229" s="81"/>
      <c r="D229" s="82"/>
      <c r="E229" s="81"/>
      <c r="F229" s="81"/>
      <c r="G229" s="81"/>
      <c r="H229" s="81"/>
      <c r="I229" s="81"/>
      <c r="J229" s="81"/>
      <c r="K229" s="81"/>
      <c r="L229" s="81"/>
      <c r="M229" s="81"/>
      <c r="N229" s="81"/>
      <c r="O229" s="81"/>
      <c r="P229" s="81"/>
      <c r="Q229" s="81"/>
      <c r="R229" s="81"/>
      <c r="S229" s="81"/>
      <c r="T229" s="81"/>
      <c r="U229" s="81"/>
      <c r="V229" s="81"/>
      <c r="W229" s="81"/>
      <c r="X229" s="81"/>
      <c r="Y229" s="81"/>
      <c r="Z229" s="81"/>
    </row>
    <row r="230" spans="1:26" ht="12.75" customHeight="1" x14ac:dyDescent="0.25">
      <c r="A230" s="81"/>
      <c r="B230" s="81"/>
      <c r="C230" s="81"/>
      <c r="D230" s="82"/>
      <c r="E230" s="81"/>
      <c r="F230" s="81"/>
      <c r="G230" s="81"/>
      <c r="H230" s="81"/>
      <c r="I230" s="81"/>
      <c r="J230" s="81"/>
      <c r="K230" s="81"/>
      <c r="L230" s="81"/>
      <c r="M230" s="81"/>
      <c r="N230" s="81"/>
      <c r="O230" s="81"/>
      <c r="P230" s="81"/>
      <c r="Q230" s="81"/>
      <c r="R230" s="81"/>
      <c r="S230" s="81"/>
      <c r="T230" s="81"/>
      <c r="U230" s="81"/>
      <c r="V230" s="81"/>
      <c r="W230" s="81"/>
      <c r="X230" s="81"/>
      <c r="Y230" s="81"/>
      <c r="Z230" s="81"/>
    </row>
    <row r="231" spans="1:26" ht="12.75" customHeight="1" x14ac:dyDescent="0.25">
      <c r="A231" s="81"/>
      <c r="B231" s="81"/>
      <c r="C231" s="81"/>
      <c r="D231" s="82"/>
      <c r="E231" s="81"/>
      <c r="F231" s="81"/>
      <c r="G231" s="81"/>
      <c r="H231" s="81"/>
      <c r="I231" s="81"/>
      <c r="J231" s="81"/>
      <c r="K231" s="81"/>
      <c r="L231" s="81"/>
      <c r="M231" s="81"/>
      <c r="N231" s="81"/>
      <c r="O231" s="81"/>
      <c r="P231" s="81"/>
      <c r="Q231" s="81"/>
      <c r="R231" s="81"/>
      <c r="S231" s="81"/>
      <c r="T231" s="81"/>
      <c r="U231" s="81"/>
      <c r="V231" s="81"/>
      <c r="W231" s="81"/>
      <c r="X231" s="81"/>
      <c r="Y231" s="81"/>
      <c r="Z231" s="81"/>
    </row>
    <row r="232" spans="1:26" ht="12.75" customHeight="1" x14ac:dyDescent="0.25">
      <c r="A232" s="81"/>
      <c r="B232" s="81"/>
      <c r="C232" s="81"/>
      <c r="D232" s="82"/>
      <c r="E232" s="81"/>
      <c r="F232" s="81"/>
      <c r="G232" s="81"/>
      <c r="H232" s="81"/>
      <c r="I232" s="81"/>
      <c r="J232" s="81"/>
      <c r="K232" s="81"/>
      <c r="L232" s="81"/>
      <c r="M232" s="81"/>
      <c r="N232" s="81"/>
      <c r="O232" s="81"/>
      <c r="P232" s="81"/>
      <c r="Q232" s="81"/>
      <c r="R232" s="81"/>
      <c r="S232" s="81"/>
      <c r="T232" s="81"/>
      <c r="U232" s="81"/>
      <c r="V232" s="81"/>
      <c r="W232" s="81"/>
      <c r="X232" s="81"/>
      <c r="Y232" s="81"/>
      <c r="Z232" s="81"/>
    </row>
    <row r="233" spans="1:26" ht="12.75" customHeight="1" x14ac:dyDescent="0.25">
      <c r="A233" s="81"/>
      <c r="B233" s="81"/>
      <c r="C233" s="81"/>
      <c r="D233" s="82"/>
      <c r="E233" s="81"/>
      <c r="F233" s="81"/>
      <c r="G233" s="81"/>
      <c r="H233" s="81"/>
      <c r="I233" s="81"/>
      <c r="J233" s="81"/>
      <c r="K233" s="81"/>
      <c r="L233" s="81"/>
      <c r="M233" s="81"/>
      <c r="N233" s="81"/>
      <c r="O233" s="81"/>
      <c r="P233" s="81"/>
      <c r="Q233" s="81"/>
      <c r="R233" s="81"/>
      <c r="S233" s="81"/>
      <c r="T233" s="81"/>
      <c r="U233" s="81"/>
      <c r="V233" s="81"/>
      <c r="W233" s="81"/>
      <c r="X233" s="81"/>
      <c r="Y233" s="81"/>
      <c r="Z233" s="81"/>
    </row>
    <row r="234" spans="1:26" ht="12.75" customHeight="1" x14ac:dyDescent="0.25">
      <c r="A234" s="81"/>
      <c r="B234" s="81"/>
      <c r="C234" s="81"/>
      <c r="D234" s="82"/>
      <c r="E234" s="81"/>
      <c r="F234" s="81"/>
      <c r="G234" s="81"/>
      <c r="H234" s="81"/>
      <c r="I234" s="81"/>
      <c r="J234" s="81"/>
      <c r="K234" s="81"/>
      <c r="L234" s="81"/>
      <c r="M234" s="81"/>
      <c r="N234" s="81"/>
      <c r="O234" s="81"/>
      <c r="P234" s="81"/>
      <c r="Q234" s="81"/>
      <c r="R234" s="81"/>
      <c r="S234" s="81"/>
      <c r="T234" s="81"/>
      <c r="U234" s="81"/>
      <c r="V234" s="81"/>
      <c r="W234" s="81"/>
      <c r="X234" s="81"/>
      <c r="Y234" s="81"/>
      <c r="Z234" s="81"/>
    </row>
    <row r="235" spans="1:26" ht="12.75" customHeight="1" x14ac:dyDescent="0.25">
      <c r="A235" s="81"/>
      <c r="B235" s="81"/>
      <c r="C235" s="81"/>
      <c r="D235" s="82"/>
      <c r="E235" s="81"/>
      <c r="F235" s="81"/>
      <c r="G235" s="81"/>
      <c r="H235" s="81"/>
      <c r="I235" s="81"/>
      <c r="J235" s="81"/>
      <c r="K235" s="81"/>
      <c r="L235" s="81"/>
      <c r="M235" s="81"/>
      <c r="N235" s="81"/>
      <c r="O235" s="81"/>
      <c r="P235" s="81"/>
      <c r="Q235" s="81"/>
      <c r="R235" s="81"/>
      <c r="S235" s="81"/>
      <c r="T235" s="81"/>
      <c r="U235" s="81"/>
      <c r="V235" s="81"/>
      <c r="W235" s="81"/>
      <c r="X235" s="81"/>
      <c r="Y235" s="81"/>
      <c r="Z235" s="81"/>
    </row>
    <row r="236" spans="1:26" ht="12.75" customHeight="1" x14ac:dyDescent="0.25">
      <c r="A236" s="81"/>
      <c r="B236" s="81"/>
      <c r="C236" s="81"/>
      <c r="D236" s="82"/>
      <c r="E236" s="81"/>
      <c r="F236" s="81"/>
      <c r="G236" s="81"/>
      <c r="H236" s="81"/>
      <c r="I236" s="81"/>
      <c r="J236" s="81"/>
      <c r="K236" s="81"/>
      <c r="L236" s="81"/>
      <c r="M236" s="81"/>
      <c r="N236" s="81"/>
      <c r="O236" s="81"/>
      <c r="P236" s="81"/>
      <c r="Q236" s="81"/>
      <c r="R236" s="81"/>
      <c r="S236" s="81"/>
      <c r="T236" s="81"/>
      <c r="U236" s="81"/>
      <c r="V236" s="81"/>
      <c r="W236" s="81"/>
      <c r="X236" s="81"/>
      <c r="Y236" s="81"/>
      <c r="Z236" s="81"/>
    </row>
    <row r="237" spans="1:26" ht="12.75" customHeight="1" x14ac:dyDescent="0.25">
      <c r="A237" s="81"/>
      <c r="B237" s="81"/>
      <c r="C237" s="81"/>
      <c r="D237" s="82"/>
      <c r="E237" s="81"/>
      <c r="F237" s="81"/>
      <c r="G237" s="81"/>
      <c r="H237" s="81"/>
      <c r="I237" s="81"/>
      <c r="J237" s="81"/>
      <c r="K237" s="81"/>
      <c r="L237" s="81"/>
      <c r="M237" s="81"/>
      <c r="N237" s="81"/>
      <c r="O237" s="81"/>
      <c r="P237" s="81"/>
      <c r="Q237" s="81"/>
      <c r="R237" s="81"/>
      <c r="S237" s="81"/>
      <c r="T237" s="81"/>
      <c r="U237" s="81"/>
      <c r="V237" s="81"/>
      <c r="W237" s="81"/>
      <c r="X237" s="81"/>
      <c r="Y237" s="81"/>
      <c r="Z237" s="81"/>
    </row>
    <row r="238" spans="1:26" ht="12.75" customHeight="1" x14ac:dyDescent="0.25">
      <c r="A238" s="81"/>
      <c r="B238" s="81"/>
      <c r="C238" s="81"/>
      <c r="D238" s="82"/>
      <c r="E238" s="81"/>
      <c r="F238" s="81"/>
      <c r="G238" s="81"/>
      <c r="H238" s="81"/>
      <c r="I238" s="81"/>
      <c r="J238" s="81"/>
      <c r="K238" s="81"/>
      <c r="L238" s="81"/>
      <c r="M238" s="81"/>
      <c r="N238" s="81"/>
      <c r="O238" s="81"/>
      <c r="P238" s="81"/>
      <c r="Q238" s="81"/>
      <c r="R238" s="81"/>
      <c r="S238" s="81"/>
      <c r="T238" s="81"/>
      <c r="U238" s="81"/>
      <c r="V238" s="81"/>
      <c r="W238" s="81"/>
      <c r="X238" s="81"/>
      <c r="Y238" s="81"/>
      <c r="Z238" s="81"/>
    </row>
    <row r="239" spans="1:26" ht="12.75" customHeight="1" x14ac:dyDescent="0.25">
      <c r="A239" s="81"/>
      <c r="B239" s="81"/>
      <c r="C239" s="81"/>
      <c r="D239" s="82"/>
      <c r="E239" s="81"/>
      <c r="F239" s="81"/>
      <c r="G239" s="81"/>
      <c r="H239" s="81"/>
      <c r="I239" s="81"/>
      <c r="J239" s="81"/>
      <c r="K239" s="81"/>
      <c r="L239" s="81"/>
      <c r="M239" s="81"/>
      <c r="N239" s="81"/>
      <c r="O239" s="81"/>
      <c r="P239" s="81"/>
      <c r="Q239" s="81"/>
      <c r="R239" s="81"/>
      <c r="S239" s="81"/>
      <c r="T239" s="81"/>
      <c r="U239" s="81"/>
      <c r="V239" s="81"/>
      <c r="W239" s="81"/>
      <c r="X239" s="81"/>
      <c r="Y239" s="81"/>
      <c r="Z239" s="81"/>
    </row>
    <row r="240" spans="1:26" ht="12.75" customHeight="1" x14ac:dyDescent="0.25">
      <c r="A240" s="81"/>
      <c r="B240" s="81"/>
      <c r="C240" s="81"/>
      <c r="D240" s="82"/>
      <c r="E240" s="81"/>
      <c r="F240" s="81"/>
      <c r="G240" s="81"/>
      <c r="H240" s="81"/>
      <c r="I240" s="81"/>
      <c r="J240" s="81"/>
      <c r="K240" s="81"/>
      <c r="L240" s="81"/>
      <c r="M240" s="81"/>
      <c r="N240" s="81"/>
      <c r="O240" s="81"/>
      <c r="P240" s="81"/>
      <c r="Q240" s="81"/>
      <c r="R240" s="81"/>
      <c r="S240" s="81"/>
      <c r="T240" s="81"/>
      <c r="U240" s="81"/>
      <c r="V240" s="81"/>
      <c r="W240" s="81"/>
      <c r="X240" s="81"/>
      <c r="Y240" s="81"/>
      <c r="Z240" s="81"/>
    </row>
    <row r="241" spans="1:26" ht="12.75" customHeight="1" x14ac:dyDescent="0.25">
      <c r="A241" s="81"/>
      <c r="B241" s="81"/>
      <c r="C241" s="81"/>
      <c r="D241" s="82"/>
      <c r="E241" s="81"/>
      <c r="F241" s="81"/>
      <c r="G241" s="81"/>
      <c r="H241" s="81"/>
      <c r="I241" s="81"/>
      <c r="J241" s="81"/>
      <c r="K241" s="81"/>
      <c r="L241" s="81"/>
      <c r="M241" s="81"/>
      <c r="N241" s="81"/>
      <c r="O241" s="81"/>
      <c r="P241" s="81"/>
      <c r="Q241" s="81"/>
      <c r="R241" s="81"/>
      <c r="S241" s="81"/>
      <c r="T241" s="81"/>
      <c r="U241" s="81"/>
      <c r="V241" s="81"/>
      <c r="W241" s="81"/>
      <c r="X241" s="81"/>
      <c r="Y241" s="81"/>
      <c r="Z241" s="81"/>
    </row>
    <row r="242" spans="1:26" ht="12.75" customHeight="1" x14ac:dyDescent="0.25">
      <c r="A242" s="81"/>
      <c r="B242" s="81"/>
      <c r="C242" s="81"/>
      <c r="D242" s="82"/>
      <c r="E242" s="81"/>
      <c r="F242" s="81"/>
      <c r="G242" s="81"/>
      <c r="H242" s="81"/>
      <c r="I242" s="81"/>
      <c r="J242" s="81"/>
      <c r="K242" s="81"/>
      <c r="L242" s="81"/>
      <c r="M242" s="81"/>
      <c r="N242" s="81"/>
      <c r="O242" s="81"/>
      <c r="P242" s="81"/>
      <c r="Q242" s="81"/>
      <c r="R242" s="81"/>
      <c r="S242" s="81"/>
      <c r="T242" s="81"/>
      <c r="U242" s="81"/>
      <c r="V242" s="81"/>
      <c r="W242" s="81"/>
      <c r="X242" s="81"/>
      <c r="Y242" s="81"/>
      <c r="Z242" s="81"/>
    </row>
    <row r="243" spans="1:26" ht="12.75" customHeight="1" x14ac:dyDescent="0.25">
      <c r="A243" s="81"/>
      <c r="B243" s="81"/>
      <c r="C243" s="81"/>
      <c r="D243" s="82"/>
      <c r="E243" s="81"/>
      <c r="F243" s="81"/>
      <c r="G243" s="81"/>
      <c r="H243" s="81"/>
      <c r="I243" s="81"/>
      <c r="J243" s="81"/>
      <c r="K243" s="81"/>
      <c r="L243" s="81"/>
      <c r="M243" s="81"/>
      <c r="N243" s="81"/>
      <c r="O243" s="81"/>
      <c r="P243" s="81"/>
      <c r="Q243" s="81"/>
      <c r="R243" s="81"/>
      <c r="S243" s="81"/>
      <c r="T243" s="81"/>
      <c r="U243" s="81"/>
      <c r="V243" s="81"/>
      <c r="W243" s="81"/>
      <c r="X243" s="81"/>
      <c r="Y243" s="81"/>
      <c r="Z243" s="81"/>
    </row>
    <row r="244" spans="1:26" ht="12.75" customHeight="1" x14ac:dyDescent="0.25">
      <c r="A244" s="81"/>
      <c r="B244" s="81"/>
      <c r="C244" s="81"/>
      <c r="D244" s="82"/>
      <c r="E244" s="81"/>
      <c r="F244" s="81"/>
      <c r="G244" s="81"/>
      <c r="H244" s="81"/>
      <c r="I244" s="81"/>
      <c r="J244" s="81"/>
      <c r="K244" s="81"/>
      <c r="L244" s="81"/>
      <c r="M244" s="81"/>
      <c r="N244" s="81"/>
      <c r="O244" s="81"/>
      <c r="P244" s="81"/>
      <c r="Q244" s="81"/>
      <c r="R244" s="81"/>
      <c r="S244" s="81"/>
      <c r="T244" s="81"/>
      <c r="U244" s="81"/>
      <c r="V244" s="81"/>
      <c r="W244" s="81"/>
      <c r="X244" s="81"/>
      <c r="Y244" s="81"/>
      <c r="Z244" s="81"/>
    </row>
    <row r="245" spans="1:26" ht="12.75" customHeight="1" x14ac:dyDescent="0.25">
      <c r="A245" s="81"/>
      <c r="B245" s="81"/>
      <c r="C245" s="81"/>
      <c r="D245" s="82"/>
      <c r="E245" s="81"/>
      <c r="F245" s="81"/>
      <c r="G245" s="81"/>
      <c r="H245" s="81"/>
      <c r="I245" s="81"/>
      <c r="J245" s="81"/>
      <c r="K245" s="81"/>
      <c r="L245" s="81"/>
      <c r="M245" s="81"/>
      <c r="N245" s="81"/>
      <c r="O245" s="81"/>
      <c r="P245" s="81"/>
      <c r="Q245" s="81"/>
      <c r="R245" s="81"/>
      <c r="S245" s="81"/>
      <c r="T245" s="81"/>
      <c r="U245" s="81"/>
      <c r="V245" s="81"/>
      <c r="W245" s="81"/>
      <c r="X245" s="81"/>
      <c r="Y245" s="81"/>
      <c r="Z245" s="81"/>
    </row>
    <row r="246" spans="1:26" ht="12.75" customHeight="1" x14ac:dyDescent="0.25">
      <c r="A246" s="81"/>
      <c r="B246" s="81"/>
      <c r="C246" s="81"/>
      <c r="D246" s="82"/>
      <c r="E246" s="81"/>
      <c r="F246" s="81"/>
      <c r="G246" s="81"/>
      <c r="H246" s="81"/>
      <c r="I246" s="81"/>
      <c r="J246" s="81"/>
      <c r="K246" s="81"/>
      <c r="L246" s="81"/>
      <c r="M246" s="81"/>
      <c r="N246" s="81"/>
      <c r="O246" s="81"/>
      <c r="P246" s="81"/>
      <c r="Q246" s="81"/>
      <c r="R246" s="81"/>
      <c r="S246" s="81"/>
      <c r="T246" s="81"/>
      <c r="U246" s="81"/>
      <c r="V246" s="81"/>
      <c r="W246" s="81"/>
      <c r="X246" s="81"/>
      <c r="Y246" s="81"/>
      <c r="Z246" s="81"/>
    </row>
    <row r="247" spans="1:26" ht="12.75" customHeight="1" x14ac:dyDescent="0.25">
      <c r="A247" s="81"/>
      <c r="B247" s="81"/>
      <c r="C247" s="81"/>
      <c r="D247" s="82"/>
      <c r="E247" s="81"/>
      <c r="F247" s="81"/>
      <c r="G247" s="81"/>
      <c r="H247" s="81"/>
      <c r="I247" s="81"/>
      <c r="J247" s="81"/>
      <c r="K247" s="81"/>
      <c r="L247" s="81"/>
      <c r="M247" s="81"/>
      <c r="N247" s="81"/>
      <c r="O247" s="81"/>
      <c r="P247" s="81"/>
      <c r="Q247" s="81"/>
      <c r="R247" s="81"/>
      <c r="S247" s="81"/>
      <c r="T247" s="81"/>
      <c r="U247" s="81"/>
      <c r="V247" s="81"/>
      <c r="W247" s="81"/>
      <c r="X247" s="81"/>
      <c r="Y247" s="81"/>
      <c r="Z247" s="81"/>
    </row>
    <row r="248" spans="1:26" ht="12.75" customHeight="1" x14ac:dyDescent="0.25">
      <c r="A248" s="81"/>
      <c r="B248" s="81"/>
      <c r="C248" s="81"/>
      <c r="D248" s="82"/>
      <c r="E248" s="81"/>
      <c r="F248" s="81"/>
      <c r="G248" s="81"/>
      <c r="H248" s="81"/>
      <c r="I248" s="81"/>
      <c r="J248" s="81"/>
      <c r="K248" s="81"/>
      <c r="L248" s="81"/>
      <c r="M248" s="81"/>
      <c r="N248" s="81"/>
      <c r="O248" s="81"/>
      <c r="P248" s="81"/>
      <c r="Q248" s="81"/>
      <c r="R248" s="81"/>
      <c r="S248" s="81"/>
      <c r="T248" s="81"/>
      <c r="U248" s="81"/>
      <c r="V248" s="81"/>
      <c r="W248" s="81"/>
      <c r="X248" s="81"/>
      <c r="Y248" s="81"/>
      <c r="Z248" s="81"/>
    </row>
    <row r="249" spans="1:26" ht="12.75" customHeight="1" x14ac:dyDescent="0.25">
      <c r="A249" s="81"/>
      <c r="B249" s="81"/>
      <c r="C249" s="81"/>
      <c r="D249" s="82"/>
      <c r="E249" s="81"/>
      <c r="F249" s="81"/>
      <c r="G249" s="81"/>
      <c r="H249" s="81"/>
      <c r="I249" s="81"/>
      <c r="J249" s="81"/>
      <c r="K249" s="81"/>
      <c r="L249" s="81"/>
      <c r="M249" s="81"/>
      <c r="N249" s="81"/>
      <c r="O249" s="81"/>
      <c r="P249" s="81"/>
      <c r="Q249" s="81"/>
      <c r="R249" s="81"/>
      <c r="S249" s="81"/>
      <c r="T249" s="81"/>
      <c r="U249" s="81"/>
      <c r="V249" s="81"/>
      <c r="W249" s="81"/>
      <c r="X249" s="81"/>
      <c r="Y249" s="81"/>
      <c r="Z249" s="81"/>
    </row>
    <row r="250" spans="1:26" ht="12.75" customHeight="1" x14ac:dyDescent="0.25">
      <c r="A250" s="81"/>
      <c r="B250" s="81"/>
      <c r="C250" s="81"/>
      <c r="D250" s="82"/>
      <c r="E250" s="81"/>
      <c r="F250" s="81"/>
      <c r="G250" s="81"/>
      <c r="H250" s="81"/>
      <c r="I250" s="81"/>
      <c r="J250" s="81"/>
      <c r="K250" s="81"/>
      <c r="L250" s="81"/>
      <c r="M250" s="81"/>
      <c r="N250" s="81"/>
      <c r="O250" s="81"/>
      <c r="P250" s="81"/>
      <c r="Q250" s="81"/>
      <c r="R250" s="81"/>
      <c r="S250" s="81"/>
      <c r="T250" s="81"/>
      <c r="U250" s="81"/>
      <c r="V250" s="81"/>
      <c r="W250" s="81"/>
      <c r="X250" s="81"/>
      <c r="Y250" s="81"/>
      <c r="Z250" s="81"/>
    </row>
    <row r="251" spans="1:26" ht="12.75" customHeight="1" x14ac:dyDescent="0.25">
      <c r="A251" s="81"/>
      <c r="B251" s="81"/>
      <c r="C251" s="81"/>
      <c r="D251" s="82"/>
      <c r="E251" s="81"/>
      <c r="F251" s="81"/>
      <c r="G251" s="81"/>
      <c r="H251" s="81"/>
      <c r="I251" s="81"/>
      <c r="J251" s="81"/>
      <c r="K251" s="81"/>
      <c r="L251" s="81"/>
      <c r="M251" s="81"/>
      <c r="N251" s="81"/>
      <c r="O251" s="81"/>
      <c r="P251" s="81"/>
      <c r="Q251" s="81"/>
      <c r="R251" s="81"/>
      <c r="S251" s="81"/>
      <c r="T251" s="81"/>
      <c r="U251" s="81"/>
      <c r="V251" s="81"/>
      <c r="W251" s="81"/>
      <c r="X251" s="81"/>
      <c r="Y251" s="81"/>
      <c r="Z251" s="81"/>
    </row>
    <row r="252" spans="1:26" ht="12.75" customHeight="1" x14ac:dyDescent="0.25">
      <c r="A252" s="81"/>
      <c r="B252" s="81"/>
      <c r="C252" s="81"/>
      <c r="D252" s="82"/>
      <c r="E252" s="81"/>
      <c r="F252" s="81"/>
      <c r="G252" s="81"/>
      <c r="H252" s="81"/>
      <c r="I252" s="81"/>
      <c r="J252" s="81"/>
      <c r="K252" s="81"/>
      <c r="L252" s="81"/>
      <c r="M252" s="81"/>
      <c r="N252" s="81"/>
      <c r="O252" s="81"/>
      <c r="P252" s="81"/>
      <c r="Q252" s="81"/>
      <c r="R252" s="81"/>
      <c r="S252" s="81"/>
      <c r="T252" s="81"/>
      <c r="U252" s="81"/>
      <c r="V252" s="81"/>
      <c r="W252" s="81"/>
      <c r="X252" s="81"/>
      <c r="Y252" s="81"/>
      <c r="Z252" s="81"/>
    </row>
    <row r="253" spans="1:26" ht="12.75" customHeight="1" x14ac:dyDescent="0.25">
      <c r="A253" s="81"/>
      <c r="B253" s="81"/>
      <c r="C253" s="81"/>
      <c r="D253" s="82"/>
      <c r="E253" s="81"/>
      <c r="F253" s="81"/>
      <c r="G253" s="81"/>
      <c r="H253" s="81"/>
      <c r="I253" s="81"/>
      <c r="J253" s="81"/>
      <c r="K253" s="81"/>
      <c r="L253" s="81"/>
      <c r="M253" s="81"/>
      <c r="N253" s="81"/>
      <c r="O253" s="81"/>
      <c r="P253" s="81"/>
      <c r="Q253" s="81"/>
      <c r="R253" s="81"/>
      <c r="S253" s="81"/>
      <c r="T253" s="81"/>
      <c r="U253" s="81"/>
      <c r="V253" s="81"/>
      <c r="W253" s="81"/>
      <c r="X253" s="81"/>
      <c r="Y253" s="81"/>
      <c r="Z253" s="81"/>
    </row>
    <row r="254" spans="1:26" ht="12.75" customHeight="1" x14ac:dyDescent="0.25">
      <c r="A254" s="81"/>
      <c r="B254" s="81"/>
      <c r="C254" s="81"/>
      <c r="D254" s="82"/>
      <c r="E254" s="81"/>
      <c r="F254" s="81"/>
      <c r="G254" s="81"/>
      <c r="H254" s="81"/>
      <c r="I254" s="81"/>
      <c r="J254" s="81"/>
      <c r="K254" s="81"/>
      <c r="L254" s="81"/>
      <c r="M254" s="81"/>
      <c r="N254" s="81"/>
      <c r="O254" s="81"/>
      <c r="P254" s="81"/>
      <c r="Q254" s="81"/>
      <c r="R254" s="81"/>
      <c r="S254" s="81"/>
      <c r="T254" s="81"/>
      <c r="U254" s="81"/>
      <c r="V254" s="81"/>
      <c r="W254" s="81"/>
      <c r="X254" s="81"/>
      <c r="Y254" s="81"/>
      <c r="Z254" s="81"/>
    </row>
    <row r="255" spans="1:26" ht="12.75" customHeight="1" x14ac:dyDescent="0.25">
      <c r="A255" s="81"/>
      <c r="B255" s="81"/>
      <c r="C255" s="81"/>
      <c r="D255" s="82"/>
      <c r="E255" s="81"/>
      <c r="F255" s="81"/>
      <c r="G255" s="81"/>
      <c r="H255" s="81"/>
      <c r="I255" s="81"/>
      <c r="J255" s="81"/>
      <c r="K255" s="81"/>
      <c r="L255" s="81"/>
      <c r="M255" s="81"/>
      <c r="N255" s="81"/>
      <c r="O255" s="81"/>
      <c r="P255" s="81"/>
      <c r="Q255" s="81"/>
      <c r="R255" s="81"/>
      <c r="S255" s="81"/>
      <c r="T255" s="81"/>
      <c r="U255" s="81"/>
      <c r="V255" s="81"/>
      <c r="W255" s="81"/>
      <c r="X255" s="81"/>
      <c r="Y255" s="81"/>
      <c r="Z255" s="81"/>
    </row>
    <row r="256" spans="1:26" ht="12.75" customHeight="1" x14ac:dyDescent="0.25">
      <c r="A256" s="81"/>
      <c r="B256" s="81"/>
      <c r="C256" s="81"/>
      <c r="D256" s="82"/>
      <c r="E256" s="81"/>
      <c r="F256" s="81"/>
      <c r="G256" s="81"/>
      <c r="H256" s="81"/>
      <c r="I256" s="81"/>
      <c r="J256" s="81"/>
      <c r="K256" s="81"/>
      <c r="L256" s="81"/>
      <c r="M256" s="81"/>
      <c r="N256" s="81"/>
      <c r="O256" s="81"/>
      <c r="P256" s="81"/>
      <c r="Q256" s="81"/>
      <c r="R256" s="81"/>
      <c r="S256" s="81"/>
      <c r="T256" s="81"/>
      <c r="U256" s="81"/>
      <c r="V256" s="81"/>
      <c r="W256" s="81"/>
      <c r="X256" s="81"/>
      <c r="Y256" s="81"/>
      <c r="Z256" s="81"/>
    </row>
    <row r="257" spans="1:26" ht="12.75" customHeight="1" x14ac:dyDescent="0.25">
      <c r="A257" s="81"/>
      <c r="B257" s="81"/>
      <c r="C257" s="81"/>
      <c r="D257" s="82"/>
      <c r="E257" s="81"/>
      <c r="F257" s="81"/>
      <c r="G257" s="81"/>
      <c r="H257" s="81"/>
      <c r="I257" s="81"/>
      <c r="J257" s="81"/>
      <c r="K257" s="81"/>
      <c r="L257" s="81"/>
      <c r="M257" s="81"/>
      <c r="N257" s="81"/>
      <c r="O257" s="81"/>
      <c r="P257" s="81"/>
      <c r="Q257" s="81"/>
      <c r="R257" s="81"/>
      <c r="S257" s="81"/>
      <c r="T257" s="81"/>
      <c r="U257" s="81"/>
      <c r="V257" s="81"/>
      <c r="W257" s="81"/>
      <c r="X257" s="81"/>
      <c r="Y257" s="81"/>
      <c r="Z257" s="81"/>
    </row>
    <row r="258" spans="1:26" ht="12.75" customHeight="1" x14ac:dyDescent="0.25">
      <c r="A258" s="81"/>
      <c r="B258" s="81"/>
      <c r="C258" s="81"/>
      <c r="D258" s="82"/>
      <c r="E258" s="81"/>
      <c r="F258" s="81"/>
      <c r="G258" s="81"/>
      <c r="H258" s="81"/>
      <c r="I258" s="81"/>
      <c r="J258" s="81"/>
      <c r="K258" s="81"/>
      <c r="L258" s="81"/>
      <c r="M258" s="81"/>
      <c r="N258" s="81"/>
      <c r="O258" s="81"/>
      <c r="P258" s="81"/>
      <c r="Q258" s="81"/>
      <c r="R258" s="81"/>
      <c r="S258" s="81"/>
      <c r="T258" s="81"/>
      <c r="U258" s="81"/>
      <c r="V258" s="81"/>
      <c r="W258" s="81"/>
      <c r="X258" s="81"/>
      <c r="Y258" s="81"/>
      <c r="Z258" s="81"/>
    </row>
    <row r="259" spans="1:26" ht="12.75" customHeight="1" x14ac:dyDescent="0.25">
      <c r="A259" s="81"/>
      <c r="B259" s="81"/>
      <c r="C259" s="81"/>
      <c r="D259" s="82"/>
      <c r="E259" s="81"/>
      <c r="F259" s="81"/>
      <c r="G259" s="81"/>
      <c r="H259" s="81"/>
      <c r="I259" s="81"/>
      <c r="J259" s="81"/>
      <c r="K259" s="81"/>
      <c r="L259" s="81"/>
      <c r="M259" s="81"/>
      <c r="N259" s="81"/>
      <c r="O259" s="81"/>
      <c r="P259" s="81"/>
      <c r="Q259" s="81"/>
      <c r="R259" s="81"/>
      <c r="S259" s="81"/>
      <c r="T259" s="81"/>
      <c r="U259" s="81"/>
      <c r="V259" s="81"/>
      <c r="W259" s="81"/>
      <c r="X259" s="81"/>
      <c r="Y259" s="81"/>
      <c r="Z259" s="81"/>
    </row>
    <row r="260" spans="1:26" ht="12.75" customHeight="1" x14ac:dyDescent="0.25">
      <c r="A260" s="81"/>
      <c r="B260" s="81"/>
      <c r="C260" s="81"/>
      <c r="D260" s="82"/>
      <c r="E260" s="81"/>
      <c r="F260" s="81"/>
      <c r="G260" s="81"/>
      <c r="H260" s="81"/>
      <c r="I260" s="81"/>
      <c r="J260" s="81"/>
      <c r="K260" s="81"/>
      <c r="L260" s="81"/>
      <c r="M260" s="81"/>
      <c r="N260" s="81"/>
      <c r="O260" s="81"/>
      <c r="P260" s="81"/>
      <c r="Q260" s="81"/>
      <c r="R260" s="81"/>
      <c r="S260" s="81"/>
      <c r="T260" s="81"/>
      <c r="U260" s="81"/>
      <c r="V260" s="81"/>
      <c r="W260" s="81"/>
      <c r="X260" s="81"/>
      <c r="Y260" s="81"/>
      <c r="Z260" s="81"/>
    </row>
    <row r="261" spans="1:26" ht="12.75" customHeight="1" x14ac:dyDescent="0.25">
      <c r="A261" s="81"/>
      <c r="B261" s="81"/>
      <c r="C261" s="81"/>
      <c r="D261" s="82"/>
      <c r="E261" s="81"/>
      <c r="F261" s="81"/>
      <c r="G261" s="81"/>
      <c r="H261" s="81"/>
      <c r="I261" s="81"/>
      <c r="J261" s="81"/>
      <c r="K261" s="81"/>
      <c r="L261" s="81"/>
      <c r="M261" s="81"/>
      <c r="N261" s="81"/>
      <c r="O261" s="81"/>
      <c r="P261" s="81"/>
      <c r="Q261" s="81"/>
      <c r="R261" s="81"/>
      <c r="S261" s="81"/>
      <c r="T261" s="81"/>
      <c r="U261" s="81"/>
      <c r="V261" s="81"/>
      <c r="W261" s="81"/>
      <c r="X261" s="81"/>
      <c r="Y261" s="81"/>
      <c r="Z261" s="81"/>
    </row>
    <row r="262" spans="1:26" ht="12.75" customHeight="1" x14ac:dyDescent="0.25">
      <c r="A262" s="81"/>
      <c r="B262" s="81"/>
      <c r="C262" s="81"/>
      <c r="D262" s="82"/>
      <c r="E262" s="81"/>
      <c r="F262" s="81"/>
      <c r="G262" s="81"/>
      <c r="H262" s="81"/>
      <c r="I262" s="81"/>
      <c r="J262" s="81"/>
      <c r="K262" s="81"/>
      <c r="L262" s="81"/>
      <c r="M262" s="81"/>
      <c r="N262" s="81"/>
      <c r="O262" s="81"/>
      <c r="P262" s="81"/>
      <c r="Q262" s="81"/>
      <c r="R262" s="81"/>
      <c r="S262" s="81"/>
      <c r="T262" s="81"/>
      <c r="U262" s="81"/>
      <c r="V262" s="81"/>
      <c r="W262" s="81"/>
      <c r="X262" s="81"/>
      <c r="Y262" s="81"/>
      <c r="Z262" s="81"/>
    </row>
    <row r="263" spans="1:26" ht="12.75" customHeight="1" x14ac:dyDescent="0.25">
      <c r="A263" s="81"/>
      <c r="B263" s="81"/>
      <c r="C263" s="81"/>
      <c r="D263" s="82"/>
      <c r="E263" s="81"/>
      <c r="F263" s="81"/>
      <c r="G263" s="81"/>
      <c r="H263" s="81"/>
      <c r="I263" s="81"/>
      <c r="J263" s="81"/>
      <c r="K263" s="81"/>
      <c r="L263" s="81"/>
      <c r="M263" s="81"/>
      <c r="N263" s="81"/>
      <c r="O263" s="81"/>
      <c r="P263" s="81"/>
      <c r="Q263" s="81"/>
      <c r="R263" s="81"/>
      <c r="S263" s="81"/>
      <c r="T263" s="81"/>
      <c r="U263" s="81"/>
      <c r="V263" s="81"/>
      <c r="W263" s="81"/>
      <c r="X263" s="81"/>
      <c r="Y263" s="81"/>
      <c r="Z263" s="81"/>
    </row>
    <row r="264" spans="1:26" ht="12.75" customHeight="1" x14ac:dyDescent="0.25">
      <c r="A264" s="81"/>
      <c r="B264" s="81"/>
      <c r="C264" s="81"/>
      <c r="D264" s="82"/>
      <c r="E264" s="81"/>
      <c r="F264" s="81"/>
      <c r="G264" s="81"/>
      <c r="H264" s="81"/>
      <c r="I264" s="81"/>
      <c r="J264" s="81"/>
      <c r="K264" s="81"/>
      <c r="L264" s="81"/>
      <c r="M264" s="81"/>
      <c r="N264" s="81"/>
      <c r="O264" s="81"/>
      <c r="P264" s="81"/>
      <c r="Q264" s="81"/>
      <c r="R264" s="81"/>
      <c r="S264" s="81"/>
      <c r="T264" s="81"/>
      <c r="U264" s="81"/>
      <c r="V264" s="81"/>
      <c r="W264" s="81"/>
      <c r="X264" s="81"/>
      <c r="Y264" s="81"/>
      <c r="Z264" s="81"/>
    </row>
    <row r="265" spans="1:26" ht="12.75" customHeight="1" x14ac:dyDescent="0.25">
      <c r="A265" s="81"/>
      <c r="B265" s="81"/>
      <c r="C265" s="81"/>
      <c r="D265" s="82"/>
      <c r="E265" s="81"/>
      <c r="F265" s="81"/>
      <c r="G265" s="81"/>
      <c r="H265" s="81"/>
      <c r="I265" s="81"/>
      <c r="J265" s="81"/>
      <c r="K265" s="81"/>
      <c r="L265" s="81"/>
      <c r="M265" s="81"/>
      <c r="N265" s="81"/>
      <c r="O265" s="81"/>
      <c r="P265" s="81"/>
      <c r="Q265" s="81"/>
      <c r="R265" s="81"/>
      <c r="S265" s="81"/>
      <c r="T265" s="81"/>
      <c r="U265" s="81"/>
      <c r="V265" s="81"/>
      <c r="W265" s="81"/>
      <c r="X265" s="81"/>
      <c r="Y265" s="81"/>
      <c r="Z265" s="81"/>
    </row>
    <row r="266" spans="1:26" ht="12.75" customHeight="1" x14ac:dyDescent="0.25">
      <c r="A266" s="81"/>
      <c r="B266" s="81"/>
      <c r="C266" s="81"/>
      <c r="D266" s="82"/>
      <c r="E266" s="81"/>
      <c r="F266" s="81"/>
      <c r="G266" s="81"/>
      <c r="H266" s="81"/>
      <c r="I266" s="81"/>
      <c r="J266" s="81"/>
      <c r="K266" s="81"/>
      <c r="L266" s="81"/>
      <c r="M266" s="81"/>
      <c r="N266" s="81"/>
      <c r="O266" s="81"/>
      <c r="P266" s="81"/>
      <c r="Q266" s="81"/>
      <c r="R266" s="81"/>
      <c r="S266" s="81"/>
      <c r="T266" s="81"/>
      <c r="U266" s="81"/>
      <c r="V266" s="81"/>
      <c r="W266" s="81"/>
      <c r="X266" s="81"/>
      <c r="Y266" s="81"/>
      <c r="Z266" s="81"/>
    </row>
    <row r="267" spans="1:26" ht="12.75" customHeight="1" x14ac:dyDescent="0.25">
      <c r="A267" s="81"/>
      <c r="B267" s="81"/>
      <c r="C267" s="81"/>
      <c r="D267" s="82"/>
      <c r="E267" s="81"/>
      <c r="F267" s="81"/>
      <c r="G267" s="81"/>
      <c r="H267" s="81"/>
      <c r="I267" s="81"/>
      <c r="J267" s="81"/>
      <c r="K267" s="81"/>
      <c r="L267" s="81"/>
      <c r="M267" s="81"/>
      <c r="N267" s="81"/>
      <c r="O267" s="81"/>
      <c r="P267" s="81"/>
      <c r="Q267" s="81"/>
      <c r="R267" s="81"/>
      <c r="S267" s="81"/>
      <c r="T267" s="81"/>
      <c r="U267" s="81"/>
      <c r="V267" s="81"/>
      <c r="W267" s="81"/>
      <c r="X267" s="81"/>
      <c r="Y267" s="81"/>
      <c r="Z267" s="81"/>
    </row>
    <row r="268" spans="1:26" ht="12.75" customHeight="1" x14ac:dyDescent="0.25">
      <c r="A268" s="81"/>
      <c r="B268" s="81"/>
      <c r="C268" s="81"/>
      <c r="D268" s="82"/>
      <c r="E268" s="81"/>
      <c r="F268" s="81"/>
      <c r="G268" s="81"/>
      <c r="H268" s="81"/>
      <c r="I268" s="81"/>
      <c r="J268" s="81"/>
      <c r="K268" s="81"/>
      <c r="L268" s="81"/>
      <c r="M268" s="81"/>
      <c r="N268" s="81"/>
      <c r="O268" s="81"/>
      <c r="P268" s="81"/>
      <c r="Q268" s="81"/>
      <c r="R268" s="81"/>
      <c r="S268" s="81"/>
      <c r="T268" s="81"/>
      <c r="U268" s="81"/>
      <c r="V268" s="81"/>
      <c r="W268" s="81"/>
      <c r="X268" s="81"/>
      <c r="Y268" s="81"/>
      <c r="Z268" s="81"/>
    </row>
    <row r="269" spans="1:26" ht="12.75" customHeight="1" x14ac:dyDescent="0.25">
      <c r="A269" s="81"/>
      <c r="B269" s="81"/>
      <c r="C269" s="81"/>
      <c r="D269" s="82"/>
      <c r="E269" s="81"/>
      <c r="F269" s="81"/>
      <c r="G269" s="81"/>
      <c r="H269" s="81"/>
      <c r="I269" s="81"/>
      <c r="J269" s="81"/>
      <c r="K269" s="81"/>
      <c r="L269" s="81"/>
      <c r="M269" s="81"/>
      <c r="N269" s="81"/>
      <c r="O269" s="81"/>
      <c r="P269" s="81"/>
      <c r="Q269" s="81"/>
      <c r="R269" s="81"/>
      <c r="S269" s="81"/>
      <c r="T269" s="81"/>
      <c r="U269" s="81"/>
      <c r="V269" s="81"/>
      <c r="W269" s="81"/>
      <c r="X269" s="81"/>
      <c r="Y269" s="81"/>
      <c r="Z269" s="81"/>
    </row>
    <row r="270" spans="1:26" ht="12.75" customHeight="1" x14ac:dyDescent="0.25">
      <c r="A270" s="81"/>
      <c r="B270" s="81"/>
      <c r="C270" s="81"/>
      <c r="D270" s="82"/>
      <c r="E270" s="81"/>
      <c r="F270" s="81"/>
      <c r="G270" s="81"/>
      <c r="H270" s="81"/>
      <c r="I270" s="81"/>
      <c r="J270" s="81"/>
      <c r="K270" s="81"/>
      <c r="L270" s="81"/>
      <c r="M270" s="81"/>
      <c r="N270" s="81"/>
      <c r="O270" s="81"/>
      <c r="P270" s="81"/>
      <c r="Q270" s="81"/>
      <c r="R270" s="81"/>
      <c r="S270" s="81"/>
      <c r="T270" s="81"/>
      <c r="U270" s="81"/>
      <c r="V270" s="81"/>
      <c r="W270" s="81"/>
      <c r="X270" s="81"/>
      <c r="Y270" s="81"/>
      <c r="Z270" s="81"/>
    </row>
    <row r="271" spans="1:26" ht="12.75" customHeight="1" x14ac:dyDescent="0.25">
      <c r="A271" s="81"/>
      <c r="B271" s="81"/>
      <c r="C271" s="81"/>
      <c r="D271" s="82"/>
      <c r="E271" s="81"/>
      <c r="F271" s="81"/>
      <c r="G271" s="81"/>
      <c r="H271" s="81"/>
      <c r="I271" s="81"/>
      <c r="J271" s="81"/>
      <c r="K271" s="81"/>
      <c r="L271" s="81"/>
      <c r="M271" s="81"/>
      <c r="N271" s="81"/>
      <c r="O271" s="81"/>
      <c r="P271" s="81"/>
      <c r="Q271" s="81"/>
      <c r="R271" s="81"/>
      <c r="S271" s="81"/>
      <c r="T271" s="81"/>
      <c r="U271" s="81"/>
      <c r="V271" s="81"/>
      <c r="W271" s="81"/>
      <c r="X271" s="81"/>
      <c r="Y271" s="81"/>
      <c r="Z271" s="81"/>
    </row>
    <row r="272" spans="1:26" ht="12.75" customHeight="1" x14ac:dyDescent="0.25">
      <c r="A272" s="81"/>
      <c r="B272" s="81"/>
      <c r="C272" s="81"/>
      <c r="D272" s="82"/>
      <c r="E272" s="81"/>
      <c r="F272" s="81"/>
      <c r="G272" s="81"/>
      <c r="H272" s="81"/>
      <c r="I272" s="81"/>
      <c r="J272" s="81"/>
      <c r="K272" s="81"/>
      <c r="L272" s="81"/>
      <c r="M272" s="81"/>
      <c r="N272" s="81"/>
      <c r="O272" s="81"/>
      <c r="P272" s="81"/>
      <c r="Q272" s="81"/>
      <c r="R272" s="81"/>
      <c r="S272" s="81"/>
      <c r="T272" s="81"/>
      <c r="U272" s="81"/>
      <c r="V272" s="81"/>
      <c r="W272" s="81"/>
      <c r="X272" s="81"/>
      <c r="Y272" s="81"/>
      <c r="Z272" s="81"/>
    </row>
    <row r="273" spans="1:26" ht="12.75" customHeight="1" x14ac:dyDescent="0.25">
      <c r="A273" s="81"/>
      <c r="B273" s="81"/>
      <c r="C273" s="81"/>
      <c r="D273" s="82"/>
      <c r="E273" s="81"/>
      <c r="F273" s="81"/>
      <c r="G273" s="81"/>
      <c r="H273" s="81"/>
      <c r="I273" s="81"/>
      <c r="J273" s="81"/>
      <c r="K273" s="81"/>
      <c r="L273" s="81"/>
      <c r="M273" s="81"/>
      <c r="N273" s="81"/>
      <c r="O273" s="81"/>
      <c r="P273" s="81"/>
      <c r="Q273" s="81"/>
      <c r="R273" s="81"/>
      <c r="S273" s="81"/>
      <c r="T273" s="81"/>
      <c r="U273" s="81"/>
      <c r="V273" s="81"/>
      <c r="W273" s="81"/>
      <c r="X273" s="81"/>
      <c r="Y273" s="81"/>
      <c r="Z273" s="81"/>
    </row>
    <row r="274" spans="1:26" ht="12.75" customHeight="1" x14ac:dyDescent="0.25">
      <c r="A274" s="81"/>
      <c r="B274" s="81"/>
      <c r="C274" s="81"/>
      <c r="D274" s="82"/>
      <c r="E274" s="81"/>
      <c r="F274" s="81"/>
      <c r="G274" s="81"/>
      <c r="H274" s="81"/>
      <c r="I274" s="81"/>
      <c r="J274" s="81"/>
      <c r="K274" s="81"/>
      <c r="L274" s="81"/>
      <c r="M274" s="81"/>
      <c r="N274" s="81"/>
      <c r="O274" s="81"/>
      <c r="P274" s="81"/>
      <c r="Q274" s="81"/>
      <c r="R274" s="81"/>
      <c r="S274" s="81"/>
      <c r="T274" s="81"/>
      <c r="U274" s="81"/>
      <c r="V274" s="81"/>
      <c r="W274" s="81"/>
      <c r="X274" s="81"/>
      <c r="Y274" s="81"/>
      <c r="Z274" s="81"/>
    </row>
    <row r="275" spans="1:26" ht="12.75" customHeight="1" x14ac:dyDescent="0.25">
      <c r="A275" s="81"/>
      <c r="B275" s="81"/>
      <c r="C275" s="81"/>
      <c r="D275" s="82"/>
      <c r="E275" s="81"/>
      <c r="F275" s="81"/>
      <c r="G275" s="81"/>
      <c r="H275" s="81"/>
      <c r="I275" s="81"/>
      <c r="J275" s="81"/>
      <c r="K275" s="81"/>
      <c r="L275" s="81"/>
      <c r="M275" s="81"/>
      <c r="N275" s="81"/>
      <c r="O275" s="81"/>
      <c r="P275" s="81"/>
      <c r="Q275" s="81"/>
      <c r="R275" s="81"/>
      <c r="S275" s="81"/>
      <c r="T275" s="81"/>
      <c r="U275" s="81"/>
      <c r="V275" s="81"/>
      <c r="W275" s="81"/>
      <c r="X275" s="81"/>
      <c r="Y275" s="81"/>
      <c r="Z275" s="81"/>
    </row>
    <row r="276" spans="1:26" ht="12.75" customHeight="1" x14ac:dyDescent="0.25">
      <c r="A276" s="81"/>
      <c r="B276" s="81"/>
      <c r="C276" s="81"/>
      <c r="D276" s="82"/>
      <c r="E276" s="81"/>
      <c r="F276" s="81"/>
      <c r="G276" s="81"/>
      <c r="H276" s="81"/>
      <c r="I276" s="81"/>
      <c r="J276" s="81"/>
      <c r="K276" s="81"/>
      <c r="L276" s="81"/>
      <c r="M276" s="81"/>
      <c r="N276" s="81"/>
      <c r="O276" s="81"/>
      <c r="P276" s="81"/>
      <c r="Q276" s="81"/>
      <c r="R276" s="81"/>
      <c r="S276" s="81"/>
      <c r="T276" s="81"/>
      <c r="U276" s="81"/>
      <c r="V276" s="81"/>
      <c r="W276" s="81"/>
      <c r="X276" s="81"/>
      <c r="Y276" s="81"/>
      <c r="Z276" s="81"/>
    </row>
    <row r="277" spans="1:26" ht="12.75" customHeight="1" x14ac:dyDescent="0.25">
      <c r="A277" s="81"/>
      <c r="B277" s="81"/>
      <c r="C277" s="81"/>
      <c r="D277" s="82"/>
      <c r="E277" s="81"/>
      <c r="F277" s="81"/>
      <c r="G277" s="81"/>
      <c r="H277" s="81"/>
      <c r="I277" s="81"/>
      <c r="J277" s="81"/>
      <c r="K277" s="81"/>
      <c r="L277" s="81"/>
      <c r="M277" s="81"/>
      <c r="N277" s="81"/>
      <c r="O277" s="81"/>
      <c r="P277" s="81"/>
      <c r="Q277" s="81"/>
      <c r="R277" s="81"/>
      <c r="S277" s="81"/>
      <c r="T277" s="81"/>
      <c r="U277" s="81"/>
      <c r="V277" s="81"/>
      <c r="W277" s="81"/>
      <c r="X277" s="81"/>
      <c r="Y277" s="81"/>
      <c r="Z277" s="81"/>
    </row>
    <row r="278" spans="1:26" ht="12.75" customHeight="1" x14ac:dyDescent="0.25">
      <c r="A278" s="81"/>
      <c r="B278" s="81"/>
      <c r="C278" s="81"/>
      <c r="D278" s="82"/>
      <c r="E278" s="81"/>
      <c r="F278" s="81"/>
      <c r="G278" s="81"/>
      <c r="H278" s="81"/>
      <c r="I278" s="81"/>
      <c r="J278" s="81"/>
      <c r="K278" s="81"/>
      <c r="L278" s="81"/>
      <c r="M278" s="81"/>
      <c r="N278" s="81"/>
      <c r="O278" s="81"/>
      <c r="P278" s="81"/>
      <c r="Q278" s="81"/>
      <c r="R278" s="81"/>
      <c r="S278" s="81"/>
      <c r="T278" s="81"/>
      <c r="U278" s="81"/>
      <c r="V278" s="81"/>
      <c r="W278" s="81"/>
      <c r="X278" s="81"/>
      <c r="Y278" s="81"/>
      <c r="Z278" s="81"/>
    </row>
    <row r="279" spans="1:26" ht="12.75" customHeight="1" x14ac:dyDescent="0.25">
      <c r="A279" s="81"/>
      <c r="B279" s="81"/>
      <c r="C279" s="81"/>
      <c r="D279" s="82"/>
      <c r="E279" s="81"/>
      <c r="F279" s="81"/>
      <c r="G279" s="81"/>
      <c r="H279" s="81"/>
      <c r="I279" s="81"/>
      <c r="J279" s="81"/>
      <c r="K279" s="81"/>
      <c r="L279" s="81"/>
      <c r="M279" s="81"/>
      <c r="N279" s="81"/>
      <c r="O279" s="81"/>
      <c r="P279" s="81"/>
      <c r="Q279" s="81"/>
      <c r="R279" s="81"/>
      <c r="S279" s="81"/>
      <c r="T279" s="81"/>
      <c r="U279" s="81"/>
      <c r="V279" s="81"/>
      <c r="W279" s="81"/>
      <c r="X279" s="81"/>
      <c r="Y279" s="81"/>
      <c r="Z279" s="81"/>
    </row>
    <row r="280" spans="1:26" ht="12.75" customHeight="1" x14ac:dyDescent="0.25">
      <c r="A280" s="81"/>
      <c r="B280" s="81"/>
      <c r="C280" s="81"/>
      <c r="D280" s="82"/>
      <c r="E280" s="81"/>
      <c r="F280" s="81"/>
      <c r="G280" s="81"/>
      <c r="H280" s="81"/>
      <c r="I280" s="81"/>
      <c r="J280" s="81"/>
      <c r="K280" s="81"/>
      <c r="L280" s="81"/>
      <c r="M280" s="81"/>
      <c r="N280" s="81"/>
      <c r="O280" s="81"/>
      <c r="P280" s="81"/>
      <c r="Q280" s="81"/>
      <c r="R280" s="81"/>
      <c r="S280" s="81"/>
      <c r="T280" s="81"/>
      <c r="U280" s="81"/>
      <c r="V280" s="81"/>
      <c r="W280" s="81"/>
      <c r="X280" s="81"/>
      <c r="Y280" s="81"/>
      <c r="Z280" s="81"/>
    </row>
    <row r="281" spans="1:26" ht="12.75" customHeight="1" x14ac:dyDescent="0.25">
      <c r="A281" s="81"/>
      <c r="B281" s="81"/>
      <c r="C281" s="81"/>
      <c r="D281" s="82"/>
      <c r="E281" s="81"/>
      <c r="F281" s="81"/>
      <c r="G281" s="81"/>
      <c r="H281" s="81"/>
      <c r="I281" s="81"/>
      <c r="J281" s="81"/>
      <c r="K281" s="81"/>
      <c r="L281" s="81"/>
      <c r="M281" s="81"/>
      <c r="N281" s="81"/>
      <c r="O281" s="81"/>
      <c r="P281" s="81"/>
      <c r="Q281" s="81"/>
      <c r="R281" s="81"/>
      <c r="S281" s="81"/>
      <c r="T281" s="81"/>
      <c r="U281" s="81"/>
      <c r="V281" s="81"/>
      <c r="W281" s="81"/>
      <c r="X281" s="81"/>
      <c r="Y281" s="81"/>
      <c r="Z281" s="81"/>
    </row>
    <row r="282" spans="1:26" ht="12.75" customHeight="1" x14ac:dyDescent="0.25">
      <c r="A282" s="81"/>
      <c r="B282" s="81"/>
      <c r="C282" s="81"/>
      <c r="D282" s="82"/>
      <c r="E282" s="81"/>
      <c r="F282" s="81"/>
      <c r="G282" s="81"/>
      <c r="H282" s="81"/>
      <c r="I282" s="81"/>
      <c r="J282" s="81"/>
      <c r="K282" s="81"/>
      <c r="L282" s="81"/>
      <c r="M282" s="81"/>
      <c r="N282" s="81"/>
      <c r="O282" s="81"/>
      <c r="P282" s="81"/>
      <c r="Q282" s="81"/>
      <c r="R282" s="81"/>
      <c r="S282" s="81"/>
      <c r="T282" s="81"/>
      <c r="U282" s="81"/>
      <c r="V282" s="81"/>
      <c r="W282" s="81"/>
      <c r="X282" s="81"/>
      <c r="Y282" s="81"/>
      <c r="Z282" s="81"/>
    </row>
    <row r="283" spans="1:26" ht="12.75" customHeight="1" x14ac:dyDescent="0.25">
      <c r="A283" s="81"/>
      <c r="B283" s="81"/>
      <c r="C283" s="81"/>
      <c r="D283" s="82"/>
      <c r="E283" s="81"/>
      <c r="F283" s="81"/>
      <c r="G283" s="81"/>
      <c r="H283" s="81"/>
      <c r="I283" s="81"/>
      <c r="J283" s="81"/>
      <c r="K283" s="81"/>
      <c r="L283" s="81"/>
      <c r="M283" s="81"/>
      <c r="N283" s="81"/>
      <c r="O283" s="81"/>
      <c r="P283" s="81"/>
      <c r="Q283" s="81"/>
      <c r="R283" s="81"/>
      <c r="S283" s="81"/>
      <c r="T283" s="81"/>
      <c r="U283" s="81"/>
      <c r="V283" s="81"/>
      <c r="W283" s="81"/>
      <c r="X283" s="81"/>
      <c r="Y283" s="81"/>
      <c r="Z283" s="81"/>
    </row>
    <row r="284" spans="1:26" ht="12.75" customHeight="1" x14ac:dyDescent="0.25">
      <c r="A284" s="81"/>
      <c r="B284" s="81"/>
      <c r="C284" s="81"/>
      <c r="D284" s="82"/>
      <c r="E284" s="81"/>
      <c r="F284" s="81"/>
      <c r="G284" s="81"/>
      <c r="H284" s="81"/>
      <c r="I284" s="81"/>
      <c r="J284" s="81"/>
      <c r="K284" s="81"/>
      <c r="L284" s="81"/>
      <c r="M284" s="81"/>
      <c r="N284" s="81"/>
      <c r="O284" s="81"/>
      <c r="P284" s="81"/>
      <c r="Q284" s="81"/>
      <c r="R284" s="81"/>
      <c r="S284" s="81"/>
      <c r="T284" s="81"/>
      <c r="U284" s="81"/>
      <c r="V284" s="81"/>
      <c r="W284" s="81"/>
      <c r="X284" s="81"/>
      <c r="Y284" s="81"/>
      <c r="Z284" s="81"/>
    </row>
    <row r="285" spans="1:26" ht="12.75" customHeight="1" x14ac:dyDescent="0.25">
      <c r="A285" s="81"/>
      <c r="B285" s="81"/>
      <c r="C285" s="81"/>
      <c r="D285" s="82"/>
      <c r="E285" s="81"/>
      <c r="F285" s="81"/>
      <c r="G285" s="81"/>
      <c r="H285" s="81"/>
      <c r="I285" s="81"/>
      <c r="J285" s="81"/>
      <c r="K285" s="81"/>
      <c r="L285" s="81"/>
      <c r="M285" s="81"/>
      <c r="N285" s="81"/>
      <c r="O285" s="81"/>
      <c r="P285" s="81"/>
      <c r="Q285" s="81"/>
      <c r="R285" s="81"/>
      <c r="S285" s="81"/>
      <c r="T285" s="81"/>
      <c r="U285" s="81"/>
      <c r="V285" s="81"/>
      <c r="W285" s="81"/>
      <c r="X285" s="81"/>
      <c r="Y285" s="81"/>
      <c r="Z285" s="81"/>
    </row>
    <row r="286" spans="1:26" ht="12.75" customHeight="1" x14ac:dyDescent="0.25">
      <c r="A286" s="81"/>
      <c r="B286" s="81"/>
      <c r="C286" s="81"/>
      <c r="D286" s="82"/>
      <c r="E286" s="81"/>
      <c r="F286" s="81"/>
      <c r="G286" s="81"/>
      <c r="H286" s="81"/>
      <c r="I286" s="81"/>
      <c r="J286" s="81"/>
      <c r="K286" s="81"/>
      <c r="L286" s="81"/>
      <c r="M286" s="81"/>
      <c r="N286" s="81"/>
      <c r="O286" s="81"/>
      <c r="P286" s="81"/>
      <c r="Q286" s="81"/>
      <c r="R286" s="81"/>
      <c r="S286" s="81"/>
      <c r="T286" s="81"/>
      <c r="U286" s="81"/>
      <c r="V286" s="81"/>
      <c r="W286" s="81"/>
      <c r="X286" s="81"/>
      <c r="Y286" s="81"/>
      <c r="Z286" s="81"/>
    </row>
    <row r="287" spans="1:26" ht="12.75" customHeight="1" x14ac:dyDescent="0.25">
      <c r="A287" s="81"/>
      <c r="B287" s="81"/>
      <c r="C287" s="81"/>
      <c r="D287" s="82"/>
      <c r="E287" s="81"/>
      <c r="F287" s="81"/>
      <c r="G287" s="81"/>
      <c r="H287" s="81"/>
      <c r="I287" s="81"/>
      <c r="J287" s="81"/>
      <c r="K287" s="81"/>
      <c r="L287" s="81"/>
      <c r="M287" s="81"/>
      <c r="N287" s="81"/>
      <c r="O287" s="81"/>
      <c r="P287" s="81"/>
      <c r="Q287" s="81"/>
      <c r="R287" s="81"/>
      <c r="S287" s="81"/>
      <c r="T287" s="81"/>
      <c r="U287" s="81"/>
      <c r="V287" s="81"/>
      <c r="W287" s="81"/>
      <c r="X287" s="81"/>
      <c r="Y287" s="81"/>
      <c r="Z287" s="81"/>
    </row>
    <row r="288" spans="1:26" ht="12.75" customHeight="1" x14ac:dyDescent="0.25">
      <c r="A288" s="81"/>
      <c r="B288" s="81"/>
      <c r="C288" s="81"/>
      <c r="D288" s="82"/>
      <c r="E288" s="81"/>
      <c r="F288" s="81"/>
      <c r="G288" s="81"/>
      <c r="H288" s="81"/>
      <c r="I288" s="81"/>
      <c r="J288" s="81"/>
      <c r="K288" s="81"/>
      <c r="L288" s="81"/>
      <c r="M288" s="81"/>
      <c r="N288" s="81"/>
      <c r="O288" s="81"/>
      <c r="P288" s="81"/>
      <c r="Q288" s="81"/>
      <c r="R288" s="81"/>
      <c r="S288" s="81"/>
      <c r="T288" s="81"/>
      <c r="U288" s="81"/>
      <c r="V288" s="81"/>
      <c r="W288" s="81"/>
      <c r="X288" s="81"/>
      <c r="Y288" s="81"/>
      <c r="Z288" s="81"/>
    </row>
    <row r="289" spans="1:26" ht="12.75" customHeight="1" x14ac:dyDescent="0.25">
      <c r="A289" s="81"/>
      <c r="B289" s="81"/>
      <c r="C289" s="81"/>
      <c r="D289" s="82"/>
      <c r="E289" s="81"/>
      <c r="F289" s="81"/>
      <c r="G289" s="81"/>
      <c r="H289" s="81"/>
      <c r="I289" s="81"/>
      <c r="J289" s="81"/>
      <c r="K289" s="81"/>
      <c r="L289" s="81"/>
      <c r="M289" s="81"/>
      <c r="N289" s="81"/>
      <c r="O289" s="81"/>
      <c r="P289" s="81"/>
      <c r="Q289" s="81"/>
      <c r="R289" s="81"/>
      <c r="S289" s="81"/>
      <c r="T289" s="81"/>
      <c r="U289" s="81"/>
      <c r="V289" s="81"/>
      <c r="W289" s="81"/>
      <c r="X289" s="81"/>
      <c r="Y289" s="81"/>
      <c r="Z289" s="81"/>
    </row>
    <row r="290" spans="1:26" ht="12.75" customHeight="1" x14ac:dyDescent="0.25">
      <c r="A290" s="81"/>
      <c r="B290" s="81"/>
      <c r="C290" s="81"/>
      <c r="D290" s="82"/>
      <c r="E290" s="81"/>
      <c r="F290" s="81"/>
      <c r="G290" s="81"/>
      <c r="H290" s="81"/>
      <c r="I290" s="81"/>
      <c r="J290" s="81"/>
      <c r="K290" s="81"/>
      <c r="L290" s="81"/>
      <c r="M290" s="81"/>
      <c r="N290" s="81"/>
      <c r="O290" s="81"/>
      <c r="P290" s="81"/>
      <c r="Q290" s="81"/>
      <c r="R290" s="81"/>
      <c r="S290" s="81"/>
      <c r="T290" s="81"/>
      <c r="U290" s="81"/>
      <c r="V290" s="81"/>
      <c r="W290" s="81"/>
      <c r="X290" s="81"/>
      <c r="Y290" s="81"/>
      <c r="Z290" s="81"/>
    </row>
    <row r="291" spans="1:26" ht="12.75" customHeight="1" x14ac:dyDescent="0.25">
      <c r="A291" s="81"/>
      <c r="B291" s="81"/>
      <c r="C291" s="81"/>
      <c r="D291" s="82"/>
      <c r="E291" s="81"/>
      <c r="F291" s="81"/>
      <c r="G291" s="81"/>
      <c r="H291" s="81"/>
      <c r="I291" s="81"/>
      <c r="J291" s="81"/>
      <c r="K291" s="81"/>
      <c r="L291" s="81"/>
      <c r="M291" s="81"/>
      <c r="N291" s="81"/>
      <c r="O291" s="81"/>
      <c r="P291" s="81"/>
      <c r="Q291" s="81"/>
      <c r="R291" s="81"/>
      <c r="S291" s="81"/>
      <c r="T291" s="81"/>
      <c r="U291" s="81"/>
      <c r="V291" s="81"/>
      <c r="W291" s="81"/>
      <c r="X291" s="81"/>
      <c r="Y291" s="81"/>
      <c r="Z291" s="81"/>
    </row>
    <row r="292" spans="1:26" ht="12.75" customHeight="1" x14ac:dyDescent="0.25">
      <c r="A292" s="81"/>
      <c r="B292" s="81"/>
      <c r="C292" s="81"/>
      <c r="D292" s="82"/>
      <c r="E292" s="81"/>
      <c r="F292" s="81"/>
      <c r="G292" s="81"/>
      <c r="H292" s="81"/>
      <c r="I292" s="81"/>
      <c r="J292" s="81"/>
      <c r="K292" s="81"/>
      <c r="L292" s="81"/>
      <c r="M292" s="81"/>
      <c r="N292" s="81"/>
      <c r="O292" s="81"/>
      <c r="P292" s="81"/>
      <c r="Q292" s="81"/>
      <c r="R292" s="81"/>
      <c r="S292" s="81"/>
      <c r="T292" s="81"/>
      <c r="U292" s="81"/>
      <c r="V292" s="81"/>
      <c r="W292" s="81"/>
      <c r="X292" s="81"/>
      <c r="Y292" s="81"/>
      <c r="Z292" s="81"/>
    </row>
    <row r="293" spans="1:26" ht="12.75" customHeight="1" x14ac:dyDescent="0.25">
      <c r="A293" s="81"/>
      <c r="B293" s="81"/>
      <c r="C293" s="81"/>
      <c r="D293" s="82"/>
      <c r="E293" s="81"/>
      <c r="F293" s="81"/>
      <c r="G293" s="81"/>
      <c r="H293" s="81"/>
      <c r="I293" s="81"/>
      <c r="J293" s="81"/>
      <c r="K293" s="81"/>
      <c r="L293" s="81"/>
      <c r="M293" s="81"/>
      <c r="N293" s="81"/>
      <c r="O293" s="81"/>
      <c r="P293" s="81"/>
      <c r="Q293" s="81"/>
      <c r="R293" s="81"/>
      <c r="S293" s="81"/>
      <c r="T293" s="81"/>
      <c r="U293" s="81"/>
      <c r="V293" s="81"/>
      <c r="W293" s="81"/>
      <c r="X293" s="81"/>
      <c r="Y293" s="81"/>
      <c r="Z293" s="81"/>
    </row>
    <row r="294" spans="1:26" ht="12.75" customHeight="1" x14ac:dyDescent="0.25">
      <c r="A294" s="81"/>
      <c r="B294" s="81"/>
      <c r="C294" s="81"/>
      <c r="D294" s="82"/>
      <c r="E294" s="81"/>
      <c r="F294" s="81"/>
      <c r="G294" s="81"/>
      <c r="H294" s="81"/>
      <c r="I294" s="81"/>
      <c r="J294" s="81"/>
      <c r="K294" s="81"/>
      <c r="L294" s="81"/>
      <c r="M294" s="81"/>
      <c r="N294" s="81"/>
      <c r="O294" s="81"/>
      <c r="P294" s="81"/>
      <c r="Q294" s="81"/>
      <c r="R294" s="81"/>
      <c r="S294" s="81"/>
      <c r="T294" s="81"/>
      <c r="U294" s="81"/>
      <c r="V294" s="81"/>
      <c r="W294" s="81"/>
      <c r="X294" s="81"/>
      <c r="Y294" s="81"/>
      <c r="Z294" s="81"/>
    </row>
    <row r="295" spans="1:26" ht="12.75" customHeight="1" x14ac:dyDescent="0.25">
      <c r="A295" s="81"/>
      <c r="B295" s="81"/>
      <c r="C295" s="81"/>
      <c r="D295" s="82"/>
      <c r="E295" s="81"/>
      <c r="F295" s="81"/>
      <c r="G295" s="81"/>
      <c r="H295" s="81"/>
      <c r="I295" s="81"/>
      <c r="J295" s="81"/>
      <c r="K295" s="81"/>
      <c r="L295" s="81"/>
      <c r="M295" s="81"/>
      <c r="N295" s="81"/>
      <c r="O295" s="81"/>
      <c r="P295" s="81"/>
      <c r="Q295" s="81"/>
      <c r="R295" s="81"/>
      <c r="S295" s="81"/>
      <c r="T295" s="81"/>
      <c r="U295" s="81"/>
      <c r="V295" s="81"/>
      <c r="W295" s="81"/>
      <c r="X295" s="81"/>
      <c r="Y295" s="81"/>
      <c r="Z295" s="81"/>
    </row>
    <row r="296" spans="1:26" ht="12.75" customHeight="1" x14ac:dyDescent="0.25">
      <c r="A296" s="81"/>
      <c r="B296" s="81"/>
      <c r="C296" s="81"/>
      <c r="D296" s="82"/>
      <c r="E296" s="81"/>
      <c r="F296" s="81"/>
      <c r="G296" s="81"/>
      <c r="H296" s="81"/>
      <c r="I296" s="81"/>
      <c r="J296" s="81"/>
      <c r="K296" s="81"/>
      <c r="L296" s="81"/>
      <c r="M296" s="81"/>
      <c r="N296" s="81"/>
      <c r="O296" s="81"/>
      <c r="P296" s="81"/>
      <c r="Q296" s="81"/>
      <c r="R296" s="81"/>
      <c r="S296" s="81"/>
      <c r="T296" s="81"/>
      <c r="U296" s="81"/>
      <c r="V296" s="81"/>
      <c r="W296" s="81"/>
      <c r="X296" s="81"/>
      <c r="Y296" s="81"/>
      <c r="Z296" s="81"/>
    </row>
    <row r="297" spans="1:26" ht="12.75" customHeight="1" x14ac:dyDescent="0.25">
      <c r="A297" s="81"/>
      <c r="B297" s="81"/>
      <c r="C297" s="81"/>
      <c r="D297" s="82"/>
      <c r="E297" s="81"/>
      <c r="F297" s="81"/>
      <c r="G297" s="81"/>
      <c r="H297" s="81"/>
      <c r="I297" s="81"/>
      <c r="J297" s="81"/>
      <c r="K297" s="81"/>
      <c r="L297" s="81"/>
      <c r="M297" s="81"/>
      <c r="N297" s="81"/>
      <c r="O297" s="81"/>
      <c r="P297" s="81"/>
      <c r="Q297" s="81"/>
      <c r="R297" s="81"/>
      <c r="S297" s="81"/>
      <c r="T297" s="81"/>
      <c r="U297" s="81"/>
      <c r="V297" s="81"/>
      <c r="W297" s="81"/>
      <c r="X297" s="81"/>
      <c r="Y297" s="81"/>
      <c r="Z297" s="81"/>
    </row>
    <row r="298" spans="1:26" ht="12.75" customHeight="1" x14ac:dyDescent="0.25">
      <c r="A298" s="81"/>
      <c r="B298" s="81"/>
      <c r="C298" s="81"/>
      <c r="D298" s="82"/>
      <c r="E298" s="81"/>
      <c r="F298" s="81"/>
      <c r="G298" s="81"/>
      <c r="H298" s="81"/>
      <c r="I298" s="81"/>
      <c r="J298" s="81"/>
      <c r="K298" s="81"/>
      <c r="L298" s="81"/>
      <c r="M298" s="81"/>
      <c r="N298" s="81"/>
      <c r="O298" s="81"/>
      <c r="P298" s="81"/>
      <c r="Q298" s="81"/>
      <c r="R298" s="81"/>
      <c r="S298" s="81"/>
      <c r="T298" s="81"/>
      <c r="U298" s="81"/>
      <c r="V298" s="81"/>
      <c r="W298" s="81"/>
      <c r="X298" s="81"/>
      <c r="Y298" s="81"/>
      <c r="Z298" s="81"/>
    </row>
    <row r="299" spans="1:26" ht="12.75" customHeight="1" x14ac:dyDescent="0.25">
      <c r="A299" s="81"/>
      <c r="B299" s="81"/>
      <c r="C299" s="81"/>
      <c r="D299" s="82"/>
      <c r="E299" s="81"/>
      <c r="F299" s="81"/>
      <c r="G299" s="81"/>
      <c r="H299" s="81"/>
      <c r="I299" s="81"/>
      <c r="J299" s="81"/>
      <c r="K299" s="81"/>
      <c r="L299" s="81"/>
      <c r="M299" s="81"/>
      <c r="N299" s="81"/>
      <c r="O299" s="81"/>
      <c r="P299" s="81"/>
      <c r="Q299" s="81"/>
      <c r="R299" s="81"/>
      <c r="S299" s="81"/>
      <c r="T299" s="81"/>
      <c r="U299" s="81"/>
      <c r="V299" s="81"/>
      <c r="W299" s="81"/>
      <c r="X299" s="81"/>
      <c r="Y299" s="81"/>
      <c r="Z299" s="81"/>
    </row>
    <row r="300" spans="1:26" ht="12.75" customHeight="1" x14ac:dyDescent="0.25">
      <c r="A300" s="81"/>
      <c r="B300" s="81"/>
      <c r="C300" s="81"/>
      <c r="D300" s="82"/>
      <c r="E300" s="81"/>
      <c r="F300" s="81"/>
      <c r="G300" s="81"/>
      <c r="H300" s="81"/>
      <c r="I300" s="81"/>
      <c r="J300" s="81"/>
      <c r="K300" s="81"/>
      <c r="L300" s="81"/>
      <c r="M300" s="81"/>
      <c r="N300" s="81"/>
      <c r="O300" s="81"/>
      <c r="P300" s="81"/>
      <c r="Q300" s="81"/>
      <c r="R300" s="81"/>
      <c r="S300" s="81"/>
      <c r="T300" s="81"/>
      <c r="U300" s="81"/>
      <c r="V300" s="81"/>
      <c r="W300" s="81"/>
      <c r="X300" s="81"/>
      <c r="Y300" s="81"/>
      <c r="Z300" s="81"/>
    </row>
    <row r="301" spans="1:26" ht="12.75" customHeight="1" x14ac:dyDescent="0.25">
      <c r="A301" s="81"/>
      <c r="B301" s="81"/>
      <c r="C301" s="81"/>
      <c r="D301" s="82"/>
      <c r="E301" s="81"/>
      <c r="F301" s="81"/>
      <c r="G301" s="81"/>
      <c r="H301" s="81"/>
      <c r="I301" s="81"/>
      <c r="J301" s="81"/>
      <c r="K301" s="81"/>
      <c r="L301" s="81"/>
      <c r="M301" s="81"/>
      <c r="N301" s="81"/>
      <c r="O301" s="81"/>
      <c r="P301" s="81"/>
      <c r="Q301" s="81"/>
      <c r="R301" s="81"/>
      <c r="S301" s="81"/>
      <c r="T301" s="81"/>
      <c r="U301" s="81"/>
      <c r="V301" s="81"/>
      <c r="W301" s="81"/>
      <c r="X301" s="81"/>
      <c r="Y301" s="81"/>
      <c r="Z301" s="81"/>
    </row>
    <row r="302" spans="1:26" ht="12.75" customHeight="1" x14ac:dyDescent="0.25">
      <c r="A302" s="81"/>
      <c r="B302" s="81"/>
      <c r="C302" s="81"/>
      <c r="D302" s="82"/>
      <c r="E302" s="81"/>
      <c r="F302" s="81"/>
      <c r="G302" s="81"/>
      <c r="H302" s="81"/>
      <c r="I302" s="81"/>
      <c r="J302" s="81"/>
      <c r="K302" s="81"/>
      <c r="L302" s="81"/>
      <c r="M302" s="81"/>
      <c r="N302" s="81"/>
      <c r="O302" s="81"/>
      <c r="P302" s="81"/>
      <c r="Q302" s="81"/>
      <c r="R302" s="81"/>
      <c r="S302" s="81"/>
      <c r="T302" s="81"/>
      <c r="U302" s="81"/>
      <c r="V302" s="81"/>
      <c r="W302" s="81"/>
      <c r="X302" s="81"/>
      <c r="Y302" s="81"/>
      <c r="Z302" s="81"/>
    </row>
    <row r="303" spans="1:26" ht="12.75" customHeight="1" x14ac:dyDescent="0.25">
      <c r="A303" s="81"/>
      <c r="B303" s="81"/>
      <c r="C303" s="81"/>
      <c r="D303" s="82"/>
      <c r="E303" s="81"/>
      <c r="F303" s="81"/>
      <c r="G303" s="81"/>
      <c r="H303" s="81"/>
      <c r="I303" s="81"/>
      <c r="J303" s="81"/>
      <c r="K303" s="81"/>
      <c r="L303" s="81"/>
      <c r="M303" s="81"/>
      <c r="N303" s="81"/>
      <c r="O303" s="81"/>
      <c r="P303" s="81"/>
      <c r="Q303" s="81"/>
      <c r="R303" s="81"/>
      <c r="S303" s="81"/>
      <c r="T303" s="81"/>
      <c r="U303" s="81"/>
      <c r="V303" s="81"/>
      <c r="W303" s="81"/>
      <c r="X303" s="81"/>
      <c r="Y303" s="81"/>
      <c r="Z303" s="81"/>
    </row>
    <row r="304" spans="1:26" ht="12.75" customHeight="1" x14ac:dyDescent="0.25">
      <c r="A304" s="81"/>
      <c r="B304" s="81"/>
      <c r="C304" s="81"/>
      <c r="D304" s="82"/>
      <c r="E304" s="81"/>
      <c r="F304" s="81"/>
      <c r="G304" s="81"/>
      <c r="H304" s="81"/>
      <c r="I304" s="81"/>
      <c r="J304" s="81"/>
      <c r="K304" s="81"/>
      <c r="L304" s="81"/>
      <c r="M304" s="81"/>
      <c r="N304" s="81"/>
      <c r="O304" s="81"/>
      <c r="P304" s="81"/>
      <c r="Q304" s="81"/>
      <c r="R304" s="81"/>
      <c r="S304" s="81"/>
      <c r="T304" s="81"/>
      <c r="U304" s="81"/>
      <c r="V304" s="81"/>
      <c r="W304" s="81"/>
      <c r="X304" s="81"/>
      <c r="Y304" s="81"/>
      <c r="Z304" s="81"/>
    </row>
    <row r="305" spans="1:26" ht="12.75" customHeight="1" x14ac:dyDescent="0.25">
      <c r="A305" s="81"/>
      <c r="B305" s="81"/>
      <c r="C305" s="81"/>
      <c r="D305" s="82"/>
      <c r="E305" s="81"/>
      <c r="F305" s="81"/>
      <c r="G305" s="81"/>
      <c r="H305" s="81"/>
      <c r="I305" s="81"/>
      <c r="J305" s="81"/>
      <c r="K305" s="81"/>
      <c r="L305" s="81"/>
      <c r="M305" s="81"/>
      <c r="N305" s="81"/>
      <c r="O305" s="81"/>
      <c r="P305" s="81"/>
      <c r="Q305" s="81"/>
      <c r="R305" s="81"/>
      <c r="S305" s="81"/>
      <c r="T305" s="81"/>
      <c r="U305" s="81"/>
      <c r="V305" s="81"/>
      <c r="W305" s="81"/>
      <c r="X305" s="81"/>
      <c r="Y305" s="81"/>
      <c r="Z305" s="81"/>
    </row>
    <row r="306" spans="1:26" ht="12.75" customHeight="1" x14ac:dyDescent="0.25">
      <c r="A306" s="81"/>
      <c r="B306" s="81"/>
      <c r="C306" s="81"/>
      <c r="D306" s="82"/>
      <c r="E306" s="81"/>
      <c r="F306" s="81"/>
      <c r="G306" s="81"/>
      <c r="H306" s="81"/>
      <c r="I306" s="81"/>
      <c r="J306" s="81"/>
      <c r="K306" s="81"/>
      <c r="L306" s="81"/>
      <c r="M306" s="81"/>
      <c r="N306" s="81"/>
      <c r="O306" s="81"/>
      <c r="P306" s="81"/>
      <c r="Q306" s="81"/>
      <c r="R306" s="81"/>
      <c r="S306" s="81"/>
      <c r="T306" s="81"/>
      <c r="U306" s="81"/>
      <c r="V306" s="81"/>
      <c r="W306" s="81"/>
      <c r="X306" s="81"/>
      <c r="Y306" s="81"/>
      <c r="Z306" s="81"/>
    </row>
    <row r="307" spans="1:26" ht="12.75" customHeight="1" x14ac:dyDescent="0.25">
      <c r="A307" s="81"/>
      <c r="B307" s="81"/>
      <c r="C307" s="81"/>
      <c r="D307" s="82"/>
      <c r="E307" s="81"/>
      <c r="F307" s="81"/>
      <c r="G307" s="81"/>
      <c r="H307" s="81"/>
      <c r="I307" s="81"/>
      <c r="J307" s="81"/>
      <c r="K307" s="81"/>
      <c r="L307" s="81"/>
      <c r="M307" s="81"/>
      <c r="N307" s="81"/>
      <c r="O307" s="81"/>
      <c r="P307" s="81"/>
      <c r="Q307" s="81"/>
      <c r="R307" s="81"/>
      <c r="S307" s="81"/>
      <c r="T307" s="81"/>
      <c r="U307" s="81"/>
      <c r="V307" s="81"/>
      <c r="W307" s="81"/>
      <c r="X307" s="81"/>
      <c r="Y307" s="81"/>
      <c r="Z307" s="81"/>
    </row>
    <row r="308" spans="1:26" ht="12.75" customHeight="1" x14ac:dyDescent="0.25">
      <c r="A308" s="81"/>
      <c r="B308" s="81"/>
      <c r="C308" s="81"/>
      <c r="D308" s="82"/>
      <c r="E308" s="81"/>
      <c r="F308" s="81"/>
      <c r="G308" s="81"/>
      <c r="H308" s="81"/>
      <c r="I308" s="81"/>
      <c r="J308" s="81"/>
      <c r="K308" s="81"/>
      <c r="L308" s="81"/>
      <c r="M308" s="81"/>
      <c r="N308" s="81"/>
      <c r="O308" s="81"/>
      <c r="P308" s="81"/>
      <c r="Q308" s="81"/>
      <c r="R308" s="81"/>
      <c r="S308" s="81"/>
      <c r="T308" s="81"/>
      <c r="U308" s="81"/>
      <c r="V308" s="81"/>
      <c r="W308" s="81"/>
      <c r="X308" s="81"/>
      <c r="Y308" s="81"/>
      <c r="Z308" s="81"/>
    </row>
    <row r="309" spans="1:26" ht="12.75" customHeight="1" x14ac:dyDescent="0.25">
      <c r="A309" s="81"/>
      <c r="B309" s="81"/>
      <c r="C309" s="81"/>
      <c r="D309" s="82"/>
      <c r="E309" s="81"/>
      <c r="F309" s="81"/>
      <c r="G309" s="81"/>
      <c r="H309" s="81"/>
      <c r="I309" s="81"/>
      <c r="J309" s="81"/>
      <c r="K309" s="81"/>
      <c r="L309" s="81"/>
      <c r="M309" s="81"/>
      <c r="N309" s="81"/>
      <c r="O309" s="81"/>
      <c r="P309" s="81"/>
      <c r="Q309" s="81"/>
      <c r="R309" s="81"/>
      <c r="S309" s="81"/>
      <c r="T309" s="81"/>
      <c r="U309" s="81"/>
      <c r="V309" s="81"/>
      <c r="W309" s="81"/>
      <c r="X309" s="81"/>
      <c r="Y309" s="81"/>
      <c r="Z309" s="81"/>
    </row>
    <row r="310" spans="1:26" ht="12.75" customHeight="1" x14ac:dyDescent="0.25">
      <c r="A310" s="81"/>
      <c r="B310" s="81"/>
      <c r="C310" s="81"/>
      <c r="D310" s="82"/>
      <c r="E310" s="81"/>
      <c r="F310" s="81"/>
      <c r="G310" s="81"/>
      <c r="H310" s="81"/>
      <c r="I310" s="81"/>
      <c r="J310" s="81"/>
      <c r="K310" s="81"/>
      <c r="L310" s="81"/>
      <c r="M310" s="81"/>
      <c r="N310" s="81"/>
      <c r="O310" s="81"/>
      <c r="P310" s="81"/>
      <c r="Q310" s="81"/>
      <c r="R310" s="81"/>
      <c r="S310" s="81"/>
      <c r="T310" s="81"/>
      <c r="U310" s="81"/>
      <c r="V310" s="81"/>
      <c r="W310" s="81"/>
      <c r="X310" s="81"/>
      <c r="Y310" s="81"/>
      <c r="Z310" s="81"/>
    </row>
    <row r="311" spans="1:26" ht="12.75" customHeight="1" x14ac:dyDescent="0.25">
      <c r="A311" s="81"/>
      <c r="B311" s="81"/>
      <c r="C311" s="81"/>
      <c r="D311" s="82"/>
      <c r="E311" s="81"/>
      <c r="F311" s="81"/>
      <c r="G311" s="81"/>
      <c r="H311" s="81"/>
      <c r="I311" s="81"/>
      <c r="J311" s="81"/>
      <c r="K311" s="81"/>
      <c r="L311" s="81"/>
      <c r="M311" s="81"/>
      <c r="N311" s="81"/>
      <c r="O311" s="81"/>
      <c r="P311" s="81"/>
      <c r="Q311" s="81"/>
      <c r="R311" s="81"/>
      <c r="S311" s="81"/>
      <c r="T311" s="81"/>
      <c r="U311" s="81"/>
      <c r="V311" s="81"/>
      <c r="W311" s="81"/>
      <c r="X311" s="81"/>
      <c r="Y311" s="81"/>
      <c r="Z311" s="81"/>
    </row>
    <row r="312" spans="1:26" ht="12.75" customHeight="1" x14ac:dyDescent="0.25">
      <c r="A312" s="81"/>
      <c r="B312" s="81"/>
      <c r="C312" s="81"/>
      <c r="D312" s="82"/>
      <c r="E312" s="81"/>
      <c r="F312" s="81"/>
      <c r="G312" s="81"/>
      <c r="H312" s="81"/>
      <c r="I312" s="81"/>
      <c r="J312" s="81"/>
      <c r="K312" s="81"/>
      <c r="L312" s="81"/>
      <c r="M312" s="81"/>
      <c r="N312" s="81"/>
      <c r="O312" s="81"/>
      <c r="P312" s="81"/>
      <c r="Q312" s="81"/>
      <c r="R312" s="81"/>
      <c r="S312" s="81"/>
      <c r="T312" s="81"/>
      <c r="U312" s="81"/>
      <c r="V312" s="81"/>
      <c r="W312" s="81"/>
      <c r="X312" s="81"/>
      <c r="Y312" s="81"/>
      <c r="Z312" s="81"/>
    </row>
    <row r="313" spans="1:26" ht="12.75" customHeight="1" x14ac:dyDescent="0.25">
      <c r="A313" s="81"/>
      <c r="B313" s="81"/>
      <c r="C313" s="81"/>
      <c r="D313" s="82"/>
      <c r="E313" s="81"/>
      <c r="F313" s="81"/>
      <c r="G313" s="81"/>
      <c r="H313" s="81"/>
      <c r="I313" s="81"/>
      <c r="J313" s="81"/>
      <c r="K313" s="81"/>
      <c r="L313" s="81"/>
      <c r="M313" s="81"/>
      <c r="N313" s="81"/>
      <c r="O313" s="81"/>
      <c r="P313" s="81"/>
      <c r="Q313" s="81"/>
      <c r="R313" s="81"/>
      <c r="S313" s="81"/>
      <c r="T313" s="81"/>
      <c r="U313" s="81"/>
      <c r="V313" s="81"/>
      <c r="W313" s="81"/>
      <c r="X313" s="81"/>
      <c r="Y313" s="81"/>
      <c r="Z313" s="81"/>
    </row>
    <row r="314" spans="1:26" ht="12.75" customHeight="1" x14ac:dyDescent="0.25">
      <c r="A314" s="81"/>
      <c r="B314" s="81"/>
      <c r="C314" s="81"/>
      <c r="D314" s="82"/>
      <c r="E314" s="81"/>
      <c r="F314" s="81"/>
      <c r="G314" s="81"/>
      <c r="H314" s="81"/>
      <c r="I314" s="81"/>
      <c r="J314" s="81"/>
      <c r="K314" s="81"/>
      <c r="L314" s="81"/>
      <c r="M314" s="81"/>
      <c r="N314" s="81"/>
      <c r="O314" s="81"/>
      <c r="P314" s="81"/>
      <c r="Q314" s="81"/>
      <c r="R314" s="81"/>
      <c r="S314" s="81"/>
      <c r="T314" s="81"/>
      <c r="U314" s="81"/>
      <c r="V314" s="81"/>
      <c r="W314" s="81"/>
      <c r="X314" s="81"/>
      <c r="Y314" s="81"/>
      <c r="Z314" s="81"/>
    </row>
    <row r="315" spans="1:26" ht="12.75" customHeight="1" x14ac:dyDescent="0.25">
      <c r="A315" s="81"/>
      <c r="B315" s="81"/>
      <c r="C315" s="81"/>
      <c r="D315" s="82"/>
      <c r="E315" s="81"/>
      <c r="F315" s="81"/>
      <c r="G315" s="81"/>
      <c r="H315" s="81"/>
      <c r="I315" s="81"/>
      <c r="J315" s="81"/>
      <c r="K315" s="81"/>
      <c r="L315" s="81"/>
      <c r="M315" s="81"/>
      <c r="N315" s="81"/>
      <c r="O315" s="81"/>
      <c r="P315" s="81"/>
      <c r="Q315" s="81"/>
      <c r="R315" s="81"/>
      <c r="S315" s="81"/>
      <c r="T315" s="81"/>
      <c r="U315" s="81"/>
      <c r="V315" s="81"/>
      <c r="W315" s="81"/>
      <c r="X315" s="81"/>
      <c r="Y315" s="81"/>
      <c r="Z315" s="81"/>
    </row>
    <row r="316" spans="1:26" ht="12.75" customHeight="1" x14ac:dyDescent="0.25">
      <c r="A316" s="81"/>
      <c r="B316" s="81"/>
      <c r="C316" s="81"/>
      <c r="D316" s="82"/>
      <c r="E316" s="81"/>
      <c r="F316" s="81"/>
      <c r="G316" s="81"/>
      <c r="H316" s="81"/>
      <c r="I316" s="81"/>
      <c r="J316" s="81"/>
      <c r="K316" s="81"/>
      <c r="L316" s="81"/>
      <c r="M316" s="81"/>
      <c r="N316" s="81"/>
      <c r="O316" s="81"/>
      <c r="P316" s="81"/>
      <c r="Q316" s="81"/>
      <c r="R316" s="81"/>
      <c r="S316" s="81"/>
      <c r="T316" s="81"/>
      <c r="U316" s="81"/>
      <c r="V316" s="81"/>
      <c r="W316" s="81"/>
      <c r="X316" s="81"/>
      <c r="Y316" s="81"/>
      <c r="Z316" s="81"/>
    </row>
    <row r="317" spans="1:26" ht="12.75" customHeight="1" x14ac:dyDescent="0.25">
      <c r="A317" s="81"/>
      <c r="B317" s="81"/>
      <c r="C317" s="81"/>
      <c r="D317" s="82"/>
      <c r="E317" s="81"/>
      <c r="F317" s="81"/>
      <c r="G317" s="81"/>
      <c r="H317" s="81"/>
      <c r="I317" s="81"/>
      <c r="J317" s="81"/>
      <c r="K317" s="81"/>
      <c r="L317" s="81"/>
      <c r="M317" s="81"/>
      <c r="N317" s="81"/>
      <c r="O317" s="81"/>
      <c r="P317" s="81"/>
      <c r="Q317" s="81"/>
      <c r="R317" s="81"/>
      <c r="S317" s="81"/>
      <c r="T317" s="81"/>
      <c r="U317" s="81"/>
      <c r="V317" s="81"/>
      <c r="W317" s="81"/>
      <c r="X317" s="81"/>
      <c r="Y317" s="81"/>
      <c r="Z317" s="81"/>
    </row>
    <row r="318" spans="1:26" ht="12.75" customHeight="1" x14ac:dyDescent="0.25">
      <c r="A318" s="81"/>
      <c r="B318" s="81"/>
      <c r="C318" s="81"/>
      <c r="D318" s="82"/>
      <c r="E318" s="81"/>
      <c r="F318" s="81"/>
      <c r="G318" s="81"/>
      <c r="H318" s="81"/>
      <c r="I318" s="81"/>
      <c r="J318" s="81"/>
      <c r="K318" s="81"/>
      <c r="L318" s="81"/>
      <c r="M318" s="81"/>
      <c r="N318" s="81"/>
      <c r="O318" s="81"/>
      <c r="P318" s="81"/>
      <c r="Q318" s="81"/>
      <c r="R318" s="81"/>
      <c r="S318" s="81"/>
      <c r="T318" s="81"/>
      <c r="U318" s="81"/>
      <c r="V318" s="81"/>
      <c r="W318" s="81"/>
      <c r="X318" s="81"/>
      <c r="Y318" s="81"/>
      <c r="Z318" s="81"/>
    </row>
    <row r="319" spans="1:26" ht="12.75" customHeight="1" x14ac:dyDescent="0.25">
      <c r="A319" s="81"/>
      <c r="B319" s="81"/>
      <c r="C319" s="81"/>
      <c r="D319" s="82"/>
      <c r="E319" s="81"/>
      <c r="F319" s="81"/>
      <c r="G319" s="81"/>
      <c r="H319" s="81"/>
      <c r="I319" s="81"/>
      <c r="J319" s="81"/>
      <c r="K319" s="81"/>
      <c r="L319" s="81"/>
      <c r="M319" s="81"/>
      <c r="N319" s="81"/>
      <c r="O319" s="81"/>
      <c r="P319" s="81"/>
      <c r="Q319" s="81"/>
      <c r="R319" s="81"/>
      <c r="S319" s="81"/>
      <c r="T319" s="81"/>
      <c r="U319" s="81"/>
      <c r="V319" s="81"/>
      <c r="W319" s="81"/>
      <c r="X319" s="81"/>
      <c r="Y319" s="81"/>
      <c r="Z319" s="81"/>
    </row>
    <row r="320" spans="1:26" ht="12.75" customHeight="1" x14ac:dyDescent="0.25">
      <c r="A320" s="81"/>
      <c r="B320" s="81"/>
      <c r="C320" s="81"/>
      <c r="D320" s="82"/>
      <c r="E320" s="81"/>
      <c r="F320" s="81"/>
      <c r="G320" s="81"/>
      <c r="H320" s="81"/>
      <c r="I320" s="81"/>
      <c r="J320" s="81"/>
      <c r="K320" s="81"/>
      <c r="L320" s="81"/>
      <c r="M320" s="81"/>
      <c r="N320" s="81"/>
      <c r="O320" s="81"/>
      <c r="P320" s="81"/>
      <c r="Q320" s="81"/>
      <c r="R320" s="81"/>
      <c r="S320" s="81"/>
      <c r="T320" s="81"/>
      <c r="U320" s="81"/>
      <c r="V320" s="81"/>
      <c r="W320" s="81"/>
      <c r="X320" s="81"/>
      <c r="Y320" s="81"/>
      <c r="Z320" s="81"/>
    </row>
    <row r="321" spans="1:26" ht="12.75" customHeight="1" x14ac:dyDescent="0.25">
      <c r="A321" s="81"/>
      <c r="B321" s="81"/>
      <c r="C321" s="81"/>
      <c r="D321" s="82"/>
      <c r="E321" s="81"/>
      <c r="F321" s="81"/>
      <c r="G321" s="81"/>
      <c r="H321" s="81"/>
      <c r="I321" s="81"/>
      <c r="J321" s="81"/>
      <c r="K321" s="81"/>
      <c r="L321" s="81"/>
      <c r="M321" s="81"/>
      <c r="N321" s="81"/>
      <c r="O321" s="81"/>
      <c r="P321" s="81"/>
      <c r="Q321" s="81"/>
      <c r="R321" s="81"/>
      <c r="S321" s="81"/>
      <c r="T321" s="81"/>
      <c r="U321" s="81"/>
      <c r="V321" s="81"/>
      <c r="W321" s="81"/>
      <c r="X321" s="81"/>
      <c r="Y321" s="81"/>
      <c r="Z321" s="81"/>
    </row>
    <row r="322" spans="1:26" ht="12.75" customHeight="1" x14ac:dyDescent="0.25">
      <c r="A322" s="81"/>
      <c r="B322" s="81"/>
      <c r="C322" s="81"/>
      <c r="D322" s="82"/>
      <c r="E322" s="81"/>
      <c r="F322" s="81"/>
      <c r="G322" s="81"/>
      <c r="H322" s="81"/>
      <c r="I322" s="81"/>
      <c r="J322" s="81"/>
      <c r="K322" s="81"/>
      <c r="L322" s="81"/>
      <c r="M322" s="81"/>
      <c r="N322" s="81"/>
      <c r="O322" s="81"/>
      <c r="P322" s="81"/>
      <c r="Q322" s="81"/>
      <c r="R322" s="81"/>
      <c r="S322" s="81"/>
      <c r="T322" s="81"/>
      <c r="U322" s="81"/>
      <c r="V322" s="81"/>
      <c r="W322" s="81"/>
      <c r="X322" s="81"/>
      <c r="Y322" s="81"/>
      <c r="Z322" s="81"/>
    </row>
    <row r="323" spans="1:26" ht="12.75" customHeight="1" x14ac:dyDescent="0.25">
      <c r="A323" s="81"/>
      <c r="B323" s="81"/>
      <c r="C323" s="81"/>
      <c r="D323" s="82"/>
      <c r="E323" s="81"/>
      <c r="F323" s="81"/>
      <c r="G323" s="81"/>
      <c r="H323" s="81"/>
      <c r="I323" s="81"/>
      <c r="J323" s="81"/>
      <c r="K323" s="81"/>
      <c r="L323" s="81"/>
      <c r="M323" s="81"/>
      <c r="N323" s="81"/>
      <c r="O323" s="81"/>
      <c r="P323" s="81"/>
      <c r="Q323" s="81"/>
      <c r="R323" s="81"/>
      <c r="S323" s="81"/>
      <c r="T323" s="81"/>
      <c r="U323" s="81"/>
      <c r="V323" s="81"/>
      <c r="W323" s="81"/>
      <c r="X323" s="81"/>
      <c r="Y323" s="81"/>
      <c r="Z323" s="81"/>
    </row>
    <row r="324" spans="1:26" ht="12.75" customHeight="1" x14ac:dyDescent="0.25">
      <c r="A324" s="81"/>
      <c r="B324" s="81"/>
      <c r="C324" s="81"/>
      <c r="D324" s="82"/>
      <c r="E324" s="81"/>
      <c r="F324" s="81"/>
      <c r="G324" s="81"/>
      <c r="H324" s="81"/>
      <c r="I324" s="81"/>
      <c r="J324" s="81"/>
      <c r="K324" s="81"/>
      <c r="L324" s="81"/>
      <c r="M324" s="81"/>
      <c r="N324" s="81"/>
      <c r="O324" s="81"/>
      <c r="P324" s="81"/>
      <c r="Q324" s="81"/>
      <c r="R324" s="81"/>
      <c r="S324" s="81"/>
      <c r="T324" s="81"/>
      <c r="U324" s="81"/>
      <c r="V324" s="81"/>
      <c r="W324" s="81"/>
      <c r="X324" s="81"/>
      <c r="Y324" s="81"/>
      <c r="Z324" s="81"/>
    </row>
    <row r="325" spans="1:26" ht="12.75" customHeight="1" x14ac:dyDescent="0.25">
      <c r="A325" s="81"/>
      <c r="B325" s="81"/>
      <c r="C325" s="81"/>
      <c r="D325" s="82"/>
      <c r="E325" s="81"/>
      <c r="F325" s="81"/>
      <c r="G325" s="81"/>
      <c r="H325" s="81"/>
      <c r="I325" s="81"/>
      <c r="J325" s="81"/>
      <c r="K325" s="81"/>
      <c r="L325" s="81"/>
      <c r="M325" s="81"/>
      <c r="N325" s="81"/>
      <c r="O325" s="81"/>
      <c r="P325" s="81"/>
      <c r="Q325" s="81"/>
      <c r="R325" s="81"/>
      <c r="S325" s="81"/>
      <c r="T325" s="81"/>
      <c r="U325" s="81"/>
      <c r="V325" s="81"/>
      <c r="W325" s="81"/>
      <c r="X325" s="81"/>
      <c r="Y325" s="81"/>
      <c r="Z325" s="81"/>
    </row>
    <row r="326" spans="1:26" ht="12.75" customHeight="1" x14ac:dyDescent="0.25">
      <c r="A326" s="81"/>
      <c r="B326" s="81"/>
      <c r="C326" s="81"/>
      <c r="D326" s="82"/>
      <c r="E326" s="81"/>
      <c r="F326" s="81"/>
      <c r="G326" s="81"/>
      <c r="H326" s="81"/>
      <c r="I326" s="81"/>
      <c r="J326" s="81"/>
      <c r="K326" s="81"/>
      <c r="L326" s="81"/>
      <c r="M326" s="81"/>
      <c r="N326" s="81"/>
      <c r="O326" s="81"/>
      <c r="P326" s="81"/>
      <c r="Q326" s="81"/>
      <c r="R326" s="81"/>
      <c r="S326" s="81"/>
      <c r="T326" s="81"/>
      <c r="U326" s="81"/>
      <c r="V326" s="81"/>
      <c r="W326" s="81"/>
      <c r="X326" s="81"/>
      <c r="Y326" s="81"/>
      <c r="Z326" s="81"/>
    </row>
    <row r="327" spans="1:26" ht="12.75" customHeight="1" x14ac:dyDescent="0.25">
      <c r="A327" s="81"/>
      <c r="B327" s="81"/>
      <c r="C327" s="81"/>
      <c r="D327" s="82"/>
      <c r="E327" s="81"/>
      <c r="F327" s="81"/>
      <c r="G327" s="81"/>
      <c r="H327" s="81"/>
      <c r="I327" s="81"/>
      <c r="J327" s="81"/>
      <c r="K327" s="81"/>
      <c r="L327" s="81"/>
      <c r="M327" s="81"/>
      <c r="N327" s="81"/>
      <c r="O327" s="81"/>
      <c r="P327" s="81"/>
      <c r="Q327" s="81"/>
      <c r="R327" s="81"/>
      <c r="S327" s="81"/>
      <c r="T327" s="81"/>
      <c r="U327" s="81"/>
      <c r="V327" s="81"/>
      <c r="W327" s="81"/>
      <c r="X327" s="81"/>
      <c r="Y327" s="81"/>
      <c r="Z327" s="81"/>
    </row>
    <row r="328" spans="1:26" ht="12.75" customHeight="1" x14ac:dyDescent="0.25">
      <c r="A328" s="81"/>
      <c r="B328" s="81"/>
      <c r="C328" s="81"/>
      <c r="D328" s="82"/>
      <c r="E328" s="81"/>
      <c r="F328" s="81"/>
      <c r="G328" s="81"/>
      <c r="H328" s="81"/>
      <c r="I328" s="81"/>
      <c r="J328" s="81"/>
      <c r="K328" s="81"/>
      <c r="L328" s="81"/>
      <c r="M328" s="81"/>
      <c r="N328" s="81"/>
      <c r="O328" s="81"/>
      <c r="P328" s="81"/>
      <c r="Q328" s="81"/>
      <c r="R328" s="81"/>
      <c r="S328" s="81"/>
      <c r="T328" s="81"/>
      <c r="U328" s="81"/>
      <c r="V328" s="81"/>
      <c r="W328" s="81"/>
      <c r="X328" s="81"/>
      <c r="Y328" s="81"/>
      <c r="Z328" s="81"/>
    </row>
    <row r="329" spans="1:26" ht="12.75" customHeight="1" x14ac:dyDescent="0.25">
      <c r="A329" s="81"/>
      <c r="B329" s="81"/>
      <c r="C329" s="81"/>
      <c r="D329" s="82"/>
      <c r="E329" s="81"/>
      <c r="F329" s="81"/>
      <c r="G329" s="81"/>
      <c r="H329" s="81"/>
      <c r="I329" s="81"/>
      <c r="J329" s="81"/>
      <c r="K329" s="81"/>
      <c r="L329" s="81"/>
      <c r="M329" s="81"/>
      <c r="N329" s="81"/>
      <c r="O329" s="81"/>
      <c r="P329" s="81"/>
      <c r="Q329" s="81"/>
      <c r="R329" s="81"/>
      <c r="S329" s="81"/>
      <c r="T329" s="81"/>
      <c r="U329" s="81"/>
      <c r="V329" s="81"/>
      <c r="W329" s="81"/>
      <c r="X329" s="81"/>
      <c r="Y329" s="81"/>
      <c r="Z329" s="81"/>
    </row>
    <row r="330" spans="1:26" ht="12.75" customHeight="1" x14ac:dyDescent="0.25">
      <c r="A330" s="81"/>
      <c r="B330" s="81"/>
      <c r="C330" s="81"/>
      <c r="D330" s="82"/>
      <c r="E330" s="81"/>
      <c r="F330" s="81"/>
      <c r="G330" s="81"/>
      <c r="H330" s="81"/>
      <c r="I330" s="81"/>
      <c r="J330" s="81"/>
      <c r="K330" s="81"/>
      <c r="L330" s="81"/>
      <c r="M330" s="81"/>
      <c r="N330" s="81"/>
      <c r="O330" s="81"/>
      <c r="P330" s="81"/>
      <c r="Q330" s="81"/>
      <c r="R330" s="81"/>
      <c r="S330" s="81"/>
      <c r="T330" s="81"/>
      <c r="U330" s="81"/>
      <c r="V330" s="81"/>
      <c r="W330" s="81"/>
      <c r="X330" s="81"/>
      <c r="Y330" s="81"/>
      <c r="Z330" s="81"/>
    </row>
    <row r="331" spans="1:26" ht="12.75" customHeight="1" x14ac:dyDescent="0.25">
      <c r="A331" s="81"/>
      <c r="B331" s="81"/>
      <c r="C331" s="81"/>
      <c r="D331" s="82"/>
      <c r="E331" s="81"/>
      <c r="F331" s="81"/>
      <c r="G331" s="81"/>
      <c r="H331" s="81"/>
      <c r="I331" s="81"/>
      <c r="J331" s="81"/>
      <c r="K331" s="81"/>
      <c r="L331" s="81"/>
      <c r="M331" s="81"/>
      <c r="N331" s="81"/>
      <c r="O331" s="81"/>
      <c r="P331" s="81"/>
      <c r="Q331" s="81"/>
      <c r="R331" s="81"/>
      <c r="S331" s="81"/>
      <c r="T331" s="81"/>
      <c r="U331" s="81"/>
      <c r="V331" s="81"/>
      <c r="W331" s="81"/>
      <c r="X331" s="81"/>
      <c r="Y331" s="81"/>
      <c r="Z331" s="81"/>
    </row>
    <row r="332" spans="1:26" ht="12.75" customHeight="1" x14ac:dyDescent="0.25">
      <c r="A332" s="81"/>
      <c r="B332" s="81"/>
      <c r="C332" s="81"/>
      <c r="D332" s="82"/>
      <c r="E332" s="81"/>
      <c r="F332" s="81"/>
      <c r="G332" s="81"/>
      <c r="H332" s="81"/>
      <c r="I332" s="81"/>
      <c r="J332" s="81"/>
      <c r="K332" s="81"/>
      <c r="L332" s="81"/>
      <c r="M332" s="81"/>
      <c r="N332" s="81"/>
      <c r="O332" s="81"/>
      <c r="P332" s="81"/>
      <c r="Q332" s="81"/>
      <c r="R332" s="81"/>
      <c r="S332" s="81"/>
      <c r="T332" s="81"/>
      <c r="U332" s="81"/>
      <c r="V332" s="81"/>
      <c r="W332" s="81"/>
      <c r="X332" s="81"/>
      <c r="Y332" s="81"/>
      <c r="Z332" s="81"/>
    </row>
    <row r="333" spans="1:26" ht="12.75" customHeight="1" x14ac:dyDescent="0.25">
      <c r="A333" s="81"/>
      <c r="B333" s="81"/>
      <c r="C333" s="81"/>
      <c r="D333" s="82"/>
      <c r="E333" s="81"/>
      <c r="F333" s="81"/>
      <c r="G333" s="81"/>
      <c r="H333" s="81"/>
      <c r="I333" s="81"/>
      <c r="J333" s="81"/>
      <c r="K333" s="81"/>
      <c r="L333" s="81"/>
      <c r="M333" s="81"/>
      <c r="N333" s="81"/>
      <c r="O333" s="81"/>
      <c r="P333" s="81"/>
      <c r="Q333" s="81"/>
      <c r="R333" s="81"/>
      <c r="S333" s="81"/>
      <c r="T333" s="81"/>
      <c r="U333" s="81"/>
      <c r="V333" s="81"/>
      <c r="W333" s="81"/>
      <c r="X333" s="81"/>
      <c r="Y333" s="81"/>
      <c r="Z333" s="81"/>
    </row>
    <row r="334" spans="1:26" ht="12.75" customHeight="1" x14ac:dyDescent="0.25">
      <c r="A334" s="81"/>
      <c r="B334" s="81"/>
      <c r="C334" s="81"/>
      <c r="D334" s="82"/>
      <c r="E334" s="81"/>
      <c r="F334" s="81"/>
      <c r="G334" s="81"/>
      <c r="H334" s="81"/>
      <c r="I334" s="81"/>
      <c r="J334" s="81"/>
      <c r="K334" s="81"/>
      <c r="L334" s="81"/>
      <c r="M334" s="81"/>
      <c r="N334" s="81"/>
      <c r="O334" s="81"/>
      <c r="P334" s="81"/>
      <c r="Q334" s="81"/>
      <c r="R334" s="81"/>
      <c r="S334" s="81"/>
      <c r="T334" s="81"/>
      <c r="U334" s="81"/>
      <c r="V334" s="81"/>
      <c r="W334" s="81"/>
      <c r="X334" s="81"/>
      <c r="Y334" s="81"/>
      <c r="Z334" s="81"/>
    </row>
    <row r="335" spans="1:26" ht="12.75" customHeight="1" x14ac:dyDescent="0.25">
      <c r="A335" s="81"/>
      <c r="B335" s="81"/>
      <c r="C335" s="81"/>
      <c r="D335" s="82"/>
      <c r="E335" s="81"/>
      <c r="F335" s="81"/>
      <c r="G335" s="81"/>
      <c r="H335" s="81"/>
      <c r="I335" s="81"/>
      <c r="J335" s="81"/>
      <c r="K335" s="81"/>
      <c r="L335" s="81"/>
      <c r="M335" s="81"/>
      <c r="N335" s="81"/>
      <c r="O335" s="81"/>
      <c r="P335" s="81"/>
      <c r="Q335" s="81"/>
      <c r="R335" s="81"/>
      <c r="S335" s="81"/>
      <c r="T335" s="81"/>
      <c r="U335" s="81"/>
      <c r="V335" s="81"/>
      <c r="W335" s="81"/>
      <c r="X335" s="81"/>
      <c r="Y335" s="81"/>
      <c r="Z335" s="81"/>
    </row>
    <row r="336" spans="1:26" ht="12.75" customHeight="1" x14ac:dyDescent="0.25">
      <c r="A336" s="81"/>
      <c r="B336" s="81"/>
      <c r="C336" s="81"/>
      <c r="D336" s="82"/>
      <c r="E336" s="81"/>
      <c r="F336" s="81"/>
      <c r="G336" s="81"/>
      <c r="H336" s="81"/>
      <c r="I336" s="81"/>
      <c r="J336" s="81"/>
      <c r="K336" s="81"/>
      <c r="L336" s="81"/>
      <c r="M336" s="81"/>
      <c r="N336" s="81"/>
      <c r="O336" s="81"/>
      <c r="P336" s="81"/>
      <c r="Q336" s="81"/>
      <c r="R336" s="81"/>
      <c r="S336" s="81"/>
      <c r="T336" s="81"/>
      <c r="U336" s="81"/>
      <c r="V336" s="81"/>
      <c r="W336" s="81"/>
      <c r="X336" s="81"/>
      <c r="Y336" s="81"/>
      <c r="Z336" s="81"/>
    </row>
    <row r="337" spans="1:26" ht="12.75" customHeight="1" x14ac:dyDescent="0.25">
      <c r="A337" s="81"/>
      <c r="B337" s="81"/>
      <c r="C337" s="81"/>
      <c r="D337" s="82"/>
      <c r="E337" s="81"/>
      <c r="F337" s="81"/>
      <c r="G337" s="81"/>
      <c r="H337" s="81"/>
      <c r="I337" s="81"/>
      <c r="J337" s="81"/>
      <c r="K337" s="81"/>
      <c r="L337" s="81"/>
      <c r="M337" s="81"/>
      <c r="N337" s="81"/>
      <c r="O337" s="81"/>
      <c r="P337" s="81"/>
      <c r="Q337" s="81"/>
      <c r="R337" s="81"/>
      <c r="S337" s="81"/>
      <c r="T337" s="81"/>
      <c r="U337" s="81"/>
      <c r="V337" s="81"/>
      <c r="W337" s="81"/>
      <c r="X337" s="81"/>
      <c r="Y337" s="81"/>
      <c r="Z337" s="81"/>
    </row>
    <row r="338" spans="1:26" ht="12.75" customHeight="1" x14ac:dyDescent="0.25">
      <c r="A338" s="81"/>
      <c r="B338" s="81"/>
      <c r="C338" s="81"/>
      <c r="D338" s="82"/>
      <c r="E338" s="81"/>
      <c r="F338" s="81"/>
      <c r="G338" s="81"/>
      <c r="H338" s="81"/>
      <c r="I338" s="81"/>
      <c r="J338" s="81"/>
      <c r="K338" s="81"/>
      <c r="L338" s="81"/>
      <c r="M338" s="81"/>
      <c r="N338" s="81"/>
      <c r="O338" s="81"/>
      <c r="P338" s="81"/>
      <c r="Q338" s="81"/>
      <c r="R338" s="81"/>
      <c r="S338" s="81"/>
      <c r="T338" s="81"/>
      <c r="U338" s="81"/>
      <c r="V338" s="81"/>
      <c r="W338" s="81"/>
      <c r="X338" s="81"/>
      <c r="Y338" s="81"/>
      <c r="Z338" s="81"/>
    </row>
    <row r="339" spans="1:26" ht="12.75" customHeight="1" x14ac:dyDescent="0.25">
      <c r="A339" s="81"/>
      <c r="B339" s="81"/>
      <c r="C339" s="81"/>
      <c r="D339" s="82"/>
      <c r="E339" s="81"/>
      <c r="F339" s="81"/>
      <c r="G339" s="81"/>
      <c r="H339" s="81"/>
      <c r="I339" s="81"/>
      <c r="J339" s="81"/>
      <c r="K339" s="81"/>
      <c r="L339" s="81"/>
      <c r="M339" s="81"/>
      <c r="N339" s="81"/>
      <c r="O339" s="81"/>
      <c r="P339" s="81"/>
      <c r="Q339" s="81"/>
      <c r="R339" s="81"/>
      <c r="S339" s="81"/>
      <c r="T339" s="81"/>
      <c r="U339" s="81"/>
      <c r="V339" s="81"/>
      <c r="W339" s="81"/>
      <c r="X339" s="81"/>
      <c r="Y339" s="81"/>
      <c r="Z339" s="81"/>
    </row>
    <row r="340" spans="1:26" ht="12.75" customHeight="1" x14ac:dyDescent="0.25">
      <c r="A340" s="81"/>
      <c r="B340" s="81"/>
      <c r="C340" s="81"/>
      <c r="D340" s="82"/>
      <c r="E340" s="81"/>
      <c r="F340" s="81"/>
      <c r="G340" s="81"/>
      <c r="H340" s="81"/>
      <c r="I340" s="81"/>
      <c r="J340" s="81"/>
      <c r="K340" s="81"/>
      <c r="L340" s="81"/>
      <c r="M340" s="81"/>
      <c r="N340" s="81"/>
      <c r="O340" s="81"/>
      <c r="P340" s="81"/>
      <c r="Q340" s="81"/>
      <c r="R340" s="81"/>
      <c r="S340" s="81"/>
      <c r="T340" s="81"/>
      <c r="U340" s="81"/>
      <c r="V340" s="81"/>
      <c r="W340" s="81"/>
      <c r="X340" s="81"/>
      <c r="Y340" s="81"/>
      <c r="Z340" s="81"/>
    </row>
    <row r="341" spans="1:26" ht="12.75" customHeight="1" x14ac:dyDescent="0.25">
      <c r="A341" s="81"/>
      <c r="B341" s="81"/>
      <c r="C341" s="81"/>
      <c r="D341" s="82"/>
      <c r="E341" s="81"/>
      <c r="F341" s="81"/>
      <c r="G341" s="81"/>
      <c r="H341" s="81"/>
      <c r="I341" s="81"/>
      <c r="J341" s="81"/>
      <c r="K341" s="81"/>
      <c r="L341" s="81"/>
      <c r="M341" s="81"/>
      <c r="N341" s="81"/>
      <c r="O341" s="81"/>
      <c r="P341" s="81"/>
      <c r="Q341" s="81"/>
      <c r="R341" s="81"/>
      <c r="S341" s="81"/>
      <c r="T341" s="81"/>
      <c r="U341" s="81"/>
      <c r="V341" s="81"/>
      <c r="W341" s="81"/>
      <c r="X341" s="81"/>
      <c r="Y341" s="81"/>
      <c r="Z341" s="81"/>
    </row>
    <row r="342" spans="1:26" ht="12.75" customHeight="1" x14ac:dyDescent="0.25">
      <c r="A342" s="81"/>
      <c r="B342" s="81"/>
      <c r="C342" s="81"/>
      <c r="D342" s="82"/>
      <c r="E342" s="81"/>
      <c r="F342" s="81"/>
      <c r="G342" s="81"/>
      <c r="H342" s="81"/>
      <c r="I342" s="81"/>
      <c r="J342" s="81"/>
      <c r="K342" s="81"/>
      <c r="L342" s="81"/>
      <c r="M342" s="81"/>
      <c r="N342" s="81"/>
      <c r="O342" s="81"/>
      <c r="P342" s="81"/>
      <c r="Q342" s="81"/>
      <c r="R342" s="81"/>
      <c r="S342" s="81"/>
      <c r="T342" s="81"/>
      <c r="U342" s="81"/>
      <c r="V342" s="81"/>
      <c r="W342" s="81"/>
      <c r="X342" s="81"/>
      <c r="Y342" s="81"/>
      <c r="Z342" s="81"/>
    </row>
    <row r="343" spans="1:26" ht="12.75" customHeight="1" x14ac:dyDescent="0.25">
      <c r="A343" s="81"/>
      <c r="B343" s="81"/>
      <c r="C343" s="81"/>
      <c r="D343" s="82"/>
      <c r="E343" s="81"/>
      <c r="F343" s="81"/>
      <c r="G343" s="81"/>
      <c r="H343" s="81"/>
      <c r="I343" s="81"/>
      <c r="J343" s="81"/>
      <c r="K343" s="81"/>
      <c r="L343" s="81"/>
      <c r="M343" s="81"/>
      <c r="N343" s="81"/>
      <c r="O343" s="81"/>
      <c r="P343" s="81"/>
      <c r="Q343" s="81"/>
      <c r="R343" s="81"/>
      <c r="S343" s="81"/>
      <c r="T343" s="81"/>
      <c r="U343" s="81"/>
      <c r="V343" s="81"/>
      <c r="W343" s="81"/>
      <c r="X343" s="81"/>
      <c r="Y343" s="81"/>
      <c r="Z343" s="81"/>
    </row>
    <row r="344" spans="1:26" ht="12.75" customHeight="1" x14ac:dyDescent="0.25">
      <c r="A344" s="81"/>
      <c r="B344" s="81"/>
      <c r="C344" s="81"/>
      <c r="D344" s="82"/>
      <c r="E344" s="81"/>
      <c r="F344" s="81"/>
      <c r="G344" s="81"/>
      <c r="H344" s="81"/>
      <c r="I344" s="81"/>
      <c r="J344" s="81"/>
      <c r="K344" s="81"/>
      <c r="L344" s="81"/>
      <c r="M344" s="81"/>
      <c r="N344" s="81"/>
      <c r="O344" s="81"/>
      <c r="P344" s="81"/>
      <c r="Q344" s="81"/>
      <c r="R344" s="81"/>
      <c r="S344" s="81"/>
      <c r="T344" s="81"/>
      <c r="U344" s="81"/>
      <c r="V344" s="81"/>
      <c r="W344" s="81"/>
      <c r="X344" s="81"/>
      <c r="Y344" s="81"/>
      <c r="Z344" s="81"/>
    </row>
    <row r="345" spans="1:26" ht="12.75" customHeight="1" x14ac:dyDescent="0.25">
      <c r="A345" s="81"/>
      <c r="B345" s="81"/>
      <c r="C345" s="81"/>
      <c r="D345" s="82"/>
      <c r="E345" s="81"/>
      <c r="F345" s="81"/>
      <c r="G345" s="81"/>
      <c r="H345" s="81"/>
      <c r="I345" s="81"/>
      <c r="J345" s="81"/>
      <c r="K345" s="81"/>
      <c r="L345" s="81"/>
      <c r="M345" s="81"/>
      <c r="N345" s="81"/>
      <c r="O345" s="81"/>
      <c r="P345" s="81"/>
      <c r="Q345" s="81"/>
      <c r="R345" s="81"/>
      <c r="S345" s="81"/>
      <c r="T345" s="81"/>
      <c r="U345" s="81"/>
      <c r="V345" s="81"/>
      <c r="W345" s="81"/>
      <c r="X345" s="81"/>
      <c r="Y345" s="81"/>
      <c r="Z345" s="81"/>
    </row>
    <row r="346" spans="1:26" ht="12.75" customHeight="1" x14ac:dyDescent="0.25">
      <c r="A346" s="81"/>
      <c r="B346" s="81"/>
      <c r="C346" s="81"/>
      <c r="D346" s="82"/>
      <c r="E346" s="81"/>
      <c r="F346" s="81"/>
      <c r="G346" s="81"/>
      <c r="H346" s="81"/>
      <c r="I346" s="81"/>
      <c r="J346" s="81"/>
      <c r="K346" s="81"/>
      <c r="L346" s="81"/>
      <c r="M346" s="81"/>
      <c r="N346" s="81"/>
      <c r="O346" s="81"/>
      <c r="P346" s="81"/>
      <c r="Q346" s="81"/>
      <c r="R346" s="81"/>
      <c r="S346" s="81"/>
      <c r="T346" s="81"/>
      <c r="U346" s="81"/>
      <c r="V346" s="81"/>
      <c r="W346" s="81"/>
      <c r="X346" s="81"/>
      <c r="Y346" s="81"/>
      <c r="Z346" s="81"/>
    </row>
    <row r="347" spans="1:26" ht="12.75" customHeight="1" x14ac:dyDescent="0.25">
      <c r="A347" s="81"/>
      <c r="B347" s="81"/>
      <c r="C347" s="81"/>
      <c r="D347" s="82"/>
      <c r="E347" s="81"/>
      <c r="F347" s="81"/>
      <c r="G347" s="81"/>
      <c r="H347" s="81"/>
      <c r="I347" s="81"/>
      <c r="J347" s="81"/>
      <c r="K347" s="81"/>
      <c r="L347" s="81"/>
      <c r="M347" s="81"/>
      <c r="N347" s="81"/>
      <c r="O347" s="81"/>
      <c r="P347" s="81"/>
      <c r="Q347" s="81"/>
      <c r="R347" s="81"/>
      <c r="S347" s="81"/>
      <c r="T347" s="81"/>
      <c r="U347" s="81"/>
      <c r="V347" s="81"/>
      <c r="W347" s="81"/>
      <c r="X347" s="81"/>
      <c r="Y347" s="81"/>
      <c r="Z347" s="81"/>
    </row>
    <row r="348" spans="1:26" ht="12.75" customHeight="1" x14ac:dyDescent="0.25">
      <c r="A348" s="81"/>
      <c r="B348" s="81"/>
      <c r="C348" s="81"/>
      <c r="D348" s="82"/>
      <c r="E348" s="81"/>
      <c r="F348" s="81"/>
      <c r="G348" s="81"/>
      <c r="H348" s="81"/>
      <c r="I348" s="81"/>
      <c r="J348" s="81"/>
      <c r="K348" s="81"/>
      <c r="L348" s="81"/>
      <c r="M348" s="81"/>
      <c r="N348" s="81"/>
      <c r="O348" s="81"/>
      <c r="P348" s="81"/>
      <c r="Q348" s="81"/>
      <c r="R348" s="81"/>
      <c r="S348" s="81"/>
      <c r="T348" s="81"/>
      <c r="U348" s="81"/>
      <c r="V348" s="81"/>
      <c r="W348" s="81"/>
      <c r="X348" s="81"/>
      <c r="Y348" s="81"/>
      <c r="Z348" s="81"/>
    </row>
    <row r="349" spans="1:26" ht="12.75" customHeight="1" x14ac:dyDescent="0.25">
      <c r="A349" s="81"/>
      <c r="B349" s="81"/>
      <c r="C349" s="81"/>
      <c r="D349" s="82"/>
      <c r="E349" s="81"/>
      <c r="F349" s="81"/>
      <c r="G349" s="81"/>
      <c r="H349" s="81"/>
      <c r="I349" s="81"/>
      <c r="J349" s="81"/>
      <c r="K349" s="81"/>
      <c r="L349" s="81"/>
      <c r="M349" s="81"/>
      <c r="N349" s="81"/>
      <c r="O349" s="81"/>
      <c r="P349" s="81"/>
      <c r="Q349" s="81"/>
      <c r="R349" s="81"/>
      <c r="S349" s="81"/>
      <c r="T349" s="81"/>
      <c r="U349" s="81"/>
      <c r="V349" s="81"/>
      <c r="W349" s="81"/>
      <c r="X349" s="81"/>
      <c r="Y349" s="81"/>
      <c r="Z349" s="81"/>
    </row>
    <row r="350" spans="1:26" ht="12.75" customHeight="1" x14ac:dyDescent="0.25">
      <c r="A350" s="81"/>
      <c r="B350" s="81"/>
      <c r="C350" s="81"/>
      <c r="D350" s="82"/>
      <c r="E350" s="81"/>
      <c r="F350" s="81"/>
      <c r="G350" s="81"/>
      <c r="H350" s="81"/>
      <c r="I350" s="81"/>
      <c r="J350" s="81"/>
      <c r="K350" s="81"/>
      <c r="L350" s="81"/>
      <c r="M350" s="81"/>
      <c r="N350" s="81"/>
      <c r="O350" s="81"/>
      <c r="P350" s="81"/>
      <c r="Q350" s="81"/>
      <c r="R350" s="81"/>
      <c r="S350" s="81"/>
      <c r="T350" s="81"/>
      <c r="U350" s="81"/>
      <c r="V350" s="81"/>
      <c r="W350" s="81"/>
      <c r="X350" s="81"/>
      <c r="Y350" s="81"/>
      <c r="Z350" s="81"/>
    </row>
    <row r="351" spans="1:26" ht="12.75" customHeight="1" x14ac:dyDescent="0.25">
      <c r="A351" s="81"/>
      <c r="B351" s="81"/>
      <c r="C351" s="81"/>
      <c r="D351" s="82"/>
      <c r="E351" s="81"/>
      <c r="F351" s="81"/>
      <c r="G351" s="81"/>
      <c r="H351" s="81"/>
      <c r="I351" s="81"/>
      <c r="J351" s="81"/>
      <c r="K351" s="81"/>
      <c r="L351" s="81"/>
      <c r="M351" s="81"/>
      <c r="N351" s="81"/>
      <c r="O351" s="81"/>
      <c r="P351" s="81"/>
      <c r="Q351" s="81"/>
      <c r="R351" s="81"/>
      <c r="S351" s="81"/>
      <c r="T351" s="81"/>
      <c r="U351" s="81"/>
      <c r="V351" s="81"/>
      <c r="W351" s="81"/>
      <c r="X351" s="81"/>
      <c r="Y351" s="81"/>
      <c r="Z351" s="81"/>
    </row>
    <row r="352" spans="1:26" ht="12.75" customHeight="1" x14ac:dyDescent="0.25">
      <c r="A352" s="81"/>
      <c r="B352" s="81"/>
      <c r="C352" s="81"/>
      <c r="D352" s="82"/>
      <c r="E352" s="81"/>
      <c r="F352" s="81"/>
      <c r="G352" s="81"/>
      <c r="H352" s="81"/>
      <c r="I352" s="81"/>
      <c r="J352" s="81"/>
      <c r="K352" s="81"/>
      <c r="L352" s="81"/>
      <c r="M352" s="81"/>
      <c r="N352" s="81"/>
      <c r="O352" s="81"/>
      <c r="P352" s="81"/>
      <c r="Q352" s="81"/>
      <c r="R352" s="81"/>
      <c r="S352" s="81"/>
      <c r="T352" s="81"/>
      <c r="U352" s="81"/>
      <c r="V352" s="81"/>
      <c r="W352" s="81"/>
      <c r="X352" s="81"/>
      <c r="Y352" s="81"/>
      <c r="Z352" s="81"/>
    </row>
    <row r="353" spans="1:26" ht="12.75" customHeight="1" x14ac:dyDescent="0.25">
      <c r="A353" s="81"/>
      <c r="B353" s="81"/>
      <c r="C353" s="81"/>
      <c r="D353" s="82"/>
      <c r="E353" s="81"/>
      <c r="F353" s="81"/>
      <c r="G353" s="81"/>
      <c r="H353" s="81"/>
      <c r="I353" s="81"/>
      <c r="J353" s="81"/>
      <c r="K353" s="81"/>
      <c r="L353" s="81"/>
      <c r="M353" s="81"/>
      <c r="N353" s="81"/>
      <c r="O353" s="81"/>
      <c r="P353" s="81"/>
      <c r="Q353" s="81"/>
      <c r="R353" s="81"/>
      <c r="S353" s="81"/>
      <c r="T353" s="81"/>
      <c r="U353" s="81"/>
      <c r="V353" s="81"/>
      <c r="W353" s="81"/>
      <c r="X353" s="81"/>
      <c r="Y353" s="81"/>
      <c r="Z353" s="81"/>
    </row>
    <row r="354" spans="1:26" ht="12.75" customHeight="1" x14ac:dyDescent="0.25">
      <c r="A354" s="81"/>
      <c r="B354" s="81"/>
      <c r="C354" s="81"/>
      <c r="D354" s="82"/>
      <c r="E354" s="81"/>
      <c r="F354" s="81"/>
      <c r="G354" s="81"/>
      <c r="H354" s="81"/>
      <c r="I354" s="81"/>
      <c r="J354" s="81"/>
      <c r="K354" s="81"/>
      <c r="L354" s="81"/>
      <c r="M354" s="81"/>
      <c r="N354" s="81"/>
      <c r="O354" s="81"/>
      <c r="P354" s="81"/>
      <c r="Q354" s="81"/>
      <c r="R354" s="81"/>
      <c r="S354" s="81"/>
      <c r="T354" s="81"/>
      <c r="U354" s="81"/>
      <c r="V354" s="81"/>
      <c r="W354" s="81"/>
      <c r="X354" s="81"/>
      <c r="Y354" s="81"/>
      <c r="Z354" s="81"/>
    </row>
    <row r="355" spans="1:26" ht="12.75" customHeight="1" x14ac:dyDescent="0.25">
      <c r="A355" s="81"/>
      <c r="B355" s="81"/>
      <c r="C355" s="81"/>
      <c r="D355" s="82"/>
      <c r="E355" s="81"/>
      <c r="F355" s="81"/>
      <c r="G355" s="81"/>
      <c r="H355" s="81"/>
      <c r="I355" s="81"/>
      <c r="J355" s="81"/>
      <c r="K355" s="81"/>
      <c r="L355" s="81"/>
      <c r="M355" s="81"/>
      <c r="N355" s="81"/>
      <c r="O355" s="81"/>
      <c r="P355" s="81"/>
      <c r="Q355" s="81"/>
      <c r="R355" s="81"/>
      <c r="S355" s="81"/>
      <c r="T355" s="81"/>
      <c r="U355" s="81"/>
      <c r="V355" s="81"/>
      <c r="W355" s="81"/>
      <c r="X355" s="81"/>
      <c r="Y355" s="81"/>
      <c r="Z355" s="81"/>
    </row>
    <row r="356" spans="1:26" ht="12.75" customHeight="1" x14ac:dyDescent="0.25">
      <c r="A356" s="81"/>
      <c r="B356" s="81"/>
      <c r="C356" s="81"/>
      <c r="D356" s="82"/>
      <c r="E356" s="81"/>
      <c r="F356" s="81"/>
      <c r="G356" s="81"/>
      <c r="H356" s="81"/>
      <c r="I356" s="81"/>
      <c r="J356" s="81"/>
      <c r="K356" s="81"/>
      <c r="L356" s="81"/>
      <c r="M356" s="81"/>
      <c r="N356" s="81"/>
      <c r="O356" s="81"/>
      <c r="P356" s="81"/>
      <c r="Q356" s="81"/>
      <c r="R356" s="81"/>
      <c r="S356" s="81"/>
      <c r="T356" s="81"/>
      <c r="U356" s="81"/>
      <c r="V356" s="81"/>
      <c r="W356" s="81"/>
      <c r="X356" s="81"/>
      <c r="Y356" s="81"/>
      <c r="Z356" s="81"/>
    </row>
    <row r="357" spans="1:26" ht="12.75" customHeight="1" x14ac:dyDescent="0.25">
      <c r="A357" s="81"/>
      <c r="B357" s="81"/>
      <c r="C357" s="81"/>
      <c r="D357" s="82"/>
      <c r="E357" s="81"/>
      <c r="F357" s="81"/>
      <c r="G357" s="81"/>
      <c r="H357" s="81"/>
      <c r="I357" s="81"/>
      <c r="J357" s="81"/>
      <c r="K357" s="81"/>
      <c r="L357" s="81"/>
      <c r="M357" s="81"/>
      <c r="N357" s="81"/>
      <c r="O357" s="81"/>
      <c r="P357" s="81"/>
      <c r="Q357" s="81"/>
      <c r="R357" s="81"/>
      <c r="S357" s="81"/>
      <c r="T357" s="81"/>
      <c r="U357" s="81"/>
      <c r="V357" s="81"/>
      <c r="W357" s="81"/>
      <c r="X357" s="81"/>
      <c r="Y357" s="81"/>
      <c r="Z357" s="81"/>
    </row>
    <row r="358" spans="1:26" ht="12.75" customHeight="1" x14ac:dyDescent="0.25">
      <c r="A358" s="81"/>
      <c r="B358" s="81"/>
      <c r="C358" s="81"/>
      <c r="D358" s="82"/>
      <c r="E358" s="81"/>
      <c r="F358" s="81"/>
      <c r="G358" s="81"/>
      <c r="H358" s="81"/>
      <c r="I358" s="81"/>
      <c r="J358" s="81"/>
      <c r="K358" s="81"/>
      <c r="L358" s="81"/>
      <c r="M358" s="81"/>
      <c r="N358" s="81"/>
      <c r="O358" s="81"/>
      <c r="P358" s="81"/>
      <c r="Q358" s="81"/>
      <c r="R358" s="81"/>
      <c r="S358" s="81"/>
      <c r="T358" s="81"/>
      <c r="U358" s="81"/>
      <c r="V358" s="81"/>
      <c r="W358" s="81"/>
      <c r="X358" s="81"/>
      <c r="Y358" s="81"/>
      <c r="Z358" s="81"/>
    </row>
    <row r="359" spans="1:26" ht="12.75" customHeight="1" x14ac:dyDescent="0.25">
      <c r="A359" s="81"/>
      <c r="B359" s="81"/>
      <c r="C359" s="81"/>
      <c r="D359" s="82"/>
      <c r="E359" s="81"/>
      <c r="F359" s="81"/>
      <c r="G359" s="81"/>
      <c r="H359" s="81"/>
      <c r="I359" s="81"/>
      <c r="J359" s="81"/>
      <c r="K359" s="81"/>
      <c r="L359" s="81"/>
      <c r="M359" s="81"/>
      <c r="N359" s="81"/>
      <c r="O359" s="81"/>
      <c r="P359" s="81"/>
      <c r="Q359" s="81"/>
      <c r="R359" s="81"/>
      <c r="S359" s="81"/>
      <c r="T359" s="81"/>
      <c r="U359" s="81"/>
      <c r="V359" s="81"/>
      <c r="W359" s="81"/>
      <c r="X359" s="81"/>
      <c r="Y359" s="81"/>
      <c r="Z359" s="81"/>
    </row>
    <row r="360" spans="1:26" ht="12.75" customHeight="1" x14ac:dyDescent="0.25">
      <c r="A360" s="81"/>
      <c r="B360" s="81"/>
      <c r="C360" s="81"/>
      <c r="D360" s="82"/>
      <c r="E360" s="81"/>
      <c r="F360" s="81"/>
      <c r="G360" s="81"/>
      <c r="H360" s="81"/>
      <c r="I360" s="81"/>
      <c r="J360" s="81"/>
      <c r="K360" s="81"/>
      <c r="L360" s="81"/>
      <c r="M360" s="81"/>
      <c r="N360" s="81"/>
      <c r="O360" s="81"/>
      <c r="P360" s="81"/>
      <c r="Q360" s="81"/>
      <c r="R360" s="81"/>
      <c r="S360" s="81"/>
      <c r="T360" s="81"/>
      <c r="U360" s="81"/>
      <c r="V360" s="81"/>
      <c r="W360" s="81"/>
      <c r="X360" s="81"/>
      <c r="Y360" s="81"/>
      <c r="Z360" s="81"/>
    </row>
    <row r="361" spans="1:26" ht="12.75" customHeight="1" x14ac:dyDescent="0.25">
      <c r="A361" s="81"/>
      <c r="B361" s="81"/>
      <c r="C361" s="81"/>
      <c r="D361" s="82"/>
      <c r="E361" s="81"/>
      <c r="F361" s="81"/>
      <c r="G361" s="81"/>
      <c r="H361" s="81"/>
      <c r="I361" s="81"/>
      <c r="J361" s="81"/>
      <c r="K361" s="81"/>
      <c r="L361" s="81"/>
      <c r="M361" s="81"/>
      <c r="N361" s="81"/>
      <c r="O361" s="81"/>
      <c r="P361" s="81"/>
      <c r="Q361" s="81"/>
      <c r="R361" s="81"/>
      <c r="S361" s="81"/>
      <c r="T361" s="81"/>
      <c r="U361" s="81"/>
      <c r="V361" s="81"/>
      <c r="W361" s="81"/>
      <c r="X361" s="81"/>
      <c r="Y361" s="81"/>
      <c r="Z361" s="81"/>
    </row>
    <row r="362" spans="1:26" ht="12.75" customHeight="1" x14ac:dyDescent="0.25">
      <c r="A362" s="81"/>
      <c r="B362" s="81"/>
      <c r="C362" s="81"/>
      <c r="D362" s="82"/>
      <c r="E362" s="81"/>
      <c r="F362" s="81"/>
      <c r="G362" s="81"/>
      <c r="H362" s="81"/>
      <c r="I362" s="81"/>
      <c r="J362" s="81"/>
      <c r="K362" s="81"/>
      <c r="L362" s="81"/>
      <c r="M362" s="81"/>
      <c r="N362" s="81"/>
      <c r="O362" s="81"/>
      <c r="P362" s="81"/>
      <c r="Q362" s="81"/>
      <c r="R362" s="81"/>
      <c r="S362" s="81"/>
      <c r="T362" s="81"/>
      <c r="U362" s="81"/>
      <c r="V362" s="81"/>
      <c r="W362" s="81"/>
      <c r="X362" s="81"/>
      <c r="Y362" s="81"/>
      <c r="Z362" s="81"/>
    </row>
    <row r="363" spans="1:26" ht="12.75" customHeight="1" x14ac:dyDescent="0.25">
      <c r="A363" s="81"/>
      <c r="B363" s="81"/>
      <c r="C363" s="81"/>
      <c r="D363" s="82"/>
      <c r="E363" s="81"/>
      <c r="F363" s="81"/>
      <c r="G363" s="81"/>
      <c r="H363" s="81"/>
      <c r="I363" s="81"/>
      <c r="J363" s="81"/>
      <c r="K363" s="81"/>
      <c r="L363" s="81"/>
      <c r="M363" s="81"/>
      <c r="N363" s="81"/>
      <c r="O363" s="81"/>
      <c r="P363" s="81"/>
      <c r="Q363" s="81"/>
      <c r="R363" s="81"/>
      <c r="S363" s="81"/>
      <c r="T363" s="81"/>
      <c r="U363" s="81"/>
      <c r="V363" s="81"/>
      <c r="W363" s="81"/>
      <c r="X363" s="81"/>
      <c r="Y363" s="81"/>
      <c r="Z363" s="81"/>
    </row>
    <row r="364" spans="1:26" ht="12.75" customHeight="1" x14ac:dyDescent="0.25">
      <c r="A364" s="81"/>
      <c r="B364" s="81"/>
      <c r="C364" s="81"/>
      <c r="D364" s="82"/>
      <c r="E364" s="81"/>
      <c r="F364" s="81"/>
      <c r="G364" s="81"/>
      <c r="H364" s="81"/>
      <c r="I364" s="81"/>
      <c r="J364" s="81"/>
      <c r="K364" s="81"/>
      <c r="L364" s="81"/>
      <c r="M364" s="81"/>
      <c r="N364" s="81"/>
      <c r="O364" s="81"/>
      <c r="P364" s="81"/>
      <c r="Q364" s="81"/>
      <c r="R364" s="81"/>
      <c r="S364" s="81"/>
      <c r="T364" s="81"/>
      <c r="U364" s="81"/>
      <c r="V364" s="81"/>
      <c r="W364" s="81"/>
      <c r="X364" s="81"/>
      <c r="Y364" s="81"/>
      <c r="Z364" s="81"/>
    </row>
    <row r="365" spans="1:26" ht="12.75" customHeight="1" x14ac:dyDescent="0.25">
      <c r="A365" s="81"/>
      <c r="B365" s="81"/>
      <c r="C365" s="81"/>
      <c r="D365" s="82"/>
      <c r="E365" s="81"/>
      <c r="F365" s="81"/>
      <c r="G365" s="81"/>
      <c r="H365" s="81"/>
      <c r="I365" s="81"/>
      <c r="J365" s="81"/>
      <c r="K365" s="81"/>
      <c r="L365" s="81"/>
      <c r="M365" s="81"/>
      <c r="N365" s="81"/>
      <c r="O365" s="81"/>
      <c r="P365" s="81"/>
      <c r="Q365" s="81"/>
      <c r="R365" s="81"/>
      <c r="S365" s="81"/>
      <c r="T365" s="81"/>
      <c r="U365" s="81"/>
      <c r="V365" s="81"/>
      <c r="W365" s="81"/>
      <c r="X365" s="81"/>
      <c r="Y365" s="81"/>
      <c r="Z365" s="81"/>
    </row>
    <row r="366" spans="1:26" ht="12.75" customHeight="1" x14ac:dyDescent="0.25">
      <c r="A366" s="81"/>
      <c r="B366" s="81"/>
      <c r="C366" s="81"/>
      <c r="D366" s="82"/>
      <c r="E366" s="81"/>
      <c r="F366" s="81"/>
      <c r="G366" s="81"/>
      <c r="H366" s="81"/>
      <c r="I366" s="81"/>
      <c r="J366" s="81"/>
      <c r="K366" s="81"/>
      <c r="L366" s="81"/>
      <c r="M366" s="81"/>
      <c r="N366" s="81"/>
      <c r="O366" s="81"/>
      <c r="P366" s="81"/>
      <c r="Q366" s="81"/>
      <c r="R366" s="81"/>
      <c r="S366" s="81"/>
      <c r="T366" s="81"/>
      <c r="U366" s="81"/>
      <c r="V366" s="81"/>
      <c r="W366" s="81"/>
      <c r="X366" s="81"/>
      <c r="Y366" s="81"/>
      <c r="Z366" s="81"/>
    </row>
    <row r="367" spans="1:26" ht="12.75" customHeight="1" x14ac:dyDescent="0.25">
      <c r="A367" s="81"/>
      <c r="B367" s="81"/>
      <c r="C367" s="81"/>
      <c r="D367" s="82"/>
      <c r="E367" s="81"/>
      <c r="F367" s="81"/>
      <c r="G367" s="81"/>
      <c r="H367" s="81"/>
      <c r="I367" s="81"/>
      <c r="J367" s="81"/>
      <c r="K367" s="81"/>
      <c r="L367" s="81"/>
      <c r="M367" s="81"/>
      <c r="N367" s="81"/>
      <c r="O367" s="81"/>
      <c r="P367" s="81"/>
      <c r="Q367" s="81"/>
      <c r="R367" s="81"/>
      <c r="S367" s="81"/>
      <c r="T367" s="81"/>
      <c r="U367" s="81"/>
      <c r="V367" s="81"/>
      <c r="W367" s="81"/>
      <c r="X367" s="81"/>
      <c r="Y367" s="81"/>
      <c r="Z367" s="81"/>
    </row>
    <row r="368" spans="1:26" ht="12.75" customHeight="1" x14ac:dyDescent="0.25">
      <c r="A368" s="81"/>
      <c r="B368" s="81"/>
      <c r="C368" s="81"/>
      <c r="D368" s="82"/>
      <c r="E368" s="81"/>
      <c r="F368" s="81"/>
      <c r="G368" s="81"/>
      <c r="H368" s="81"/>
      <c r="I368" s="81"/>
      <c r="J368" s="81"/>
      <c r="K368" s="81"/>
      <c r="L368" s="81"/>
      <c r="M368" s="81"/>
      <c r="N368" s="81"/>
      <c r="O368" s="81"/>
      <c r="P368" s="81"/>
      <c r="Q368" s="81"/>
      <c r="R368" s="81"/>
      <c r="S368" s="81"/>
      <c r="T368" s="81"/>
      <c r="U368" s="81"/>
      <c r="V368" s="81"/>
      <c r="W368" s="81"/>
      <c r="X368" s="81"/>
      <c r="Y368" s="81"/>
      <c r="Z368" s="81"/>
    </row>
    <row r="369" spans="1:26" ht="12.75" customHeight="1" x14ac:dyDescent="0.25">
      <c r="A369" s="81"/>
      <c r="B369" s="81"/>
      <c r="C369" s="81"/>
      <c r="D369" s="82"/>
      <c r="E369" s="81"/>
      <c r="F369" s="81"/>
      <c r="G369" s="81"/>
      <c r="H369" s="81"/>
      <c r="I369" s="81"/>
      <c r="J369" s="81"/>
      <c r="K369" s="81"/>
      <c r="L369" s="81"/>
      <c r="M369" s="81"/>
      <c r="N369" s="81"/>
      <c r="O369" s="81"/>
      <c r="P369" s="81"/>
      <c r="Q369" s="81"/>
      <c r="R369" s="81"/>
      <c r="S369" s="81"/>
      <c r="T369" s="81"/>
      <c r="U369" s="81"/>
      <c r="V369" s="81"/>
      <c r="W369" s="81"/>
      <c r="X369" s="81"/>
      <c r="Y369" s="81"/>
      <c r="Z369" s="81"/>
    </row>
    <row r="370" spans="1:26" ht="12.75" customHeight="1" x14ac:dyDescent="0.25">
      <c r="A370" s="81"/>
      <c r="B370" s="81"/>
      <c r="C370" s="81"/>
      <c r="D370" s="82"/>
      <c r="E370" s="81"/>
      <c r="F370" s="81"/>
      <c r="G370" s="81"/>
      <c r="H370" s="81"/>
      <c r="I370" s="81"/>
      <c r="J370" s="81"/>
      <c r="K370" s="81"/>
      <c r="L370" s="81"/>
      <c r="M370" s="81"/>
      <c r="N370" s="81"/>
      <c r="O370" s="81"/>
      <c r="P370" s="81"/>
      <c r="Q370" s="81"/>
      <c r="R370" s="81"/>
      <c r="S370" s="81"/>
      <c r="T370" s="81"/>
      <c r="U370" s="81"/>
      <c r="V370" s="81"/>
      <c r="W370" s="81"/>
      <c r="X370" s="81"/>
      <c r="Y370" s="81"/>
      <c r="Z370" s="81"/>
    </row>
    <row r="371" spans="1:26" ht="12.75" customHeight="1" x14ac:dyDescent="0.25">
      <c r="A371" s="81"/>
      <c r="B371" s="81"/>
      <c r="C371" s="81"/>
      <c r="D371" s="82"/>
      <c r="E371" s="81"/>
      <c r="F371" s="81"/>
      <c r="G371" s="81"/>
      <c r="H371" s="81"/>
      <c r="I371" s="81"/>
      <c r="J371" s="81"/>
      <c r="K371" s="81"/>
      <c r="L371" s="81"/>
      <c r="M371" s="81"/>
      <c r="N371" s="81"/>
      <c r="O371" s="81"/>
      <c r="P371" s="81"/>
      <c r="Q371" s="81"/>
      <c r="R371" s="81"/>
      <c r="S371" s="81"/>
      <c r="T371" s="81"/>
      <c r="U371" s="81"/>
      <c r="V371" s="81"/>
      <c r="W371" s="81"/>
      <c r="X371" s="81"/>
      <c r="Y371" s="81"/>
      <c r="Z371" s="81"/>
    </row>
    <row r="372" spans="1:26" ht="12.75" customHeight="1" x14ac:dyDescent="0.25">
      <c r="A372" s="81"/>
      <c r="B372" s="81"/>
      <c r="C372" s="81"/>
      <c r="D372" s="82"/>
      <c r="E372" s="81"/>
      <c r="F372" s="81"/>
      <c r="G372" s="81"/>
      <c r="H372" s="81"/>
      <c r="I372" s="81"/>
      <c r="J372" s="81"/>
      <c r="K372" s="81"/>
      <c r="L372" s="81"/>
      <c r="M372" s="81"/>
      <c r="N372" s="81"/>
      <c r="O372" s="81"/>
      <c r="P372" s="81"/>
      <c r="Q372" s="81"/>
      <c r="R372" s="81"/>
      <c r="S372" s="81"/>
      <c r="T372" s="81"/>
      <c r="U372" s="81"/>
      <c r="V372" s="81"/>
      <c r="W372" s="81"/>
      <c r="X372" s="81"/>
      <c r="Y372" s="81"/>
      <c r="Z372" s="81"/>
    </row>
    <row r="373" spans="1:26" ht="12.75" customHeight="1" x14ac:dyDescent="0.25">
      <c r="A373" s="81"/>
      <c r="B373" s="81"/>
      <c r="C373" s="81"/>
      <c r="D373" s="82"/>
      <c r="E373" s="81"/>
      <c r="F373" s="81"/>
      <c r="G373" s="81"/>
      <c r="H373" s="81"/>
      <c r="I373" s="81"/>
      <c r="J373" s="81"/>
      <c r="K373" s="81"/>
      <c r="L373" s="81"/>
      <c r="M373" s="81"/>
      <c r="N373" s="81"/>
      <c r="O373" s="81"/>
      <c r="P373" s="81"/>
      <c r="Q373" s="81"/>
      <c r="R373" s="81"/>
      <c r="S373" s="81"/>
      <c r="T373" s="81"/>
      <c r="U373" s="81"/>
      <c r="V373" s="81"/>
      <c r="W373" s="81"/>
      <c r="X373" s="81"/>
      <c r="Y373" s="81"/>
      <c r="Z373" s="81"/>
    </row>
    <row r="374" spans="1:26" ht="12.75" customHeight="1" x14ac:dyDescent="0.25">
      <c r="A374" s="81"/>
      <c r="B374" s="81"/>
      <c r="C374" s="81"/>
      <c r="D374" s="82"/>
      <c r="E374" s="81"/>
      <c r="F374" s="81"/>
      <c r="G374" s="81"/>
      <c r="H374" s="81"/>
      <c r="I374" s="81"/>
      <c r="J374" s="81"/>
      <c r="K374" s="81"/>
      <c r="L374" s="81"/>
      <c r="M374" s="81"/>
      <c r="N374" s="81"/>
      <c r="O374" s="81"/>
      <c r="P374" s="81"/>
      <c r="Q374" s="81"/>
      <c r="R374" s="81"/>
      <c r="S374" s="81"/>
      <c r="T374" s="81"/>
      <c r="U374" s="81"/>
      <c r="V374" s="81"/>
      <c r="W374" s="81"/>
      <c r="X374" s="81"/>
      <c r="Y374" s="81"/>
      <c r="Z374" s="81"/>
    </row>
    <row r="375" spans="1:26" ht="12.75" customHeight="1" x14ac:dyDescent="0.25">
      <c r="A375" s="81"/>
      <c r="B375" s="81"/>
      <c r="C375" s="81"/>
      <c r="D375" s="82"/>
      <c r="E375" s="81"/>
      <c r="F375" s="81"/>
      <c r="G375" s="81"/>
      <c r="H375" s="81"/>
      <c r="I375" s="81"/>
      <c r="J375" s="81"/>
      <c r="K375" s="81"/>
      <c r="L375" s="81"/>
      <c r="M375" s="81"/>
      <c r="N375" s="81"/>
      <c r="O375" s="81"/>
      <c r="P375" s="81"/>
      <c r="Q375" s="81"/>
      <c r="R375" s="81"/>
      <c r="S375" s="81"/>
      <c r="T375" s="81"/>
      <c r="U375" s="81"/>
      <c r="V375" s="81"/>
      <c r="W375" s="81"/>
      <c r="X375" s="81"/>
      <c r="Y375" s="81"/>
      <c r="Z375" s="81"/>
    </row>
    <row r="376" spans="1:26" ht="12.75" customHeight="1" x14ac:dyDescent="0.25">
      <c r="A376" s="81"/>
      <c r="B376" s="81"/>
      <c r="C376" s="81"/>
      <c r="D376" s="82"/>
      <c r="E376" s="81"/>
      <c r="F376" s="81"/>
      <c r="G376" s="81"/>
      <c r="H376" s="81"/>
      <c r="I376" s="81"/>
      <c r="J376" s="81"/>
      <c r="K376" s="81"/>
      <c r="L376" s="81"/>
      <c r="M376" s="81"/>
      <c r="N376" s="81"/>
      <c r="O376" s="81"/>
      <c r="P376" s="81"/>
      <c r="Q376" s="81"/>
      <c r="R376" s="81"/>
      <c r="S376" s="81"/>
      <c r="T376" s="81"/>
      <c r="U376" s="81"/>
      <c r="V376" s="81"/>
      <c r="W376" s="81"/>
      <c r="X376" s="81"/>
      <c r="Y376" s="81"/>
      <c r="Z376" s="81"/>
    </row>
    <row r="377" spans="1:26" ht="12.75" customHeight="1" x14ac:dyDescent="0.25">
      <c r="A377" s="81"/>
      <c r="B377" s="81"/>
      <c r="C377" s="81"/>
      <c r="D377" s="82"/>
      <c r="E377" s="81"/>
      <c r="F377" s="81"/>
      <c r="G377" s="81"/>
      <c r="H377" s="81"/>
      <c r="I377" s="81"/>
      <c r="J377" s="81"/>
      <c r="K377" s="81"/>
      <c r="L377" s="81"/>
      <c r="M377" s="81"/>
      <c r="N377" s="81"/>
      <c r="O377" s="81"/>
      <c r="P377" s="81"/>
      <c r="Q377" s="81"/>
      <c r="R377" s="81"/>
      <c r="S377" s="81"/>
      <c r="T377" s="81"/>
      <c r="U377" s="81"/>
      <c r="V377" s="81"/>
      <c r="W377" s="81"/>
      <c r="X377" s="81"/>
      <c r="Y377" s="81"/>
      <c r="Z377" s="81"/>
    </row>
    <row r="378" spans="1:26" ht="12.75" customHeight="1" x14ac:dyDescent="0.25">
      <c r="A378" s="81"/>
      <c r="B378" s="81"/>
      <c r="C378" s="81"/>
      <c r="D378" s="82"/>
      <c r="E378" s="81"/>
      <c r="F378" s="81"/>
      <c r="G378" s="81"/>
      <c r="H378" s="81"/>
      <c r="I378" s="81"/>
      <c r="J378" s="81"/>
      <c r="K378" s="81"/>
      <c r="L378" s="81"/>
      <c r="M378" s="81"/>
      <c r="N378" s="81"/>
      <c r="O378" s="81"/>
      <c r="P378" s="81"/>
      <c r="Q378" s="81"/>
      <c r="R378" s="81"/>
      <c r="S378" s="81"/>
      <c r="T378" s="81"/>
      <c r="U378" s="81"/>
      <c r="V378" s="81"/>
      <c r="W378" s="81"/>
      <c r="X378" s="81"/>
      <c r="Y378" s="81"/>
      <c r="Z378" s="81"/>
    </row>
    <row r="379" spans="1:26" ht="12.75" customHeight="1" x14ac:dyDescent="0.25">
      <c r="A379" s="81"/>
      <c r="B379" s="81"/>
      <c r="C379" s="81"/>
      <c r="D379" s="82"/>
      <c r="E379" s="81"/>
      <c r="F379" s="81"/>
      <c r="G379" s="81"/>
      <c r="H379" s="81"/>
      <c r="I379" s="81"/>
      <c r="J379" s="81"/>
      <c r="K379" s="81"/>
      <c r="L379" s="81"/>
      <c r="M379" s="81"/>
      <c r="N379" s="81"/>
      <c r="O379" s="81"/>
      <c r="P379" s="81"/>
      <c r="Q379" s="81"/>
      <c r="R379" s="81"/>
      <c r="S379" s="81"/>
      <c r="T379" s="81"/>
      <c r="U379" s="81"/>
      <c r="V379" s="81"/>
      <c r="W379" s="81"/>
      <c r="X379" s="81"/>
      <c r="Y379" s="81"/>
      <c r="Z379" s="81"/>
    </row>
    <row r="380" spans="1:26" ht="12.75" customHeight="1" x14ac:dyDescent="0.25">
      <c r="A380" s="81"/>
      <c r="B380" s="81"/>
      <c r="C380" s="81"/>
      <c r="D380" s="82"/>
      <c r="E380" s="81"/>
      <c r="F380" s="81"/>
      <c r="G380" s="81"/>
      <c r="H380" s="81"/>
      <c r="I380" s="81"/>
      <c r="J380" s="81"/>
      <c r="K380" s="81"/>
      <c r="L380" s="81"/>
      <c r="M380" s="81"/>
      <c r="N380" s="81"/>
      <c r="O380" s="81"/>
      <c r="P380" s="81"/>
      <c r="Q380" s="81"/>
      <c r="R380" s="81"/>
      <c r="S380" s="81"/>
      <c r="T380" s="81"/>
      <c r="U380" s="81"/>
      <c r="V380" s="81"/>
      <c r="W380" s="81"/>
      <c r="X380" s="81"/>
      <c r="Y380" s="81"/>
      <c r="Z380" s="81"/>
    </row>
    <row r="381" spans="1:26" ht="12.75" customHeight="1" x14ac:dyDescent="0.25">
      <c r="A381" s="81"/>
      <c r="B381" s="81"/>
      <c r="C381" s="81"/>
      <c r="D381" s="82"/>
      <c r="E381" s="81"/>
      <c r="F381" s="81"/>
      <c r="G381" s="81"/>
      <c r="H381" s="81"/>
      <c r="I381" s="81"/>
      <c r="J381" s="81"/>
      <c r="K381" s="81"/>
      <c r="L381" s="81"/>
      <c r="M381" s="81"/>
      <c r="N381" s="81"/>
      <c r="O381" s="81"/>
      <c r="P381" s="81"/>
      <c r="Q381" s="81"/>
      <c r="R381" s="81"/>
      <c r="S381" s="81"/>
      <c r="T381" s="81"/>
      <c r="U381" s="81"/>
      <c r="V381" s="81"/>
      <c r="W381" s="81"/>
      <c r="X381" s="81"/>
      <c r="Y381" s="81"/>
      <c r="Z381" s="81"/>
    </row>
    <row r="382" spans="1:26" ht="12.75" customHeight="1" x14ac:dyDescent="0.25">
      <c r="A382" s="81"/>
      <c r="B382" s="81"/>
      <c r="C382" s="81"/>
      <c r="D382" s="82"/>
      <c r="E382" s="81"/>
      <c r="F382" s="81"/>
      <c r="G382" s="81"/>
      <c r="H382" s="81"/>
      <c r="I382" s="81"/>
      <c r="J382" s="81"/>
      <c r="K382" s="81"/>
      <c r="L382" s="81"/>
      <c r="M382" s="81"/>
      <c r="N382" s="81"/>
      <c r="O382" s="81"/>
      <c r="P382" s="81"/>
      <c r="Q382" s="81"/>
      <c r="R382" s="81"/>
      <c r="S382" s="81"/>
      <c r="T382" s="81"/>
      <c r="U382" s="81"/>
      <c r="V382" s="81"/>
      <c r="W382" s="81"/>
      <c r="X382" s="81"/>
      <c r="Y382" s="81"/>
      <c r="Z382" s="81"/>
    </row>
    <row r="383" spans="1:26" ht="12.75" customHeight="1" x14ac:dyDescent="0.25">
      <c r="A383" s="81"/>
      <c r="B383" s="81"/>
      <c r="C383" s="81"/>
      <c r="D383" s="82"/>
      <c r="E383" s="81"/>
      <c r="F383" s="81"/>
      <c r="G383" s="81"/>
      <c r="H383" s="81"/>
      <c r="I383" s="81"/>
      <c r="J383" s="81"/>
      <c r="K383" s="81"/>
      <c r="L383" s="81"/>
      <c r="M383" s="81"/>
      <c r="N383" s="81"/>
      <c r="O383" s="81"/>
      <c r="P383" s="81"/>
      <c r="Q383" s="81"/>
      <c r="R383" s="81"/>
      <c r="S383" s="81"/>
      <c r="T383" s="81"/>
      <c r="U383" s="81"/>
      <c r="V383" s="81"/>
      <c r="W383" s="81"/>
      <c r="X383" s="81"/>
      <c r="Y383" s="81"/>
      <c r="Z383" s="81"/>
    </row>
    <row r="384" spans="1:26" ht="12.75" customHeight="1" x14ac:dyDescent="0.25">
      <c r="A384" s="81"/>
      <c r="B384" s="81"/>
      <c r="C384" s="81"/>
      <c r="D384" s="82"/>
      <c r="E384" s="81"/>
      <c r="F384" s="81"/>
      <c r="G384" s="81"/>
      <c r="H384" s="81"/>
      <c r="I384" s="81"/>
      <c r="J384" s="81"/>
      <c r="K384" s="81"/>
      <c r="L384" s="81"/>
      <c r="M384" s="81"/>
      <c r="N384" s="81"/>
      <c r="O384" s="81"/>
      <c r="P384" s="81"/>
      <c r="Q384" s="81"/>
      <c r="R384" s="81"/>
      <c r="S384" s="81"/>
      <c r="T384" s="81"/>
      <c r="U384" s="81"/>
      <c r="V384" s="81"/>
      <c r="W384" s="81"/>
      <c r="X384" s="81"/>
      <c r="Y384" s="81"/>
      <c r="Z384" s="81"/>
    </row>
    <row r="385" spans="1:26" ht="12.75" customHeight="1" x14ac:dyDescent="0.25">
      <c r="A385" s="81"/>
      <c r="B385" s="81"/>
      <c r="C385" s="81"/>
      <c r="D385" s="82"/>
      <c r="E385" s="81"/>
      <c r="F385" s="81"/>
      <c r="G385" s="81"/>
      <c r="H385" s="81"/>
      <c r="I385" s="81"/>
      <c r="J385" s="81"/>
      <c r="K385" s="81"/>
      <c r="L385" s="81"/>
      <c r="M385" s="81"/>
      <c r="N385" s="81"/>
      <c r="O385" s="81"/>
      <c r="P385" s="81"/>
      <c r="Q385" s="81"/>
      <c r="R385" s="81"/>
      <c r="S385" s="81"/>
      <c r="T385" s="81"/>
      <c r="U385" s="81"/>
      <c r="V385" s="81"/>
      <c r="W385" s="81"/>
      <c r="X385" s="81"/>
      <c r="Y385" s="81"/>
      <c r="Z385" s="81"/>
    </row>
    <row r="386" spans="1:26" ht="12.75" customHeight="1" x14ac:dyDescent="0.25">
      <c r="A386" s="81"/>
      <c r="B386" s="81"/>
      <c r="C386" s="81"/>
      <c r="D386" s="82"/>
      <c r="E386" s="81"/>
      <c r="F386" s="81"/>
      <c r="G386" s="81"/>
      <c r="H386" s="81"/>
      <c r="I386" s="81"/>
      <c r="J386" s="81"/>
      <c r="K386" s="81"/>
      <c r="L386" s="81"/>
      <c r="M386" s="81"/>
      <c r="N386" s="81"/>
      <c r="O386" s="81"/>
      <c r="P386" s="81"/>
      <c r="Q386" s="81"/>
      <c r="R386" s="81"/>
      <c r="S386" s="81"/>
      <c r="T386" s="81"/>
      <c r="U386" s="81"/>
      <c r="V386" s="81"/>
      <c r="W386" s="81"/>
      <c r="X386" s="81"/>
      <c r="Y386" s="81"/>
      <c r="Z386" s="81"/>
    </row>
    <row r="387" spans="1:26" ht="12.75" customHeight="1" x14ac:dyDescent="0.25">
      <c r="A387" s="81"/>
      <c r="B387" s="81"/>
      <c r="C387" s="81"/>
      <c r="D387" s="82"/>
      <c r="E387" s="81"/>
      <c r="F387" s="81"/>
      <c r="G387" s="81"/>
      <c r="H387" s="81"/>
      <c r="I387" s="81"/>
      <c r="J387" s="81"/>
      <c r="K387" s="81"/>
      <c r="L387" s="81"/>
      <c r="M387" s="81"/>
      <c r="N387" s="81"/>
      <c r="O387" s="81"/>
      <c r="P387" s="81"/>
      <c r="Q387" s="81"/>
      <c r="R387" s="81"/>
      <c r="S387" s="81"/>
      <c r="T387" s="81"/>
      <c r="U387" s="81"/>
      <c r="V387" s="81"/>
      <c r="W387" s="81"/>
      <c r="X387" s="81"/>
      <c r="Y387" s="81"/>
      <c r="Z387" s="81"/>
    </row>
    <row r="388" spans="1:26" ht="12.75" customHeight="1" x14ac:dyDescent="0.25">
      <c r="A388" s="81"/>
      <c r="B388" s="81"/>
      <c r="C388" s="81"/>
      <c r="D388" s="82"/>
      <c r="E388" s="81"/>
      <c r="F388" s="81"/>
      <c r="G388" s="81"/>
      <c r="H388" s="81"/>
      <c r="I388" s="81"/>
      <c r="J388" s="81"/>
      <c r="K388" s="81"/>
      <c r="L388" s="81"/>
      <c r="M388" s="81"/>
      <c r="N388" s="81"/>
      <c r="O388" s="81"/>
      <c r="P388" s="81"/>
      <c r="Q388" s="81"/>
      <c r="R388" s="81"/>
      <c r="S388" s="81"/>
      <c r="T388" s="81"/>
      <c r="U388" s="81"/>
      <c r="V388" s="81"/>
      <c r="W388" s="81"/>
      <c r="X388" s="81"/>
      <c r="Y388" s="81"/>
      <c r="Z388" s="81"/>
    </row>
    <row r="389" spans="1:26" ht="12.75" customHeight="1" x14ac:dyDescent="0.25">
      <c r="A389" s="81"/>
      <c r="B389" s="81"/>
      <c r="C389" s="81"/>
      <c r="D389" s="82"/>
      <c r="E389" s="81"/>
      <c r="F389" s="81"/>
      <c r="G389" s="81"/>
      <c r="H389" s="81"/>
      <c r="I389" s="81"/>
      <c r="J389" s="81"/>
      <c r="K389" s="81"/>
      <c r="L389" s="81"/>
      <c r="M389" s="81"/>
      <c r="N389" s="81"/>
      <c r="O389" s="81"/>
      <c r="P389" s="81"/>
      <c r="Q389" s="81"/>
      <c r="R389" s="81"/>
      <c r="S389" s="81"/>
      <c r="T389" s="81"/>
      <c r="U389" s="81"/>
      <c r="V389" s="81"/>
      <c r="W389" s="81"/>
      <c r="X389" s="81"/>
      <c r="Y389" s="81"/>
      <c r="Z389" s="81"/>
    </row>
    <row r="390" spans="1:26" ht="12.75" customHeight="1" x14ac:dyDescent="0.25">
      <c r="A390" s="81"/>
      <c r="B390" s="81"/>
      <c r="C390" s="81"/>
      <c r="D390" s="82"/>
      <c r="E390" s="81"/>
      <c r="F390" s="81"/>
      <c r="G390" s="81"/>
      <c r="H390" s="81"/>
      <c r="I390" s="81"/>
      <c r="J390" s="81"/>
      <c r="K390" s="81"/>
      <c r="L390" s="81"/>
      <c r="M390" s="81"/>
      <c r="N390" s="81"/>
      <c r="O390" s="81"/>
      <c r="P390" s="81"/>
      <c r="Q390" s="81"/>
      <c r="R390" s="81"/>
      <c r="S390" s="81"/>
      <c r="T390" s="81"/>
      <c r="U390" s="81"/>
      <c r="V390" s="81"/>
      <c r="W390" s="81"/>
      <c r="X390" s="81"/>
      <c r="Y390" s="81"/>
      <c r="Z390" s="81"/>
    </row>
    <row r="391" spans="1:26" ht="12.75" customHeight="1" x14ac:dyDescent="0.25">
      <c r="A391" s="81"/>
      <c r="B391" s="81"/>
      <c r="C391" s="81"/>
      <c r="D391" s="82"/>
      <c r="E391" s="81"/>
      <c r="F391" s="81"/>
      <c r="G391" s="81"/>
      <c r="H391" s="81"/>
      <c r="I391" s="81"/>
      <c r="J391" s="81"/>
      <c r="K391" s="81"/>
      <c r="L391" s="81"/>
      <c r="M391" s="81"/>
      <c r="N391" s="81"/>
      <c r="O391" s="81"/>
      <c r="P391" s="81"/>
      <c r="Q391" s="81"/>
      <c r="R391" s="81"/>
      <c r="S391" s="81"/>
      <c r="T391" s="81"/>
      <c r="U391" s="81"/>
      <c r="V391" s="81"/>
      <c r="W391" s="81"/>
      <c r="X391" s="81"/>
      <c r="Y391" s="81"/>
      <c r="Z391" s="81"/>
    </row>
    <row r="392" spans="1:26" ht="12.75" customHeight="1" x14ac:dyDescent="0.25">
      <c r="A392" s="81"/>
      <c r="B392" s="81"/>
      <c r="C392" s="81"/>
      <c r="D392" s="82"/>
      <c r="E392" s="81"/>
      <c r="F392" s="81"/>
      <c r="G392" s="81"/>
      <c r="H392" s="81"/>
      <c r="I392" s="81"/>
      <c r="J392" s="81"/>
      <c r="K392" s="81"/>
      <c r="L392" s="81"/>
      <c r="M392" s="81"/>
      <c r="N392" s="81"/>
      <c r="O392" s="81"/>
      <c r="P392" s="81"/>
      <c r="Q392" s="81"/>
      <c r="R392" s="81"/>
      <c r="S392" s="81"/>
      <c r="T392" s="81"/>
      <c r="U392" s="81"/>
      <c r="V392" s="81"/>
      <c r="W392" s="81"/>
      <c r="X392" s="81"/>
      <c r="Y392" s="81"/>
      <c r="Z392" s="81"/>
    </row>
    <row r="393" spans="1:26" ht="12.75" customHeight="1" x14ac:dyDescent="0.25">
      <c r="A393" s="81"/>
      <c r="B393" s="81"/>
      <c r="C393" s="81"/>
      <c r="D393" s="82"/>
      <c r="E393" s="81"/>
      <c r="F393" s="81"/>
      <c r="G393" s="81"/>
      <c r="H393" s="81"/>
      <c r="I393" s="81"/>
      <c r="J393" s="81"/>
      <c r="K393" s="81"/>
      <c r="L393" s="81"/>
      <c r="M393" s="81"/>
      <c r="N393" s="81"/>
      <c r="O393" s="81"/>
      <c r="P393" s="81"/>
      <c r="Q393" s="81"/>
      <c r="R393" s="81"/>
      <c r="S393" s="81"/>
      <c r="T393" s="81"/>
      <c r="U393" s="81"/>
      <c r="V393" s="81"/>
      <c r="W393" s="81"/>
      <c r="X393" s="81"/>
      <c r="Y393" s="81"/>
      <c r="Z393" s="81"/>
    </row>
    <row r="394" spans="1:26" ht="12.75" customHeight="1" x14ac:dyDescent="0.25">
      <c r="A394" s="81"/>
      <c r="B394" s="81"/>
      <c r="C394" s="81"/>
      <c r="D394" s="82"/>
      <c r="E394" s="81"/>
      <c r="F394" s="81"/>
      <c r="G394" s="81"/>
      <c r="H394" s="81"/>
      <c r="I394" s="81"/>
      <c r="J394" s="81"/>
      <c r="K394" s="81"/>
      <c r="L394" s="81"/>
      <c r="M394" s="81"/>
      <c r="N394" s="81"/>
      <c r="O394" s="81"/>
      <c r="P394" s="81"/>
      <c r="Q394" s="81"/>
      <c r="R394" s="81"/>
      <c r="S394" s="81"/>
      <c r="T394" s="81"/>
      <c r="U394" s="81"/>
      <c r="V394" s="81"/>
      <c r="W394" s="81"/>
      <c r="X394" s="81"/>
      <c r="Y394" s="81"/>
      <c r="Z394" s="81"/>
    </row>
    <row r="395" spans="1:26" ht="12.75" customHeight="1" x14ac:dyDescent="0.25">
      <c r="A395" s="81"/>
      <c r="B395" s="81"/>
      <c r="C395" s="81"/>
      <c r="D395" s="82"/>
      <c r="E395" s="81"/>
      <c r="F395" s="81"/>
      <c r="G395" s="81"/>
      <c r="H395" s="81"/>
      <c r="I395" s="81"/>
      <c r="J395" s="81"/>
      <c r="K395" s="81"/>
      <c r="L395" s="81"/>
      <c r="M395" s="81"/>
      <c r="N395" s="81"/>
      <c r="O395" s="81"/>
      <c r="P395" s="81"/>
      <c r="Q395" s="81"/>
      <c r="R395" s="81"/>
      <c r="S395" s="81"/>
      <c r="T395" s="81"/>
      <c r="U395" s="81"/>
      <c r="V395" s="81"/>
      <c r="W395" s="81"/>
      <c r="X395" s="81"/>
      <c r="Y395" s="81"/>
      <c r="Z395" s="81"/>
    </row>
    <row r="396" spans="1:26" ht="12.75" customHeight="1" x14ac:dyDescent="0.25">
      <c r="A396" s="81"/>
      <c r="B396" s="81"/>
      <c r="C396" s="81"/>
      <c r="D396" s="82"/>
      <c r="E396" s="81"/>
      <c r="F396" s="81"/>
      <c r="G396" s="81"/>
      <c r="H396" s="81"/>
      <c r="I396" s="81"/>
      <c r="J396" s="81"/>
      <c r="K396" s="81"/>
      <c r="L396" s="81"/>
      <c r="M396" s="81"/>
      <c r="N396" s="81"/>
      <c r="O396" s="81"/>
      <c r="P396" s="81"/>
      <c r="Q396" s="81"/>
      <c r="R396" s="81"/>
      <c r="S396" s="81"/>
      <c r="T396" s="81"/>
      <c r="U396" s="81"/>
      <c r="V396" s="81"/>
      <c r="W396" s="81"/>
      <c r="X396" s="81"/>
      <c r="Y396" s="81"/>
      <c r="Z396" s="81"/>
    </row>
    <row r="397" spans="1:26" ht="12.75" customHeight="1" x14ac:dyDescent="0.25">
      <c r="A397" s="81"/>
      <c r="B397" s="81"/>
      <c r="C397" s="81"/>
      <c r="D397" s="82"/>
      <c r="E397" s="81"/>
      <c r="F397" s="81"/>
      <c r="G397" s="81"/>
      <c r="H397" s="81"/>
      <c r="I397" s="81"/>
      <c r="J397" s="81"/>
      <c r="K397" s="81"/>
      <c r="L397" s="81"/>
      <c r="M397" s="81"/>
      <c r="N397" s="81"/>
      <c r="O397" s="81"/>
      <c r="P397" s="81"/>
      <c r="Q397" s="81"/>
      <c r="R397" s="81"/>
      <c r="S397" s="81"/>
      <c r="T397" s="81"/>
      <c r="U397" s="81"/>
      <c r="V397" s="81"/>
      <c r="W397" s="81"/>
      <c r="X397" s="81"/>
      <c r="Y397" s="81"/>
      <c r="Z397" s="81"/>
    </row>
    <row r="398" spans="1:26" ht="12.75" customHeight="1" x14ac:dyDescent="0.25">
      <c r="A398" s="81"/>
      <c r="B398" s="81"/>
      <c r="C398" s="81"/>
      <c r="D398" s="82"/>
      <c r="E398" s="81"/>
      <c r="F398" s="81"/>
      <c r="G398" s="81"/>
      <c r="H398" s="81"/>
      <c r="I398" s="81"/>
      <c r="J398" s="81"/>
      <c r="K398" s="81"/>
      <c r="L398" s="81"/>
      <c r="M398" s="81"/>
      <c r="N398" s="81"/>
      <c r="O398" s="81"/>
      <c r="P398" s="81"/>
      <c r="Q398" s="81"/>
      <c r="R398" s="81"/>
      <c r="S398" s="81"/>
      <c r="T398" s="81"/>
      <c r="U398" s="81"/>
      <c r="V398" s="81"/>
      <c r="W398" s="81"/>
      <c r="X398" s="81"/>
      <c r="Y398" s="81"/>
      <c r="Z398" s="81"/>
    </row>
    <row r="399" spans="1:26" ht="12.75" customHeight="1" x14ac:dyDescent="0.25">
      <c r="A399" s="81"/>
      <c r="B399" s="81"/>
      <c r="C399" s="81"/>
      <c r="D399" s="82"/>
      <c r="E399" s="81"/>
      <c r="F399" s="81"/>
      <c r="G399" s="81"/>
      <c r="H399" s="81"/>
      <c r="I399" s="81"/>
      <c r="J399" s="81"/>
      <c r="K399" s="81"/>
      <c r="L399" s="81"/>
      <c r="M399" s="81"/>
      <c r="N399" s="81"/>
      <c r="O399" s="81"/>
      <c r="P399" s="81"/>
      <c r="Q399" s="81"/>
      <c r="R399" s="81"/>
      <c r="S399" s="81"/>
      <c r="T399" s="81"/>
      <c r="U399" s="81"/>
      <c r="V399" s="81"/>
      <c r="W399" s="81"/>
      <c r="X399" s="81"/>
      <c r="Y399" s="81"/>
      <c r="Z399" s="81"/>
    </row>
    <row r="400" spans="1:26" ht="12.75" customHeight="1" x14ac:dyDescent="0.25">
      <c r="A400" s="81"/>
      <c r="B400" s="81"/>
      <c r="C400" s="81"/>
      <c r="D400" s="82"/>
      <c r="E400" s="81"/>
      <c r="F400" s="81"/>
      <c r="G400" s="81"/>
      <c r="H400" s="81"/>
      <c r="I400" s="81"/>
      <c r="J400" s="81"/>
      <c r="K400" s="81"/>
      <c r="L400" s="81"/>
      <c r="M400" s="81"/>
      <c r="N400" s="81"/>
      <c r="O400" s="81"/>
      <c r="P400" s="81"/>
      <c r="Q400" s="81"/>
      <c r="R400" s="81"/>
      <c r="S400" s="81"/>
      <c r="T400" s="81"/>
      <c r="U400" s="81"/>
      <c r="V400" s="81"/>
      <c r="W400" s="81"/>
      <c r="X400" s="81"/>
      <c r="Y400" s="81"/>
      <c r="Z400" s="81"/>
    </row>
    <row r="401" spans="1:26" ht="12.75" customHeight="1" x14ac:dyDescent="0.25">
      <c r="A401" s="81"/>
      <c r="B401" s="81"/>
      <c r="C401" s="81"/>
      <c r="D401" s="82"/>
      <c r="E401" s="81"/>
      <c r="F401" s="81"/>
      <c r="G401" s="81"/>
      <c r="H401" s="81"/>
      <c r="I401" s="81"/>
      <c r="J401" s="81"/>
      <c r="K401" s="81"/>
      <c r="L401" s="81"/>
      <c r="M401" s="81"/>
      <c r="N401" s="81"/>
      <c r="O401" s="81"/>
      <c r="P401" s="81"/>
      <c r="Q401" s="81"/>
      <c r="R401" s="81"/>
      <c r="S401" s="81"/>
      <c r="T401" s="81"/>
      <c r="U401" s="81"/>
      <c r="V401" s="81"/>
      <c r="W401" s="81"/>
      <c r="X401" s="81"/>
      <c r="Y401" s="81"/>
      <c r="Z401" s="81"/>
    </row>
    <row r="402" spans="1:26" ht="12.75" customHeight="1" x14ac:dyDescent="0.25">
      <c r="A402" s="81"/>
      <c r="B402" s="81"/>
      <c r="C402" s="81"/>
      <c r="D402" s="82"/>
      <c r="E402" s="81"/>
      <c r="F402" s="81"/>
      <c r="G402" s="81"/>
      <c r="H402" s="81"/>
      <c r="I402" s="81"/>
      <c r="J402" s="81"/>
      <c r="K402" s="81"/>
      <c r="L402" s="81"/>
      <c r="M402" s="81"/>
      <c r="N402" s="81"/>
      <c r="O402" s="81"/>
      <c r="P402" s="81"/>
      <c r="Q402" s="81"/>
      <c r="R402" s="81"/>
      <c r="S402" s="81"/>
      <c r="T402" s="81"/>
      <c r="U402" s="81"/>
      <c r="V402" s="81"/>
      <c r="W402" s="81"/>
      <c r="X402" s="81"/>
      <c r="Y402" s="81"/>
      <c r="Z402" s="81"/>
    </row>
    <row r="403" spans="1:26" ht="12.75" customHeight="1" x14ac:dyDescent="0.25">
      <c r="A403" s="81"/>
      <c r="B403" s="81"/>
      <c r="C403" s="81"/>
      <c r="D403" s="82"/>
      <c r="E403" s="81"/>
      <c r="F403" s="81"/>
      <c r="G403" s="81"/>
      <c r="H403" s="81"/>
      <c r="I403" s="81"/>
      <c r="J403" s="81"/>
      <c r="K403" s="81"/>
      <c r="L403" s="81"/>
      <c r="M403" s="81"/>
      <c r="N403" s="81"/>
      <c r="O403" s="81"/>
      <c r="P403" s="81"/>
      <c r="Q403" s="81"/>
      <c r="R403" s="81"/>
      <c r="S403" s="81"/>
      <c r="T403" s="81"/>
      <c r="U403" s="81"/>
      <c r="V403" s="81"/>
      <c r="W403" s="81"/>
      <c r="X403" s="81"/>
      <c r="Y403" s="81"/>
      <c r="Z403" s="81"/>
    </row>
    <row r="404" spans="1:26" ht="12.75" customHeight="1" x14ac:dyDescent="0.25">
      <c r="A404" s="81"/>
      <c r="B404" s="81"/>
      <c r="C404" s="81"/>
      <c r="D404" s="82"/>
      <c r="E404" s="81"/>
      <c r="F404" s="81"/>
      <c r="G404" s="81"/>
      <c r="H404" s="81"/>
      <c r="I404" s="81"/>
      <c r="J404" s="81"/>
      <c r="K404" s="81"/>
      <c r="L404" s="81"/>
      <c r="M404" s="81"/>
      <c r="N404" s="81"/>
      <c r="O404" s="81"/>
      <c r="P404" s="81"/>
      <c r="Q404" s="81"/>
      <c r="R404" s="81"/>
      <c r="S404" s="81"/>
      <c r="T404" s="81"/>
      <c r="U404" s="81"/>
      <c r="V404" s="81"/>
      <c r="W404" s="81"/>
      <c r="X404" s="81"/>
      <c r="Y404" s="81"/>
      <c r="Z404" s="81"/>
    </row>
    <row r="405" spans="1:26" ht="12.75" customHeight="1" x14ac:dyDescent="0.25">
      <c r="A405" s="81"/>
      <c r="B405" s="81"/>
      <c r="C405" s="81"/>
      <c r="D405" s="82"/>
      <c r="E405" s="81"/>
      <c r="F405" s="81"/>
      <c r="G405" s="81"/>
      <c r="H405" s="81"/>
      <c r="I405" s="81"/>
      <c r="J405" s="81"/>
      <c r="K405" s="81"/>
      <c r="L405" s="81"/>
      <c r="M405" s="81"/>
      <c r="N405" s="81"/>
      <c r="O405" s="81"/>
      <c r="P405" s="81"/>
      <c r="Q405" s="81"/>
      <c r="R405" s="81"/>
      <c r="S405" s="81"/>
      <c r="T405" s="81"/>
      <c r="U405" s="81"/>
      <c r="V405" s="81"/>
      <c r="W405" s="81"/>
      <c r="X405" s="81"/>
      <c r="Y405" s="81"/>
      <c r="Z405" s="81"/>
    </row>
    <row r="406" spans="1:26" ht="12.75" customHeight="1" x14ac:dyDescent="0.25">
      <c r="A406" s="81"/>
      <c r="B406" s="81"/>
      <c r="C406" s="81"/>
      <c r="D406" s="82"/>
      <c r="E406" s="81"/>
      <c r="F406" s="81"/>
      <c r="G406" s="81"/>
      <c r="H406" s="81"/>
      <c r="I406" s="81"/>
      <c r="J406" s="81"/>
      <c r="K406" s="81"/>
      <c r="L406" s="81"/>
      <c r="M406" s="81"/>
      <c r="N406" s="81"/>
      <c r="O406" s="81"/>
      <c r="P406" s="81"/>
      <c r="Q406" s="81"/>
      <c r="R406" s="81"/>
      <c r="S406" s="81"/>
      <c r="T406" s="81"/>
      <c r="U406" s="81"/>
      <c r="V406" s="81"/>
      <c r="W406" s="81"/>
      <c r="X406" s="81"/>
      <c r="Y406" s="81"/>
      <c r="Z406" s="81"/>
    </row>
    <row r="407" spans="1:26" ht="12.75" customHeight="1" x14ac:dyDescent="0.25">
      <c r="A407" s="81"/>
      <c r="B407" s="81"/>
      <c r="C407" s="81"/>
      <c r="D407" s="82"/>
      <c r="E407" s="81"/>
      <c r="F407" s="81"/>
      <c r="G407" s="81"/>
      <c r="H407" s="81"/>
      <c r="I407" s="81"/>
      <c r="J407" s="81"/>
      <c r="K407" s="81"/>
      <c r="L407" s="81"/>
      <c r="M407" s="81"/>
      <c r="N407" s="81"/>
      <c r="O407" s="81"/>
      <c r="P407" s="81"/>
      <c r="Q407" s="81"/>
      <c r="R407" s="81"/>
      <c r="S407" s="81"/>
      <c r="T407" s="81"/>
      <c r="U407" s="81"/>
      <c r="V407" s="81"/>
      <c r="W407" s="81"/>
      <c r="X407" s="81"/>
      <c r="Y407" s="81"/>
      <c r="Z407" s="81"/>
    </row>
    <row r="408" spans="1:26" ht="12.75" customHeight="1" x14ac:dyDescent="0.25">
      <c r="A408" s="81"/>
      <c r="B408" s="81"/>
      <c r="C408" s="81"/>
      <c r="D408" s="82"/>
      <c r="E408" s="81"/>
      <c r="F408" s="81"/>
      <c r="G408" s="81"/>
      <c r="H408" s="81"/>
      <c r="I408" s="81"/>
      <c r="J408" s="81"/>
      <c r="K408" s="81"/>
      <c r="L408" s="81"/>
      <c r="M408" s="81"/>
      <c r="N408" s="81"/>
      <c r="O408" s="81"/>
      <c r="P408" s="81"/>
      <c r="Q408" s="81"/>
      <c r="R408" s="81"/>
      <c r="S408" s="81"/>
      <c r="T408" s="81"/>
      <c r="U408" s="81"/>
      <c r="V408" s="81"/>
      <c r="W408" s="81"/>
      <c r="X408" s="81"/>
      <c r="Y408" s="81"/>
      <c r="Z408" s="81"/>
    </row>
    <row r="409" spans="1:26" ht="12.75" customHeight="1" x14ac:dyDescent="0.25">
      <c r="A409" s="81"/>
      <c r="B409" s="81"/>
      <c r="C409" s="81"/>
      <c r="D409" s="82"/>
      <c r="E409" s="81"/>
      <c r="F409" s="81"/>
      <c r="G409" s="81"/>
      <c r="H409" s="81"/>
      <c r="I409" s="81"/>
      <c r="J409" s="81"/>
      <c r="K409" s="81"/>
      <c r="L409" s="81"/>
      <c r="M409" s="81"/>
      <c r="N409" s="81"/>
      <c r="O409" s="81"/>
      <c r="P409" s="81"/>
      <c r="Q409" s="81"/>
      <c r="R409" s="81"/>
      <c r="S409" s="81"/>
      <c r="T409" s="81"/>
      <c r="U409" s="81"/>
      <c r="V409" s="81"/>
      <c r="W409" s="81"/>
      <c r="X409" s="81"/>
      <c r="Y409" s="81"/>
      <c r="Z409" s="81"/>
    </row>
    <row r="410" spans="1:26" ht="12.75" customHeight="1" x14ac:dyDescent="0.25">
      <c r="A410" s="81"/>
      <c r="B410" s="81"/>
      <c r="C410" s="81"/>
      <c r="D410" s="82"/>
      <c r="E410" s="81"/>
      <c r="F410" s="81"/>
      <c r="G410" s="81"/>
      <c r="H410" s="81"/>
      <c r="I410" s="81"/>
      <c r="J410" s="81"/>
      <c r="K410" s="81"/>
      <c r="L410" s="81"/>
      <c r="M410" s="81"/>
      <c r="N410" s="81"/>
      <c r="O410" s="81"/>
      <c r="P410" s="81"/>
      <c r="Q410" s="81"/>
      <c r="R410" s="81"/>
      <c r="S410" s="81"/>
      <c r="T410" s="81"/>
      <c r="U410" s="81"/>
      <c r="V410" s="81"/>
      <c r="W410" s="81"/>
      <c r="X410" s="81"/>
      <c r="Y410" s="81"/>
      <c r="Z410" s="81"/>
    </row>
    <row r="411" spans="1:26" ht="12.75" customHeight="1" x14ac:dyDescent="0.25">
      <c r="A411" s="81"/>
      <c r="B411" s="81"/>
      <c r="C411" s="81"/>
      <c r="D411" s="82"/>
      <c r="E411" s="81"/>
      <c r="F411" s="81"/>
      <c r="G411" s="81"/>
      <c r="H411" s="81"/>
      <c r="I411" s="81"/>
      <c r="J411" s="81"/>
      <c r="K411" s="81"/>
      <c r="L411" s="81"/>
      <c r="M411" s="81"/>
      <c r="N411" s="81"/>
      <c r="O411" s="81"/>
      <c r="P411" s="81"/>
      <c r="Q411" s="81"/>
      <c r="R411" s="81"/>
      <c r="S411" s="81"/>
      <c r="T411" s="81"/>
      <c r="U411" s="81"/>
      <c r="V411" s="81"/>
      <c r="W411" s="81"/>
      <c r="X411" s="81"/>
      <c r="Y411" s="81"/>
      <c r="Z411" s="81"/>
    </row>
    <row r="412" spans="1:26" ht="12.75" customHeight="1" x14ac:dyDescent="0.25">
      <c r="A412" s="81"/>
      <c r="B412" s="81"/>
      <c r="C412" s="81"/>
      <c r="D412" s="82"/>
      <c r="E412" s="81"/>
      <c r="F412" s="81"/>
      <c r="G412" s="81"/>
      <c r="H412" s="81"/>
      <c r="I412" s="81"/>
      <c r="J412" s="81"/>
      <c r="K412" s="81"/>
      <c r="L412" s="81"/>
      <c r="M412" s="81"/>
      <c r="N412" s="81"/>
      <c r="O412" s="81"/>
      <c r="P412" s="81"/>
      <c r="Q412" s="81"/>
      <c r="R412" s="81"/>
      <c r="S412" s="81"/>
      <c r="T412" s="81"/>
      <c r="U412" s="81"/>
      <c r="V412" s="81"/>
      <c r="W412" s="81"/>
      <c r="X412" s="81"/>
      <c r="Y412" s="81"/>
      <c r="Z412" s="81"/>
    </row>
    <row r="413" spans="1:26" ht="12.75" customHeight="1" x14ac:dyDescent="0.25">
      <c r="A413" s="81"/>
      <c r="B413" s="81"/>
      <c r="C413" s="81"/>
      <c r="D413" s="82"/>
      <c r="E413" s="81"/>
      <c r="F413" s="81"/>
      <c r="G413" s="81"/>
      <c r="H413" s="81"/>
      <c r="I413" s="81"/>
      <c r="J413" s="81"/>
      <c r="K413" s="81"/>
      <c r="L413" s="81"/>
      <c r="M413" s="81"/>
      <c r="N413" s="81"/>
      <c r="O413" s="81"/>
      <c r="P413" s="81"/>
      <c r="Q413" s="81"/>
      <c r="R413" s="81"/>
      <c r="S413" s="81"/>
      <c r="T413" s="81"/>
      <c r="U413" s="81"/>
      <c r="V413" s="81"/>
      <c r="W413" s="81"/>
      <c r="X413" s="81"/>
      <c r="Y413" s="81"/>
      <c r="Z413" s="81"/>
    </row>
    <row r="414" spans="1:26" ht="12.75" customHeight="1" x14ac:dyDescent="0.25">
      <c r="A414" s="81"/>
      <c r="B414" s="81"/>
      <c r="C414" s="81"/>
      <c r="D414" s="82"/>
      <c r="E414" s="81"/>
      <c r="F414" s="81"/>
      <c r="G414" s="81"/>
      <c r="H414" s="81"/>
      <c r="I414" s="81"/>
      <c r="J414" s="81"/>
      <c r="K414" s="81"/>
      <c r="L414" s="81"/>
      <c r="M414" s="81"/>
      <c r="N414" s="81"/>
      <c r="O414" s="81"/>
      <c r="P414" s="81"/>
      <c r="Q414" s="81"/>
      <c r="R414" s="81"/>
      <c r="S414" s="81"/>
      <c r="T414" s="81"/>
      <c r="U414" s="81"/>
      <c r="V414" s="81"/>
      <c r="W414" s="81"/>
      <c r="X414" s="81"/>
      <c r="Y414" s="81"/>
      <c r="Z414" s="81"/>
    </row>
    <row r="415" spans="1:26" ht="12.75" customHeight="1" x14ac:dyDescent="0.25">
      <c r="A415" s="81"/>
      <c r="B415" s="81"/>
      <c r="C415" s="81"/>
      <c r="D415" s="82"/>
      <c r="E415" s="81"/>
      <c r="F415" s="81"/>
      <c r="G415" s="81"/>
      <c r="H415" s="81"/>
      <c r="I415" s="81"/>
      <c r="J415" s="81"/>
      <c r="K415" s="81"/>
      <c r="L415" s="81"/>
      <c r="M415" s="81"/>
      <c r="N415" s="81"/>
      <c r="O415" s="81"/>
      <c r="P415" s="81"/>
      <c r="Q415" s="81"/>
      <c r="R415" s="81"/>
      <c r="S415" s="81"/>
      <c r="T415" s="81"/>
      <c r="U415" s="81"/>
      <c r="V415" s="81"/>
      <c r="W415" s="81"/>
      <c r="X415" s="81"/>
      <c r="Y415" s="81"/>
      <c r="Z415" s="81"/>
    </row>
    <row r="416" spans="1:26" ht="12.75" customHeight="1" x14ac:dyDescent="0.25">
      <c r="A416" s="81"/>
      <c r="B416" s="81"/>
      <c r="C416" s="81"/>
      <c r="D416" s="82"/>
      <c r="E416" s="81"/>
      <c r="F416" s="81"/>
      <c r="G416" s="81"/>
      <c r="H416" s="81"/>
      <c r="I416" s="81"/>
      <c r="J416" s="81"/>
      <c r="K416" s="81"/>
      <c r="L416" s="81"/>
      <c r="M416" s="81"/>
      <c r="N416" s="81"/>
      <c r="O416" s="81"/>
      <c r="P416" s="81"/>
      <c r="Q416" s="81"/>
      <c r="R416" s="81"/>
      <c r="S416" s="81"/>
      <c r="T416" s="81"/>
      <c r="U416" s="81"/>
      <c r="V416" s="81"/>
      <c r="W416" s="81"/>
      <c r="X416" s="81"/>
      <c r="Y416" s="81"/>
      <c r="Z416" s="81"/>
    </row>
    <row r="417" spans="1:26" ht="12.75" customHeight="1" x14ac:dyDescent="0.25">
      <c r="A417" s="81"/>
      <c r="B417" s="81"/>
      <c r="C417" s="81"/>
      <c r="D417" s="82"/>
      <c r="E417" s="81"/>
      <c r="F417" s="81"/>
      <c r="G417" s="81"/>
      <c r="H417" s="81"/>
      <c r="I417" s="81"/>
      <c r="J417" s="81"/>
      <c r="K417" s="81"/>
      <c r="L417" s="81"/>
      <c r="M417" s="81"/>
      <c r="N417" s="81"/>
      <c r="O417" s="81"/>
      <c r="P417" s="81"/>
      <c r="Q417" s="81"/>
      <c r="R417" s="81"/>
      <c r="S417" s="81"/>
      <c r="T417" s="81"/>
      <c r="U417" s="81"/>
      <c r="V417" s="81"/>
      <c r="W417" s="81"/>
      <c r="X417" s="81"/>
      <c r="Y417" s="81"/>
      <c r="Z417" s="81"/>
    </row>
    <row r="418" spans="1:26" ht="12.75" customHeight="1" x14ac:dyDescent="0.25">
      <c r="A418" s="81"/>
      <c r="B418" s="81"/>
      <c r="C418" s="81"/>
      <c r="D418" s="82"/>
      <c r="E418" s="81"/>
      <c r="F418" s="81"/>
      <c r="G418" s="81"/>
      <c r="H418" s="81"/>
      <c r="I418" s="81"/>
      <c r="J418" s="81"/>
      <c r="K418" s="81"/>
      <c r="L418" s="81"/>
      <c r="M418" s="81"/>
      <c r="N418" s="81"/>
      <c r="O418" s="81"/>
      <c r="P418" s="81"/>
      <c r="Q418" s="81"/>
      <c r="R418" s="81"/>
      <c r="S418" s="81"/>
      <c r="T418" s="81"/>
      <c r="U418" s="81"/>
      <c r="V418" s="81"/>
      <c r="W418" s="81"/>
      <c r="X418" s="81"/>
      <c r="Y418" s="81"/>
      <c r="Z418" s="81"/>
    </row>
    <row r="419" spans="1:26" ht="12.75" customHeight="1" x14ac:dyDescent="0.25">
      <c r="A419" s="81"/>
      <c r="B419" s="81"/>
      <c r="C419" s="81"/>
      <c r="D419" s="82"/>
      <c r="E419" s="81"/>
      <c r="F419" s="81"/>
      <c r="G419" s="81"/>
      <c r="H419" s="81"/>
      <c r="I419" s="81"/>
      <c r="J419" s="81"/>
      <c r="K419" s="81"/>
      <c r="L419" s="81"/>
      <c r="M419" s="81"/>
      <c r="N419" s="81"/>
      <c r="O419" s="81"/>
      <c r="P419" s="81"/>
      <c r="Q419" s="81"/>
      <c r="R419" s="81"/>
      <c r="S419" s="81"/>
      <c r="T419" s="81"/>
      <c r="U419" s="81"/>
      <c r="V419" s="81"/>
      <c r="W419" s="81"/>
      <c r="X419" s="81"/>
      <c r="Y419" s="81"/>
      <c r="Z419" s="81"/>
    </row>
    <row r="420" spans="1:26" ht="12.75" customHeight="1" x14ac:dyDescent="0.25">
      <c r="A420" s="81"/>
      <c r="B420" s="81"/>
      <c r="C420" s="81"/>
      <c r="D420" s="82"/>
      <c r="E420" s="81"/>
      <c r="F420" s="81"/>
      <c r="G420" s="81"/>
      <c r="H420" s="81"/>
      <c r="I420" s="81"/>
      <c r="J420" s="81"/>
      <c r="K420" s="81"/>
      <c r="L420" s="81"/>
      <c r="M420" s="81"/>
      <c r="N420" s="81"/>
      <c r="O420" s="81"/>
      <c r="P420" s="81"/>
      <c r="Q420" s="81"/>
      <c r="R420" s="81"/>
      <c r="S420" s="81"/>
      <c r="T420" s="81"/>
      <c r="U420" s="81"/>
      <c r="V420" s="81"/>
      <c r="W420" s="81"/>
      <c r="X420" s="81"/>
      <c r="Y420" s="81"/>
      <c r="Z420" s="81"/>
    </row>
    <row r="421" spans="1:26" ht="12.75" customHeight="1" x14ac:dyDescent="0.25">
      <c r="A421" s="81"/>
      <c r="B421" s="81"/>
      <c r="C421" s="81"/>
      <c r="D421" s="82"/>
      <c r="E421" s="81"/>
      <c r="F421" s="81"/>
      <c r="G421" s="81"/>
      <c r="H421" s="81"/>
      <c r="I421" s="81"/>
      <c r="J421" s="81"/>
      <c r="K421" s="81"/>
      <c r="L421" s="81"/>
      <c r="M421" s="81"/>
      <c r="N421" s="81"/>
      <c r="O421" s="81"/>
      <c r="P421" s="81"/>
      <c r="Q421" s="81"/>
      <c r="R421" s="81"/>
      <c r="S421" s="81"/>
      <c r="T421" s="81"/>
      <c r="U421" s="81"/>
      <c r="V421" s="81"/>
      <c r="W421" s="81"/>
      <c r="X421" s="81"/>
      <c r="Y421" s="81"/>
      <c r="Z421" s="81"/>
    </row>
    <row r="422" spans="1:26" ht="12.75" customHeight="1" x14ac:dyDescent="0.25">
      <c r="A422" s="81"/>
      <c r="B422" s="81"/>
      <c r="C422" s="81"/>
      <c r="D422" s="82"/>
      <c r="E422" s="81"/>
      <c r="F422" s="81"/>
      <c r="G422" s="81"/>
      <c r="H422" s="81"/>
      <c r="I422" s="81"/>
      <c r="J422" s="81"/>
      <c r="K422" s="81"/>
      <c r="L422" s="81"/>
      <c r="M422" s="81"/>
      <c r="N422" s="81"/>
      <c r="O422" s="81"/>
      <c r="P422" s="81"/>
      <c r="Q422" s="81"/>
      <c r="R422" s="81"/>
      <c r="S422" s="81"/>
      <c r="T422" s="81"/>
      <c r="U422" s="81"/>
      <c r="V422" s="81"/>
      <c r="W422" s="81"/>
      <c r="X422" s="81"/>
      <c r="Y422" s="81"/>
      <c r="Z422" s="81"/>
    </row>
    <row r="423" spans="1:26" ht="12.75" customHeight="1" x14ac:dyDescent="0.25">
      <c r="A423" s="81"/>
      <c r="B423" s="81"/>
      <c r="C423" s="81"/>
      <c r="D423" s="82"/>
      <c r="E423" s="81"/>
      <c r="F423" s="81"/>
      <c r="G423" s="81"/>
      <c r="H423" s="81"/>
      <c r="I423" s="81"/>
      <c r="J423" s="81"/>
      <c r="K423" s="81"/>
      <c r="L423" s="81"/>
      <c r="M423" s="81"/>
      <c r="N423" s="81"/>
      <c r="O423" s="81"/>
      <c r="P423" s="81"/>
      <c r="Q423" s="81"/>
      <c r="R423" s="81"/>
      <c r="S423" s="81"/>
      <c r="T423" s="81"/>
      <c r="U423" s="81"/>
      <c r="V423" s="81"/>
      <c r="W423" s="81"/>
      <c r="X423" s="81"/>
      <c r="Y423" s="81"/>
      <c r="Z423" s="81"/>
    </row>
    <row r="424" spans="1:26" ht="12.75" customHeight="1" x14ac:dyDescent="0.25">
      <c r="A424" s="81"/>
      <c r="B424" s="81"/>
      <c r="C424" s="81"/>
      <c r="D424" s="82"/>
      <c r="E424" s="81"/>
      <c r="F424" s="81"/>
      <c r="G424" s="81"/>
      <c r="H424" s="81"/>
      <c r="I424" s="81"/>
      <c r="J424" s="81"/>
      <c r="K424" s="81"/>
      <c r="L424" s="81"/>
      <c r="M424" s="81"/>
      <c r="N424" s="81"/>
      <c r="O424" s="81"/>
      <c r="P424" s="81"/>
      <c r="Q424" s="81"/>
      <c r="R424" s="81"/>
      <c r="S424" s="81"/>
      <c r="T424" s="81"/>
      <c r="U424" s="81"/>
      <c r="V424" s="81"/>
      <c r="W424" s="81"/>
      <c r="X424" s="81"/>
      <c r="Y424" s="81"/>
      <c r="Z424" s="81"/>
    </row>
    <row r="425" spans="1:26" ht="12.75" customHeight="1" x14ac:dyDescent="0.25">
      <c r="A425" s="81"/>
      <c r="B425" s="81"/>
      <c r="C425" s="81"/>
      <c r="D425" s="82"/>
      <c r="E425" s="81"/>
      <c r="F425" s="81"/>
      <c r="G425" s="81"/>
      <c r="H425" s="81"/>
      <c r="I425" s="81"/>
      <c r="J425" s="81"/>
      <c r="K425" s="81"/>
      <c r="L425" s="81"/>
      <c r="M425" s="81"/>
      <c r="N425" s="81"/>
      <c r="O425" s="81"/>
      <c r="P425" s="81"/>
      <c r="Q425" s="81"/>
      <c r="R425" s="81"/>
      <c r="S425" s="81"/>
      <c r="T425" s="81"/>
      <c r="U425" s="81"/>
      <c r="V425" s="81"/>
      <c r="W425" s="81"/>
      <c r="X425" s="81"/>
      <c r="Y425" s="81"/>
      <c r="Z425" s="81"/>
    </row>
    <row r="426" spans="1:26" ht="12.75" customHeight="1" x14ac:dyDescent="0.25">
      <c r="A426" s="81"/>
      <c r="B426" s="81"/>
      <c r="C426" s="81"/>
      <c r="D426" s="82"/>
      <c r="E426" s="81"/>
      <c r="F426" s="81"/>
      <c r="G426" s="81"/>
      <c r="H426" s="81"/>
      <c r="I426" s="81"/>
      <c r="J426" s="81"/>
      <c r="K426" s="81"/>
      <c r="L426" s="81"/>
      <c r="M426" s="81"/>
      <c r="N426" s="81"/>
      <c r="O426" s="81"/>
      <c r="P426" s="81"/>
      <c r="Q426" s="81"/>
      <c r="R426" s="81"/>
      <c r="S426" s="81"/>
      <c r="T426" s="81"/>
      <c r="U426" s="81"/>
      <c r="V426" s="81"/>
      <c r="W426" s="81"/>
      <c r="X426" s="81"/>
      <c r="Y426" s="81"/>
      <c r="Z426" s="81"/>
    </row>
    <row r="427" spans="1:26" ht="12.75" customHeight="1" x14ac:dyDescent="0.25">
      <c r="A427" s="81"/>
      <c r="B427" s="81"/>
      <c r="C427" s="81"/>
      <c r="D427" s="82"/>
      <c r="E427" s="81"/>
      <c r="F427" s="81"/>
      <c r="G427" s="81"/>
      <c r="H427" s="81"/>
      <c r="I427" s="81"/>
      <c r="J427" s="81"/>
      <c r="K427" s="81"/>
      <c r="L427" s="81"/>
      <c r="M427" s="81"/>
      <c r="N427" s="81"/>
      <c r="O427" s="81"/>
      <c r="P427" s="81"/>
      <c r="Q427" s="81"/>
      <c r="R427" s="81"/>
      <c r="S427" s="81"/>
      <c r="T427" s="81"/>
      <c r="U427" s="81"/>
      <c r="V427" s="81"/>
      <c r="W427" s="81"/>
      <c r="X427" s="81"/>
      <c r="Y427" s="81"/>
      <c r="Z427" s="81"/>
    </row>
    <row r="428" spans="1:26" ht="12.75" customHeight="1" x14ac:dyDescent="0.25">
      <c r="A428" s="81"/>
      <c r="B428" s="81"/>
      <c r="C428" s="81"/>
      <c r="D428" s="82"/>
      <c r="E428" s="81"/>
      <c r="F428" s="81"/>
      <c r="G428" s="81"/>
      <c r="H428" s="81"/>
      <c r="I428" s="81"/>
      <c r="J428" s="81"/>
      <c r="K428" s="81"/>
      <c r="L428" s="81"/>
      <c r="M428" s="81"/>
      <c r="N428" s="81"/>
      <c r="O428" s="81"/>
      <c r="P428" s="81"/>
      <c r="Q428" s="81"/>
      <c r="R428" s="81"/>
      <c r="S428" s="81"/>
      <c r="T428" s="81"/>
      <c r="U428" s="81"/>
      <c r="V428" s="81"/>
      <c r="W428" s="81"/>
      <c r="X428" s="81"/>
      <c r="Y428" s="81"/>
      <c r="Z428" s="81"/>
    </row>
    <row r="429" spans="1:26" ht="12.75" customHeight="1" x14ac:dyDescent="0.25">
      <c r="A429" s="81"/>
      <c r="B429" s="81"/>
      <c r="C429" s="81"/>
      <c r="D429" s="82"/>
      <c r="E429" s="81"/>
      <c r="F429" s="81"/>
      <c r="G429" s="81"/>
      <c r="H429" s="81"/>
      <c r="I429" s="81"/>
      <c r="J429" s="81"/>
      <c r="K429" s="81"/>
      <c r="L429" s="81"/>
      <c r="M429" s="81"/>
      <c r="N429" s="81"/>
      <c r="O429" s="81"/>
      <c r="P429" s="81"/>
      <c r="Q429" s="81"/>
      <c r="R429" s="81"/>
      <c r="S429" s="81"/>
      <c r="T429" s="81"/>
      <c r="U429" s="81"/>
      <c r="V429" s="81"/>
      <c r="W429" s="81"/>
      <c r="X429" s="81"/>
      <c r="Y429" s="81"/>
      <c r="Z429" s="81"/>
    </row>
    <row r="430" spans="1:26" ht="12.75" customHeight="1" x14ac:dyDescent="0.25">
      <c r="A430" s="81"/>
      <c r="B430" s="81"/>
      <c r="C430" s="81"/>
      <c r="D430" s="82"/>
      <c r="E430" s="81"/>
      <c r="F430" s="81"/>
      <c r="G430" s="81"/>
      <c r="H430" s="81"/>
      <c r="I430" s="81"/>
      <c r="J430" s="81"/>
      <c r="K430" s="81"/>
      <c r="L430" s="81"/>
      <c r="M430" s="81"/>
      <c r="N430" s="81"/>
      <c r="O430" s="81"/>
      <c r="P430" s="81"/>
      <c r="Q430" s="81"/>
      <c r="R430" s="81"/>
      <c r="S430" s="81"/>
      <c r="T430" s="81"/>
      <c r="U430" s="81"/>
      <c r="V430" s="81"/>
      <c r="W430" s="81"/>
      <c r="X430" s="81"/>
      <c r="Y430" s="81"/>
      <c r="Z430" s="81"/>
    </row>
    <row r="431" spans="1:26" ht="12.75" customHeight="1" x14ac:dyDescent="0.25">
      <c r="A431" s="81"/>
      <c r="B431" s="81"/>
      <c r="C431" s="81"/>
      <c r="D431" s="82"/>
      <c r="E431" s="81"/>
      <c r="F431" s="81"/>
      <c r="G431" s="81"/>
      <c r="H431" s="81"/>
      <c r="I431" s="81"/>
      <c r="J431" s="81"/>
      <c r="K431" s="81"/>
      <c r="L431" s="81"/>
      <c r="M431" s="81"/>
      <c r="N431" s="81"/>
      <c r="O431" s="81"/>
      <c r="P431" s="81"/>
      <c r="Q431" s="81"/>
      <c r="R431" s="81"/>
      <c r="S431" s="81"/>
      <c r="T431" s="81"/>
      <c r="U431" s="81"/>
      <c r="V431" s="81"/>
      <c r="W431" s="81"/>
      <c r="X431" s="81"/>
      <c r="Y431" s="81"/>
      <c r="Z431" s="81"/>
    </row>
    <row r="432" spans="1:26" ht="12.75" customHeight="1" x14ac:dyDescent="0.25">
      <c r="A432" s="81"/>
      <c r="B432" s="81"/>
      <c r="C432" s="81"/>
      <c r="D432" s="82"/>
      <c r="E432" s="81"/>
      <c r="F432" s="81"/>
      <c r="G432" s="81"/>
      <c r="H432" s="81"/>
      <c r="I432" s="81"/>
      <c r="J432" s="81"/>
      <c r="K432" s="81"/>
      <c r="L432" s="81"/>
      <c r="M432" s="81"/>
      <c r="N432" s="81"/>
      <c r="O432" s="81"/>
      <c r="P432" s="81"/>
      <c r="Q432" s="81"/>
      <c r="R432" s="81"/>
      <c r="S432" s="81"/>
      <c r="T432" s="81"/>
      <c r="U432" s="81"/>
      <c r="V432" s="81"/>
      <c r="W432" s="81"/>
      <c r="X432" s="81"/>
      <c r="Y432" s="81"/>
      <c r="Z432" s="81"/>
    </row>
    <row r="433" spans="1:26" ht="12.75" customHeight="1" x14ac:dyDescent="0.25">
      <c r="A433" s="81"/>
      <c r="B433" s="81"/>
      <c r="C433" s="81"/>
      <c r="D433" s="82"/>
      <c r="E433" s="81"/>
      <c r="F433" s="81"/>
      <c r="G433" s="81"/>
      <c r="H433" s="81"/>
      <c r="I433" s="81"/>
      <c r="J433" s="81"/>
      <c r="K433" s="81"/>
      <c r="L433" s="81"/>
      <c r="M433" s="81"/>
      <c r="N433" s="81"/>
      <c r="O433" s="81"/>
      <c r="P433" s="81"/>
      <c r="Q433" s="81"/>
      <c r="R433" s="81"/>
      <c r="S433" s="81"/>
      <c r="T433" s="81"/>
      <c r="U433" s="81"/>
      <c r="V433" s="81"/>
      <c r="W433" s="81"/>
      <c r="X433" s="81"/>
      <c r="Y433" s="81"/>
      <c r="Z433" s="81"/>
    </row>
    <row r="434" spans="1:26" ht="12.75" customHeight="1" x14ac:dyDescent="0.25">
      <c r="A434" s="81"/>
      <c r="B434" s="81"/>
      <c r="C434" s="81"/>
      <c r="D434" s="82"/>
      <c r="E434" s="81"/>
      <c r="F434" s="81"/>
      <c r="G434" s="81"/>
      <c r="H434" s="81"/>
      <c r="I434" s="81"/>
      <c r="J434" s="81"/>
      <c r="K434" s="81"/>
      <c r="L434" s="81"/>
      <c r="M434" s="81"/>
      <c r="N434" s="81"/>
      <c r="O434" s="81"/>
      <c r="P434" s="81"/>
      <c r="Q434" s="81"/>
      <c r="R434" s="81"/>
      <c r="S434" s="81"/>
      <c r="T434" s="81"/>
      <c r="U434" s="81"/>
      <c r="V434" s="81"/>
      <c r="W434" s="81"/>
      <c r="X434" s="81"/>
      <c r="Y434" s="81"/>
      <c r="Z434" s="81"/>
    </row>
    <row r="435" spans="1:26" ht="12.75" customHeight="1" x14ac:dyDescent="0.25">
      <c r="A435" s="81"/>
      <c r="B435" s="81"/>
      <c r="C435" s="81"/>
      <c r="D435" s="82"/>
      <c r="E435" s="81"/>
      <c r="F435" s="81"/>
      <c r="G435" s="81"/>
      <c r="H435" s="81"/>
      <c r="I435" s="81"/>
      <c r="J435" s="81"/>
      <c r="K435" s="81"/>
      <c r="L435" s="81"/>
      <c r="M435" s="81"/>
      <c r="N435" s="81"/>
      <c r="O435" s="81"/>
      <c r="P435" s="81"/>
      <c r="Q435" s="81"/>
      <c r="R435" s="81"/>
      <c r="S435" s="81"/>
      <c r="T435" s="81"/>
      <c r="U435" s="81"/>
      <c r="V435" s="81"/>
      <c r="W435" s="81"/>
      <c r="X435" s="81"/>
      <c r="Y435" s="81"/>
      <c r="Z435" s="81"/>
    </row>
    <row r="436" spans="1:26" ht="12.75" customHeight="1" x14ac:dyDescent="0.25">
      <c r="A436" s="81"/>
      <c r="B436" s="81"/>
      <c r="C436" s="81"/>
      <c r="D436" s="82"/>
      <c r="E436" s="81"/>
      <c r="F436" s="81"/>
      <c r="G436" s="81"/>
      <c r="H436" s="81"/>
      <c r="I436" s="81"/>
      <c r="J436" s="81"/>
      <c r="K436" s="81"/>
      <c r="L436" s="81"/>
      <c r="M436" s="81"/>
      <c r="N436" s="81"/>
      <c r="O436" s="81"/>
      <c r="P436" s="81"/>
      <c r="Q436" s="81"/>
      <c r="R436" s="81"/>
      <c r="S436" s="81"/>
      <c r="T436" s="81"/>
      <c r="U436" s="81"/>
      <c r="V436" s="81"/>
      <c r="W436" s="81"/>
      <c r="X436" s="81"/>
      <c r="Y436" s="81"/>
      <c r="Z436" s="81"/>
    </row>
    <row r="437" spans="1:26" ht="12.75" customHeight="1" x14ac:dyDescent="0.25">
      <c r="A437" s="81"/>
      <c r="B437" s="81"/>
      <c r="C437" s="81"/>
      <c r="D437" s="82"/>
      <c r="E437" s="81"/>
      <c r="F437" s="81"/>
      <c r="G437" s="81"/>
      <c r="H437" s="81"/>
      <c r="I437" s="81"/>
      <c r="J437" s="81"/>
      <c r="K437" s="81"/>
      <c r="L437" s="81"/>
      <c r="M437" s="81"/>
      <c r="N437" s="81"/>
      <c r="O437" s="81"/>
      <c r="P437" s="81"/>
      <c r="Q437" s="81"/>
      <c r="R437" s="81"/>
      <c r="S437" s="81"/>
      <c r="T437" s="81"/>
      <c r="U437" s="81"/>
      <c r="V437" s="81"/>
      <c r="W437" s="81"/>
      <c r="X437" s="81"/>
      <c r="Y437" s="81"/>
      <c r="Z437" s="81"/>
    </row>
    <row r="438" spans="1:26" ht="12.75" customHeight="1" x14ac:dyDescent="0.25">
      <c r="A438" s="81"/>
      <c r="B438" s="81"/>
      <c r="C438" s="81"/>
      <c r="D438" s="82"/>
      <c r="E438" s="81"/>
      <c r="F438" s="81"/>
      <c r="G438" s="81"/>
      <c r="H438" s="81"/>
      <c r="I438" s="81"/>
      <c r="J438" s="81"/>
      <c r="K438" s="81"/>
      <c r="L438" s="81"/>
      <c r="M438" s="81"/>
      <c r="N438" s="81"/>
      <c r="O438" s="81"/>
      <c r="P438" s="81"/>
      <c r="Q438" s="81"/>
      <c r="R438" s="81"/>
      <c r="S438" s="81"/>
      <c r="T438" s="81"/>
      <c r="U438" s="81"/>
      <c r="V438" s="81"/>
      <c r="W438" s="81"/>
      <c r="X438" s="81"/>
      <c r="Y438" s="81"/>
      <c r="Z438" s="81"/>
    </row>
    <row r="439" spans="1:26" ht="12.75" customHeight="1" x14ac:dyDescent="0.25">
      <c r="A439" s="81"/>
      <c r="B439" s="81"/>
      <c r="C439" s="81"/>
      <c r="D439" s="82"/>
      <c r="E439" s="81"/>
      <c r="F439" s="81"/>
      <c r="G439" s="81"/>
      <c r="H439" s="81"/>
      <c r="I439" s="81"/>
      <c r="J439" s="81"/>
      <c r="K439" s="81"/>
      <c r="L439" s="81"/>
      <c r="M439" s="81"/>
      <c r="N439" s="81"/>
      <c r="O439" s="81"/>
      <c r="P439" s="81"/>
      <c r="Q439" s="81"/>
      <c r="R439" s="81"/>
      <c r="S439" s="81"/>
      <c r="T439" s="81"/>
      <c r="U439" s="81"/>
      <c r="V439" s="81"/>
      <c r="W439" s="81"/>
      <c r="X439" s="81"/>
      <c r="Y439" s="81"/>
      <c r="Z439" s="81"/>
    </row>
    <row r="440" spans="1:26" ht="12.75" customHeight="1" x14ac:dyDescent="0.25">
      <c r="A440" s="81"/>
      <c r="B440" s="81"/>
      <c r="C440" s="81"/>
      <c r="D440" s="82"/>
      <c r="E440" s="81"/>
      <c r="F440" s="81"/>
      <c r="G440" s="81"/>
      <c r="H440" s="81"/>
      <c r="I440" s="81"/>
      <c r="J440" s="81"/>
      <c r="K440" s="81"/>
      <c r="L440" s="81"/>
      <c r="M440" s="81"/>
      <c r="N440" s="81"/>
      <c r="O440" s="81"/>
      <c r="P440" s="81"/>
      <c r="Q440" s="81"/>
      <c r="R440" s="81"/>
      <c r="S440" s="81"/>
      <c r="T440" s="81"/>
      <c r="U440" s="81"/>
      <c r="V440" s="81"/>
      <c r="W440" s="81"/>
      <c r="X440" s="81"/>
      <c r="Y440" s="81"/>
      <c r="Z440" s="81"/>
    </row>
    <row r="441" spans="1:26" ht="12.75" customHeight="1" x14ac:dyDescent="0.25">
      <c r="A441" s="81"/>
      <c r="B441" s="81"/>
      <c r="C441" s="81"/>
      <c r="D441" s="82"/>
      <c r="E441" s="81"/>
      <c r="F441" s="81"/>
      <c r="G441" s="81"/>
      <c r="H441" s="81"/>
      <c r="I441" s="81"/>
      <c r="J441" s="81"/>
      <c r="K441" s="81"/>
      <c r="L441" s="81"/>
      <c r="M441" s="81"/>
      <c r="N441" s="81"/>
      <c r="O441" s="81"/>
      <c r="P441" s="81"/>
      <c r="Q441" s="81"/>
      <c r="R441" s="81"/>
      <c r="S441" s="81"/>
      <c r="T441" s="81"/>
      <c r="U441" s="81"/>
      <c r="V441" s="81"/>
      <c r="W441" s="81"/>
      <c r="X441" s="81"/>
      <c r="Y441" s="81"/>
      <c r="Z441" s="81"/>
    </row>
    <row r="442" spans="1:26" ht="12.75" customHeight="1" x14ac:dyDescent="0.25">
      <c r="A442" s="81"/>
      <c r="B442" s="81"/>
      <c r="C442" s="81"/>
      <c r="D442" s="82"/>
      <c r="E442" s="81"/>
      <c r="F442" s="81"/>
      <c r="G442" s="81"/>
      <c r="H442" s="81"/>
      <c r="I442" s="81"/>
      <c r="J442" s="81"/>
      <c r="K442" s="81"/>
      <c r="L442" s="81"/>
      <c r="M442" s="81"/>
      <c r="N442" s="81"/>
      <c r="O442" s="81"/>
      <c r="P442" s="81"/>
      <c r="Q442" s="81"/>
      <c r="R442" s="81"/>
      <c r="S442" s="81"/>
      <c r="T442" s="81"/>
      <c r="U442" s="81"/>
      <c r="V442" s="81"/>
      <c r="W442" s="81"/>
      <c r="X442" s="81"/>
      <c r="Y442" s="81"/>
      <c r="Z442" s="81"/>
    </row>
    <row r="443" spans="1:26" ht="12.75" customHeight="1" x14ac:dyDescent="0.25">
      <c r="A443" s="81"/>
      <c r="B443" s="81"/>
      <c r="C443" s="81"/>
      <c r="D443" s="82"/>
      <c r="E443" s="81"/>
      <c r="F443" s="81"/>
      <c r="G443" s="81"/>
      <c r="H443" s="81"/>
      <c r="I443" s="81"/>
      <c r="J443" s="81"/>
      <c r="K443" s="81"/>
      <c r="L443" s="81"/>
      <c r="M443" s="81"/>
      <c r="N443" s="81"/>
      <c r="O443" s="81"/>
      <c r="P443" s="81"/>
      <c r="Q443" s="81"/>
      <c r="R443" s="81"/>
      <c r="S443" s="81"/>
      <c r="T443" s="81"/>
      <c r="U443" s="81"/>
      <c r="V443" s="81"/>
      <c r="W443" s="81"/>
      <c r="X443" s="81"/>
      <c r="Y443" s="81"/>
      <c r="Z443" s="81"/>
    </row>
    <row r="444" spans="1:26" ht="12.75" customHeight="1" x14ac:dyDescent="0.25">
      <c r="A444" s="81"/>
      <c r="B444" s="81"/>
      <c r="C444" s="81"/>
      <c r="D444" s="82"/>
      <c r="E444" s="81"/>
      <c r="F444" s="81"/>
      <c r="G444" s="81"/>
      <c r="H444" s="81"/>
      <c r="I444" s="81"/>
      <c r="J444" s="81"/>
      <c r="K444" s="81"/>
      <c r="L444" s="81"/>
      <c r="M444" s="81"/>
      <c r="N444" s="81"/>
      <c r="O444" s="81"/>
      <c r="P444" s="81"/>
      <c r="Q444" s="81"/>
      <c r="R444" s="81"/>
      <c r="S444" s="81"/>
      <c r="T444" s="81"/>
      <c r="U444" s="81"/>
      <c r="V444" s="81"/>
      <c r="W444" s="81"/>
      <c r="X444" s="81"/>
      <c r="Y444" s="81"/>
      <c r="Z444" s="81"/>
    </row>
    <row r="445" spans="1:26" ht="12.75" customHeight="1" x14ac:dyDescent="0.25">
      <c r="A445" s="81"/>
      <c r="B445" s="81"/>
      <c r="C445" s="81"/>
      <c r="D445" s="82"/>
      <c r="E445" s="81"/>
      <c r="F445" s="81"/>
      <c r="G445" s="81"/>
      <c r="H445" s="81"/>
      <c r="I445" s="81"/>
      <c r="J445" s="81"/>
      <c r="K445" s="81"/>
      <c r="L445" s="81"/>
      <c r="M445" s="81"/>
      <c r="N445" s="81"/>
      <c r="O445" s="81"/>
      <c r="P445" s="81"/>
      <c r="Q445" s="81"/>
      <c r="R445" s="81"/>
      <c r="S445" s="81"/>
      <c r="T445" s="81"/>
      <c r="U445" s="81"/>
      <c r="V445" s="81"/>
      <c r="W445" s="81"/>
      <c r="X445" s="81"/>
      <c r="Y445" s="81"/>
      <c r="Z445" s="81"/>
    </row>
    <row r="446" spans="1:26" ht="12.75" customHeight="1" x14ac:dyDescent="0.25">
      <c r="A446" s="81"/>
      <c r="B446" s="81"/>
      <c r="C446" s="81"/>
      <c r="D446" s="82"/>
      <c r="E446" s="81"/>
      <c r="F446" s="81"/>
      <c r="G446" s="81"/>
      <c r="H446" s="81"/>
      <c r="I446" s="81"/>
      <c r="J446" s="81"/>
      <c r="K446" s="81"/>
      <c r="L446" s="81"/>
      <c r="M446" s="81"/>
      <c r="N446" s="81"/>
      <c r="O446" s="81"/>
      <c r="P446" s="81"/>
      <c r="Q446" s="81"/>
      <c r="R446" s="81"/>
      <c r="S446" s="81"/>
      <c r="T446" s="81"/>
      <c r="U446" s="81"/>
      <c r="V446" s="81"/>
      <c r="W446" s="81"/>
      <c r="X446" s="81"/>
      <c r="Y446" s="81"/>
      <c r="Z446" s="81"/>
    </row>
    <row r="447" spans="1:26" ht="12.75" customHeight="1" x14ac:dyDescent="0.25">
      <c r="A447" s="81"/>
      <c r="B447" s="81"/>
      <c r="C447" s="81"/>
      <c r="D447" s="82"/>
      <c r="E447" s="81"/>
      <c r="F447" s="81"/>
      <c r="G447" s="81"/>
      <c r="H447" s="81"/>
      <c r="I447" s="81"/>
      <c r="J447" s="81"/>
      <c r="K447" s="81"/>
      <c r="L447" s="81"/>
      <c r="M447" s="81"/>
      <c r="N447" s="81"/>
      <c r="O447" s="81"/>
      <c r="P447" s="81"/>
      <c r="Q447" s="81"/>
      <c r="R447" s="81"/>
      <c r="S447" s="81"/>
      <c r="T447" s="81"/>
      <c r="U447" s="81"/>
      <c r="V447" s="81"/>
      <c r="W447" s="81"/>
      <c r="X447" s="81"/>
      <c r="Y447" s="81"/>
      <c r="Z447" s="81"/>
    </row>
    <row r="448" spans="1:26" ht="12.75" customHeight="1" x14ac:dyDescent="0.25">
      <c r="A448" s="81"/>
      <c r="B448" s="81"/>
      <c r="C448" s="81"/>
      <c r="D448" s="82"/>
      <c r="E448" s="81"/>
      <c r="F448" s="81"/>
      <c r="G448" s="81"/>
      <c r="H448" s="81"/>
      <c r="I448" s="81"/>
      <c r="J448" s="81"/>
      <c r="K448" s="81"/>
      <c r="L448" s="81"/>
      <c r="M448" s="81"/>
      <c r="N448" s="81"/>
      <c r="O448" s="81"/>
      <c r="P448" s="81"/>
      <c r="Q448" s="81"/>
      <c r="R448" s="81"/>
      <c r="S448" s="81"/>
      <c r="T448" s="81"/>
      <c r="U448" s="81"/>
      <c r="V448" s="81"/>
      <c r="W448" s="81"/>
      <c r="X448" s="81"/>
      <c r="Y448" s="81"/>
      <c r="Z448" s="81"/>
    </row>
    <row r="449" spans="1:26" ht="12.75" customHeight="1" x14ac:dyDescent="0.25">
      <c r="A449" s="81"/>
      <c r="B449" s="81"/>
      <c r="C449" s="81"/>
      <c r="D449" s="82"/>
      <c r="E449" s="81"/>
      <c r="F449" s="81"/>
      <c r="G449" s="81"/>
      <c r="H449" s="81"/>
      <c r="I449" s="81"/>
      <c r="J449" s="81"/>
      <c r="K449" s="81"/>
      <c r="L449" s="81"/>
      <c r="M449" s="81"/>
      <c r="N449" s="81"/>
      <c r="O449" s="81"/>
      <c r="P449" s="81"/>
      <c r="Q449" s="81"/>
      <c r="R449" s="81"/>
      <c r="S449" s="81"/>
      <c r="T449" s="81"/>
      <c r="U449" s="81"/>
      <c r="V449" s="81"/>
      <c r="W449" s="81"/>
      <c r="X449" s="81"/>
      <c r="Y449" s="81"/>
      <c r="Z449" s="81"/>
    </row>
    <row r="450" spans="1:26" ht="12.75" customHeight="1" x14ac:dyDescent="0.25">
      <c r="A450" s="81"/>
      <c r="B450" s="81"/>
      <c r="C450" s="81"/>
      <c r="D450" s="82"/>
      <c r="E450" s="81"/>
      <c r="F450" s="81"/>
      <c r="G450" s="81"/>
      <c r="H450" s="81"/>
      <c r="I450" s="81"/>
      <c r="J450" s="81"/>
      <c r="K450" s="81"/>
      <c r="L450" s="81"/>
      <c r="M450" s="81"/>
      <c r="N450" s="81"/>
      <c r="O450" s="81"/>
      <c r="P450" s="81"/>
      <c r="Q450" s="81"/>
      <c r="R450" s="81"/>
      <c r="S450" s="81"/>
      <c r="T450" s="81"/>
      <c r="U450" s="81"/>
      <c r="V450" s="81"/>
      <c r="W450" s="81"/>
      <c r="X450" s="81"/>
      <c r="Y450" s="81"/>
      <c r="Z450" s="81"/>
    </row>
    <row r="451" spans="1:26" ht="12.75" customHeight="1" x14ac:dyDescent="0.25">
      <c r="A451" s="81"/>
      <c r="B451" s="81"/>
      <c r="C451" s="81"/>
      <c r="D451" s="82"/>
      <c r="E451" s="81"/>
      <c r="F451" s="81"/>
      <c r="G451" s="81"/>
      <c r="H451" s="81"/>
      <c r="I451" s="81"/>
      <c r="J451" s="81"/>
      <c r="K451" s="81"/>
      <c r="L451" s="81"/>
      <c r="M451" s="81"/>
      <c r="N451" s="81"/>
      <c r="O451" s="81"/>
      <c r="P451" s="81"/>
      <c r="Q451" s="81"/>
      <c r="R451" s="81"/>
      <c r="S451" s="81"/>
      <c r="T451" s="81"/>
      <c r="U451" s="81"/>
      <c r="V451" s="81"/>
      <c r="W451" s="81"/>
      <c r="X451" s="81"/>
      <c r="Y451" s="81"/>
      <c r="Z451" s="81"/>
    </row>
    <row r="452" spans="1:26" ht="12.75" customHeight="1" x14ac:dyDescent="0.25">
      <c r="A452" s="81"/>
      <c r="B452" s="81"/>
      <c r="C452" s="81"/>
      <c r="D452" s="82"/>
      <c r="E452" s="81"/>
      <c r="F452" s="81"/>
      <c r="G452" s="81"/>
      <c r="H452" s="81"/>
      <c r="I452" s="81"/>
      <c r="J452" s="81"/>
      <c r="K452" s="81"/>
      <c r="L452" s="81"/>
      <c r="M452" s="81"/>
      <c r="N452" s="81"/>
      <c r="O452" s="81"/>
      <c r="P452" s="81"/>
      <c r="Q452" s="81"/>
      <c r="R452" s="81"/>
      <c r="S452" s="81"/>
      <c r="T452" s="81"/>
      <c r="U452" s="81"/>
      <c r="V452" s="81"/>
      <c r="W452" s="81"/>
      <c r="X452" s="81"/>
      <c r="Y452" s="81"/>
      <c r="Z452" s="81"/>
    </row>
    <row r="453" spans="1:26" ht="12.75" customHeight="1" x14ac:dyDescent="0.25">
      <c r="A453" s="81"/>
      <c r="B453" s="81"/>
      <c r="C453" s="81"/>
      <c r="D453" s="82"/>
      <c r="E453" s="81"/>
      <c r="F453" s="81"/>
      <c r="G453" s="81"/>
      <c r="H453" s="81"/>
      <c r="I453" s="81"/>
      <c r="J453" s="81"/>
      <c r="K453" s="81"/>
      <c r="L453" s="81"/>
      <c r="M453" s="81"/>
      <c r="N453" s="81"/>
      <c r="O453" s="81"/>
      <c r="P453" s="81"/>
      <c r="Q453" s="81"/>
      <c r="R453" s="81"/>
      <c r="S453" s="81"/>
      <c r="T453" s="81"/>
      <c r="U453" s="81"/>
      <c r="V453" s="81"/>
      <c r="W453" s="81"/>
      <c r="X453" s="81"/>
      <c r="Y453" s="81"/>
      <c r="Z453" s="81"/>
    </row>
    <row r="454" spans="1:26" ht="12.75" customHeight="1" x14ac:dyDescent="0.25">
      <c r="A454" s="81"/>
      <c r="B454" s="81"/>
      <c r="C454" s="81"/>
      <c r="D454" s="82"/>
      <c r="E454" s="81"/>
      <c r="F454" s="81"/>
      <c r="G454" s="81"/>
      <c r="H454" s="81"/>
      <c r="I454" s="81"/>
      <c r="J454" s="81"/>
      <c r="K454" s="81"/>
      <c r="L454" s="81"/>
      <c r="M454" s="81"/>
      <c r="N454" s="81"/>
      <c r="O454" s="81"/>
      <c r="P454" s="81"/>
      <c r="Q454" s="81"/>
      <c r="R454" s="81"/>
      <c r="S454" s="81"/>
      <c r="T454" s="81"/>
      <c r="U454" s="81"/>
      <c r="V454" s="81"/>
      <c r="W454" s="81"/>
      <c r="X454" s="81"/>
      <c r="Y454" s="81"/>
      <c r="Z454" s="81"/>
    </row>
    <row r="455" spans="1:26" ht="12.75" customHeight="1" x14ac:dyDescent="0.25">
      <c r="A455" s="81"/>
      <c r="B455" s="81"/>
      <c r="C455" s="81"/>
      <c r="D455" s="82"/>
      <c r="E455" s="81"/>
      <c r="F455" s="81"/>
      <c r="G455" s="81"/>
      <c r="H455" s="81"/>
      <c r="I455" s="81"/>
      <c r="J455" s="81"/>
      <c r="K455" s="81"/>
      <c r="L455" s="81"/>
      <c r="M455" s="81"/>
      <c r="N455" s="81"/>
      <c r="O455" s="81"/>
      <c r="P455" s="81"/>
      <c r="Q455" s="81"/>
      <c r="R455" s="81"/>
      <c r="S455" s="81"/>
      <c r="T455" s="81"/>
      <c r="U455" s="81"/>
      <c r="V455" s="81"/>
      <c r="W455" s="81"/>
      <c r="X455" s="81"/>
      <c r="Y455" s="81"/>
      <c r="Z455" s="81"/>
    </row>
    <row r="456" spans="1:26" ht="12.75" customHeight="1" x14ac:dyDescent="0.25">
      <c r="A456" s="81"/>
      <c r="B456" s="81"/>
      <c r="C456" s="81"/>
      <c r="D456" s="82"/>
      <c r="E456" s="81"/>
      <c r="F456" s="81"/>
      <c r="G456" s="81"/>
      <c r="H456" s="81"/>
      <c r="I456" s="81"/>
      <c r="J456" s="81"/>
      <c r="K456" s="81"/>
      <c r="L456" s="81"/>
      <c r="M456" s="81"/>
      <c r="N456" s="81"/>
      <c r="O456" s="81"/>
      <c r="P456" s="81"/>
      <c r="Q456" s="81"/>
      <c r="R456" s="81"/>
      <c r="S456" s="81"/>
      <c r="T456" s="81"/>
      <c r="U456" s="81"/>
      <c r="V456" s="81"/>
      <c r="W456" s="81"/>
      <c r="X456" s="81"/>
      <c r="Y456" s="81"/>
      <c r="Z456" s="81"/>
    </row>
    <row r="457" spans="1:26" ht="12.75" customHeight="1" x14ac:dyDescent="0.25">
      <c r="A457" s="81"/>
      <c r="B457" s="81"/>
      <c r="C457" s="81"/>
      <c r="D457" s="82"/>
      <c r="E457" s="81"/>
      <c r="F457" s="81"/>
      <c r="G457" s="81"/>
      <c r="H457" s="81"/>
      <c r="I457" s="81"/>
      <c r="J457" s="81"/>
      <c r="K457" s="81"/>
      <c r="L457" s="81"/>
      <c r="M457" s="81"/>
      <c r="N457" s="81"/>
      <c r="O457" s="81"/>
      <c r="P457" s="81"/>
      <c r="Q457" s="81"/>
      <c r="R457" s="81"/>
      <c r="S457" s="81"/>
      <c r="T457" s="81"/>
      <c r="U457" s="81"/>
      <c r="V457" s="81"/>
      <c r="W457" s="81"/>
      <c r="X457" s="81"/>
      <c r="Y457" s="81"/>
      <c r="Z457" s="81"/>
    </row>
    <row r="458" spans="1:26" ht="12.75" customHeight="1" x14ac:dyDescent="0.25">
      <c r="A458" s="81"/>
      <c r="B458" s="81"/>
      <c r="C458" s="81"/>
      <c r="D458" s="82"/>
      <c r="E458" s="81"/>
      <c r="F458" s="81"/>
      <c r="G458" s="81"/>
      <c r="H458" s="81"/>
      <c r="I458" s="81"/>
      <c r="J458" s="81"/>
      <c r="K458" s="81"/>
      <c r="L458" s="81"/>
      <c r="M458" s="81"/>
      <c r="N458" s="81"/>
      <c r="O458" s="81"/>
      <c r="P458" s="81"/>
      <c r="Q458" s="81"/>
      <c r="R458" s="81"/>
      <c r="S458" s="81"/>
      <c r="T458" s="81"/>
      <c r="U458" s="81"/>
      <c r="V458" s="81"/>
      <c r="W458" s="81"/>
      <c r="X458" s="81"/>
      <c r="Y458" s="81"/>
      <c r="Z458" s="81"/>
    </row>
    <row r="459" spans="1:26" ht="12.75" customHeight="1" x14ac:dyDescent="0.25">
      <c r="A459" s="81"/>
      <c r="B459" s="81"/>
      <c r="C459" s="81"/>
      <c r="D459" s="82"/>
      <c r="E459" s="81"/>
      <c r="F459" s="81"/>
      <c r="G459" s="81"/>
      <c r="H459" s="81"/>
      <c r="I459" s="81"/>
      <c r="J459" s="81"/>
      <c r="K459" s="81"/>
      <c r="L459" s="81"/>
      <c r="M459" s="81"/>
      <c r="N459" s="81"/>
      <c r="O459" s="81"/>
      <c r="P459" s="81"/>
      <c r="Q459" s="81"/>
      <c r="R459" s="81"/>
      <c r="S459" s="81"/>
      <c r="T459" s="81"/>
      <c r="U459" s="81"/>
      <c r="V459" s="81"/>
      <c r="W459" s="81"/>
      <c r="X459" s="81"/>
      <c r="Y459" s="81"/>
      <c r="Z459" s="81"/>
    </row>
    <row r="460" spans="1:26" ht="12.75" customHeight="1" x14ac:dyDescent="0.25">
      <c r="A460" s="81"/>
      <c r="B460" s="81"/>
      <c r="C460" s="81"/>
      <c r="D460" s="82"/>
      <c r="E460" s="81"/>
      <c r="F460" s="81"/>
      <c r="G460" s="81"/>
      <c r="H460" s="81"/>
      <c r="I460" s="81"/>
      <c r="J460" s="81"/>
      <c r="K460" s="81"/>
      <c r="L460" s="81"/>
      <c r="M460" s="81"/>
      <c r="N460" s="81"/>
      <c r="O460" s="81"/>
      <c r="P460" s="81"/>
      <c r="Q460" s="81"/>
      <c r="R460" s="81"/>
      <c r="S460" s="81"/>
      <c r="T460" s="81"/>
      <c r="U460" s="81"/>
      <c r="V460" s="81"/>
      <c r="W460" s="81"/>
      <c r="X460" s="81"/>
      <c r="Y460" s="81"/>
      <c r="Z460" s="81"/>
    </row>
    <row r="461" spans="1:26" ht="12.75" customHeight="1" x14ac:dyDescent="0.25">
      <c r="A461" s="81"/>
      <c r="B461" s="81"/>
      <c r="C461" s="81"/>
      <c r="D461" s="82"/>
      <c r="E461" s="81"/>
      <c r="F461" s="81"/>
      <c r="G461" s="81"/>
      <c r="H461" s="81"/>
      <c r="I461" s="81"/>
      <c r="J461" s="81"/>
      <c r="K461" s="81"/>
      <c r="L461" s="81"/>
      <c r="M461" s="81"/>
      <c r="N461" s="81"/>
      <c r="O461" s="81"/>
      <c r="P461" s="81"/>
      <c r="Q461" s="81"/>
      <c r="R461" s="81"/>
      <c r="S461" s="81"/>
      <c r="T461" s="81"/>
      <c r="U461" s="81"/>
      <c r="V461" s="81"/>
      <c r="W461" s="81"/>
      <c r="X461" s="81"/>
      <c r="Y461" s="81"/>
      <c r="Z461" s="81"/>
    </row>
    <row r="462" spans="1:26" ht="12.75" customHeight="1" x14ac:dyDescent="0.25">
      <c r="A462" s="81"/>
      <c r="B462" s="81"/>
      <c r="C462" s="81"/>
      <c r="D462" s="82"/>
      <c r="E462" s="81"/>
      <c r="F462" s="81"/>
      <c r="G462" s="81"/>
      <c r="H462" s="81"/>
      <c r="I462" s="81"/>
      <c r="J462" s="81"/>
      <c r="K462" s="81"/>
      <c r="L462" s="81"/>
      <c r="M462" s="81"/>
      <c r="N462" s="81"/>
      <c r="O462" s="81"/>
      <c r="P462" s="81"/>
      <c r="Q462" s="81"/>
      <c r="R462" s="81"/>
      <c r="S462" s="81"/>
      <c r="T462" s="81"/>
      <c r="U462" s="81"/>
      <c r="V462" s="81"/>
      <c r="W462" s="81"/>
      <c r="X462" s="81"/>
      <c r="Y462" s="81"/>
      <c r="Z462" s="81"/>
    </row>
    <row r="463" spans="1:26" ht="12.75" customHeight="1" x14ac:dyDescent="0.25">
      <c r="A463" s="81"/>
      <c r="B463" s="81"/>
      <c r="C463" s="81"/>
      <c r="D463" s="82"/>
      <c r="E463" s="81"/>
      <c r="F463" s="81"/>
      <c r="G463" s="81"/>
      <c r="H463" s="81"/>
      <c r="I463" s="81"/>
      <c r="J463" s="81"/>
      <c r="K463" s="81"/>
      <c r="L463" s="81"/>
      <c r="M463" s="81"/>
      <c r="N463" s="81"/>
      <c r="O463" s="81"/>
      <c r="P463" s="81"/>
      <c r="Q463" s="81"/>
      <c r="R463" s="81"/>
      <c r="S463" s="81"/>
      <c r="T463" s="81"/>
      <c r="U463" s="81"/>
      <c r="V463" s="81"/>
      <c r="W463" s="81"/>
      <c r="X463" s="81"/>
      <c r="Y463" s="81"/>
      <c r="Z463" s="81"/>
    </row>
    <row r="464" spans="1:26" ht="12.75" customHeight="1" x14ac:dyDescent="0.25">
      <c r="A464" s="81"/>
      <c r="B464" s="81"/>
      <c r="C464" s="81"/>
      <c r="D464" s="82"/>
      <c r="E464" s="81"/>
      <c r="F464" s="81"/>
      <c r="G464" s="81"/>
      <c r="H464" s="81"/>
      <c r="I464" s="81"/>
      <c r="J464" s="81"/>
      <c r="K464" s="81"/>
      <c r="L464" s="81"/>
      <c r="M464" s="81"/>
      <c r="N464" s="81"/>
      <c r="O464" s="81"/>
      <c r="P464" s="81"/>
      <c r="Q464" s="81"/>
      <c r="R464" s="81"/>
      <c r="S464" s="81"/>
      <c r="T464" s="81"/>
      <c r="U464" s="81"/>
      <c r="V464" s="81"/>
      <c r="W464" s="81"/>
      <c r="X464" s="81"/>
      <c r="Y464" s="81"/>
      <c r="Z464" s="81"/>
    </row>
    <row r="465" spans="1:26" ht="12.75" customHeight="1" x14ac:dyDescent="0.25">
      <c r="A465" s="81"/>
      <c r="B465" s="81"/>
      <c r="C465" s="81"/>
      <c r="D465" s="82"/>
      <c r="E465" s="81"/>
      <c r="F465" s="81"/>
      <c r="G465" s="81"/>
      <c r="H465" s="81"/>
      <c r="I465" s="81"/>
      <c r="J465" s="81"/>
      <c r="K465" s="81"/>
      <c r="L465" s="81"/>
      <c r="M465" s="81"/>
      <c r="N465" s="81"/>
      <c r="O465" s="81"/>
      <c r="P465" s="81"/>
      <c r="Q465" s="81"/>
      <c r="R465" s="81"/>
      <c r="S465" s="81"/>
      <c r="T465" s="81"/>
      <c r="U465" s="81"/>
      <c r="V465" s="81"/>
      <c r="W465" s="81"/>
      <c r="X465" s="81"/>
      <c r="Y465" s="81"/>
      <c r="Z465" s="81"/>
    </row>
    <row r="466" spans="1:26" ht="12.75" customHeight="1" x14ac:dyDescent="0.25">
      <c r="A466" s="81"/>
      <c r="B466" s="81"/>
      <c r="C466" s="81"/>
      <c r="D466" s="82"/>
      <c r="E466" s="81"/>
      <c r="F466" s="81"/>
      <c r="G466" s="81"/>
      <c r="H466" s="81"/>
      <c r="I466" s="81"/>
      <c r="J466" s="81"/>
      <c r="K466" s="81"/>
      <c r="L466" s="81"/>
      <c r="M466" s="81"/>
      <c r="N466" s="81"/>
      <c r="O466" s="81"/>
      <c r="P466" s="81"/>
      <c r="Q466" s="81"/>
      <c r="R466" s="81"/>
      <c r="S466" s="81"/>
      <c r="T466" s="81"/>
      <c r="U466" s="81"/>
      <c r="V466" s="81"/>
      <c r="W466" s="81"/>
      <c r="X466" s="81"/>
      <c r="Y466" s="81"/>
      <c r="Z466" s="81"/>
    </row>
    <row r="467" spans="1:26" ht="12.75" customHeight="1" x14ac:dyDescent="0.25">
      <c r="A467" s="81"/>
      <c r="B467" s="81"/>
      <c r="C467" s="81"/>
      <c r="D467" s="82"/>
      <c r="E467" s="81"/>
      <c r="F467" s="81"/>
      <c r="G467" s="81"/>
      <c r="H467" s="81"/>
      <c r="I467" s="81"/>
      <c r="J467" s="81"/>
      <c r="K467" s="81"/>
      <c r="L467" s="81"/>
      <c r="M467" s="81"/>
      <c r="N467" s="81"/>
      <c r="O467" s="81"/>
      <c r="P467" s="81"/>
      <c r="Q467" s="81"/>
      <c r="R467" s="81"/>
      <c r="S467" s="81"/>
      <c r="T467" s="81"/>
      <c r="U467" s="81"/>
      <c r="V467" s="81"/>
      <c r="W467" s="81"/>
      <c r="X467" s="81"/>
      <c r="Y467" s="81"/>
      <c r="Z467" s="81"/>
    </row>
    <row r="468" spans="1:26" ht="12.75" customHeight="1" x14ac:dyDescent="0.25">
      <c r="A468" s="81"/>
      <c r="B468" s="81"/>
      <c r="C468" s="81"/>
      <c r="D468" s="82"/>
      <c r="E468" s="81"/>
      <c r="F468" s="81"/>
      <c r="G468" s="81"/>
      <c r="H468" s="81"/>
      <c r="I468" s="81"/>
      <c r="J468" s="81"/>
      <c r="K468" s="81"/>
      <c r="L468" s="81"/>
      <c r="M468" s="81"/>
      <c r="N468" s="81"/>
      <c r="O468" s="81"/>
      <c r="P468" s="81"/>
      <c r="Q468" s="81"/>
      <c r="R468" s="81"/>
      <c r="S468" s="81"/>
      <c r="T468" s="81"/>
      <c r="U468" s="81"/>
      <c r="V468" s="81"/>
      <c r="W468" s="81"/>
      <c r="X468" s="81"/>
      <c r="Y468" s="81"/>
      <c r="Z468" s="81"/>
    </row>
    <row r="469" spans="1:26" ht="12.75" customHeight="1" x14ac:dyDescent="0.25">
      <c r="A469" s="81"/>
      <c r="B469" s="81"/>
      <c r="C469" s="81"/>
      <c r="D469" s="82"/>
      <c r="E469" s="81"/>
      <c r="F469" s="81"/>
      <c r="G469" s="81"/>
      <c r="H469" s="81"/>
      <c r="I469" s="81"/>
      <c r="J469" s="81"/>
      <c r="K469" s="81"/>
      <c r="L469" s="81"/>
      <c r="M469" s="81"/>
      <c r="N469" s="81"/>
      <c r="O469" s="81"/>
      <c r="P469" s="81"/>
      <c r="Q469" s="81"/>
      <c r="R469" s="81"/>
      <c r="S469" s="81"/>
      <c r="T469" s="81"/>
      <c r="U469" s="81"/>
      <c r="V469" s="81"/>
      <c r="W469" s="81"/>
      <c r="X469" s="81"/>
      <c r="Y469" s="81"/>
      <c r="Z469" s="81"/>
    </row>
    <row r="470" spans="1:26" ht="12.75" customHeight="1" x14ac:dyDescent="0.25">
      <c r="A470" s="81"/>
      <c r="B470" s="81"/>
      <c r="C470" s="81"/>
      <c r="D470" s="82"/>
      <c r="E470" s="81"/>
      <c r="F470" s="81"/>
      <c r="G470" s="81"/>
      <c r="H470" s="81"/>
      <c r="I470" s="81"/>
      <c r="J470" s="81"/>
      <c r="K470" s="81"/>
      <c r="L470" s="81"/>
      <c r="M470" s="81"/>
      <c r="N470" s="81"/>
      <c r="O470" s="81"/>
      <c r="P470" s="81"/>
      <c r="Q470" s="81"/>
      <c r="R470" s="81"/>
      <c r="S470" s="81"/>
      <c r="T470" s="81"/>
      <c r="U470" s="81"/>
      <c r="V470" s="81"/>
      <c r="W470" s="81"/>
      <c r="X470" s="81"/>
      <c r="Y470" s="81"/>
      <c r="Z470" s="81"/>
    </row>
    <row r="471" spans="1:26" ht="12.75" customHeight="1" x14ac:dyDescent="0.25">
      <c r="A471" s="81"/>
      <c r="B471" s="81"/>
      <c r="C471" s="81"/>
      <c r="D471" s="82"/>
      <c r="E471" s="81"/>
      <c r="F471" s="81"/>
      <c r="G471" s="81"/>
      <c r="H471" s="81"/>
      <c r="I471" s="81"/>
      <c r="J471" s="81"/>
      <c r="K471" s="81"/>
      <c r="L471" s="81"/>
      <c r="M471" s="81"/>
      <c r="N471" s="81"/>
      <c r="O471" s="81"/>
      <c r="P471" s="81"/>
      <c r="Q471" s="81"/>
      <c r="R471" s="81"/>
      <c r="S471" s="81"/>
      <c r="T471" s="81"/>
      <c r="U471" s="81"/>
      <c r="V471" s="81"/>
      <c r="W471" s="81"/>
      <c r="X471" s="81"/>
      <c r="Y471" s="81"/>
      <c r="Z471" s="81"/>
    </row>
    <row r="472" spans="1:26" ht="12.75" customHeight="1" x14ac:dyDescent="0.25">
      <c r="A472" s="81"/>
      <c r="B472" s="81"/>
      <c r="C472" s="81"/>
      <c r="D472" s="82"/>
      <c r="E472" s="81"/>
      <c r="F472" s="81"/>
      <c r="G472" s="81"/>
      <c r="H472" s="81"/>
      <c r="I472" s="81"/>
      <c r="J472" s="81"/>
      <c r="K472" s="81"/>
      <c r="L472" s="81"/>
      <c r="M472" s="81"/>
      <c r="N472" s="81"/>
      <c r="O472" s="81"/>
      <c r="P472" s="81"/>
      <c r="Q472" s="81"/>
      <c r="R472" s="81"/>
      <c r="S472" s="81"/>
      <c r="T472" s="81"/>
      <c r="U472" s="81"/>
      <c r="V472" s="81"/>
      <c r="W472" s="81"/>
      <c r="X472" s="81"/>
      <c r="Y472" s="81"/>
      <c r="Z472" s="81"/>
    </row>
    <row r="473" spans="1:26" ht="12.75" customHeight="1" x14ac:dyDescent="0.25">
      <c r="A473" s="81"/>
      <c r="B473" s="81"/>
      <c r="C473" s="81"/>
      <c r="D473" s="82"/>
      <c r="E473" s="81"/>
      <c r="F473" s="81"/>
      <c r="G473" s="81"/>
      <c r="H473" s="81"/>
      <c r="I473" s="81"/>
      <c r="J473" s="81"/>
      <c r="K473" s="81"/>
      <c r="L473" s="81"/>
      <c r="M473" s="81"/>
      <c r="N473" s="81"/>
      <c r="O473" s="81"/>
      <c r="P473" s="81"/>
      <c r="Q473" s="81"/>
      <c r="R473" s="81"/>
      <c r="S473" s="81"/>
      <c r="T473" s="81"/>
      <c r="U473" s="81"/>
      <c r="V473" s="81"/>
      <c r="W473" s="81"/>
      <c r="X473" s="81"/>
      <c r="Y473" s="81"/>
      <c r="Z473" s="81"/>
    </row>
    <row r="474" spans="1:26" ht="12.75" customHeight="1" x14ac:dyDescent="0.25">
      <c r="A474" s="81"/>
      <c r="B474" s="81"/>
      <c r="C474" s="81"/>
      <c r="D474" s="82"/>
      <c r="E474" s="81"/>
      <c r="F474" s="81"/>
      <c r="G474" s="81"/>
      <c r="H474" s="81"/>
      <c r="I474" s="81"/>
      <c r="J474" s="81"/>
      <c r="K474" s="81"/>
      <c r="L474" s="81"/>
      <c r="M474" s="81"/>
      <c r="N474" s="81"/>
      <c r="O474" s="81"/>
      <c r="P474" s="81"/>
      <c r="Q474" s="81"/>
      <c r="R474" s="81"/>
      <c r="S474" s="81"/>
      <c r="T474" s="81"/>
      <c r="U474" s="81"/>
      <c r="V474" s="81"/>
      <c r="W474" s="81"/>
      <c r="X474" s="81"/>
      <c r="Y474" s="81"/>
      <c r="Z474" s="81"/>
    </row>
    <row r="475" spans="1:26" ht="12.75" customHeight="1" x14ac:dyDescent="0.25">
      <c r="A475" s="81"/>
      <c r="B475" s="81"/>
      <c r="C475" s="81"/>
      <c r="D475" s="82"/>
      <c r="E475" s="81"/>
      <c r="F475" s="81"/>
      <c r="G475" s="81"/>
      <c r="H475" s="81"/>
      <c r="I475" s="81"/>
      <c r="J475" s="81"/>
      <c r="K475" s="81"/>
      <c r="L475" s="81"/>
      <c r="M475" s="81"/>
      <c r="N475" s="81"/>
      <c r="O475" s="81"/>
      <c r="P475" s="81"/>
      <c r="Q475" s="81"/>
      <c r="R475" s="81"/>
      <c r="S475" s="81"/>
      <c r="T475" s="81"/>
      <c r="U475" s="81"/>
      <c r="V475" s="81"/>
      <c r="W475" s="81"/>
      <c r="X475" s="81"/>
      <c r="Y475" s="81"/>
      <c r="Z475" s="81"/>
    </row>
    <row r="476" spans="1:26" ht="12.75" customHeight="1" x14ac:dyDescent="0.25">
      <c r="A476" s="81"/>
      <c r="B476" s="81"/>
      <c r="C476" s="81"/>
      <c r="D476" s="82"/>
      <c r="E476" s="81"/>
      <c r="F476" s="81"/>
      <c r="G476" s="81"/>
      <c r="H476" s="81"/>
      <c r="I476" s="81"/>
      <c r="J476" s="81"/>
      <c r="K476" s="81"/>
      <c r="L476" s="81"/>
      <c r="M476" s="81"/>
      <c r="N476" s="81"/>
      <c r="O476" s="81"/>
      <c r="P476" s="81"/>
      <c r="Q476" s="81"/>
      <c r="R476" s="81"/>
      <c r="S476" s="81"/>
      <c r="T476" s="81"/>
      <c r="U476" s="81"/>
      <c r="V476" s="81"/>
      <c r="W476" s="81"/>
      <c r="X476" s="81"/>
      <c r="Y476" s="81"/>
      <c r="Z476" s="81"/>
    </row>
    <row r="477" spans="1:26" ht="12.75" customHeight="1" x14ac:dyDescent="0.25">
      <c r="A477" s="81"/>
      <c r="B477" s="81"/>
      <c r="C477" s="81"/>
      <c r="D477" s="82"/>
      <c r="E477" s="81"/>
      <c r="F477" s="81"/>
      <c r="G477" s="81"/>
      <c r="H477" s="81"/>
      <c r="I477" s="81"/>
      <c r="J477" s="81"/>
      <c r="K477" s="81"/>
      <c r="L477" s="81"/>
      <c r="M477" s="81"/>
      <c r="N477" s="81"/>
      <c r="O477" s="81"/>
      <c r="P477" s="81"/>
      <c r="Q477" s="81"/>
      <c r="R477" s="81"/>
      <c r="S477" s="81"/>
      <c r="T477" s="81"/>
      <c r="U477" s="81"/>
      <c r="V477" s="81"/>
      <c r="W477" s="81"/>
      <c r="X477" s="81"/>
      <c r="Y477" s="81"/>
      <c r="Z477" s="81"/>
    </row>
    <row r="478" spans="1:26" ht="12.75" customHeight="1" x14ac:dyDescent="0.25">
      <c r="A478" s="81"/>
      <c r="B478" s="81"/>
      <c r="C478" s="81"/>
      <c r="D478" s="82"/>
      <c r="E478" s="81"/>
      <c r="F478" s="81"/>
      <c r="G478" s="81"/>
      <c r="H478" s="81"/>
      <c r="I478" s="81"/>
      <c r="J478" s="81"/>
      <c r="K478" s="81"/>
      <c r="L478" s="81"/>
      <c r="M478" s="81"/>
      <c r="N478" s="81"/>
      <c r="O478" s="81"/>
      <c r="P478" s="81"/>
      <c r="Q478" s="81"/>
      <c r="R478" s="81"/>
      <c r="S478" s="81"/>
      <c r="T478" s="81"/>
      <c r="U478" s="81"/>
      <c r="V478" s="81"/>
      <c r="W478" s="81"/>
      <c r="X478" s="81"/>
      <c r="Y478" s="81"/>
      <c r="Z478" s="81"/>
    </row>
    <row r="479" spans="1:26" ht="12.75" customHeight="1" x14ac:dyDescent="0.25">
      <c r="A479" s="81"/>
      <c r="B479" s="81"/>
      <c r="C479" s="81"/>
      <c r="D479" s="82"/>
      <c r="E479" s="81"/>
      <c r="F479" s="81"/>
      <c r="G479" s="81"/>
      <c r="H479" s="81"/>
      <c r="I479" s="81"/>
      <c r="J479" s="81"/>
      <c r="K479" s="81"/>
      <c r="L479" s="81"/>
      <c r="M479" s="81"/>
      <c r="N479" s="81"/>
      <c r="O479" s="81"/>
      <c r="P479" s="81"/>
      <c r="Q479" s="81"/>
      <c r="R479" s="81"/>
      <c r="S479" s="81"/>
      <c r="T479" s="81"/>
      <c r="U479" s="81"/>
      <c r="V479" s="81"/>
      <c r="W479" s="81"/>
      <c r="X479" s="81"/>
      <c r="Y479" s="81"/>
      <c r="Z479" s="81"/>
    </row>
    <row r="480" spans="1:26" ht="12.75" customHeight="1" x14ac:dyDescent="0.25">
      <c r="A480" s="81"/>
      <c r="B480" s="81"/>
      <c r="C480" s="81"/>
      <c r="D480" s="82"/>
      <c r="E480" s="81"/>
      <c r="F480" s="81"/>
      <c r="G480" s="81"/>
      <c r="H480" s="81"/>
      <c r="I480" s="81"/>
      <c r="J480" s="81"/>
      <c r="K480" s="81"/>
      <c r="L480" s="81"/>
      <c r="M480" s="81"/>
      <c r="N480" s="81"/>
      <c r="O480" s="81"/>
      <c r="P480" s="81"/>
      <c r="Q480" s="81"/>
      <c r="R480" s="81"/>
      <c r="S480" s="81"/>
      <c r="T480" s="81"/>
      <c r="U480" s="81"/>
      <c r="V480" s="81"/>
      <c r="W480" s="81"/>
      <c r="X480" s="81"/>
      <c r="Y480" s="81"/>
      <c r="Z480" s="81"/>
    </row>
    <row r="481" spans="1:26" ht="12.75" customHeight="1" x14ac:dyDescent="0.25">
      <c r="A481" s="81"/>
      <c r="B481" s="81"/>
      <c r="C481" s="81"/>
      <c r="D481" s="82"/>
      <c r="E481" s="81"/>
      <c r="F481" s="81"/>
      <c r="G481" s="81"/>
      <c r="H481" s="81"/>
      <c r="I481" s="81"/>
      <c r="J481" s="81"/>
      <c r="K481" s="81"/>
      <c r="L481" s="81"/>
      <c r="M481" s="81"/>
      <c r="N481" s="81"/>
      <c r="O481" s="81"/>
      <c r="P481" s="81"/>
      <c r="Q481" s="81"/>
      <c r="R481" s="81"/>
      <c r="S481" s="81"/>
      <c r="T481" s="81"/>
      <c r="U481" s="81"/>
      <c r="V481" s="81"/>
      <c r="W481" s="81"/>
      <c r="X481" s="81"/>
      <c r="Y481" s="81"/>
      <c r="Z481" s="81"/>
    </row>
    <row r="482" spans="1:26" ht="12.75" customHeight="1" x14ac:dyDescent="0.25">
      <c r="A482" s="81"/>
      <c r="B482" s="81"/>
      <c r="C482" s="81"/>
      <c r="D482" s="82"/>
      <c r="E482" s="81"/>
      <c r="F482" s="81"/>
      <c r="G482" s="81"/>
      <c r="H482" s="81"/>
      <c r="I482" s="81"/>
      <c r="J482" s="81"/>
      <c r="K482" s="81"/>
      <c r="L482" s="81"/>
      <c r="M482" s="81"/>
      <c r="N482" s="81"/>
      <c r="O482" s="81"/>
      <c r="P482" s="81"/>
      <c r="Q482" s="81"/>
      <c r="R482" s="81"/>
      <c r="S482" s="81"/>
      <c r="T482" s="81"/>
      <c r="U482" s="81"/>
      <c r="V482" s="81"/>
      <c r="W482" s="81"/>
      <c r="X482" s="81"/>
      <c r="Y482" s="81"/>
      <c r="Z482" s="81"/>
    </row>
    <row r="483" spans="1:26" ht="12.75" customHeight="1" x14ac:dyDescent="0.25">
      <c r="A483" s="81"/>
      <c r="B483" s="81"/>
      <c r="C483" s="81"/>
      <c r="D483" s="82"/>
      <c r="E483" s="81"/>
      <c r="F483" s="81"/>
      <c r="G483" s="81"/>
      <c r="H483" s="81"/>
      <c r="I483" s="81"/>
      <c r="J483" s="81"/>
      <c r="K483" s="81"/>
      <c r="L483" s="81"/>
      <c r="M483" s="81"/>
      <c r="N483" s="81"/>
      <c r="O483" s="81"/>
      <c r="P483" s="81"/>
      <c r="Q483" s="81"/>
      <c r="R483" s="81"/>
      <c r="S483" s="81"/>
      <c r="T483" s="81"/>
      <c r="U483" s="81"/>
      <c r="V483" s="81"/>
      <c r="W483" s="81"/>
      <c r="X483" s="81"/>
      <c r="Y483" s="81"/>
      <c r="Z483" s="81"/>
    </row>
    <row r="484" spans="1:26" ht="12.75" customHeight="1" x14ac:dyDescent="0.25">
      <c r="A484" s="81"/>
      <c r="B484" s="81"/>
      <c r="C484" s="81"/>
      <c r="D484" s="82"/>
      <c r="E484" s="81"/>
      <c r="F484" s="81"/>
      <c r="G484" s="81"/>
      <c r="H484" s="81"/>
      <c r="I484" s="81"/>
      <c r="J484" s="81"/>
      <c r="K484" s="81"/>
      <c r="L484" s="81"/>
      <c r="M484" s="81"/>
      <c r="N484" s="81"/>
      <c r="O484" s="81"/>
      <c r="P484" s="81"/>
      <c r="Q484" s="81"/>
      <c r="R484" s="81"/>
      <c r="S484" s="81"/>
      <c r="T484" s="81"/>
      <c r="U484" s="81"/>
      <c r="V484" s="81"/>
      <c r="W484" s="81"/>
      <c r="X484" s="81"/>
      <c r="Y484" s="81"/>
      <c r="Z484" s="81"/>
    </row>
    <row r="485" spans="1:26" ht="12.75" customHeight="1" x14ac:dyDescent="0.25">
      <c r="A485" s="81"/>
      <c r="B485" s="81"/>
      <c r="C485" s="81"/>
      <c r="D485" s="82"/>
      <c r="E485" s="81"/>
      <c r="F485" s="81"/>
      <c r="G485" s="81"/>
      <c r="H485" s="81"/>
      <c r="I485" s="81"/>
      <c r="J485" s="81"/>
      <c r="K485" s="81"/>
      <c r="L485" s="81"/>
      <c r="M485" s="81"/>
      <c r="N485" s="81"/>
      <c r="O485" s="81"/>
      <c r="P485" s="81"/>
      <c r="Q485" s="81"/>
      <c r="R485" s="81"/>
      <c r="S485" s="81"/>
      <c r="T485" s="81"/>
      <c r="U485" s="81"/>
      <c r="V485" s="81"/>
      <c r="W485" s="81"/>
      <c r="X485" s="81"/>
      <c r="Y485" s="81"/>
      <c r="Z485" s="81"/>
    </row>
    <row r="486" spans="1:26" ht="12.75" customHeight="1" x14ac:dyDescent="0.25">
      <c r="A486" s="81"/>
      <c r="B486" s="81"/>
      <c r="C486" s="81"/>
      <c r="D486" s="82"/>
      <c r="E486" s="81"/>
      <c r="F486" s="81"/>
      <c r="G486" s="81"/>
      <c r="H486" s="81"/>
      <c r="I486" s="81"/>
      <c r="J486" s="81"/>
      <c r="K486" s="81"/>
      <c r="L486" s="81"/>
      <c r="M486" s="81"/>
      <c r="N486" s="81"/>
      <c r="O486" s="81"/>
      <c r="P486" s="81"/>
      <c r="Q486" s="81"/>
      <c r="R486" s="81"/>
      <c r="S486" s="81"/>
      <c r="T486" s="81"/>
      <c r="U486" s="81"/>
      <c r="V486" s="81"/>
      <c r="W486" s="81"/>
      <c r="X486" s="81"/>
      <c r="Y486" s="81"/>
      <c r="Z486" s="81"/>
    </row>
    <row r="487" spans="1:26" ht="12.75" customHeight="1" x14ac:dyDescent="0.25">
      <c r="A487" s="81"/>
      <c r="B487" s="81"/>
      <c r="C487" s="81"/>
      <c r="D487" s="82"/>
      <c r="E487" s="81"/>
      <c r="F487" s="81"/>
      <c r="G487" s="81"/>
      <c r="H487" s="81"/>
      <c r="I487" s="81"/>
      <c r="J487" s="81"/>
      <c r="K487" s="81"/>
      <c r="L487" s="81"/>
      <c r="M487" s="81"/>
      <c r="N487" s="81"/>
      <c r="O487" s="81"/>
      <c r="P487" s="81"/>
      <c r="Q487" s="81"/>
      <c r="R487" s="81"/>
      <c r="S487" s="81"/>
      <c r="T487" s="81"/>
      <c r="U487" s="81"/>
      <c r="V487" s="81"/>
      <c r="W487" s="81"/>
      <c r="X487" s="81"/>
      <c r="Y487" s="81"/>
      <c r="Z487" s="81"/>
    </row>
    <row r="488" spans="1:26" ht="12.75" customHeight="1" x14ac:dyDescent="0.25">
      <c r="A488" s="81"/>
      <c r="B488" s="81"/>
      <c r="C488" s="81"/>
      <c r="D488" s="82"/>
      <c r="E488" s="81"/>
      <c r="F488" s="81"/>
      <c r="G488" s="81"/>
      <c r="H488" s="81"/>
      <c r="I488" s="81"/>
      <c r="J488" s="81"/>
      <c r="K488" s="81"/>
      <c r="L488" s="81"/>
      <c r="M488" s="81"/>
      <c r="N488" s="81"/>
      <c r="O488" s="81"/>
      <c r="P488" s="81"/>
      <c r="Q488" s="81"/>
      <c r="R488" s="81"/>
      <c r="S488" s="81"/>
      <c r="T488" s="81"/>
      <c r="U488" s="81"/>
      <c r="V488" s="81"/>
      <c r="W488" s="81"/>
      <c r="X488" s="81"/>
      <c r="Y488" s="81"/>
      <c r="Z488" s="81"/>
    </row>
    <row r="489" spans="1:26" ht="12.75" customHeight="1" x14ac:dyDescent="0.25">
      <c r="A489" s="81"/>
      <c r="B489" s="81"/>
      <c r="C489" s="81"/>
      <c r="D489" s="82"/>
      <c r="E489" s="81"/>
      <c r="F489" s="81"/>
      <c r="G489" s="81"/>
      <c r="H489" s="81"/>
      <c r="I489" s="81"/>
      <c r="J489" s="81"/>
      <c r="K489" s="81"/>
      <c r="L489" s="81"/>
      <c r="M489" s="81"/>
      <c r="N489" s="81"/>
      <c r="O489" s="81"/>
      <c r="P489" s="81"/>
      <c r="Q489" s="81"/>
      <c r="R489" s="81"/>
      <c r="S489" s="81"/>
      <c r="T489" s="81"/>
      <c r="U489" s="81"/>
      <c r="V489" s="81"/>
      <c r="W489" s="81"/>
      <c r="X489" s="81"/>
      <c r="Y489" s="81"/>
      <c r="Z489" s="81"/>
    </row>
    <row r="490" spans="1:26" ht="12.75" customHeight="1" x14ac:dyDescent="0.25">
      <c r="A490" s="81"/>
      <c r="B490" s="81"/>
      <c r="C490" s="81"/>
      <c r="D490" s="82"/>
      <c r="E490" s="81"/>
      <c r="F490" s="81"/>
      <c r="G490" s="81"/>
      <c r="H490" s="81"/>
      <c r="I490" s="81"/>
      <c r="J490" s="81"/>
      <c r="K490" s="81"/>
      <c r="L490" s="81"/>
      <c r="M490" s="81"/>
      <c r="N490" s="81"/>
      <c r="O490" s="81"/>
      <c r="P490" s="81"/>
      <c r="Q490" s="81"/>
      <c r="R490" s="81"/>
      <c r="S490" s="81"/>
      <c r="T490" s="81"/>
      <c r="U490" s="81"/>
      <c r="V490" s="81"/>
      <c r="W490" s="81"/>
      <c r="X490" s="81"/>
      <c r="Y490" s="81"/>
      <c r="Z490" s="81"/>
    </row>
    <row r="491" spans="1:26" ht="12.75" customHeight="1" x14ac:dyDescent="0.25">
      <c r="A491" s="81"/>
      <c r="B491" s="81"/>
      <c r="C491" s="81"/>
      <c r="D491" s="82"/>
      <c r="E491" s="81"/>
      <c r="F491" s="81"/>
      <c r="G491" s="81"/>
      <c r="H491" s="81"/>
      <c r="I491" s="81"/>
      <c r="J491" s="81"/>
      <c r="K491" s="81"/>
      <c r="L491" s="81"/>
      <c r="M491" s="81"/>
      <c r="N491" s="81"/>
      <c r="O491" s="81"/>
      <c r="P491" s="81"/>
      <c r="Q491" s="81"/>
      <c r="R491" s="81"/>
      <c r="S491" s="81"/>
      <c r="T491" s="81"/>
      <c r="U491" s="81"/>
      <c r="V491" s="81"/>
      <c r="W491" s="81"/>
      <c r="X491" s="81"/>
      <c r="Y491" s="81"/>
      <c r="Z491" s="81"/>
    </row>
    <row r="492" spans="1:26" ht="12.75" customHeight="1" x14ac:dyDescent="0.25">
      <c r="A492" s="81"/>
      <c r="B492" s="81"/>
      <c r="C492" s="81"/>
      <c r="D492" s="82"/>
      <c r="E492" s="81"/>
      <c r="F492" s="81"/>
      <c r="G492" s="81"/>
      <c r="H492" s="81"/>
      <c r="I492" s="81"/>
      <c r="J492" s="81"/>
      <c r="K492" s="81"/>
      <c r="L492" s="81"/>
      <c r="M492" s="81"/>
      <c r="N492" s="81"/>
      <c r="O492" s="81"/>
      <c r="P492" s="81"/>
      <c r="Q492" s="81"/>
      <c r="R492" s="81"/>
      <c r="S492" s="81"/>
      <c r="T492" s="81"/>
      <c r="U492" s="81"/>
      <c r="V492" s="81"/>
      <c r="W492" s="81"/>
      <c r="X492" s="81"/>
      <c r="Y492" s="81"/>
      <c r="Z492" s="81"/>
    </row>
    <row r="493" spans="1:26" ht="12.75" customHeight="1" x14ac:dyDescent="0.25">
      <c r="A493" s="81"/>
      <c r="B493" s="81"/>
      <c r="C493" s="81"/>
      <c r="D493" s="82"/>
      <c r="E493" s="81"/>
      <c r="F493" s="81"/>
      <c r="G493" s="81"/>
      <c r="H493" s="81"/>
      <c r="I493" s="81"/>
      <c r="J493" s="81"/>
      <c r="K493" s="81"/>
      <c r="L493" s="81"/>
      <c r="M493" s="81"/>
      <c r="N493" s="81"/>
      <c r="O493" s="81"/>
      <c r="P493" s="81"/>
      <c r="Q493" s="81"/>
      <c r="R493" s="81"/>
      <c r="S493" s="81"/>
      <c r="T493" s="81"/>
      <c r="U493" s="81"/>
      <c r="V493" s="81"/>
      <c r="W493" s="81"/>
      <c r="X493" s="81"/>
      <c r="Y493" s="81"/>
      <c r="Z493" s="81"/>
    </row>
    <row r="494" spans="1:26" ht="12.75" customHeight="1" x14ac:dyDescent="0.25">
      <c r="A494" s="81"/>
      <c r="B494" s="81"/>
      <c r="C494" s="81"/>
      <c r="D494" s="82"/>
      <c r="E494" s="81"/>
      <c r="F494" s="81"/>
      <c r="G494" s="81"/>
      <c r="H494" s="81"/>
      <c r="I494" s="81"/>
      <c r="J494" s="81"/>
      <c r="K494" s="81"/>
      <c r="L494" s="81"/>
      <c r="M494" s="81"/>
      <c r="N494" s="81"/>
      <c r="O494" s="81"/>
      <c r="P494" s="81"/>
      <c r="Q494" s="81"/>
      <c r="R494" s="81"/>
      <c r="S494" s="81"/>
      <c r="T494" s="81"/>
      <c r="U494" s="81"/>
      <c r="V494" s="81"/>
      <c r="W494" s="81"/>
      <c r="X494" s="81"/>
      <c r="Y494" s="81"/>
      <c r="Z494" s="81"/>
    </row>
    <row r="495" spans="1:26" ht="12.75" customHeight="1" x14ac:dyDescent="0.25">
      <c r="A495" s="81"/>
      <c r="B495" s="81"/>
      <c r="C495" s="81"/>
      <c r="D495" s="82"/>
      <c r="E495" s="81"/>
      <c r="F495" s="81"/>
      <c r="G495" s="81"/>
      <c r="H495" s="81"/>
      <c r="I495" s="81"/>
      <c r="J495" s="81"/>
      <c r="K495" s="81"/>
      <c r="L495" s="81"/>
      <c r="M495" s="81"/>
      <c r="N495" s="81"/>
      <c r="O495" s="81"/>
      <c r="P495" s="81"/>
      <c r="Q495" s="81"/>
      <c r="R495" s="81"/>
      <c r="S495" s="81"/>
      <c r="T495" s="81"/>
      <c r="U495" s="81"/>
      <c r="V495" s="81"/>
      <c r="W495" s="81"/>
      <c r="X495" s="81"/>
      <c r="Y495" s="81"/>
      <c r="Z495" s="81"/>
    </row>
    <row r="496" spans="1:26" ht="12.75" customHeight="1" x14ac:dyDescent="0.25">
      <c r="A496" s="81"/>
      <c r="B496" s="81"/>
      <c r="C496" s="81"/>
      <c r="D496" s="82"/>
      <c r="E496" s="81"/>
      <c r="F496" s="81"/>
      <c r="G496" s="81"/>
      <c r="H496" s="81"/>
      <c r="I496" s="81"/>
      <c r="J496" s="81"/>
      <c r="K496" s="81"/>
      <c r="L496" s="81"/>
      <c r="M496" s="81"/>
      <c r="N496" s="81"/>
      <c r="O496" s="81"/>
      <c r="P496" s="81"/>
      <c r="Q496" s="81"/>
      <c r="R496" s="81"/>
      <c r="S496" s="81"/>
      <c r="T496" s="81"/>
      <c r="U496" s="81"/>
      <c r="V496" s="81"/>
      <c r="W496" s="81"/>
      <c r="X496" s="81"/>
      <c r="Y496" s="81"/>
      <c r="Z496" s="81"/>
    </row>
    <row r="497" spans="1:26" ht="12.75" customHeight="1" x14ac:dyDescent="0.25">
      <c r="A497" s="81"/>
      <c r="B497" s="81"/>
      <c r="C497" s="81"/>
      <c r="D497" s="82"/>
      <c r="E497" s="81"/>
      <c r="F497" s="81"/>
      <c r="G497" s="81"/>
      <c r="H497" s="81"/>
      <c r="I497" s="81"/>
      <c r="J497" s="81"/>
      <c r="K497" s="81"/>
      <c r="L497" s="81"/>
      <c r="M497" s="81"/>
      <c r="N497" s="81"/>
      <c r="O497" s="81"/>
      <c r="P497" s="81"/>
      <c r="Q497" s="81"/>
      <c r="R497" s="81"/>
      <c r="S497" s="81"/>
      <c r="T497" s="81"/>
      <c r="U497" s="81"/>
      <c r="V497" s="81"/>
      <c r="W497" s="81"/>
      <c r="X497" s="81"/>
      <c r="Y497" s="81"/>
      <c r="Z497" s="81"/>
    </row>
    <row r="498" spans="1:26" ht="12.75" customHeight="1" x14ac:dyDescent="0.25">
      <c r="A498" s="81"/>
      <c r="B498" s="81"/>
      <c r="C498" s="81"/>
      <c r="D498" s="82"/>
      <c r="E498" s="81"/>
      <c r="F498" s="81"/>
      <c r="G498" s="81"/>
      <c r="H498" s="81"/>
      <c r="I498" s="81"/>
      <c r="J498" s="81"/>
      <c r="K498" s="81"/>
      <c r="L498" s="81"/>
      <c r="M498" s="81"/>
      <c r="N498" s="81"/>
      <c r="O498" s="81"/>
      <c r="P498" s="81"/>
      <c r="Q498" s="81"/>
      <c r="R498" s="81"/>
      <c r="S498" s="81"/>
      <c r="T498" s="81"/>
      <c r="U498" s="81"/>
      <c r="V498" s="81"/>
      <c r="W498" s="81"/>
      <c r="X498" s="81"/>
      <c r="Y498" s="81"/>
      <c r="Z498" s="81"/>
    </row>
    <row r="499" spans="1:26" ht="12.75" customHeight="1" x14ac:dyDescent="0.25">
      <c r="A499" s="81"/>
      <c r="B499" s="81"/>
      <c r="C499" s="81"/>
      <c r="D499" s="82"/>
      <c r="E499" s="81"/>
      <c r="F499" s="81"/>
      <c r="G499" s="81"/>
      <c r="H499" s="81"/>
      <c r="I499" s="81"/>
      <c r="J499" s="81"/>
      <c r="K499" s="81"/>
      <c r="L499" s="81"/>
      <c r="M499" s="81"/>
      <c r="N499" s="81"/>
      <c r="O499" s="81"/>
      <c r="P499" s="81"/>
      <c r="Q499" s="81"/>
      <c r="R499" s="81"/>
      <c r="S499" s="81"/>
      <c r="T499" s="81"/>
      <c r="U499" s="81"/>
      <c r="V499" s="81"/>
      <c r="W499" s="81"/>
      <c r="X499" s="81"/>
      <c r="Y499" s="81"/>
      <c r="Z499" s="81"/>
    </row>
    <row r="500" spans="1:26" ht="12.75" customHeight="1" x14ac:dyDescent="0.25">
      <c r="A500" s="81"/>
      <c r="B500" s="81"/>
      <c r="C500" s="81"/>
      <c r="D500" s="82"/>
      <c r="E500" s="81"/>
      <c r="F500" s="81"/>
      <c r="G500" s="81"/>
      <c r="H500" s="81"/>
      <c r="I500" s="81"/>
      <c r="J500" s="81"/>
      <c r="K500" s="81"/>
      <c r="L500" s="81"/>
      <c r="M500" s="81"/>
      <c r="N500" s="81"/>
      <c r="O500" s="81"/>
      <c r="P500" s="81"/>
      <c r="Q500" s="81"/>
      <c r="R500" s="81"/>
      <c r="S500" s="81"/>
      <c r="T500" s="81"/>
      <c r="U500" s="81"/>
      <c r="V500" s="81"/>
      <c r="W500" s="81"/>
      <c r="X500" s="81"/>
      <c r="Y500" s="81"/>
      <c r="Z500" s="81"/>
    </row>
    <row r="501" spans="1:26" ht="12.75" customHeight="1" x14ac:dyDescent="0.25">
      <c r="A501" s="81"/>
      <c r="B501" s="81"/>
      <c r="C501" s="81"/>
      <c r="D501" s="82"/>
      <c r="E501" s="81"/>
      <c r="F501" s="81"/>
      <c r="G501" s="81"/>
      <c r="H501" s="81"/>
      <c r="I501" s="81"/>
      <c r="J501" s="81"/>
      <c r="K501" s="81"/>
      <c r="L501" s="81"/>
      <c r="M501" s="81"/>
      <c r="N501" s="81"/>
      <c r="O501" s="81"/>
      <c r="P501" s="81"/>
      <c r="Q501" s="81"/>
      <c r="R501" s="81"/>
      <c r="S501" s="81"/>
      <c r="T501" s="81"/>
      <c r="U501" s="81"/>
      <c r="V501" s="81"/>
      <c r="W501" s="81"/>
      <c r="X501" s="81"/>
      <c r="Y501" s="81"/>
      <c r="Z501" s="81"/>
    </row>
    <row r="502" spans="1:26" ht="12.75" customHeight="1" x14ac:dyDescent="0.25">
      <c r="A502" s="81"/>
      <c r="B502" s="81"/>
      <c r="C502" s="81"/>
      <c r="D502" s="82"/>
      <c r="E502" s="81"/>
      <c r="F502" s="81"/>
      <c r="G502" s="81"/>
      <c r="H502" s="81"/>
      <c r="I502" s="81"/>
      <c r="J502" s="81"/>
      <c r="K502" s="81"/>
      <c r="L502" s="81"/>
      <c r="M502" s="81"/>
      <c r="N502" s="81"/>
      <c r="O502" s="81"/>
      <c r="P502" s="81"/>
      <c r="Q502" s="81"/>
      <c r="R502" s="81"/>
      <c r="S502" s="81"/>
      <c r="T502" s="81"/>
      <c r="U502" s="81"/>
      <c r="V502" s="81"/>
      <c r="W502" s="81"/>
      <c r="X502" s="81"/>
      <c r="Y502" s="81"/>
      <c r="Z502" s="81"/>
    </row>
    <row r="503" spans="1:26" ht="12.75" customHeight="1" x14ac:dyDescent="0.25">
      <c r="A503" s="81"/>
      <c r="B503" s="81"/>
      <c r="C503" s="81"/>
      <c r="D503" s="82"/>
      <c r="E503" s="81"/>
      <c r="F503" s="81"/>
      <c r="G503" s="81"/>
      <c r="H503" s="81"/>
      <c r="I503" s="81"/>
      <c r="J503" s="81"/>
      <c r="K503" s="81"/>
      <c r="L503" s="81"/>
      <c r="M503" s="81"/>
      <c r="N503" s="81"/>
      <c r="O503" s="81"/>
      <c r="P503" s="81"/>
      <c r="Q503" s="81"/>
      <c r="R503" s="81"/>
      <c r="S503" s="81"/>
      <c r="T503" s="81"/>
      <c r="U503" s="81"/>
      <c r="V503" s="81"/>
      <c r="W503" s="81"/>
      <c r="X503" s="81"/>
      <c r="Y503" s="81"/>
      <c r="Z503" s="81"/>
    </row>
    <row r="504" spans="1:26" ht="12.75" customHeight="1" x14ac:dyDescent="0.25">
      <c r="A504" s="81"/>
      <c r="B504" s="81"/>
      <c r="C504" s="81"/>
      <c r="D504" s="82"/>
      <c r="E504" s="81"/>
      <c r="F504" s="81"/>
      <c r="G504" s="81"/>
      <c r="H504" s="81"/>
      <c r="I504" s="81"/>
      <c r="J504" s="81"/>
      <c r="K504" s="81"/>
      <c r="L504" s="81"/>
      <c r="M504" s="81"/>
      <c r="N504" s="81"/>
      <c r="O504" s="81"/>
      <c r="P504" s="81"/>
      <c r="Q504" s="81"/>
      <c r="R504" s="81"/>
      <c r="S504" s="81"/>
      <c r="T504" s="81"/>
      <c r="U504" s="81"/>
      <c r="V504" s="81"/>
      <c r="W504" s="81"/>
      <c r="X504" s="81"/>
      <c r="Y504" s="81"/>
      <c r="Z504" s="81"/>
    </row>
    <row r="505" spans="1:26" ht="12.75" customHeight="1" x14ac:dyDescent="0.25">
      <c r="A505" s="81"/>
      <c r="B505" s="81"/>
      <c r="C505" s="81"/>
      <c r="D505" s="82"/>
      <c r="E505" s="81"/>
      <c r="F505" s="81"/>
      <c r="G505" s="81"/>
      <c r="H505" s="81"/>
      <c r="I505" s="81"/>
      <c r="J505" s="81"/>
      <c r="K505" s="81"/>
      <c r="L505" s="81"/>
      <c r="M505" s="81"/>
      <c r="N505" s="81"/>
      <c r="O505" s="81"/>
      <c r="P505" s="81"/>
      <c r="Q505" s="81"/>
      <c r="R505" s="81"/>
      <c r="S505" s="81"/>
      <c r="T505" s="81"/>
      <c r="U505" s="81"/>
      <c r="V505" s="81"/>
      <c r="W505" s="81"/>
      <c r="X505" s="81"/>
      <c r="Y505" s="81"/>
      <c r="Z505" s="81"/>
    </row>
    <row r="506" spans="1:26" ht="12.75" customHeight="1" x14ac:dyDescent="0.25">
      <c r="A506" s="81"/>
      <c r="B506" s="81"/>
      <c r="C506" s="81"/>
      <c r="D506" s="82"/>
      <c r="E506" s="81"/>
      <c r="F506" s="81"/>
      <c r="G506" s="81"/>
      <c r="H506" s="81"/>
      <c r="I506" s="81"/>
      <c r="J506" s="81"/>
      <c r="K506" s="81"/>
      <c r="L506" s="81"/>
      <c r="M506" s="81"/>
      <c r="N506" s="81"/>
      <c r="O506" s="81"/>
      <c r="P506" s="81"/>
      <c r="Q506" s="81"/>
      <c r="R506" s="81"/>
      <c r="S506" s="81"/>
      <c r="T506" s="81"/>
      <c r="U506" s="81"/>
      <c r="V506" s="81"/>
      <c r="W506" s="81"/>
      <c r="X506" s="81"/>
      <c r="Y506" s="81"/>
      <c r="Z506" s="81"/>
    </row>
    <row r="507" spans="1:26" ht="12.75" customHeight="1" x14ac:dyDescent="0.25">
      <c r="A507" s="81"/>
      <c r="B507" s="81"/>
      <c r="C507" s="81"/>
      <c r="D507" s="82"/>
      <c r="E507" s="81"/>
      <c r="F507" s="81"/>
      <c r="G507" s="81"/>
      <c r="H507" s="81"/>
      <c r="I507" s="81"/>
      <c r="J507" s="81"/>
      <c r="K507" s="81"/>
      <c r="L507" s="81"/>
      <c r="M507" s="81"/>
      <c r="N507" s="81"/>
      <c r="O507" s="81"/>
      <c r="P507" s="81"/>
      <c r="Q507" s="81"/>
      <c r="R507" s="81"/>
      <c r="S507" s="81"/>
      <c r="T507" s="81"/>
      <c r="U507" s="81"/>
      <c r="V507" s="81"/>
      <c r="W507" s="81"/>
      <c r="X507" s="81"/>
      <c r="Y507" s="81"/>
      <c r="Z507" s="81"/>
    </row>
    <row r="508" spans="1:26" ht="12.75" customHeight="1" x14ac:dyDescent="0.25">
      <c r="A508" s="81"/>
      <c r="B508" s="81"/>
      <c r="C508" s="81"/>
      <c r="D508" s="82"/>
      <c r="E508" s="81"/>
      <c r="F508" s="81"/>
      <c r="G508" s="81"/>
      <c r="H508" s="81"/>
      <c r="I508" s="81"/>
      <c r="J508" s="81"/>
      <c r="K508" s="81"/>
      <c r="L508" s="81"/>
      <c r="M508" s="81"/>
      <c r="N508" s="81"/>
      <c r="O508" s="81"/>
      <c r="P508" s="81"/>
      <c r="Q508" s="81"/>
      <c r="R508" s="81"/>
      <c r="S508" s="81"/>
      <c r="T508" s="81"/>
      <c r="U508" s="81"/>
      <c r="V508" s="81"/>
      <c r="W508" s="81"/>
      <c r="X508" s="81"/>
      <c r="Y508" s="81"/>
      <c r="Z508" s="81"/>
    </row>
    <row r="509" spans="1:26" ht="12.75" customHeight="1" x14ac:dyDescent="0.25">
      <c r="A509" s="81"/>
      <c r="B509" s="81"/>
      <c r="C509" s="81"/>
      <c r="D509" s="82"/>
      <c r="E509" s="81"/>
      <c r="F509" s="81"/>
      <c r="G509" s="81"/>
      <c r="H509" s="81"/>
      <c r="I509" s="81"/>
      <c r="J509" s="81"/>
      <c r="K509" s="81"/>
      <c r="L509" s="81"/>
      <c r="M509" s="81"/>
      <c r="N509" s="81"/>
      <c r="O509" s="81"/>
      <c r="P509" s="81"/>
      <c r="Q509" s="81"/>
      <c r="R509" s="81"/>
      <c r="S509" s="81"/>
      <c r="T509" s="81"/>
      <c r="U509" s="81"/>
      <c r="V509" s="81"/>
      <c r="W509" s="81"/>
      <c r="X509" s="81"/>
      <c r="Y509" s="81"/>
      <c r="Z509" s="81"/>
    </row>
    <row r="510" spans="1:26" ht="12.75" customHeight="1" x14ac:dyDescent="0.25">
      <c r="A510" s="81"/>
      <c r="B510" s="81"/>
      <c r="C510" s="81"/>
      <c r="D510" s="82"/>
      <c r="E510" s="81"/>
      <c r="F510" s="81"/>
      <c r="G510" s="81"/>
      <c r="H510" s="81"/>
      <c r="I510" s="81"/>
      <c r="J510" s="81"/>
      <c r="K510" s="81"/>
      <c r="L510" s="81"/>
      <c r="M510" s="81"/>
      <c r="N510" s="81"/>
      <c r="O510" s="81"/>
      <c r="P510" s="81"/>
      <c r="Q510" s="81"/>
      <c r="R510" s="81"/>
      <c r="S510" s="81"/>
      <c r="T510" s="81"/>
      <c r="U510" s="81"/>
      <c r="V510" s="81"/>
      <c r="W510" s="81"/>
      <c r="X510" s="81"/>
      <c r="Y510" s="81"/>
      <c r="Z510" s="81"/>
    </row>
    <row r="511" spans="1:26" ht="12.75" customHeight="1" x14ac:dyDescent="0.25">
      <c r="A511" s="81"/>
      <c r="B511" s="81"/>
      <c r="C511" s="81"/>
      <c r="D511" s="82"/>
      <c r="E511" s="81"/>
      <c r="F511" s="81"/>
      <c r="G511" s="81"/>
      <c r="H511" s="81"/>
      <c r="I511" s="81"/>
      <c r="J511" s="81"/>
      <c r="K511" s="81"/>
      <c r="L511" s="81"/>
      <c r="M511" s="81"/>
      <c r="N511" s="81"/>
      <c r="O511" s="81"/>
      <c r="P511" s="81"/>
      <c r="Q511" s="81"/>
      <c r="R511" s="81"/>
      <c r="S511" s="81"/>
      <c r="T511" s="81"/>
      <c r="U511" s="81"/>
      <c r="V511" s="81"/>
      <c r="W511" s="81"/>
      <c r="X511" s="81"/>
      <c r="Y511" s="81"/>
      <c r="Z511" s="81"/>
    </row>
    <row r="512" spans="1:26" ht="12.75" customHeight="1" x14ac:dyDescent="0.25">
      <c r="A512" s="81"/>
      <c r="B512" s="81"/>
      <c r="C512" s="81"/>
      <c r="D512" s="82"/>
      <c r="E512" s="81"/>
      <c r="F512" s="81"/>
      <c r="G512" s="81"/>
      <c r="H512" s="81"/>
      <c r="I512" s="81"/>
      <c r="J512" s="81"/>
      <c r="K512" s="81"/>
      <c r="L512" s="81"/>
      <c r="M512" s="81"/>
      <c r="N512" s="81"/>
      <c r="O512" s="81"/>
      <c r="P512" s="81"/>
      <c r="Q512" s="81"/>
      <c r="R512" s="81"/>
      <c r="S512" s="81"/>
      <c r="T512" s="81"/>
      <c r="U512" s="81"/>
      <c r="V512" s="81"/>
      <c r="W512" s="81"/>
      <c r="X512" s="81"/>
      <c r="Y512" s="81"/>
      <c r="Z512" s="81"/>
    </row>
    <row r="513" spans="1:26" ht="12.75" customHeight="1" x14ac:dyDescent="0.25">
      <c r="A513" s="81"/>
      <c r="B513" s="81"/>
      <c r="C513" s="81"/>
      <c r="D513" s="82"/>
      <c r="E513" s="81"/>
      <c r="F513" s="81"/>
      <c r="G513" s="81"/>
      <c r="H513" s="81"/>
      <c r="I513" s="81"/>
      <c r="J513" s="81"/>
      <c r="K513" s="81"/>
      <c r="L513" s="81"/>
      <c r="M513" s="81"/>
      <c r="N513" s="81"/>
      <c r="O513" s="81"/>
      <c r="P513" s="81"/>
      <c r="Q513" s="81"/>
      <c r="R513" s="81"/>
      <c r="S513" s="81"/>
      <c r="T513" s="81"/>
      <c r="U513" s="81"/>
      <c r="V513" s="81"/>
      <c r="W513" s="81"/>
      <c r="X513" s="81"/>
      <c r="Y513" s="81"/>
      <c r="Z513" s="81"/>
    </row>
    <row r="514" spans="1:26" ht="12.75" customHeight="1" x14ac:dyDescent="0.25">
      <c r="A514" s="81"/>
      <c r="B514" s="81"/>
      <c r="C514" s="81"/>
      <c r="D514" s="82"/>
      <c r="E514" s="81"/>
      <c r="F514" s="81"/>
      <c r="G514" s="81"/>
      <c r="H514" s="81"/>
      <c r="I514" s="81"/>
      <c r="J514" s="81"/>
      <c r="K514" s="81"/>
      <c r="L514" s="81"/>
      <c r="M514" s="81"/>
      <c r="N514" s="81"/>
      <c r="O514" s="81"/>
      <c r="P514" s="81"/>
      <c r="Q514" s="81"/>
      <c r="R514" s="81"/>
      <c r="S514" s="81"/>
      <c r="T514" s="81"/>
      <c r="U514" s="81"/>
      <c r="V514" s="81"/>
      <c r="W514" s="81"/>
      <c r="X514" s="81"/>
      <c r="Y514" s="81"/>
      <c r="Z514" s="81"/>
    </row>
    <row r="515" spans="1:26" ht="12.75" customHeight="1" x14ac:dyDescent="0.25">
      <c r="A515" s="81"/>
      <c r="B515" s="81"/>
      <c r="C515" s="81"/>
      <c r="D515" s="82"/>
      <c r="E515" s="81"/>
      <c r="F515" s="81"/>
      <c r="G515" s="81"/>
      <c r="H515" s="81"/>
      <c r="I515" s="81"/>
      <c r="J515" s="81"/>
      <c r="K515" s="81"/>
      <c r="L515" s="81"/>
      <c r="M515" s="81"/>
      <c r="N515" s="81"/>
      <c r="O515" s="81"/>
      <c r="P515" s="81"/>
      <c r="Q515" s="81"/>
      <c r="R515" s="81"/>
      <c r="S515" s="81"/>
      <c r="T515" s="81"/>
      <c r="U515" s="81"/>
      <c r="V515" s="81"/>
      <c r="W515" s="81"/>
      <c r="X515" s="81"/>
      <c r="Y515" s="81"/>
      <c r="Z515" s="81"/>
    </row>
    <row r="516" spans="1:26" ht="12.75" customHeight="1" x14ac:dyDescent="0.25">
      <c r="A516" s="81"/>
      <c r="B516" s="81"/>
      <c r="C516" s="81"/>
      <c r="D516" s="82"/>
      <c r="E516" s="81"/>
      <c r="F516" s="81"/>
      <c r="G516" s="81"/>
      <c r="H516" s="81"/>
      <c r="I516" s="81"/>
      <c r="J516" s="81"/>
      <c r="K516" s="81"/>
      <c r="L516" s="81"/>
      <c r="M516" s="81"/>
      <c r="N516" s="81"/>
      <c r="O516" s="81"/>
      <c r="P516" s="81"/>
      <c r="Q516" s="81"/>
      <c r="R516" s="81"/>
      <c r="S516" s="81"/>
      <c r="T516" s="81"/>
      <c r="U516" s="81"/>
      <c r="V516" s="81"/>
      <c r="W516" s="81"/>
      <c r="X516" s="81"/>
      <c r="Y516" s="81"/>
      <c r="Z516" s="81"/>
    </row>
    <row r="517" spans="1:26" ht="12.75" customHeight="1" x14ac:dyDescent="0.25">
      <c r="A517" s="81"/>
      <c r="B517" s="81"/>
      <c r="C517" s="81"/>
      <c r="D517" s="82"/>
      <c r="E517" s="81"/>
      <c r="F517" s="81"/>
      <c r="G517" s="81"/>
      <c r="H517" s="81"/>
      <c r="I517" s="81"/>
      <c r="J517" s="81"/>
      <c r="K517" s="81"/>
      <c r="L517" s="81"/>
      <c r="M517" s="81"/>
      <c r="N517" s="81"/>
      <c r="O517" s="81"/>
      <c r="P517" s="81"/>
      <c r="Q517" s="81"/>
      <c r="R517" s="81"/>
      <c r="S517" s="81"/>
      <c r="T517" s="81"/>
      <c r="U517" s="81"/>
      <c r="V517" s="81"/>
      <c r="W517" s="81"/>
      <c r="X517" s="81"/>
      <c r="Y517" s="81"/>
      <c r="Z517" s="81"/>
    </row>
    <row r="518" spans="1:26" ht="12.75" customHeight="1" x14ac:dyDescent="0.25">
      <c r="A518" s="81"/>
      <c r="B518" s="81"/>
      <c r="C518" s="81"/>
      <c r="D518" s="82"/>
      <c r="E518" s="81"/>
      <c r="F518" s="81"/>
      <c r="G518" s="81"/>
      <c r="H518" s="81"/>
      <c r="I518" s="81"/>
      <c r="J518" s="81"/>
      <c r="K518" s="81"/>
      <c r="L518" s="81"/>
      <c r="M518" s="81"/>
      <c r="N518" s="81"/>
      <c r="O518" s="81"/>
      <c r="P518" s="81"/>
      <c r="Q518" s="81"/>
      <c r="R518" s="81"/>
      <c r="S518" s="81"/>
      <c r="T518" s="81"/>
      <c r="U518" s="81"/>
      <c r="V518" s="81"/>
      <c r="W518" s="81"/>
      <c r="X518" s="81"/>
      <c r="Y518" s="81"/>
      <c r="Z518" s="81"/>
    </row>
    <row r="519" spans="1:26" ht="12.75" customHeight="1" x14ac:dyDescent="0.25">
      <c r="A519" s="81"/>
      <c r="B519" s="81"/>
      <c r="C519" s="81"/>
      <c r="D519" s="82"/>
      <c r="E519" s="81"/>
      <c r="F519" s="81"/>
      <c r="G519" s="81"/>
      <c r="H519" s="81"/>
      <c r="I519" s="81"/>
      <c r="J519" s="81"/>
      <c r="K519" s="81"/>
      <c r="L519" s="81"/>
      <c r="M519" s="81"/>
      <c r="N519" s="81"/>
      <c r="O519" s="81"/>
      <c r="P519" s="81"/>
      <c r="Q519" s="81"/>
      <c r="R519" s="81"/>
      <c r="S519" s="81"/>
      <c r="T519" s="81"/>
      <c r="U519" s="81"/>
      <c r="V519" s="81"/>
      <c r="W519" s="81"/>
      <c r="X519" s="81"/>
      <c r="Y519" s="81"/>
      <c r="Z519" s="81"/>
    </row>
    <row r="520" spans="1:26" ht="12.75" customHeight="1" x14ac:dyDescent="0.25">
      <c r="A520" s="81"/>
      <c r="B520" s="81"/>
      <c r="C520" s="81"/>
      <c r="D520" s="82"/>
      <c r="E520" s="81"/>
      <c r="F520" s="81"/>
      <c r="G520" s="81"/>
      <c r="H520" s="81"/>
      <c r="I520" s="81"/>
      <c r="J520" s="81"/>
      <c r="K520" s="81"/>
      <c r="L520" s="81"/>
      <c r="M520" s="81"/>
      <c r="N520" s="81"/>
      <c r="O520" s="81"/>
      <c r="P520" s="81"/>
      <c r="Q520" s="81"/>
      <c r="R520" s="81"/>
      <c r="S520" s="81"/>
      <c r="T520" s="81"/>
      <c r="U520" s="81"/>
      <c r="V520" s="81"/>
      <c r="W520" s="81"/>
      <c r="X520" s="81"/>
      <c r="Y520" s="81"/>
      <c r="Z520" s="81"/>
    </row>
    <row r="521" spans="1:26" ht="12.75" customHeight="1" x14ac:dyDescent="0.25">
      <c r="A521" s="81"/>
      <c r="B521" s="81"/>
      <c r="C521" s="81"/>
      <c r="D521" s="82"/>
      <c r="E521" s="81"/>
      <c r="F521" s="81"/>
      <c r="G521" s="81"/>
      <c r="H521" s="81"/>
      <c r="I521" s="81"/>
      <c r="J521" s="81"/>
      <c r="K521" s="81"/>
      <c r="L521" s="81"/>
      <c r="M521" s="81"/>
      <c r="N521" s="81"/>
      <c r="O521" s="81"/>
      <c r="P521" s="81"/>
      <c r="Q521" s="81"/>
      <c r="R521" s="81"/>
      <c r="S521" s="81"/>
      <c r="T521" s="81"/>
      <c r="U521" s="81"/>
      <c r="V521" s="81"/>
      <c r="W521" s="81"/>
      <c r="X521" s="81"/>
      <c r="Y521" s="81"/>
      <c r="Z521" s="81"/>
    </row>
    <row r="522" spans="1:26" ht="12.75" customHeight="1" x14ac:dyDescent="0.25">
      <c r="A522" s="81"/>
      <c r="B522" s="81"/>
      <c r="C522" s="81"/>
      <c r="D522" s="82"/>
      <c r="E522" s="81"/>
      <c r="F522" s="81"/>
      <c r="G522" s="81"/>
      <c r="H522" s="81"/>
      <c r="I522" s="81"/>
      <c r="J522" s="81"/>
      <c r="K522" s="81"/>
      <c r="L522" s="81"/>
      <c r="M522" s="81"/>
      <c r="N522" s="81"/>
      <c r="O522" s="81"/>
      <c r="P522" s="81"/>
      <c r="Q522" s="81"/>
      <c r="R522" s="81"/>
      <c r="S522" s="81"/>
      <c r="T522" s="81"/>
      <c r="U522" s="81"/>
      <c r="V522" s="81"/>
      <c r="W522" s="81"/>
      <c r="X522" s="81"/>
      <c r="Y522" s="81"/>
      <c r="Z522" s="81"/>
    </row>
    <row r="523" spans="1:26" ht="12.75" customHeight="1" x14ac:dyDescent="0.25">
      <c r="A523" s="81"/>
      <c r="B523" s="81"/>
      <c r="C523" s="81"/>
      <c r="D523" s="82"/>
      <c r="E523" s="81"/>
      <c r="F523" s="81"/>
      <c r="G523" s="81"/>
      <c r="H523" s="81"/>
      <c r="I523" s="81"/>
      <c r="J523" s="81"/>
      <c r="K523" s="81"/>
      <c r="L523" s="81"/>
      <c r="M523" s="81"/>
      <c r="N523" s="81"/>
      <c r="O523" s="81"/>
      <c r="P523" s="81"/>
      <c r="Q523" s="81"/>
      <c r="R523" s="81"/>
      <c r="S523" s="81"/>
      <c r="T523" s="81"/>
      <c r="U523" s="81"/>
      <c r="V523" s="81"/>
      <c r="W523" s="81"/>
      <c r="X523" s="81"/>
      <c r="Y523" s="81"/>
      <c r="Z523" s="81"/>
    </row>
    <row r="524" spans="1:26" ht="12.75" customHeight="1" x14ac:dyDescent="0.25">
      <c r="A524" s="81"/>
      <c r="B524" s="81"/>
      <c r="C524" s="81"/>
      <c r="D524" s="82"/>
      <c r="E524" s="81"/>
      <c r="F524" s="81"/>
      <c r="G524" s="81"/>
      <c r="H524" s="81"/>
      <c r="I524" s="81"/>
      <c r="J524" s="81"/>
      <c r="K524" s="81"/>
      <c r="L524" s="81"/>
      <c r="M524" s="81"/>
      <c r="N524" s="81"/>
      <c r="O524" s="81"/>
      <c r="P524" s="81"/>
      <c r="Q524" s="81"/>
      <c r="R524" s="81"/>
      <c r="S524" s="81"/>
      <c r="T524" s="81"/>
      <c r="U524" s="81"/>
      <c r="V524" s="81"/>
      <c r="W524" s="81"/>
      <c r="X524" s="81"/>
      <c r="Y524" s="81"/>
      <c r="Z524" s="81"/>
    </row>
    <row r="525" spans="1:26" ht="12.75" customHeight="1" x14ac:dyDescent="0.25">
      <c r="A525" s="81"/>
      <c r="B525" s="81"/>
      <c r="C525" s="81"/>
      <c r="D525" s="82"/>
      <c r="E525" s="81"/>
      <c r="F525" s="81"/>
      <c r="G525" s="81"/>
      <c r="H525" s="81"/>
      <c r="I525" s="81"/>
      <c r="J525" s="81"/>
      <c r="K525" s="81"/>
      <c r="L525" s="81"/>
      <c r="M525" s="81"/>
      <c r="N525" s="81"/>
      <c r="O525" s="81"/>
      <c r="P525" s="81"/>
      <c r="Q525" s="81"/>
      <c r="R525" s="81"/>
      <c r="S525" s="81"/>
      <c r="T525" s="81"/>
      <c r="U525" s="81"/>
      <c r="V525" s="81"/>
      <c r="W525" s="81"/>
      <c r="X525" s="81"/>
      <c r="Y525" s="81"/>
      <c r="Z525" s="81"/>
    </row>
    <row r="526" spans="1:26" ht="12.75" customHeight="1" x14ac:dyDescent="0.25">
      <c r="A526" s="81"/>
      <c r="B526" s="81"/>
      <c r="C526" s="81"/>
      <c r="D526" s="82"/>
      <c r="E526" s="81"/>
      <c r="F526" s="81"/>
      <c r="G526" s="81"/>
      <c r="H526" s="81"/>
      <c r="I526" s="81"/>
      <c r="J526" s="81"/>
      <c r="K526" s="81"/>
      <c r="L526" s="81"/>
      <c r="M526" s="81"/>
      <c r="N526" s="81"/>
      <c r="O526" s="81"/>
      <c r="P526" s="81"/>
      <c r="Q526" s="81"/>
      <c r="R526" s="81"/>
      <c r="S526" s="81"/>
      <c r="T526" s="81"/>
      <c r="U526" s="81"/>
      <c r="V526" s="81"/>
      <c r="W526" s="81"/>
      <c r="X526" s="81"/>
      <c r="Y526" s="81"/>
      <c r="Z526" s="81"/>
    </row>
    <row r="527" spans="1:26" ht="12.75" customHeight="1" x14ac:dyDescent="0.25">
      <c r="A527" s="81"/>
      <c r="B527" s="81"/>
      <c r="C527" s="81"/>
      <c r="D527" s="82"/>
      <c r="E527" s="81"/>
      <c r="F527" s="81"/>
      <c r="G527" s="81"/>
      <c r="H527" s="81"/>
      <c r="I527" s="81"/>
      <c r="J527" s="81"/>
      <c r="K527" s="81"/>
      <c r="L527" s="81"/>
      <c r="M527" s="81"/>
      <c r="N527" s="81"/>
      <c r="O527" s="81"/>
      <c r="P527" s="81"/>
      <c r="Q527" s="81"/>
      <c r="R527" s="81"/>
      <c r="S527" s="81"/>
      <c r="T527" s="81"/>
      <c r="U527" s="81"/>
      <c r="V527" s="81"/>
      <c r="W527" s="81"/>
      <c r="X527" s="81"/>
      <c r="Y527" s="81"/>
      <c r="Z527" s="81"/>
    </row>
    <row r="528" spans="1:26" ht="12.75" customHeight="1" x14ac:dyDescent="0.25">
      <c r="A528" s="81"/>
      <c r="B528" s="81"/>
      <c r="C528" s="81"/>
      <c r="D528" s="82"/>
      <c r="E528" s="81"/>
      <c r="F528" s="81"/>
      <c r="G528" s="81"/>
      <c r="H528" s="81"/>
      <c r="I528" s="81"/>
      <c r="J528" s="81"/>
      <c r="K528" s="81"/>
      <c r="L528" s="81"/>
      <c r="M528" s="81"/>
      <c r="N528" s="81"/>
      <c r="O528" s="81"/>
      <c r="P528" s="81"/>
      <c r="Q528" s="81"/>
      <c r="R528" s="81"/>
      <c r="S528" s="81"/>
      <c r="T528" s="81"/>
      <c r="U528" s="81"/>
      <c r="V528" s="81"/>
      <c r="W528" s="81"/>
      <c r="X528" s="81"/>
      <c r="Y528" s="81"/>
      <c r="Z528" s="81"/>
    </row>
    <row r="529" spans="1:26" ht="12.75" customHeight="1" x14ac:dyDescent="0.25">
      <c r="A529" s="81"/>
      <c r="B529" s="81"/>
      <c r="C529" s="81"/>
      <c r="D529" s="82"/>
      <c r="E529" s="81"/>
      <c r="F529" s="81"/>
      <c r="G529" s="81"/>
      <c r="H529" s="81"/>
      <c r="I529" s="81"/>
      <c r="J529" s="81"/>
      <c r="K529" s="81"/>
      <c r="L529" s="81"/>
      <c r="M529" s="81"/>
      <c r="N529" s="81"/>
      <c r="O529" s="81"/>
      <c r="P529" s="81"/>
      <c r="Q529" s="81"/>
      <c r="R529" s="81"/>
      <c r="S529" s="81"/>
      <c r="T529" s="81"/>
      <c r="U529" s="81"/>
      <c r="V529" s="81"/>
      <c r="W529" s="81"/>
      <c r="X529" s="81"/>
      <c r="Y529" s="81"/>
      <c r="Z529" s="81"/>
    </row>
    <row r="530" spans="1:26" ht="12.75" customHeight="1" x14ac:dyDescent="0.25">
      <c r="A530" s="81"/>
      <c r="B530" s="81"/>
      <c r="C530" s="81"/>
      <c r="D530" s="82"/>
      <c r="E530" s="81"/>
      <c r="F530" s="81"/>
      <c r="G530" s="81"/>
      <c r="H530" s="81"/>
      <c r="I530" s="81"/>
      <c r="J530" s="81"/>
      <c r="K530" s="81"/>
      <c r="L530" s="81"/>
      <c r="M530" s="81"/>
      <c r="N530" s="81"/>
      <c r="O530" s="81"/>
      <c r="P530" s="81"/>
      <c r="Q530" s="81"/>
      <c r="R530" s="81"/>
      <c r="S530" s="81"/>
      <c r="T530" s="81"/>
      <c r="U530" s="81"/>
      <c r="V530" s="81"/>
      <c r="W530" s="81"/>
      <c r="X530" s="81"/>
      <c r="Y530" s="81"/>
      <c r="Z530" s="81"/>
    </row>
    <row r="531" spans="1:26" ht="12.75" customHeight="1" x14ac:dyDescent="0.25">
      <c r="A531" s="81"/>
      <c r="B531" s="81"/>
      <c r="C531" s="81"/>
      <c r="D531" s="82"/>
      <c r="E531" s="81"/>
      <c r="F531" s="81"/>
      <c r="G531" s="81"/>
      <c r="H531" s="81"/>
      <c r="I531" s="81"/>
      <c r="J531" s="81"/>
      <c r="K531" s="81"/>
      <c r="L531" s="81"/>
      <c r="M531" s="81"/>
      <c r="N531" s="81"/>
      <c r="O531" s="81"/>
      <c r="P531" s="81"/>
      <c r="Q531" s="81"/>
      <c r="R531" s="81"/>
      <c r="S531" s="81"/>
      <c r="T531" s="81"/>
      <c r="U531" s="81"/>
      <c r="V531" s="81"/>
      <c r="W531" s="81"/>
      <c r="X531" s="81"/>
      <c r="Y531" s="81"/>
      <c r="Z531" s="81"/>
    </row>
    <row r="532" spans="1:26" ht="12.75" customHeight="1" x14ac:dyDescent="0.25">
      <c r="A532" s="81"/>
      <c r="B532" s="81"/>
      <c r="C532" s="81"/>
      <c r="D532" s="82"/>
      <c r="E532" s="81"/>
      <c r="F532" s="81"/>
      <c r="G532" s="81"/>
      <c r="H532" s="81"/>
      <c r="I532" s="81"/>
      <c r="J532" s="81"/>
      <c r="K532" s="81"/>
      <c r="L532" s="81"/>
      <c r="M532" s="81"/>
      <c r="N532" s="81"/>
      <c r="O532" s="81"/>
      <c r="P532" s="81"/>
      <c r="Q532" s="81"/>
      <c r="R532" s="81"/>
      <c r="S532" s="81"/>
      <c r="T532" s="81"/>
      <c r="U532" s="81"/>
      <c r="V532" s="81"/>
      <c r="W532" s="81"/>
      <c r="X532" s="81"/>
      <c r="Y532" s="81"/>
      <c r="Z532" s="81"/>
    </row>
    <row r="533" spans="1:26" ht="12.75" customHeight="1" x14ac:dyDescent="0.25">
      <c r="A533" s="81"/>
      <c r="B533" s="81"/>
      <c r="C533" s="81"/>
      <c r="D533" s="82"/>
      <c r="E533" s="81"/>
      <c r="F533" s="81"/>
      <c r="G533" s="81"/>
      <c r="H533" s="81"/>
      <c r="I533" s="81"/>
      <c r="J533" s="81"/>
      <c r="K533" s="81"/>
      <c r="L533" s="81"/>
      <c r="M533" s="81"/>
      <c r="N533" s="81"/>
      <c r="O533" s="81"/>
      <c r="P533" s="81"/>
      <c r="Q533" s="81"/>
      <c r="R533" s="81"/>
      <c r="S533" s="81"/>
      <c r="T533" s="81"/>
      <c r="U533" s="81"/>
      <c r="V533" s="81"/>
      <c r="W533" s="81"/>
      <c r="X533" s="81"/>
      <c r="Y533" s="81"/>
      <c r="Z533" s="81"/>
    </row>
    <row r="534" spans="1:26" ht="12.75" customHeight="1" x14ac:dyDescent="0.25">
      <c r="A534" s="81"/>
      <c r="B534" s="81"/>
      <c r="C534" s="81"/>
      <c r="D534" s="82"/>
      <c r="E534" s="81"/>
      <c r="F534" s="81"/>
      <c r="G534" s="81"/>
      <c r="H534" s="81"/>
      <c r="I534" s="81"/>
      <c r="J534" s="81"/>
      <c r="K534" s="81"/>
      <c r="L534" s="81"/>
      <c r="M534" s="81"/>
      <c r="N534" s="81"/>
      <c r="O534" s="81"/>
      <c r="P534" s="81"/>
      <c r="Q534" s="81"/>
      <c r="R534" s="81"/>
      <c r="S534" s="81"/>
      <c r="T534" s="81"/>
      <c r="U534" s="81"/>
      <c r="V534" s="81"/>
      <c r="W534" s="81"/>
      <c r="X534" s="81"/>
      <c r="Y534" s="81"/>
      <c r="Z534" s="81"/>
    </row>
    <row r="535" spans="1:26" ht="12.75" customHeight="1" x14ac:dyDescent="0.25">
      <c r="A535" s="81"/>
      <c r="B535" s="81"/>
      <c r="C535" s="81"/>
      <c r="D535" s="82"/>
      <c r="E535" s="81"/>
      <c r="F535" s="81"/>
      <c r="G535" s="81"/>
      <c r="H535" s="81"/>
      <c r="I535" s="81"/>
      <c r="J535" s="81"/>
      <c r="K535" s="81"/>
      <c r="L535" s="81"/>
      <c r="M535" s="81"/>
      <c r="N535" s="81"/>
      <c r="O535" s="81"/>
      <c r="P535" s="81"/>
      <c r="Q535" s="81"/>
      <c r="R535" s="81"/>
      <c r="S535" s="81"/>
      <c r="T535" s="81"/>
      <c r="U535" s="81"/>
      <c r="V535" s="81"/>
      <c r="W535" s="81"/>
      <c r="X535" s="81"/>
      <c r="Y535" s="81"/>
      <c r="Z535" s="81"/>
    </row>
    <row r="536" spans="1:26" ht="12.75" customHeight="1" x14ac:dyDescent="0.25">
      <c r="A536" s="81"/>
      <c r="B536" s="81"/>
      <c r="C536" s="81"/>
      <c r="D536" s="82"/>
      <c r="E536" s="81"/>
      <c r="F536" s="81"/>
      <c r="G536" s="81"/>
      <c r="H536" s="81"/>
      <c r="I536" s="81"/>
      <c r="J536" s="81"/>
      <c r="K536" s="81"/>
      <c r="L536" s="81"/>
      <c r="M536" s="81"/>
      <c r="N536" s="81"/>
      <c r="O536" s="81"/>
      <c r="P536" s="81"/>
      <c r="Q536" s="81"/>
      <c r="R536" s="81"/>
      <c r="S536" s="81"/>
      <c r="T536" s="81"/>
      <c r="U536" s="81"/>
      <c r="V536" s="81"/>
      <c r="W536" s="81"/>
      <c r="X536" s="81"/>
      <c r="Y536" s="81"/>
      <c r="Z536" s="81"/>
    </row>
    <row r="537" spans="1:26" ht="12.75" customHeight="1" x14ac:dyDescent="0.25">
      <c r="A537" s="81"/>
      <c r="B537" s="81"/>
      <c r="C537" s="81"/>
      <c r="D537" s="82"/>
      <c r="E537" s="81"/>
      <c r="F537" s="81"/>
      <c r="G537" s="81"/>
      <c r="H537" s="81"/>
      <c r="I537" s="81"/>
      <c r="J537" s="81"/>
      <c r="K537" s="81"/>
      <c r="L537" s="81"/>
      <c r="M537" s="81"/>
      <c r="N537" s="81"/>
      <c r="O537" s="81"/>
      <c r="P537" s="81"/>
      <c r="Q537" s="81"/>
      <c r="R537" s="81"/>
      <c r="S537" s="81"/>
      <c r="T537" s="81"/>
      <c r="U537" s="81"/>
      <c r="V537" s="81"/>
      <c r="W537" s="81"/>
      <c r="X537" s="81"/>
      <c r="Y537" s="81"/>
      <c r="Z537" s="81"/>
    </row>
    <row r="538" spans="1:26" ht="12.75" customHeight="1" x14ac:dyDescent="0.25">
      <c r="A538" s="81"/>
      <c r="B538" s="81"/>
      <c r="C538" s="81"/>
      <c r="D538" s="82"/>
      <c r="E538" s="81"/>
      <c r="F538" s="81"/>
      <c r="G538" s="81"/>
      <c r="H538" s="81"/>
      <c r="I538" s="81"/>
      <c r="J538" s="81"/>
      <c r="K538" s="81"/>
      <c r="L538" s="81"/>
      <c r="M538" s="81"/>
      <c r="N538" s="81"/>
      <c r="O538" s="81"/>
      <c r="P538" s="81"/>
      <c r="Q538" s="81"/>
      <c r="R538" s="81"/>
      <c r="S538" s="81"/>
      <c r="T538" s="81"/>
      <c r="U538" s="81"/>
      <c r="V538" s="81"/>
      <c r="W538" s="81"/>
      <c r="X538" s="81"/>
      <c r="Y538" s="81"/>
      <c r="Z538" s="81"/>
    </row>
    <row r="539" spans="1:26" ht="12.75" customHeight="1" x14ac:dyDescent="0.25">
      <c r="A539" s="81"/>
      <c r="B539" s="81"/>
      <c r="C539" s="81"/>
      <c r="D539" s="82"/>
      <c r="E539" s="81"/>
      <c r="F539" s="81"/>
      <c r="G539" s="81"/>
      <c r="H539" s="81"/>
      <c r="I539" s="81"/>
      <c r="J539" s="81"/>
      <c r="K539" s="81"/>
      <c r="L539" s="81"/>
      <c r="M539" s="81"/>
      <c r="N539" s="81"/>
      <c r="O539" s="81"/>
      <c r="P539" s="81"/>
      <c r="Q539" s="81"/>
      <c r="R539" s="81"/>
      <c r="S539" s="81"/>
      <c r="T539" s="81"/>
      <c r="U539" s="81"/>
      <c r="V539" s="81"/>
      <c r="W539" s="81"/>
      <c r="X539" s="81"/>
      <c r="Y539" s="81"/>
      <c r="Z539" s="81"/>
    </row>
    <row r="540" spans="1:26" ht="12.75" customHeight="1" x14ac:dyDescent="0.25">
      <c r="A540" s="81"/>
      <c r="B540" s="81"/>
      <c r="C540" s="81"/>
      <c r="D540" s="82"/>
      <c r="E540" s="81"/>
      <c r="F540" s="81"/>
      <c r="G540" s="81"/>
      <c r="H540" s="81"/>
      <c r="I540" s="81"/>
      <c r="J540" s="81"/>
      <c r="K540" s="81"/>
      <c r="L540" s="81"/>
      <c r="M540" s="81"/>
      <c r="N540" s="81"/>
      <c r="O540" s="81"/>
      <c r="P540" s="81"/>
      <c r="Q540" s="81"/>
      <c r="R540" s="81"/>
      <c r="S540" s="81"/>
      <c r="T540" s="81"/>
      <c r="U540" s="81"/>
      <c r="V540" s="81"/>
      <c r="W540" s="81"/>
      <c r="X540" s="81"/>
      <c r="Y540" s="81"/>
      <c r="Z540" s="81"/>
    </row>
    <row r="541" spans="1:26" ht="12.75" customHeight="1" x14ac:dyDescent="0.25">
      <c r="A541" s="81"/>
      <c r="B541" s="81"/>
      <c r="C541" s="81"/>
      <c r="D541" s="82"/>
      <c r="E541" s="81"/>
      <c r="F541" s="81"/>
      <c r="G541" s="81"/>
      <c r="H541" s="81"/>
      <c r="I541" s="81"/>
      <c r="J541" s="81"/>
      <c r="K541" s="81"/>
      <c r="L541" s="81"/>
      <c r="M541" s="81"/>
      <c r="N541" s="81"/>
      <c r="O541" s="81"/>
      <c r="P541" s="81"/>
      <c r="Q541" s="81"/>
      <c r="R541" s="81"/>
      <c r="S541" s="81"/>
      <c r="T541" s="81"/>
      <c r="U541" s="81"/>
      <c r="V541" s="81"/>
      <c r="W541" s="81"/>
      <c r="X541" s="81"/>
      <c r="Y541" s="81"/>
      <c r="Z541" s="81"/>
    </row>
    <row r="542" spans="1:26" ht="12.75" customHeight="1" x14ac:dyDescent="0.25">
      <c r="A542" s="81"/>
      <c r="B542" s="81"/>
      <c r="C542" s="81"/>
      <c r="D542" s="82"/>
      <c r="E542" s="81"/>
      <c r="F542" s="81"/>
      <c r="G542" s="81"/>
      <c r="H542" s="81"/>
      <c r="I542" s="81"/>
      <c r="J542" s="81"/>
      <c r="K542" s="81"/>
      <c r="L542" s="81"/>
      <c r="M542" s="81"/>
      <c r="N542" s="81"/>
      <c r="O542" s="81"/>
      <c r="P542" s="81"/>
      <c r="Q542" s="81"/>
      <c r="R542" s="81"/>
      <c r="S542" s="81"/>
      <c r="T542" s="81"/>
      <c r="U542" s="81"/>
      <c r="V542" s="81"/>
      <c r="W542" s="81"/>
      <c r="X542" s="81"/>
      <c r="Y542" s="81"/>
      <c r="Z542" s="81"/>
    </row>
    <row r="543" spans="1:26" ht="12.75" customHeight="1" x14ac:dyDescent="0.25">
      <c r="A543" s="81"/>
      <c r="B543" s="81"/>
      <c r="C543" s="81"/>
      <c r="D543" s="82"/>
      <c r="E543" s="81"/>
      <c r="F543" s="81"/>
      <c r="G543" s="81"/>
      <c r="H543" s="81"/>
      <c r="I543" s="81"/>
      <c r="J543" s="81"/>
      <c r="K543" s="81"/>
      <c r="L543" s="81"/>
      <c r="M543" s="81"/>
      <c r="N543" s="81"/>
      <c r="O543" s="81"/>
      <c r="P543" s="81"/>
      <c r="Q543" s="81"/>
      <c r="R543" s="81"/>
      <c r="S543" s="81"/>
      <c r="T543" s="81"/>
      <c r="U543" s="81"/>
      <c r="V543" s="81"/>
      <c r="W543" s="81"/>
      <c r="X543" s="81"/>
      <c r="Y543" s="81"/>
      <c r="Z543" s="81"/>
    </row>
    <row r="544" spans="1:26" ht="12.75" customHeight="1" x14ac:dyDescent="0.25">
      <c r="A544" s="81"/>
      <c r="B544" s="81"/>
      <c r="C544" s="81"/>
      <c r="D544" s="82"/>
      <c r="E544" s="81"/>
      <c r="F544" s="81"/>
      <c r="G544" s="81"/>
      <c r="H544" s="81"/>
      <c r="I544" s="81"/>
      <c r="J544" s="81"/>
      <c r="K544" s="81"/>
      <c r="L544" s="81"/>
      <c r="M544" s="81"/>
      <c r="N544" s="81"/>
      <c r="O544" s="81"/>
      <c r="P544" s="81"/>
      <c r="Q544" s="81"/>
      <c r="R544" s="81"/>
      <c r="S544" s="81"/>
      <c r="T544" s="81"/>
      <c r="U544" s="81"/>
      <c r="V544" s="81"/>
      <c r="W544" s="81"/>
      <c r="X544" s="81"/>
      <c r="Y544" s="81"/>
      <c r="Z544" s="81"/>
    </row>
    <row r="545" spans="1:26" ht="12.75" customHeight="1" x14ac:dyDescent="0.25">
      <c r="A545" s="81"/>
      <c r="B545" s="81"/>
      <c r="C545" s="81"/>
      <c r="D545" s="82"/>
      <c r="E545" s="81"/>
      <c r="F545" s="81"/>
      <c r="G545" s="81"/>
      <c r="H545" s="81"/>
      <c r="I545" s="81"/>
      <c r="J545" s="81"/>
      <c r="K545" s="81"/>
      <c r="L545" s="81"/>
      <c r="M545" s="81"/>
      <c r="N545" s="81"/>
      <c r="O545" s="81"/>
      <c r="P545" s="81"/>
      <c r="Q545" s="81"/>
      <c r="R545" s="81"/>
      <c r="S545" s="81"/>
      <c r="T545" s="81"/>
      <c r="U545" s="81"/>
      <c r="V545" s="81"/>
      <c r="W545" s="81"/>
      <c r="X545" s="81"/>
      <c r="Y545" s="81"/>
      <c r="Z545" s="81"/>
    </row>
    <row r="546" spans="1:26" ht="12.75" customHeight="1" x14ac:dyDescent="0.25">
      <c r="A546" s="81"/>
      <c r="B546" s="81"/>
      <c r="C546" s="81"/>
      <c r="D546" s="82"/>
      <c r="E546" s="81"/>
      <c r="F546" s="81"/>
      <c r="G546" s="81"/>
      <c r="H546" s="81"/>
      <c r="I546" s="81"/>
      <c r="J546" s="81"/>
      <c r="K546" s="81"/>
      <c r="L546" s="81"/>
      <c r="M546" s="81"/>
      <c r="N546" s="81"/>
      <c r="O546" s="81"/>
      <c r="P546" s="81"/>
      <c r="Q546" s="81"/>
      <c r="R546" s="81"/>
      <c r="S546" s="81"/>
      <c r="T546" s="81"/>
      <c r="U546" s="81"/>
      <c r="V546" s="81"/>
      <c r="W546" s="81"/>
      <c r="X546" s="81"/>
      <c r="Y546" s="81"/>
      <c r="Z546" s="81"/>
    </row>
    <row r="547" spans="1:26" ht="12.75" customHeight="1" x14ac:dyDescent="0.25">
      <c r="A547" s="81"/>
      <c r="B547" s="81"/>
      <c r="C547" s="81"/>
      <c r="D547" s="82"/>
      <c r="E547" s="81"/>
      <c r="F547" s="81"/>
      <c r="G547" s="81"/>
      <c r="H547" s="81"/>
      <c r="I547" s="81"/>
      <c r="J547" s="81"/>
      <c r="K547" s="81"/>
      <c r="L547" s="81"/>
      <c r="M547" s="81"/>
      <c r="N547" s="81"/>
      <c r="O547" s="81"/>
      <c r="P547" s="81"/>
      <c r="Q547" s="81"/>
      <c r="R547" s="81"/>
      <c r="S547" s="81"/>
      <c r="T547" s="81"/>
      <c r="U547" s="81"/>
      <c r="V547" s="81"/>
      <c r="W547" s="81"/>
      <c r="X547" s="81"/>
      <c r="Y547" s="81"/>
      <c r="Z547" s="81"/>
    </row>
    <row r="548" spans="1:26" ht="12.75" customHeight="1" x14ac:dyDescent="0.25">
      <c r="A548" s="81"/>
      <c r="B548" s="81"/>
      <c r="C548" s="81"/>
      <c r="D548" s="82"/>
      <c r="E548" s="81"/>
      <c r="F548" s="81"/>
      <c r="G548" s="81"/>
      <c r="H548" s="81"/>
      <c r="I548" s="81"/>
      <c r="J548" s="81"/>
      <c r="K548" s="81"/>
      <c r="L548" s="81"/>
      <c r="M548" s="81"/>
      <c r="N548" s="81"/>
      <c r="O548" s="81"/>
      <c r="P548" s="81"/>
      <c r="Q548" s="81"/>
      <c r="R548" s="81"/>
      <c r="S548" s="81"/>
      <c r="T548" s="81"/>
      <c r="U548" s="81"/>
      <c r="V548" s="81"/>
      <c r="W548" s="81"/>
      <c r="X548" s="81"/>
      <c r="Y548" s="81"/>
      <c r="Z548" s="81"/>
    </row>
    <row r="549" spans="1:26" ht="12.75" customHeight="1" x14ac:dyDescent="0.25">
      <c r="A549" s="81"/>
      <c r="B549" s="81"/>
      <c r="C549" s="81"/>
      <c r="D549" s="82"/>
      <c r="E549" s="81"/>
      <c r="F549" s="81"/>
      <c r="G549" s="81"/>
      <c r="H549" s="81"/>
      <c r="I549" s="81"/>
      <c r="J549" s="81"/>
      <c r="K549" s="81"/>
      <c r="L549" s="81"/>
      <c r="M549" s="81"/>
      <c r="N549" s="81"/>
      <c r="O549" s="81"/>
      <c r="P549" s="81"/>
      <c r="Q549" s="81"/>
      <c r="R549" s="81"/>
      <c r="S549" s="81"/>
      <c r="T549" s="81"/>
      <c r="U549" s="81"/>
      <c r="V549" s="81"/>
      <c r="W549" s="81"/>
      <c r="X549" s="81"/>
      <c r="Y549" s="81"/>
      <c r="Z549" s="81"/>
    </row>
    <row r="550" spans="1:26" ht="12.75" customHeight="1" x14ac:dyDescent="0.25">
      <c r="A550" s="81"/>
      <c r="B550" s="81"/>
      <c r="C550" s="81"/>
      <c r="D550" s="82"/>
      <c r="E550" s="81"/>
      <c r="F550" s="81"/>
      <c r="G550" s="81"/>
      <c r="H550" s="81"/>
      <c r="I550" s="81"/>
      <c r="J550" s="81"/>
      <c r="K550" s="81"/>
      <c r="L550" s="81"/>
      <c r="M550" s="81"/>
      <c r="N550" s="81"/>
      <c r="O550" s="81"/>
      <c r="P550" s="81"/>
      <c r="Q550" s="81"/>
      <c r="R550" s="81"/>
      <c r="S550" s="81"/>
      <c r="T550" s="81"/>
      <c r="U550" s="81"/>
      <c r="V550" s="81"/>
      <c r="W550" s="81"/>
      <c r="X550" s="81"/>
      <c r="Y550" s="81"/>
      <c r="Z550" s="81"/>
    </row>
    <row r="551" spans="1:26" ht="12.75" customHeight="1" x14ac:dyDescent="0.25">
      <c r="A551" s="81"/>
      <c r="B551" s="81"/>
      <c r="C551" s="81"/>
      <c r="D551" s="82"/>
      <c r="E551" s="81"/>
      <c r="F551" s="81"/>
      <c r="G551" s="81"/>
      <c r="H551" s="81"/>
      <c r="I551" s="81"/>
      <c r="J551" s="81"/>
      <c r="K551" s="81"/>
      <c r="L551" s="81"/>
      <c r="M551" s="81"/>
      <c r="N551" s="81"/>
      <c r="O551" s="81"/>
      <c r="P551" s="81"/>
      <c r="Q551" s="81"/>
      <c r="R551" s="81"/>
      <c r="S551" s="81"/>
      <c r="T551" s="81"/>
      <c r="U551" s="81"/>
      <c r="V551" s="81"/>
      <c r="W551" s="81"/>
      <c r="X551" s="81"/>
      <c r="Y551" s="81"/>
      <c r="Z551" s="81"/>
    </row>
    <row r="552" spans="1:26" ht="12.75" customHeight="1" x14ac:dyDescent="0.25">
      <c r="A552" s="81"/>
      <c r="B552" s="81"/>
      <c r="C552" s="81"/>
      <c r="D552" s="82"/>
      <c r="E552" s="81"/>
      <c r="F552" s="81"/>
      <c r="G552" s="81"/>
      <c r="H552" s="81"/>
      <c r="I552" s="81"/>
      <c r="J552" s="81"/>
      <c r="K552" s="81"/>
      <c r="L552" s="81"/>
      <c r="M552" s="81"/>
      <c r="N552" s="81"/>
      <c r="O552" s="81"/>
      <c r="P552" s="81"/>
      <c r="Q552" s="81"/>
      <c r="R552" s="81"/>
      <c r="S552" s="81"/>
      <c r="T552" s="81"/>
      <c r="U552" s="81"/>
      <c r="V552" s="81"/>
      <c r="W552" s="81"/>
      <c r="X552" s="81"/>
      <c r="Y552" s="81"/>
      <c r="Z552" s="81"/>
    </row>
    <row r="553" spans="1:26" ht="12.75" customHeight="1" x14ac:dyDescent="0.25">
      <c r="A553" s="81"/>
      <c r="B553" s="81"/>
      <c r="C553" s="81"/>
      <c r="D553" s="82"/>
      <c r="E553" s="81"/>
      <c r="F553" s="81"/>
      <c r="G553" s="81"/>
      <c r="H553" s="81"/>
      <c r="I553" s="81"/>
      <c r="J553" s="81"/>
      <c r="K553" s="81"/>
      <c r="L553" s="81"/>
      <c r="M553" s="81"/>
      <c r="N553" s="81"/>
      <c r="O553" s="81"/>
      <c r="P553" s="81"/>
      <c r="Q553" s="81"/>
      <c r="R553" s="81"/>
      <c r="S553" s="81"/>
      <c r="T553" s="81"/>
      <c r="U553" s="81"/>
      <c r="V553" s="81"/>
      <c r="W553" s="81"/>
      <c r="X553" s="81"/>
      <c r="Y553" s="81"/>
      <c r="Z553" s="81"/>
    </row>
    <row r="554" spans="1:26" ht="12.75" customHeight="1" x14ac:dyDescent="0.25">
      <c r="A554" s="81"/>
      <c r="B554" s="81"/>
      <c r="C554" s="81"/>
      <c r="D554" s="82"/>
      <c r="E554" s="81"/>
      <c r="F554" s="81"/>
      <c r="G554" s="81"/>
      <c r="H554" s="81"/>
      <c r="I554" s="81"/>
      <c r="J554" s="81"/>
      <c r="K554" s="81"/>
      <c r="L554" s="81"/>
      <c r="M554" s="81"/>
      <c r="N554" s="81"/>
      <c r="O554" s="81"/>
      <c r="P554" s="81"/>
      <c r="Q554" s="81"/>
      <c r="R554" s="81"/>
      <c r="S554" s="81"/>
      <c r="T554" s="81"/>
      <c r="U554" s="81"/>
      <c r="V554" s="81"/>
      <c r="W554" s="81"/>
      <c r="X554" s="81"/>
      <c r="Y554" s="81"/>
      <c r="Z554" s="81"/>
    </row>
    <row r="555" spans="1:26" ht="12.75" customHeight="1" x14ac:dyDescent="0.25">
      <c r="A555" s="81"/>
      <c r="B555" s="81"/>
      <c r="C555" s="81"/>
      <c r="D555" s="82"/>
      <c r="E555" s="81"/>
      <c r="F555" s="81"/>
      <c r="G555" s="81"/>
      <c r="H555" s="81"/>
      <c r="I555" s="81"/>
      <c r="J555" s="81"/>
      <c r="K555" s="81"/>
      <c r="L555" s="81"/>
      <c r="M555" s="81"/>
      <c r="N555" s="81"/>
      <c r="O555" s="81"/>
      <c r="P555" s="81"/>
      <c r="Q555" s="81"/>
      <c r="R555" s="81"/>
      <c r="S555" s="81"/>
      <c r="T555" s="81"/>
      <c r="U555" s="81"/>
      <c r="V555" s="81"/>
      <c r="W555" s="81"/>
      <c r="X555" s="81"/>
      <c r="Y555" s="81"/>
      <c r="Z555" s="81"/>
    </row>
    <row r="556" spans="1:26" ht="12.75" customHeight="1" x14ac:dyDescent="0.25">
      <c r="A556" s="81"/>
      <c r="B556" s="81"/>
      <c r="C556" s="81"/>
      <c r="D556" s="82"/>
      <c r="E556" s="81"/>
      <c r="F556" s="81"/>
      <c r="G556" s="81"/>
      <c r="H556" s="81"/>
      <c r="I556" s="81"/>
      <c r="J556" s="81"/>
      <c r="K556" s="81"/>
      <c r="L556" s="81"/>
      <c r="M556" s="81"/>
      <c r="N556" s="81"/>
      <c r="O556" s="81"/>
      <c r="P556" s="81"/>
      <c r="Q556" s="81"/>
      <c r="R556" s="81"/>
      <c r="S556" s="81"/>
      <c r="T556" s="81"/>
      <c r="U556" s="81"/>
      <c r="V556" s="81"/>
      <c r="W556" s="81"/>
      <c r="X556" s="81"/>
      <c r="Y556" s="81"/>
      <c r="Z556" s="81"/>
    </row>
    <row r="557" spans="1:26" ht="12.75" customHeight="1" x14ac:dyDescent="0.25">
      <c r="A557" s="81"/>
      <c r="B557" s="81"/>
      <c r="C557" s="81"/>
      <c r="D557" s="82"/>
      <c r="E557" s="81"/>
      <c r="F557" s="81"/>
      <c r="G557" s="81"/>
      <c r="H557" s="81"/>
      <c r="I557" s="81"/>
      <c r="J557" s="81"/>
      <c r="K557" s="81"/>
      <c r="L557" s="81"/>
      <c r="M557" s="81"/>
      <c r="N557" s="81"/>
      <c r="O557" s="81"/>
      <c r="P557" s="81"/>
      <c r="Q557" s="81"/>
      <c r="R557" s="81"/>
      <c r="S557" s="81"/>
      <c r="T557" s="81"/>
      <c r="U557" s="81"/>
      <c r="V557" s="81"/>
      <c r="W557" s="81"/>
      <c r="X557" s="81"/>
      <c r="Y557" s="81"/>
      <c r="Z557" s="81"/>
    </row>
    <row r="558" spans="1:26" ht="12.75" customHeight="1" x14ac:dyDescent="0.25">
      <c r="A558" s="81"/>
      <c r="B558" s="81"/>
      <c r="C558" s="81"/>
      <c r="D558" s="82"/>
      <c r="E558" s="81"/>
      <c r="F558" s="81"/>
      <c r="G558" s="81"/>
      <c r="H558" s="81"/>
      <c r="I558" s="81"/>
      <c r="J558" s="81"/>
      <c r="K558" s="81"/>
      <c r="L558" s="81"/>
      <c r="M558" s="81"/>
      <c r="N558" s="81"/>
      <c r="O558" s="81"/>
      <c r="P558" s="81"/>
      <c r="Q558" s="81"/>
      <c r="R558" s="81"/>
      <c r="S558" s="81"/>
      <c r="T558" s="81"/>
      <c r="U558" s="81"/>
      <c r="V558" s="81"/>
      <c r="W558" s="81"/>
      <c r="X558" s="81"/>
      <c r="Y558" s="81"/>
      <c r="Z558" s="81"/>
    </row>
    <row r="559" spans="1:26" ht="12.75" customHeight="1" x14ac:dyDescent="0.25">
      <c r="A559" s="81"/>
      <c r="B559" s="81"/>
      <c r="C559" s="81"/>
      <c r="D559" s="82"/>
      <c r="E559" s="81"/>
      <c r="F559" s="81"/>
      <c r="G559" s="81"/>
      <c r="H559" s="81"/>
      <c r="I559" s="81"/>
      <c r="J559" s="81"/>
      <c r="K559" s="81"/>
      <c r="L559" s="81"/>
      <c r="M559" s="81"/>
      <c r="N559" s="81"/>
      <c r="O559" s="81"/>
      <c r="P559" s="81"/>
      <c r="Q559" s="81"/>
      <c r="R559" s="81"/>
      <c r="S559" s="81"/>
      <c r="T559" s="81"/>
      <c r="U559" s="81"/>
      <c r="V559" s="81"/>
      <c r="W559" s="81"/>
      <c r="X559" s="81"/>
      <c r="Y559" s="81"/>
      <c r="Z559" s="81"/>
    </row>
    <row r="560" spans="1:26" ht="12.75" customHeight="1" x14ac:dyDescent="0.25">
      <c r="A560" s="81"/>
      <c r="B560" s="81"/>
      <c r="C560" s="81"/>
      <c r="D560" s="82"/>
      <c r="E560" s="81"/>
      <c r="F560" s="81"/>
      <c r="G560" s="81"/>
      <c r="H560" s="81"/>
      <c r="I560" s="81"/>
      <c r="J560" s="81"/>
      <c r="K560" s="81"/>
      <c r="L560" s="81"/>
      <c r="M560" s="81"/>
      <c r="N560" s="81"/>
      <c r="O560" s="81"/>
      <c r="P560" s="81"/>
      <c r="Q560" s="81"/>
      <c r="R560" s="81"/>
      <c r="S560" s="81"/>
      <c r="T560" s="81"/>
      <c r="U560" s="81"/>
      <c r="V560" s="81"/>
      <c r="W560" s="81"/>
      <c r="X560" s="81"/>
      <c r="Y560" s="81"/>
      <c r="Z560" s="81"/>
    </row>
    <row r="561" spans="1:26" ht="12.75" customHeight="1" x14ac:dyDescent="0.25">
      <c r="A561" s="81"/>
      <c r="B561" s="81"/>
      <c r="C561" s="81"/>
      <c r="D561" s="82"/>
      <c r="E561" s="81"/>
      <c r="F561" s="81"/>
      <c r="G561" s="81"/>
      <c r="H561" s="81"/>
      <c r="I561" s="81"/>
      <c r="J561" s="81"/>
      <c r="K561" s="81"/>
      <c r="L561" s="81"/>
      <c r="M561" s="81"/>
      <c r="N561" s="81"/>
      <c r="O561" s="81"/>
      <c r="P561" s="81"/>
      <c r="Q561" s="81"/>
      <c r="R561" s="81"/>
      <c r="S561" s="81"/>
      <c r="T561" s="81"/>
      <c r="U561" s="81"/>
      <c r="V561" s="81"/>
      <c r="W561" s="81"/>
      <c r="X561" s="81"/>
      <c r="Y561" s="81"/>
      <c r="Z561" s="81"/>
    </row>
    <row r="562" spans="1:26" ht="12.75" customHeight="1" x14ac:dyDescent="0.25">
      <c r="A562" s="81"/>
      <c r="B562" s="81"/>
      <c r="C562" s="81"/>
      <c r="D562" s="82"/>
      <c r="E562" s="81"/>
      <c r="F562" s="81"/>
      <c r="G562" s="81"/>
      <c r="H562" s="81"/>
      <c r="I562" s="81"/>
      <c r="J562" s="81"/>
      <c r="K562" s="81"/>
      <c r="L562" s="81"/>
      <c r="M562" s="81"/>
      <c r="N562" s="81"/>
      <c r="O562" s="81"/>
      <c r="P562" s="81"/>
      <c r="Q562" s="81"/>
      <c r="R562" s="81"/>
      <c r="S562" s="81"/>
      <c r="T562" s="81"/>
      <c r="U562" s="81"/>
      <c r="V562" s="81"/>
      <c r="W562" s="81"/>
      <c r="X562" s="81"/>
      <c r="Y562" s="81"/>
      <c r="Z562" s="81"/>
    </row>
    <row r="563" spans="1:26" ht="12.75" customHeight="1" x14ac:dyDescent="0.25">
      <c r="A563" s="81"/>
      <c r="B563" s="81"/>
      <c r="C563" s="81"/>
      <c r="D563" s="82"/>
      <c r="E563" s="81"/>
      <c r="F563" s="81"/>
      <c r="G563" s="81"/>
      <c r="H563" s="81"/>
      <c r="I563" s="81"/>
      <c r="J563" s="81"/>
      <c r="K563" s="81"/>
      <c r="L563" s="81"/>
      <c r="M563" s="81"/>
      <c r="N563" s="81"/>
      <c r="O563" s="81"/>
      <c r="P563" s="81"/>
      <c r="Q563" s="81"/>
      <c r="R563" s="81"/>
      <c r="S563" s="81"/>
      <c r="T563" s="81"/>
      <c r="U563" s="81"/>
      <c r="V563" s="81"/>
      <c r="W563" s="81"/>
      <c r="X563" s="81"/>
      <c r="Y563" s="81"/>
      <c r="Z563" s="81"/>
    </row>
    <row r="564" spans="1:26" ht="12.75" customHeight="1" x14ac:dyDescent="0.25">
      <c r="A564" s="81"/>
      <c r="B564" s="81"/>
      <c r="C564" s="81"/>
      <c r="D564" s="82"/>
      <c r="E564" s="81"/>
      <c r="F564" s="81"/>
      <c r="G564" s="81"/>
      <c r="H564" s="81"/>
      <c r="I564" s="81"/>
      <c r="J564" s="81"/>
      <c r="K564" s="81"/>
      <c r="L564" s="81"/>
      <c r="M564" s="81"/>
      <c r="N564" s="81"/>
      <c r="O564" s="81"/>
      <c r="P564" s="81"/>
      <c r="Q564" s="81"/>
      <c r="R564" s="81"/>
      <c r="S564" s="81"/>
      <c r="T564" s="81"/>
      <c r="U564" s="81"/>
      <c r="V564" s="81"/>
      <c r="W564" s="81"/>
      <c r="X564" s="81"/>
      <c r="Y564" s="81"/>
      <c r="Z564" s="81"/>
    </row>
    <row r="565" spans="1:26" ht="12.75" customHeight="1" x14ac:dyDescent="0.25">
      <c r="A565" s="81"/>
      <c r="B565" s="81"/>
      <c r="C565" s="81"/>
      <c r="D565" s="82"/>
      <c r="E565" s="81"/>
      <c r="F565" s="81"/>
      <c r="G565" s="81"/>
      <c r="H565" s="81"/>
      <c r="I565" s="81"/>
      <c r="J565" s="81"/>
      <c r="K565" s="81"/>
      <c r="L565" s="81"/>
      <c r="M565" s="81"/>
      <c r="N565" s="81"/>
      <c r="O565" s="81"/>
      <c r="P565" s="81"/>
      <c r="Q565" s="81"/>
      <c r="R565" s="81"/>
      <c r="S565" s="81"/>
      <c r="T565" s="81"/>
      <c r="U565" s="81"/>
      <c r="V565" s="81"/>
      <c r="W565" s="81"/>
      <c r="X565" s="81"/>
      <c r="Y565" s="81"/>
      <c r="Z565" s="81"/>
    </row>
    <row r="566" spans="1:26" ht="12.75" customHeight="1" x14ac:dyDescent="0.25">
      <c r="A566" s="81"/>
      <c r="B566" s="81"/>
      <c r="C566" s="81"/>
      <c r="D566" s="82"/>
      <c r="E566" s="81"/>
      <c r="F566" s="81"/>
      <c r="G566" s="81"/>
      <c r="H566" s="81"/>
      <c r="I566" s="81"/>
      <c r="J566" s="81"/>
      <c r="K566" s="81"/>
      <c r="L566" s="81"/>
      <c r="M566" s="81"/>
      <c r="N566" s="81"/>
      <c r="O566" s="81"/>
      <c r="P566" s="81"/>
      <c r="Q566" s="81"/>
      <c r="R566" s="81"/>
      <c r="S566" s="81"/>
      <c r="T566" s="81"/>
      <c r="U566" s="81"/>
      <c r="V566" s="81"/>
      <c r="W566" s="81"/>
      <c r="X566" s="81"/>
      <c r="Y566" s="81"/>
      <c r="Z566" s="81"/>
    </row>
    <row r="567" spans="1:26" ht="12.75" customHeight="1" x14ac:dyDescent="0.25">
      <c r="A567" s="81"/>
      <c r="B567" s="81"/>
      <c r="C567" s="81"/>
      <c r="D567" s="82"/>
      <c r="E567" s="81"/>
      <c r="F567" s="81"/>
      <c r="G567" s="81"/>
      <c r="H567" s="81"/>
      <c r="I567" s="81"/>
      <c r="J567" s="81"/>
      <c r="K567" s="81"/>
      <c r="L567" s="81"/>
      <c r="M567" s="81"/>
      <c r="N567" s="81"/>
      <c r="O567" s="81"/>
      <c r="P567" s="81"/>
      <c r="Q567" s="81"/>
      <c r="R567" s="81"/>
      <c r="S567" s="81"/>
      <c r="T567" s="81"/>
      <c r="U567" s="81"/>
      <c r="V567" s="81"/>
      <c r="W567" s="81"/>
      <c r="X567" s="81"/>
      <c r="Y567" s="81"/>
      <c r="Z567" s="81"/>
    </row>
    <row r="568" spans="1:26" ht="12.75" customHeight="1" x14ac:dyDescent="0.25">
      <c r="A568" s="81"/>
      <c r="B568" s="81"/>
      <c r="C568" s="81"/>
      <c r="D568" s="82"/>
      <c r="E568" s="81"/>
      <c r="F568" s="81"/>
      <c r="G568" s="81"/>
      <c r="H568" s="81"/>
      <c r="I568" s="81"/>
      <c r="J568" s="81"/>
      <c r="K568" s="81"/>
      <c r="L568" s="81"/>
      <c r="M568" s="81"/>
      <c r="N568" s="81"/>
      <c r="O568" s="81"/>
      <c r="P568" s="81"/>
      <c r="Q568" s="81"/>
      <c r="R568" s="81"/>
      <c r="S568" s="81"/>
      <c r="T568" s="81"/>
      <c r="U568" s="81"/>
      <c r="V568" s="81"/>
      <c r="W568" s="81"/>
      <c r="X568" s="81"/>
      <c r="Y568" s="81"/>
      <c r="Z568" s="81"/>
    </row>
    <row r="569" spans="1:26" ht="12.75" customHeight="1" x14ac:dyDescent="0.25">
      <c r="A569" s="81"/>
      <c r="B569" s="81"/>
      <c r="C569" s="81"/>
      <c r="D569" s="82"/>
      <c r="E569" s="81"/>
      <c r="F569" s="81"/>
      <c r="G569" s="81"/>
      <c r="H569" s="81"/>
      <c r="I569" s="81"/>
      <c r="J569" s="81"/>
      <c r="K569" s="81"/>
      <c r="L569" s="81"/>
      <c r="M569" s="81"/>
      <c r="N569" s="81"/>
      <c r="O569" s="81"/>
      <c r="P569" s="81"/>
      <c r="Q569" s="81"/>
      <c r="R569" s="81"/>
      <c r="S569" s="81"/>
      <c r="T569" s="81"/>
      <c r="U569" s="81"/>
      <c r="V569" s="81"/>
      <c r="W569" s="81"/>
      <c r="X569" s="81"/>
      <c r="Y569" s="81"/>
      <c r="Z569" s="81"/>
    </row>
    <row r="570" spans="1:26" ht="12.75" customHeight="1" x14ac:dyDescent="0.25">
      <c r="A570" s="81"/>
      <c r="B570" s="81"/>
      <c r="C570" s="81"/>
      <c r="D570" s="82"/>
      <c r="E570" s="81"/>
      <c r="F570" s="81"/>
      <c r="G570" s="81"/>
      <c r="H570" s="81"/>
      <c r="I570" s="81"/>
      <c r="J570" s="81"/>
      <c r="K570" s="81"/>
      <c r="L570" s="81"/>
      <c r="M570" s="81"/>
      <c r="N570" s="81"/>
      <c r="O570" s="81"/>
      <c r="P570" s="81"/>
      <c r="Q570" s="81"/>
      <c r="R570" s="81"/>
      <c r="S570" s="81"/>
      <c r="T570" s="81"/>
      <c r="U570" s="81"/>
      <c r="V570" s="81"/>
      <c r="W570" s="81"/>
      <c r="X570" s="81"/>
      <c r="Y570" s="81"/>
      <c r="Z570" s="81"/>
    </row>
    <row r="571" spans="1:26" ht="12.75" customHeight="1" x14ac:dyDescent="0.25">
      <c r="A571" s="81"/>
      <c r="B571" s="81"/>
      <c r="C571" s="81"/>
      <c r="D571" s="82"/>
      <c r="E571" s="81"/>
      <c r="F571" s="81"/>
      <c r="G571" s="81"/>
      <c r="H571" s="81"/>
      <c r="I571" s="81"/>
      <c r="J571" s="81"/>
      <c r="K571" s="81"/>
      <c r="L571" s="81"/>
      <c r="M571" s="81"/>
      <c r="N571" s="81"/>
      <c r="O571" s="81"/>
      <c r="P571" s="81"/>
      <c r="Q571" s="81"/>
      <c r="R571" s="81"/>
      <c r="S571" s="81"/>
      <c r="T571" s="81"/>
      <c r="U571" s="81"/>
      <c r="V571" s="81"/>
      <c r="W571" s="81"/>
      <c r="X571" s="81"/>
      <c r="Y571" s="81"/>
      <c r="Z571" s="81"/>
    </row>
    <row r="572" spans="1:26" ht="12.75" customHeight="1" x14ac:dyDescent="0.25">
      <c r="A572" s="81"/>
      <c r="B572" s="81"/>
      <c r="C572" s="81"/>
      <c r="D572" s="82"/>
      <c r="E572" s="81"/>
      <c r="F572" s="81"/>
      <c r="G572" s="81"/>
      <c r="H572" s="81"/>
      <c r="I572" s="81"/>
      <c r="J572" s="81"/>
      <c r="K572" s="81"/>
      <c r="L572" s="81"/>
      <c r="M572" s="81"/>
      <c r="N572" s="81"/>
      <c r="O572" s="81"/>
      <c r="P572" s="81"/>
      <c r="Q572" s="81"/>
      <c r="R572" s="81"/>
      <c r="S572" s="81"/>
      <c r="T572" s="81"/>
      <c r="U572" s="81"/>
      <c r="V572" s="81"/>
      <c r="W572" s="81"/>
      <c r="X572" s="81"/>
      <c r="Y572" s="81"/>
      <c r="Z572" s="81"/>
    </row>
    <row r="573" spans="1:26" ht="12.75" customHeight="1" x14ac:dyDescent="0.25">
      <c r="A573" s="81"/>
      <c r="B573" s="81"/>
      <c r="C573" s="81"/>
      <c r="D573" s="82"/>
      <c r="E573" s="81"/>
      <c r="F573" s="81"/>
      <c r="G573" s="81"/>
      <c r="H573" s="81"/>
      <c r="I573" s="81"/>
      <c r="J573" s="81"/>
      <c r="K573" s="81"/>
      <c r="L573" s="81"/>
      <c r="M573" s="81"/>
      <c r="N573" s="81"/>
      <c r="O573" s="81"/>
      <c r="P573" s="81"/>
      <c r="Q573" s="81"/>
      <c r="R573" s="81"/>
      <c r="S573" s="81"/>
      <c r="T573" s="81"/>
      <c r="U573" s="81"/>
      <c r="V573" s="81"/>
      <c r="W573" s="81"/>
      <c r="X573" s="81"/>
      <c r="Y573" s="81"/>
      <c r="Z573" s="81"/>
    </row>
    <row r="574" spans="1:26" ht="12.75" customHeight="1" x14ac:dyDescent="0.25">
      <c r="A574" s="81"/>
      <c r="B574" s="81"/>
      <c r="C574" s="81"/>
      <c r="D574" s="82"/>
      <c r="E574" s="81"/>
      <c r="F574" s="81"/>
      <c r="G574" s="81"/>
      <c r="H574" s="81"/>
      <c r="I574" s="81"/>
      <c r="J574" s="81"/>
      <c r="K574" s="81"/>
      <c r="L574" s="81"/>
      <c r="M574" s="81"/>
      <c r="N574" s="81"/>
      <c r="O574" s="81"/>
      <c r="P574" s="81"/>
      <c r="Q574" s="81"/>
      <c r="R574" s="81"/>
      <c r="S574" s="81"/>
      <c r="T574" s="81"/>
      <c r="U574" s="81"/>
      <c r="V574" s="81"/>
      <c r="W574" s="81"/>
      <c r="X574" s="81"/>
      <c r="Y574" s="81"/>
      <c r="Z574" s="81"/>
    </row>
    <row r="575" spans="1:26" ht="12.75" customHeight="1" x14ac:dyDescent="0.25">
      <c r="A575" s="81"/>
      <c r="B575" s="81"/>
      <c r="C575" s="81"/>
      <c r="D575" s="82"/>
      <c r="E575" s="81"/>
      <c r="F575" s="81"/>
      <c r="G575" s="81"/>
      <c r="H575" s="81"/>
      <c r="I575" s="81"/>
      <c r="J575" s="81"/>
      <c r="K575" s="81"/>
      <c r="L575" s="81"/>
      <c r="M575" s="81"/>
      <c r="N575" s="81"/>
      <c r="O575" s="81"/>
      <c r="P575" s="81"/>
      <c r="Q575" s="81"/>
      <c r="R575" s="81"/>
      <c r="S575" s="81"/>
      <c r="T575" s="81"/>
      <c r="U575" s="81"/>
      <c r="V575" s="81"/>
      <c r="W575" s="81"/>
      <c r="X575" s="81"/>
      <c r="Y575" s="81"/>
      <c r="Z575" s="81"/>
    </row>
    <row r="576" spans="1:26" ht="12.75" customHeight="1" x14ac:dyDescent="0.25">
      <c r="A576" s="81"/>
      <c r="B576" s="81"/>
      <c r="C576" s="81"/>
      <c r="D576" s="82"/>
      <c r="E576" s="81"/>
      <c r="F576" s="81"/>
      <c r="G576" s="81"/>
      <c r="H576" s="81"/>
      <c r="I576" s="81"/>
      <c r="J576" s="81"/>
      <c r="K576" s="81"/>
      <c r="L576" s="81"/>
      <c r="M576" s="81"/>
      <c r="N576" s="81"/>
      <c r="O576" s="81"/>
      <c r="P576" s="81"/>
      <c r="Q576" s="81"/>
      <c r="R576" s="81"/>
      <c r="S576" s="81"/>
      <c r="T576" s="81"/>
      <c r="U576" s="81"/>
      <c r="V576" s="81"/>
      <c r="W576" s="81"/>
      <c r="X576" s="81"/>
      <c r="Y576" s="81"/>
      <c r="Z576" s="81"/>
    </row>
    <row r="577" spans="1:26" ht="12.75" customHeight="1" x14ac:dyDescent="0.25">
      <c r="A577" s="81"/>
      <c r="B577" s="81"/>
      <c r="C577" s="81"/>
      <c r="D577" s="82"/>
      <c r="E577" s="81"/>
      <c r="F577" s="81"/>
      <c r="G577" s="81"/>
      <c r="H577" s="81"/>
      <c r="I577" s="81"/>
      <c r="J577" s="81"/>
      <c r="K577" s="81"/>
      <c r="L577" s="81"/>
      <c r="M577" s="81"/>
      <c r="N577" s="81"/>
      <c r="O577" s="81"/>
      <c r="P577" s="81"/>
      <c r="Q577" s="81"/>
      <c r="R577" s="81"/>
      <c r="S577" s="81"/>
      <c r="T577" s="81"/>
      <c r="U577" s="81"/>
      <c r="V577" s="81"/>
      <c r="W577" s="81"/>
      <c r="X577" s="81"/>
      <c r="Y577" s="81"/>
      <c r="Z577" s="81"/>
    </row>
    <row r="578" spans="1:26" ht="12.75" customHeight="1" x14ac:dyDescent="0.25">
      <c r="A578" s="81"/>
      <c r="B578" s="81"/>
      <c r="C578" s="81"/>
      <c r="D578" s="82"/>
      <c r="E578" s="81"/>
      <c r="F578" s="81"/>
      <c r="G578" s="81"/>
      <c r="H578" s="81"/>
      <c r="I578" s="81"/>
      <c r="J578" s="81"/>
      <c r="K578" s="81"/>
      <c r="L578" s="81"/>
      <c r="M578" s="81"/>
      <c r="N578" s="81"/>
      <c r="O578" s="81"/>
      <c r="P578" s="81"/>
      <c r="Q578" s="81"/>
      <c r="R578" s="81"/>
      <c r="S578" s="81"/>
      <c r="T578" s="81"/>
      <c r="U578" s="81"/>
      <c r="V578" s="81"/>
      <c r="W578" s="81"/>
      <c r="X578" s="81"/>
      <c r="Y578" s="81"/>
      <c r="Z578" s="81"/>
    </row>
    <row r="579" spans="1:26" ht="12.75" customHeight="1" x14ac:dyDescent="0.25">
      <c r="A579" s="81"/>
      <c r="B579" s="81"/>
      <c r="C579" s="81"/>
      <c r="D579" s="82"/>
      <c r="E579" s="81"/>
      <c r="F579" s="81"/>
      <c r="G579" s="81"/>
      <c r="H579" s="81"/>
      <c r="I579" s="81"/>
      <c r="J579" s="81"/>
      <c r="K579" s="81"/>
      <c r="L579" s="81"/>
      <c r="M579" s="81"/>
      <c r="N579" s="81"/>
      <c r="O579" s="81"/>
      <c r="P579" s="81"/>
      <c r="Q579" s="81"/>
      <c r="R579" s="81"/>
      <c r="S579" s="81"/>
      <c r="T579" s="81"/>
      <c r="U579" s="81"/>
      <c r="V579" s="81"/>
      <c r="W579" s="81"/>
      <c r="X579" s="81"/>
      <c r="Y579" s="81"/>
      <c r="Z579" s="81"/>
    </row>
    <row r="580" spans="1:26" ht="12.75" customHeight="1" x14ac:dyDescent="0.25">
      <c r="A580" s="81"/>
      <c r="B580" s="81"/>
      <c r="C580" s="81"/>
      <c r="D580" s="82"/>
      <c r="E580" s="81"/>
      <c r="F580" s="81"/>
      <c r="G580" s="81"/>
      <c r="H580" s="81"/>
      <c r="I580" s="81"/>
      <c r="J580" s="81"/>
      <c r="K580" s="81"/>
      <c r="L580" s="81"/>
      <c r="M580" s="81"/>
      <c r="N580" s="81"/>
      <c r="O580" s="81"/>
      <c r="P580" s="81"/>
      <c r="Q580" s="81"/>
      <c r="R580" s="81"/>
      <c r="S580" s="81"/>
      <c r="T580" s="81"/>
      <c r="U580" s="81"/>
      <c r="V580" s="81"/>
      <c r="W580" s="81"/>
      <c r="X580" s="81"/>
      <c r="Y580" s="81"/>
      <c r="Z580" s="81"/>
    </row>
    <row r="581" spans="1:26" ht="12.75" customHeight="1" x14ac:dyDescent="0.25">
      <c r="A581" s="81"/>
      <c r="B581" s="81"/>
      <c r="C581" s="81"/>
      <c r="D581" s="82"/>
      <c r="E581" s="81"/>
      <c r="F581" s="81"/>
      <c r="G581" s="81"/>
      <c r="H581" s="81"/>
      <c r="I581" s="81"/>
      <c r="J581" s="81"/>
      <c r="K581" s="81"/>
      <c r="L581" s="81"/>
      <c r="M581" s="81"/>
      <c r="N581" s="81"/>
      <c r="O581" s="81"/>
      <c r="P581" s="81"/>
      <c r="Q581" s="81"/>
      <c r="R581" s="81"/>
      <c r="S581" s="81"/>
      <c r="T581" s="81"/>
      <c r="U581" s="81"/>
      <c r="V581" s="81"/>
      <c r="W581" s="81"/>
      <c r="X581" s="81"/>
      <c r="Y581" s="81"/>
      <c r="Z581" s="81"/>
    </row>
    <row r="582" spans="1:26" ht="12.75" customHeight="1" x14ac:dyDescent="0.25">
      <c r="A582" s="81"/>
      <c r="B582" s="81"/>
      <c r="C582" s="81"/>
      <c r="D582" s="82"/>
      <c r="E582" s="81"/>
      <c r="F582" s="81"/>
      <c r="G582" s="81"/>
      <c r="H582" s="81"/>
      <c r="I582" s="81"/>
      <c r="J582" s="81"/>
      <c r="K582" s="81"/>
      <c r="L582" s="81"/>
      <c r="M582" s="81"/>
      <c r="N582" s="81"/>
      <c r="O582" s="81"/>
      <c r="P582" s="81"/>
      <c r="Q582" s="81"/>
      <c r="R582" s="81"/>
      <c r="S582" s="81"/>
      <c r="T582" s="81"/>
      <c r="U582" s="81"/>
      <c r="V582" s="81"/>
      <c r="W582" s="81"/>
      <c r="X582" s="81"/>
      <c r="Y582" s="81"/>
      <c r="Z582" s="81"/>
    </row>
    <row r="583" spans="1:26" ht="12.75" customHeight="1" x14ac:dyDescent="0.25">
      <c r="A583" s="81"/>
      <c r="B583" s="81"/>
      <c r="C583" s="81"/>
      <c r="D583" s="82"/>
      <c r="E583" s="81"/>
      <c r="F583" s="81"/>
      <c r="G583" s="81"/>
      <c r="H583" s="81"/>
      <c r="I583" s="81"/>
      <c r="J583" s="81"/>
      <c r="K583" s="81"/>
      <c r="L583" s="81"/>
      <c r="M583" s="81"/>
      <c r="N583" s="81"/>
      <c r="O583" s="81"/>
      <c r="P583" s="81"/>
      <c r="Q583" s="81"/>
      <c r="R583" s="81"/>
      <c r="S583" s="81"/>
      <c r="T583" s="81"/>
      <c r="U583" s="81"/>
      <c r="V583" s="81"/>
      <c r="W583" s="81"/>
      <c r="X583" s="81"/>
      <c r="Y583" s="81"/>
      <c r="Z583" s="81"/>
    </row>
    <row r="584" spans="1:26" ht="12.75" customHeight="1" x14ac:dyDescent="0.25">
      <c r="A584" s="81"/>
      <c r="B584" s="81"/>
      <c r="C584" s="81"/>
      <c r="D584" s="82"/>
      <c r="E584" s="81"/>
      <c r="F584" s="81"/>
      <c r="G584" s="81"/>
      <c r="H584" s="81"/>
      <c r="I584" s="81"/>
      <c r="J584" s="81"/>
      <c r="K584" s="81"/>
      <c r="L584" s="81"/>
      <c r="M584" s="81"/>
      <c r="N584" s="81"/>
      <c r="O584" s="81"/>
      <c r="P584" s="81"/>
      <c r="Q584" s="81"/>
      <c r="R584" s="81"/>
      <c r="S584" s="81"/>
      <c r="T584" s="81"/>
      <c r="U584" s="81"/>
      <c r="V584" s="81"/>
      <c r="W584" s="81"/>
      <c r="X584" s="81"/>
      <c r="Y584" s="81"/>
      <c r="Z584" s="81"/>
    </row>
    <row r="585" spans="1:26" ht="12.75" customHeight="1" x14ac:dyDescent="0.25">
      <c r="A585" s="81"/>
      <c r="B585" s="81"/>
      <c r="C585" s="81"/>
      <c r="D585" s="82"/>
      <c r="E585" s="81"/>
      <c r="F585" s="81"/>
      <c r="G585" s="81"/>
      <c r="H585" s="81"/>
      <c r="I585" s="81"/>
      <c r="J585" s="81"/>
      <c r="K585" s="81"/>
      <c r="L585" s="81"/>
      <c r="M585" s="81"/>
      <c r="N585" s="81"/>
      <c r="O585" s="81"/>
      <c r="P585" s="81"/>
      <c r="Q585" s="81"/>
      <c r="R585" s="81"/>
      <c r="S585" s="81"/>
      <c r="T585" s="81"/>
      <c r="U585" s="81"/>
      <c r="V585" s="81"/>
      <c r="W585" s="81"/>
      <c r="X585" s="81"/>
      <c r="Y585" s="81"/>
      <c r="Z585" s="81"/>
    </row>
    <row r="586" spans="1:26" ht="12.75" customHeight="1" x14ac:dyDescent="0.25">
      <c r="A586" s="81"/>
      <c r="B586" s="81"/>
      <c r="C586" s="81"/>
      <c r="D586" s="82"/>
      <c r="E586" s="81"/>
      <c r="F586" s="81"/>
      <c r="G586" s="81"/>
      <c r="H586" s="81"/>
      <c r="I586" s="81"/>
      <c r="J586" s="81"/>
      <c r="K586" s="81"/>
      <c r="L586" s="81"/>
      <c r="M586" s="81"/>
      <c r="N586" s="81"/>
      <c r="O586" s="81"/>
      <c r="P586" s="81"/>
      <c r="Q586" s="81"/>
      <c r="R586" s="81"/>
      <c r="S586" s="81"/>
      <c r="T586" s="81"/>
      <c r="U586" s="81"/>
      <c r="V586" s="81"/>
      <c r="W586" s="81"/>
      <c r="X586" s="81"/>
      <c r="Y586" s="81"/>
      <c r="Z586" s="81"/>
    </row>
    <row r="587" spans="1:26" ht="12.75" customHeight="1" x14ac:dyDescent="0.25">
      <c r="A587" s="81"/>
      <c r="B587" s="81"/>
      <c r="C587" s="81"/>
      <c r="D587" s="82"/>
      <c r="E587" s="81"/>
      <c r="F587" s="81"/>
      <c r="G587" s="81"/>
      <c r="H587" s="81"/>
      <c r="I587" s="81"/>
      <c r="J587" s="81"/>
      <c r="K587" s="81"/>
      <c r="L587" s="81"/>
      <c r="M587" s="81"/>
      <c r="N587" s="81"/>
      <c r="O587" s="81"/>
      <c r="P587" s="81"/>
      <c r="Q587" s="81"/>
      <c r="R587" s="81"/>
      <c r="S587" s="81"/>
      <c r="T587" s="81"/>
      <c r="U587" s="81"/>
      <c r="V587" s="81"/>
      <c r="W587" s="81"/>
      <c r="X587" s="81"/>
      <c r="Y587" s="81"/>
      <c r="Z587" s="81"/>
    </row>
    <row r="588" spans="1:26" ht="12.75" customHeight="1" x14ac:dyDescent="0.25">
      <c r="A588" s="81"/>
      <c r="B588" s="81"/>
      <c r="C588" s="81"/>
      <c r="D588" s="82"/>
      <c r="E588" s="81"/>
      <c r="F588" s="81"/>
      <c r="G588" s="81"/>
      <c r="H588" s="81"/>
      <c r="I588" s="81"/>
      <c r="J588" s="81"/>
      <c r="K588" s="81"/>
      <c r="L588" s="81"/>
      <c r="M588" s="81"/>
      <c r="N588" s="81"/>
      <c r="O588" s="81"/>
      <c r="P588" s="81"/>
      <c r="Q588" s="81"/>
      <c r="R588" s="81"/>
      <c r="S588" s="81"/>
      <c r="T588" s="81"/>
      <c r="U588" s="81"/>
      <c r="V588" s="81"/>
      <c r="W588" s="81"/>
      <c r="X588" s="81"/>
      <c r="Y588" s="81"/>
      <c r="Z588" s="81"/>
    </row>
    <row r="589" spans="1:26" ht="12.75" customHeight="1" x14ac:dyDescent="0.25">
      <c r="A589" s="81"/>
      <c r="B589" s="81"/>
      <c r="C589" s="81"/>
      <c r="D589" s="82"/>
      <c r="E589" s="81"/>
      <c r="F589" s="81"/>
      <c r="G589" s="81"/>
      <c r="H589" s="81"/>
      <c r="I589" s="81"/>
      <c r="J589" s="81"/>
      <c r="K589" s="81"/>
      <c r="L589" s="81"/>
      <c r="M589" s="81"/>
      <c r="N589" s="81"/>
      <c r="O589" s="81"/>
      <c r="P589" s="81"/>
      <c r="Q589" s="81"/>
      <c r="R589" s="81"/>
      <c r="S589" s="81"/>
      <c r="T589" s="81"/>
      <c r="U589" s="81"/>
      <c r="V589" s="81"/>
      <c r="W589" s="81"/>
      <c r="X589" s="81"/>
      <c r="Y589" s="81"/>
      <c r="Z589" s="81"/>
    </row>
    <row r="590" spans="1:26" ht="12.75" customHeight="1" x14ac:dyDescent="0.25">
      <c r="A590" s="81"/>
      <c r="B590" s="81"/>
      <c r="C590" s="81"/>
      <c r="D590" s="82"/>
      <c r="E590" s="81"/>
      <c r="F590" s="81"/>
      <c r="G590" s="81"/>
      <c r="H590" s="81"/>
      <c r="I590" s="81"/>
      <c r="J590" s="81"/>
      <c r="K590" s="81"/>
      <c r="L590" s="81"/>
      <c r="M590" s="81"/>
      <c r="N590" s="81"/>
      <c r="O590" s="81"/>
      <c r="P590" s="81"/>
      <c r="Q590" s="81"/>
      <c r="R590" s="81"/>
      <c r="S590" s="81"/>
      <c r="T590" s="81"/>
      <c r="U590" s="81"/>
      <c r="V590" s="81"/>
      <c r="W590" s="81"/>
      <c r="X590" s="81"/>
      <c r="Y590" s="81"/>
      <c r="Z590" s="81"/>
    </row>
    <row r="591" spans="1:26" ht="12.75" customHeight="1" x14ac:dyDescent="0.25">
      <c r="A591" s="81"/>
      <c r="B591" s="81"/>
      <c r="C591" s="81"/>
      <c r="D591" s="82"/>
      <c r="E591" s="81"/>
      <c r="F591" s="81"/>
      <c r="G591" s="81"/>
      <c r="H591" s="81"/>
      <c r="I591" s="81"/>
      <c r="J591" s="81"/>
      <c r="K591" s="81"/>
      <c r="L591" s="81"/>
      <c r="M591" s="81"/>
      <c r="N591" s="81"/>
      <c r="O591" s="81"/>
      <c r="P591" s="81"/>
      <c r="Q591" s="81"/>
      <c r="R591" s="81"/>
      <c r="S591" s="81"/>
      <c r="T591" s="81"/>
      <c r="U591" s="81"/>
      <c r="V591" s="81"/>
      <c r="W591" s="81"/>
      <c r="X591" s="81"/>
      <c r="Y591" s="81"/>
      <c r="Z591" s="81"/>
    </row>
    <row r="592" spans="1:26" ht="12.75" customHeight="1" x14ac:dyDescent="0.25">
      <c r="A592" s="81"/>
      <c r="B592" s="81"/>
      <c r="C592" s="81"/>
      <c r="D592" s="82"/>
      <c r="E592" s="81"/>
      <c r="F592" s="81"/>
      <c r="G592" s="81"/>
      <c r="H592" s="81"/>
      <c r="I592" s="81"/>
      <c r="J592" s="81"/>
      <c r="K592" s="81"/>
      <c r="L592" s="81"/>
      <c r="M592" s="81"/>
      <c r="N592" s="81"/>
      <c r="O592" s="81"/>
      <c r="P592" s="81"/>
      <c r="Q592" s="81"/>
      <c r="R592" s="81"/>
      <c r="S592" s="81"/>
      <c r="T592" s="81"/>
      <c r="U592" s="81"/>
      <c r="V592" s="81"/>
      <c r="W592" s="81"/>
      <c r="X592" s="81"/>
      <c r="Y592" s="81"/>
      <c r="Z592" s="81"/>
    </row>
    <row r="593" spans="1:26" ht="12.75" customHeight="1" x14ac:dyDescent="0.25">
      <c r="A593" s="81"/>
      <c r="B593" s="81"/>
      <c r="C593" s="81"/>
      <c r="D593" s="82"/>
      <c r="E593" s="81"/>
      <c r="F593" s="81"/>
      <c r="G593" s="81"/>
      <c r="H593" s="81"/>
      <c r="I593" s="81"/>
      <c r="J593" s="81"/>
      <c r="K593" s="81"/>
      <c r="L593" s="81"/>
      <c r="M593" s="81"/>
      <c r="N593" s="81"/>
      <c r="O593" s="81"/>
      <c r="P593" s="81"/>
      <c r="Q593" s="81"/>
      <c r="R593" s="81"/>
      <c r="S593" s="81"/>
      <c r="T593" s="81"/>
      <c r="U593" s="81"/>
      <c r="V593" s="81"/>
      <c r="W593" s="81"/>
      <c r="X593" s="81"/>
      <c r="Y593" s="81"/>
      <c r="Z593" s="81"/>
    </row>
    <row r="594" spans="1:26" ht="12.75" customHeight="1" x14ac:dyDescent="0.25">
      <c r="A594" s="81"/>
      <c r="B594" s="81"/>
      <c r="C594" s="81"/>
      <c r="D594" s="82"/>
      <c r="E594" s="81"/>
      <c r="F594" s="81"/>
      <c r="G594" s="81"/>
      <c r="H594" s="81"/>
      <c r="I594" s="81"/>
      <c r="J594" s="81"/>
      <c r="K594" s="81"/>
      <c r="L594" s="81"/>
      <c r="M594" s="81"/>
      <c r="N594" s="81"/>
      <c r="O594" s="81"/>
      <c r="P594" s="81"/>
      <c r="Q594" s="81"/>
      <c r="R594" s="81"/>
      <c r="S594" s="81"/>
      <c r="T594" s="81"/>
      <c r="U594" s="81"/>
      <c r="V594" s="81"/>
      <c r="W594" s="81"/>
      <c r="X594" s="81"/>
      <c r="Y594" s="81"/>
      <c r="Z594" s="81"/>
    </row>
    <row r="595" spans="1:26" ht="12.75" customHeight="1" x14ac:dyDescent="0.25">
      <c r="A595" s="81"/>
      <c r="B595" s="81"/>
      <c r="C595" s="81"/>
      <c r="D595" s="82"/>
      <c r="E595" s="81"/>
      <c r="F595" s="81"/>
      <c r="G595" s="81"/>
      <c r="H595" s="81"/>
      <c r="I595" s="81"/>
      <c r="J595" s="81"/>
      <c r="K595" s="81"/>
      <c r="L595" s="81"/>
      <c r="M595" s="81"/>
      <c r="N595" s="81"/>
      <c r="O595" s="81"/>
      <c r="P595" s="81"/>
      <c r="Q595" s="81"/>
      <c r="R595" s="81"/>
      <c r="S595" s="81"/>
      <c r="T595" s="81"/>
      <c r="U595" s="81"/>
      <c r="V595" s="81"/>
      <c r="W595" s="81"/>
      <c r="X595" s="81"/>
      <c r="Y595" s="81"/>
      <c r="Z595" s="81"/>
    </row>
    <row r="596" spans="1:26" ht="12.75" customHeight="1" x14ac:dyDescent="0.25">
      <c r="A596" s="81"/>
      <c r="B596" s="81"/>
      <c r="C596" s="81"/>
      <c r="D596" s="82"/>
      <c r="E596" s="81"/>
      <c r="F596" s="81"/>
      <c r="G596" s="81"/>
      <c r="H596" s="81"/>
      <c r="I596" s="81"/>
      <c r="J596" s="81"/>
      <c r="K596" s="81"/>
      <c r="L596" s="81"/>
      <c r="M596" s="81"/>
      <c r="N596" s="81"/>
      <c r="O596" s="81"/>
      <c r="P596" s="81"/>
      <c r="Q596" s="81"/>
      <c r="R596" s="81"/>
      <c r="S596" s="81"/>
      <c r="T596" s="81"/>
      <c r="U596" s="81"/>
      <c r="V596" s="81"/>
      <c r="W596" s="81"/>
      <c r="X596" s="81"/>
      <c r="Y596" s="81"/>
      <c r="Z596" s="81"/>
    </row>
    <row r="597" spans="1:26" ht="12.75" customHeight="1" x14ac:dyDescent="0.25">
      <c r="A597" s="81"/>
      <c r="B597" s="81"/>
      <c r="C597" s="81"/>
      <c r="D597" s="82"/>
      <c r="E597" s="81"/>
      <c r="F597" s="81"/>
      <c r="G597" s="81"/>
      <c r="H597" s="81"/>
      <c r="I597" s="81"/>
      <c r="J597" s="81"/>
      <c r="K597" s="81"/>
      <c r="L597" s="81"/>
      <c r="M597" s="81"/>
      <c r="N597" s="81"/>
      <c r="O597" s="81"/>
      <c r="P597" s="81"/>
      <c r="Q597" s="81"/>
      <c r="R597" s="81"/>
      <c r="S597" s="81"/>
      <c r="T597" s="81"/>
      <c r="U597" s="81"/>
      <c r="V597" s="81"/>
      <c r="W597" s="81"/>
      <c r="X597" s="81"/>
      <c r="Y597" s="81"/>
      <c r="Z597" s="81"/>
    </row>
    <row r="598" spans="1:26" ht="12.75" customHeight="1" x14ac:dyDescent="0.25">
      <c r="A598" s="81"/>
      <c r="B598" s="81"/>
      <c r="C598" s="81"/>
      <c r="D598" s="82"/>
      <c r="E598" s="81"/>
      <c r="F598" s="81"/>
      <c r="G598" s="81"/>
      <c r="H598" s="81"/>
      <c r="I598" s="81"/>
      <c r="J598" s="81"/>
      <c r="K598" s="81"/>
      <c r="L598" s="81"/>
      <c r="M598" s="81"/>
      <c r="N598" s="81"/>
      <c r="O598" s="81"/>
      <c r="P598" s="81"/>
      <c r="Q598" s="81"/>
      <c r="R598" s="81"/>
      <c r="S598" s="81"/>
      <c r="T598" s="81"/>
      <c r="U598" s="81"/>
      <c r="V598" s="81"/>
      <c r="W598" s="81"/>
      <c r="X598" s="81"/>
      <c r="Y598" s="81"/>
      <c r="Z598" s="81"/>
    </row>
    <row r="599" spans="1:26" ht="12.75" customHeight="1" x14ac:dyDescent="0.25">
      <c r="A599" s="81"/>
      <c r="B599" s="81"/>
      <c r="C599" s="81"/>
      <c r="D599" s="82"/>
      <c r="E599" s="81"/>
      <c r="F599" s="81"/>
      <c r="G599" s="81"/>
      <c r="H599" s="81"/>
      <c r="I599" s="81"/>
      <c r="J599" s="81"/>
      <c r="K599" s="81"/>
      <c r="L599" s="81"/>
      <c r="M599" s="81"/>
      <c r="N599" s="81"/>
      <c r="O599" s="81"/>
      <c r="P599" s="81"/>
      <c r="Q599" s="81"/>
      <c r="R599" s="81"/>
      <c r="S599" s="81"/>
      <c r="T599" s="81"/>
      <c r="U599" s="81"/>
      <c r="V599" s="81"/>
      <c r="W599" s="81"/>
      <c r="X599" s="81"/>
      <c r="Y599" s="81"/>
      <c r="Z599" s="81"/>
    </row>
    <row r="600" spans="1:26" ht="12.75" customHeight="1" x14ac:dyDescent="0.25">
      <c r="A600" s="81"/>
      <c r="B600" s="81"/>
      <c r="C600" s="81"/>
      <c r="D600" s="82"/>
      <c r="E600" s="81"/>
      <c r="F600" s="81"/>
      <c r="G600" s="81"/>
      <c r="H600" s="81"/>
      <c r="I600" s="81"/>
      <c r="J600" s="81"/>
      <c r="K600" s="81"/>
      <c r="L600" s="81"/>
      <c r="M600" s="81"/>
      <c r="N600" s="81"/>
      <c r="O600" s="81"/>
      <c r="P600" s="81"/>
      <c r="Q600" s="81"/>
      <c r="R600" s="81"/>
      <c r="S600" s="81"/>
      <c r="T600" s="81"/>
      <c r="U600" s="81"/>
      <c r="V600" s="81"/>
      <c r="W600" s="81"/>
      <c r="X600" s="81"/>
      <c r="Y600" s="81"/>
      <c r="Z600" s="81"/>
    </row>
    <row r="601" spans="1:26" ht="12.75" customHeight="1" x14ac:dyDescent="0.25">
      <c r="A601" s="81"/>
      <c r="B601" s="81"/>
      <c r="C601" s="81"/>
      <c r="D601" s="82"/>
      <c r="E601" s="81"/>
      <c r="F601" s="81"/>
      <c r="G601" s="81"/>
      <c r="H601" s="81"/>
      <c r="I601" s="81"/>
      <c r="J601" s="81"/>
      <c r="K601" s="81"/>
      <c r="L601" s="81"/>
      <c r="M601" s="81"/>
      <c r="N601" s="81"/>
      <c r="O601" s="81"/>
      <c r="P601" s="81"/>
      <c r="Q601" s="81"/>
      <c r="R601" s="81"/>
      <c r="S601" s="81"/>
      <c r="T601" s="81"/>
      <c r="U601" s="81"/>
      <c r="V601" s="81"/>
      <c r="W601" s="81"/>
      <c r="X601" s="81"/>
      <c r="Y601" s="81"/>
      <c r="Z601" s="81"/>
    </row>
    <row r="602" spans="1:26" ht="12.75" customHeight="1" x14ac:dyDescent="0.25">
      <c r="A602" s="81"/>
      <c r="B602" s="81"/>
      <c r="C602" s="81"/>
      <c r="D602" s="82"/>
      <c r="E602" s="81"/>
      <c r="F602" s="81"/>
      <c r="G602" s="81"/>
      <c r="H602" s="81"/>
      <c r="I602" s="81"/>
      <c r="J602" s="81"/>
      <c r="K602" s="81"/>
      <c r="L602" s="81"/>
      <c r="M602" s="81"/>
      <c r="N602" s="81"/>
      <c r="O602" s="81"/>
      <c r="P602" s="81"/>
      <c r="Q602" s="81"/>
      <c r="R602" s="81"/>
      <c r="S602" s="81"/>
      <c r="T602" s="81"/>
      <c r="U602" s="81"/>
      <c r="V602" s="81"/>
      <c r="W602" s="81"/>
      <c r="X602" s="81"/>
      <c r="Y602" s="81"/>
      <c r="Z602" s="81"/>
    </row>
    <row r="603" spans="1:26" ht="12.75" customHeight="1" x14ac:dyDescent="0.25">
      <c r="A603" s="81"/>
      <c r="B603" s="81"/>
      <c r="C603" s="81"/>
      <c r="D603" s="82"/>
      <c r="E603" s="81"/>
      <c r="F603" s="81"/>
      <c r="G603" s="81"/>
      <c r="H603" s="81"/>
      <c r="I603" s="81"/>
      <c r="J603" s="81"/>
      <c r="K603" s="81"/>
      <c r="L603" s="81"/>
      <c r="M603" s="81"/>
      <c r="N603" s="81"/>
      <c r="O603" s="81"/>
      <c r="P603" s="81"/>
      <c r="Q603" s="81"/>
      <c r="R603" s="81"/>
      <c r="S603" s="81"/>
      <c r="T603" s="81"/>
      <c r="U603" s="81"/>
      <c r="V603" s="81"/>
      <c r="W603" s="81"/>
      <c r="X603" s="81"/>
      <c r="Y603" s="81"/>
      <c r="Z603" s="81"/>
    </row>
    <row r="604" spans="1:26" ht="12.75" customHeight="1" x14ac:dyDescent="0.25">
      <c r="A604" s="81"/>
      <c r="B604" s="81"/>
      <c r="C604" s="81"/>
      <c r="D604" s="82"/>
      <c r="E604" s="81"/>
      <c r="F604" s="81"/>
      <c r="G604" s="81"/>
      <c r="H604" s="81"/>
      <c r="I604" s="81"/>
      <c r="J604" s="81"/>
      <c r="K604" s="81"/>
      <c r="L604" s="81"/>
      <c r="M604" s="81"/>
      <c r="N604" s="81"/>
      <c r="O604" s="81"/>
      <c r="P604" s="81"/>
      <c r="Q604" s="81"/>
      <c r="R604" s="81"/>
      <c r="S604" s="81"/>
      <c r="T604" s="81"/>
      <c r="U604" s="81"/>
      <c r="V604" s="81"/>
      <c r="W604" s="81"/>
      <c r="X604" s="81"/>
      <c r="Y604" s="81"/>
      <c r="Z604" s="81"/>
    </row>
    <row r="605" spans="1:26" ht="12.75" customHeight="1" x14ac:dyDescent="0.25">
      <c r="A605" s="81"/>
      <c r="B605" s="81"/>
      <c r="C605" s="81"/>
      <c r="D605" s="82"/>
      <c r="E605" s="81"/>
      <c r="F605" s="81"/>
      <c r="G605" s="81"/>
      <c r="H605" s="81"/>
      <c r="I605" s="81"/>
      <c r="J605" s="81"/>
      <c r="K605" s="81"/>
      <c r="L605" s="81"/>
      <c r="M605" s="81"/>
      <c r="N605" s="81"/>
      <c r="O605" s="81"/>
      <c r="P605" s="81"/>
      <c r="Q605" s="81"/>
      <c r="R605" s="81"/>
      <c r="S605" s="81"/>
      <c r="T605" s="81"/>
      <c r="U605" s="81"/>
      <c r="V605" s="81"/>
      <c r="W605" s="81"/>
      <c r="X605" s="81"/>
      <c r="Y605" s="81"/>
      <c r="Z605" s="81"/>
    </row>
    <row r="606" spans="1:26" ht="12.75" customHeight="1" x14ac:dyDescent="0.25">
      <c r="A606" s="81"/>
      <c r="B606" s="81"/>
      <c r="C606" s="81"/>
      <c r="D606" s="82"/>
      <c r="E606" s="81"/>
      <c r="F606" s="81"/>
      <c r="G606" s="81"/>
      <c r="H606" s="81"/>
      <c r="I606" s="81"/>
      <c r="J606" s="81"/>
      <c r="K606" s="81"/>
      <c r="L606" s="81"/>
      <c r="M606" s="81"/>
      <c r="N606" s="81"/>
      <c r="O606" s="81"/>
      <c r="P606" s="81"/>
      <c r="Q606" s="81"/>
      <c r="R606" s="81"/>
      <c r="S606" s="81"/>
      <c r="T606" s="81"/>
      <c r="U606" s="81"/>
      <c r="V606" s="81"/>
      <c r="W606" s="81"/>
      <c r="X606" s="81"/>
      <c r="Y606" s="81"/>
      <c r="Z606" s="81"/>
    </row>
    <row r="607" spans="1:26" ht="12.75" customHeight="1" x14ac:dyDescent="0.25">
      <c r="A607" s="81"/>
      <c r="B607" s="81"/>
      <c r="C607" s="81"/>
      <c r="D607" s="82"/>
      <c r="E607" s="81"/>
      <c r="F607" s="81"/>
      <c r="G607" s="81"/>
      <c r="H607" s="81"/>
      <c r="I607" s="81"/>
      <c r="J607" s="81"/>
      <c r="K607" s="81"/>
      <c r="L607" s="81"/>
      <c r="M607" s="81"/>
      <c r="N607" s="81"/>
      <c r="O607" s="81"/>
      <c r="P607" s="81"/>
      <c r="Q607" s="81"/>
      <c r="R607" s="81"/>
      <c r="S607" s="81"/>
      <c r="T607" s="81"/>
      <c r="U607" s="81"/>
      <c r="V607" s="81"/>
      <c r="W607" s="81"/>
      <c r="X607" s="81"/>
      <c r="Y607" s="81"/>
      <c r="Z607" s="81"/>
    </row>
    <row r="608" spans="1:26" ht="12.75" customHeight="1" x14ac:dyDescent="0.25">
      <c r="A608" s="81"/>
      <c r="B608" s="81"/>
      <c r="C608" s="81"/>
      <c r="D608" s="82"/>
      <c r="E608" s="81"/>
      <c r="F608" s="81"/>
      <c r="G608" s="81"/>
      <c r="H608" s="81"/>
      <c r="I608" s="81"/>
      <c r="J608" s="81"/>
      <c r="K608" s="81"/>
      <c r="L608" s="81"/>
      <c r="M608" s="81"/>
      <c r="N608" s="81"/>
      <c r="O608" s="81"/>
      <c r="P608" s="81"/>
      <c r="Q608" s="81"/>
      <c r="R608" s="81"/>
      <c r="S608" s="81"/>
      <c r="T608" s="81"/>
      <c r="U608" s="81"/>
      <c r="V608" s="81"/>
      <c r="W608" s="81"/>
      <c r="X608" s="81"/>
      <c r="Y608" s="81"/>
      <c r="Z608" s="81"/>
    </row>
    <row r="609" spans="1:26" ht="12.75" customHeight="1" x14ac:dyDescent="0.25">
      <c r="A609" s="81"/>
      <c r="B609" s="81"/>
      <c r="C609" s="81"/>
      <c r="D609" s="82"/>
      <c r="E609" s="81"/>
      <c r="F609" s="81"/>
      <c r="G609" s="81"/>
      <c r="H609" s="81"/>
      <c r="I609" s="81"/>
      <c r="J609" s="81"/>
      <c r="K609" s="81"/>
      <c r="L609" s="81"/>
      <c r="M609" s="81"/>
      <c r="N609" s="81"/>
      <c r="O609" s="81"/>
      <c r="P609" s="81"/>
      <c r="Q609" s="81"/>
      <c r="R609" s="81"/>
      <c r="S609" s="81"/>
      <c r="T609" s="81"/>
      <c r="U609" s="81"/>
      <c r="V609" s="81"/>
      <c r="W609" s="81"/>
      <c r="X609" s="81"/>
      <c r="Y609" s="81"/>
      <c r="Z609" s="81"/>
    </row>
    <row r="610" spans="1:26" ht="12.75" customHeight="1" x14ac:dyDescent="0.25">
      <c r="A610" s="81"/>
      <c r="B610" s="81"/>
      <c r="C610" s="81"/>
      <c r="D610" s="82"/>
      <c r="E610" s="81"/>
      <c r="F610" s="81"/>
      <c r="G610" s="81"/>
      <c r="H610" s="81"/>
      <c r="I610" s="81"/>
      <c r="J610" s="81"/>
      <c r="K610" s="81"/>
      <c r="L610" s="81"/>
      <c r="M610" s="81"/>
      <c r="N610" s="81"/>
      <c r="O610" s="81"/>
      <c r="P610" s="81"/>
      <c r="Q610" s="81"/>
      <c r="R610" s="81"/>
      <c r="S610" s="81"/>
      <c r="T610" s="81"/>
      <c r="U610" s="81"/>
      <c r="V610" s="81"/>
      <c r="W610" s="81"/>
      <c r="X610" s="81"/>
      <c r="Y610" s="81"/>
      <c r="Z610" s="81"/>
    </row>
    <row r="611" spans="1:26" ht="12.75" customHeight="1" x14ac:dyDescent="0.25">
      <c r="A611" s="81"/>
      <c r="B611" s="81"/>
      <c r="C611" s="81"/>
      <c r="D611" s="82"/>
      <c r="E611" s="81"/>
      <c r="F611" s="81"/>
      <c r="G611" s="81"/>
      <c r="H611" s="81"/>
      <c r="I611" s="81"/>
      <c r="J611" s="81"/>
      <c r="K611" s="81"/>
      <c r="L611" s="81"/>
      <c r="M611" s="81"/>
      <c r="N611" s="81"/>
      <c r="O611" s="81"/>
      <c r="P611" s="81"/>
      <c r="Q611" s="81"/>
      <c r="R611" s="81"/>
      <c r="S611" s="81"/>
      <c r="T611" s="81"/>
      <c r="U611" s="81"/>
      <c r="V611" s="81"/>
      <c r="W611" s="81"/>
      <c r="X611" s="81"/>
      <c r="Y611" s="81"/>
      <c r="Z611" s="81"/>
    </row>
    <row r="612" spans="1:26" ht="12.75" customHeight="1" x14ac:dyDescent="0.25">
      <c r="A612" s="81"/>
      <c r="B612" s="81"/>
      <c r="C612" s="81"/>
      <c r="D612" s="82"/>
      <c r="E612" s="81"/>
      <c r="F612" s="81"/>
      <c r="G612" s="81"/>
      <c r="H612" s="81"/>
      <c r="I612" s="81"/>
      <c r="J612" s="81"/>
      <c r="K612" s="81"/>
      <c r="L612" s="81"/>
      <c r="M612" s="81"/>
      <c r="N612" s="81"/>
      <c r="O612" s="81"/>
      <c r="P612" s="81"/>
      <c r="Q612" s="81"/>
      <c r="R612" s="81"/>
      <c r="S612" s="81"/>
      <c r="T612" s="81"/>
      <c r="U612" s="81"/>
      <c r="V612" s="81"/>
      <c r="W612" s="81"/>
      <c r="X612" s="81"/>
      <c r="Y612" s="81"/>
      <c r="Z612" s="81"/>
    </row>
    <row r="613" spans="1:26" ht="12.75" customHeight="1" x14ac:dyDescent="0.25">
      <c r="A613" s="81"/>
      <c r="B613" s="81"/>
      <c r="C613" s="81"/>
      <c r="D613" s="82"/>
      <c r="E613" s="81"/>
      <c r="F613" s="81"/>
      <c r="G613" s="81"/>
      <c r="H613" s="81"/>
      <c r="I613" s="81"/>
      <c r="J613" s="81"/>
      <c r="K613" s="81"/>
      <c r="L613" s="81"/>
      <c r="M613" s="81"/>
      <c r="N613" s="81"/>
      <c r="O613" s="81"/>
      <c r="P613" s="81"/>
      <c r="Q613" s="81"/>
      <c r="R613" s="81"/>
      <c r="S613" s="81"/>
      <c r="T613" s="81"/>
      <c r="U613" s="81"/>
      <c r="V613" s="81"/>
      <c r="W613" s="81"/>
      <c r="X613" s="81"/>
      <c r="Y613" s="81"/>
      <c r="Z613" s="81"/>
    </row>
    <row r="614" spans="1:26" ht="12.75" customHeight="1" x14ac:dyDescent="0.25">
      <c r="A614" s="81"/>
      <c r="B614" s="81"/>
      <c r="C614" s="81"/>
      <c r="D614" s="82"/>
      <c r="E614" s="81"/>
      <c r="F614" s="81"/>
      <c r="G614" s="81"/>
      <c r="H614" s="81"/>
      <c r="I614" s="81"/>
      <c r="J614" s="81"/>
      <c r="K614" s="81"/>
      <c r="L614" s="81"/>
      <c r="M614" s="81"/>
      <c r="N614" s="81"/>
      <c r="O614" s="81"/>
      <c r="P614" s="81"/>
      <c r="Q614" s="81"/>
      <c r="R614" s="81"/>
      <c r="S614" s="81"/>
      <c r="T614" s="81"/>
      <c r="U614" s="81"/>
      <c r="V614" s="81"/>
      <c r="W614" s="81"/>
      <c r="X614" s="81"/>
      <c r="Y614" s="81"/>
      <c r="Z614" s="81"/>
    </row>
    <row r="615" spans="1:26" ht="12.75" customHeight="1" x14ac:dyDescent="0.25">
      <c r="A615" s="81"/>
      <c r="B615" s="81"/>
      <c r="C615" s="81"/>
      <c r="D615" s="82"/>
      <c r="E615" s="81"/>
      <c r="F615" s="81"/>
      <c r="G615" s="81"/>
      <c r="H615" s="81"/>
      <c r="I615" s="81"/>
      <c r="J615" s="81"/>
      <c r="K615" s="81"/>
      <c r="L615" s="81"/>
      <c r="M615" s="81"/>
      <c r="N615" s="81"/>
      <c r="O615" s="81"/>
      <c r="P615" s="81"/>
      <c r="Q615" s="81"/>
      <c r="R615" s="81"/>
      <c r="S615" s="81"/>
      <c r="T615" s="81"/>
      <c r="U615" s="81"/>
      <c r="V615" s="81"/>
      <c r="W615" s="81"/>
      <c r="X615" s="81"/>
      <c r="Y615" s="81"/>
      <c r="Z615" s="81"/>
    </row>
    <row r="616" spans="1:26" ht="12.75" customHeight="1" x14ac:dyDescent="0.25">
      <c r="A616" s="81"/>
      <c r="B616" s="81"/>
      <c r="C616" s="81"/>
      <c r="D616" s="82"/>
      <c r="E616" s="81"/>
      <c r="F616" s="81"/>
      <c r="G616" s="81"/>
      <c r="H616" s="81"/>
      <c r="I616" s="81"/>
      <c r="J616" s="81"/>
      <c r="K616" s="81"/>
      <c r="L616" s="81"/>
      <c r="M616" s="81"/>
      <c r="N616" s="81"/>
      <c r="O616" s="81"/>
      <c r="P616" s="81"/>
      <c r="Q616" s="81"/>
      <c r="R616" s="81"/>
      <c r="S616" s="81"/>
      <c r="T616" s="81"/>
      <c r="U616" s="81"/>
      <c r="V616" s="81"/>
      <c r="W616" s="81"/>
      <c r="X616" s="81"/>
      <c r="Y616" s="81"/>
      <c r="Z616" s="81"/>
    </row>
    <row r="617" spans="1:26" ht="12.75" customHeight="1" x14ac:dyDescent="0.25">
      <c r="A617" s="81"/>
      <c r="B617" s="81"/>
      <c r="C617" s="81"/>
      <c r="D617" s="82"/>
      <c r="E617" s="81"/>
      <c r="F617" s="81"/>
      <c r="G617" s="81"/>
      <c r="H617" s="81"/>
      <c r="I617" s="81"/>
      <c r="J617" s="81"/>
      <c r="K617" s="81"/>
      <c r="L617" s="81"/>
      <c r="M617" s="81"/>
      <c r="N617" s="81"/>
      <c r="O617" s="81"/>
      <c r="P617" s="81"/>
      <c r="Q617" s="81"/>
      <c r="R617" s="81"/>
      <c r="S617" s="81"/>
      <c r="T617" s="81"/>
      <c r="U617" s="81"/>
      <c r="V617" s="81"/>
      <c r="W617" s="81"/>
      <c r="X617" s="81"/>
      <c r="Y617" s="81"/>
      <c r="Z617" s="81"/>
    </row>
    <row r="618" spans="1:26" ht="12.75" customHeight="1" x14ac:dyDescent="0.25">
      <c r="A618" s="81"/>
      <c r="B618" s="81"/>
      <c r="C618" s="81"/>
      <c r="D618" s="82"/>
      <c r="E618" s="81"/>
      <c r="F618" s="81"/>
      <c r="G618" s="81"/>
      <c r="H618" s="81"/>
      <c r="I618" s="81"/>
      <c r="J618" s="81"/>
      <c r="K618" s="81"/>
      <c r="L618" s="81"/>
      <c r="M618" s="81"/>
      <c r="N618" s="81"/>
      <c r="O618" s="81"/>
      <c r="P618" s="81"/>
      <c r="Q618" s="81"/>
      <c r="R618" s="81"/>
      <c r="S618" s="81"/>
      <c r="T618" s="81"/>
      <c r="U618" s="81"/>
      <c r="V618" s="81"/>
      <c r="W618" s="81"/>
      <c r="X618" s="81"/>
      <c r="Y618" s="81"/>
      <c r="Z618" s="81"/>
    </row>
    <row r="619" spans="1:26" ht="12.75" customHeight="1" x14ac:dyDescent="0.25">
      <c r="A619" s="81"/>
      <c r="B619" s="81"/>
      <c r="C619" s="81"/>
      <c r="D619" s="82"/>
      <c r="E619" s="81"/>
      <c r="F619" s="81"/>
      <c r="G619" s="81"/>
      <c r="H619" s="81"/>
      <c r="I619" s="81"/>
      <c r="J619" s="81"/>
      <c r="K619" s="81"/>
      <c r="L619" s="81"/>
      <c r="M619" s="81"/>
      <c r="N619" s="81"/>
      <c r="O619" s="81"/>
      <c r="P619" s="81"/>
      <c r="Q619" s="81"/>
      <c r="R619" s="81"/>
      <c r="S619" s="81"/>
      <c r="T619" s="81"/>
      <c r="U619" s="81"/>
      <c r="V619" s="81"/>
      <c r="W619" s="81"/>
      <c r="X619" s="81"/>
      <c r="Y619" s="81"/>
      <c r="Z619" s="81"/>
    </row>
    <row r="620" spans="1:26" ht="12.75" customHeight="1" x14ac:dyDescent="0.25">
      <c r="A620" s="81"/>
      <c r="B620" s="81"/>
      <c r="C620" s="81"/>
      <c r="D620" s="82"/>
      <c r="E620" s="81"/>
      <c r="F620" s="81"/>
      <c r="G620" s="81"/>
      <c r="H620" s="81"/>
      <c r="I620" s="81"/>
      <c r="J620" s="81"/>
      <c r="K620" s="81"/>
      <c r="L620" s="81"/>
      <c r="M620" s="81"/>
      <c r="N620" s="81"/>
      <c r="O620" s="81"/>
      <c r="P620" s="81"/>
      <c r="Q620" s="81"/>
      <c r="R620" s="81"/>
      <c r="S620" s="81"/>
      <c r="T620" s="81"/>
      <c r="U620" s="81"/>
      <c r="V620" s="81"/>
      <c r="W620" s="81"/>
      <c r="X620" s="81"/>
      <c r="Y620" s="81"/>
      <c r="Z620" s="81"/>
    </row>
    <row r="621" spans="1:26" ht="12.75" customHeight="1" x14ac:dyDescent="0.25">
      <c r="A621" s="81"/>
      <c r="B621" s="81"/>
      <c r="C621" s="81"/>
      <c r="D621" s="82"/>
      <c r="E621" s="81"/>
      <c r="F621" s="81"/>
      <c r="G621" s="81"/>
      <c r="H621" s="81"/>
      <c r="I621" s="81"/>
      <c r="J621" s="81"/>
      <c r="K621" s="81"/>
      <c r="L621" s="81"/>
      <c r="M621" s="81"/>
      <c r="N621" s="81"/>
      <c r="O621" s="81"/>
      <c r="P621" s="81"/>
      <c r="Q621" s="81"/>
      <c r="R621" s="81"/>
      <c r="S621" s="81"/>
      <c r="T621" s="81"/>
      <c r="U621" s="81"/>
      <c r="V621" s="81"/>
      <c r="W621" s="81"/>
      <c r="X621" s="81"/>
      <c r="Y621" s="81"/>
      <c r="Z621" s="81"/>
    </row>
    <row r="622" spans="1:26" ht="12.75" customHeight="1" x14ac:dyDescent="0.25">
      <c r="A622" s="81"/>
      <c r="B622" s="81"/>
      <c r="C622" s="81"/>
      <c r="D622" s="82"/>
      <c r="E622" s="81"/>
      <c r="F622" s="81"/>
      <c r="G622" s="81"/>
      <c r="H622" s="81"/>
      <c r="I622" s="81"/>
      <c r="J622" s="81"/>
      <c r="K622" s="81"/>
      <c r="L622" s="81"/>
      <c r="M622" s="81"/>
      <c r="N622" s="81"/>
      <c r="O622" s="81"/>
      <c r="P622" s="81"/>
      <c r="Q622" s="81"/>
      <c r="R622" s="81"/>
      <c r="S622" s="81"/>
      <c r="T622" s="81"/>
      <c r="U622" s="81"/>
      <c r="V622" s="81"/>
      <c r="W622" s="81"/>
      <c r="X622" s="81"/>
      <c r="Y622" s="81"/>
      <c r="Z622" s="81"/>
    </row>
    <row r="623" spans="1:26" ht="12.75" customHeight="1" x14ac:dyDescent="0.25">
      <c r="A623" s="81"/>
      <c r="B623" s="81"/>
      <c r="C623" s="81"/>
      <c r="D623" s="82"/>
      <c r="E623" s="81"/>
      <c r="F623" s="81"/>
      <c r="G623" s="81"/>
      <c r="H623" s="81"/>
      <c r="I623" s="81"/>
      <c r="J623" s="81"/>
      <c r="K623" s="81"/>
      <c r="L623" s="81"/>
      <c r="M623" s="81"/>
      <c r="N623" s="81"/>
      <c r="O623" s="81"/>
      <c r="P623" s="81"/>
      <c r="Q623" s="81"/>
      <c r="R623" s="81"/>
      <c r="S623" s="81"/>
      <c r="T623" s="81"/>
      <c r="U623" s="81"/>
      <c r="V623" s="81"/>
      <c r="W623" s="81"/>
      <c r="X623" s="81"/>
      <c r="Y623" s="81"/>
      <c r="Z623" s="81"/>
    </row>
    <row r="624" spans="1:26" ht="12.75" customHeight="1" x14ac:dyDescent="0.25">
      <c r="A624" s="81"/>
      <c r="B624" s="81"/>
      <c r="C624" s="81"/>
      <c r="D624" s="82"/>
      <c r="E624" s="81"/>
      <c r="F624" s="81"/>
      <c r="G624" s="81"/>
      <c r="H624" s="81"/>
      <c r="I624" s="81"/>
      <c r="J624" s="81"/>
      <c r="K624" s="81"/>
      <c r="L624" s="81"/>
      <c r="M624" s="81"/>
      <c r="N624" s="81"/>
      <c r="O624" s="81"/>
      <c r="P624" s="81"/>
      <c r="Q624" s="81"/>
      <c r="R624" s="81"/>
      <c r="S624" s="81"/>
      <c r="T624" s="81"/>
      <c r="U624" s="81"/>
      <c r="V624" s="81"/>
      <c r="W624" s="81"/>
      <c r="X624" s="81"/>
      <c r="Y624" s="81"/>
      <c r="Z624" s="81"/>
    </row>
    <row r="625" spans="1:26" ht="12.75" customHeight="1" x14ac:dyDescent="0.25">
      <c r="A625" s="81"/>
      <c r="B625" s="81"/>
      <c r="C625" s="81"/>
      <c r="D625" s="82"/>
      <c r="E625" s="81"/>
      <c r="F625" s="81"/>
      <c r="G625" s="81"/>
      <c r="H625" s="81"/>
      <c r="I625" s="81"/>
      <c r="J625" s="81"/>
      <c r="K625" s="81"/>
      <c r="L625" s="81"/>
      <c r="M625" s="81"/>
      <c r="N625" s="81"/>
      <c r="O625" s="81"/>
      <c r="P625" s="81"/>
      <c r="Q625" s="81"/>
      <c r="R625" s="81"/>
      <c r="S625" s="81"/>
      <c r="T625" s="81"/>
      <c r="U625" s="81"/>
      <c r="V625" s="81"/>
      <c r="W625" s="81"/>
      <c r="X625" s="81"/>
      <c r="Y625" s="81"/>
      <c r="Z625" s="81"/>
    </row>
    <row r="626" spans="1:26" ht="12.75" customHeight="1" x14ac:dyDescent="0.25">
      <c r="A626" s="81"/>
      <c r="B626" s="81"/>
      <c r="C626" s="81"/>
      <c r="D626" s="82"/>
      <c r="E626" s="81"/>
      <c r="F626" s="81"/>
      <c r="G626" s="81"/>
      <c r="H626" s="81"/>
      <c r="I626" s="81"/>
      <c r="J626" s="81"/>
      <c r="K626" s="81"/>
      <c r="L626" s="81"/>
      <c r="M626" s="81"/>
      <c r="N626" s="81"/>
      <c r="O626" s="81"/>
      <c r="P626" s="81"/>
      <c r="Q626" s="81"/>
      <c r="R626" s="81"/>
      <c r="S626" s="81"/>
      <c r="T626" s="81"/>
      <c r="U626" s="81"/>
      <c r="V626" s="81"/>
      <c r="W626" s="81"/>
      <c r="X626" s="81"/>
      <c r="Y626" s="81"/>
      <c r="Z626" s="81"/>
    </row>
    <row r="627" spans="1:26" ht="12.75" customHeight="1" x14ac:dyDescent="0.25">
      <c r="A627" s="81"/>
      <c r="B627" s="81"/>
      <c r="C627" s="81"/>
      <c r="D627" s="82"/>
      <c r="E627" s="81"/>
      <c r="F627" s="81"/>
      <c r="G627" s="81"/>
      <c r="H627" s="81"/>
      <c r="I627" s="81"/>
      <c r="J627" s="81"/>
      <c r="K627" s="81"/>
      <c r="L627" s="81"/>
      <c r="M627" s="81"/>
      <c r="N627" s="81"/>
      <c r="O627" s="81"/>
      <c r="P627" s="81"/>
      <c r="Q627" s="81"/>
      <c r="R627" s="81"/>
      <c r="S627" s="81"/>
      <c r="T627" s="81"/>
      <c r="U627" s="81"/>
      <c r="V627" s="81"/>
      <c r="W627" s="81"/>
      <c r="X627" s="81"/>
      <c r="Y627" s="81"/>
      <c r="Z627" s="81"/>
    </row>
    <row r="628" spans="1:26" ht="12.75" customHeight="1" x14ac:dyDescent="0.25">
      <c r="A628" s="81"/>
      <c r="B628" s="81"/>
      <c r="C628" s="81"/>
      <c r="D628" s="82"/>
      <c r="E628" s="81"/>
      <c r="F628" s="81"/>
      <c r="G628" s="81"/>
      <c r="H628" s="81"/>
      <c r="I628" s="81"/>
      <c r="J628" s="81"/>
      <c r="K628" s="81"/>
      <c r="L628" s="81"/>
      <c r="M628" s="81"/>
      <c r="N628" s="81"/>
      <c r="O628" s="81"/>
      <c r="P628" s="81"/>
      <c r="Q628" s="81"/>
      <c r="R628" s="81"/>
      <c r="S628" s="81"/>
      <c r="T628" s="81"/>
      <c r="U628" s="81"/>
      <c r="V628" s="81"/>
      <c r="W628" s="81"/>
      <c r="X628" s="81"/>
      <c r="Y628" s="81"/>
      <c r="Z628" s="81"/>
    </row>
    <row r="629" spans="1:26" ht="12.75" customHeight="1" x14ac:dyDescent="0.25">
      <c r="A629" s="81"/>
      <c r="B629" s="81"/>
      <c r="C629" s="81"/>
      <c r="D629" s="82"/>
      <c r="E629" s="81"/>
      <c r="F629" s="81"/>
      <c r="G629" s="81"/>
      <c r="H629" s="81"/>
      <c r="I629" s="81"/>
      <c r="J629" s="81"/>
      <c r="K629" s="81"/>
      <c r="L629" s="81"/>
      <c r="M629" s="81"/>
      <c r="N629" s="81"/>
      <c r="O629" s="81"/>
      <c r="P629" s="81"/>
      <c r="Q629" s="81"/>
      <c r="R629" s="81"/>
      <c r="S629" s="81"/>
      <c r="T629" s="81"/>
      <c r="U629" s="81"/>
      <c r="V629" s="81"/>
      <c r="W629" s="81"/>
      <c r="X629" s="81"/>
      <c r="Y629" s="81"/>
      <c r="Z629" s="81"/>
    </row>
    <row r="630" spans="1:26" ht="12.75" customHeight="1" x14ac:dyDescent="0.25">
      <c r="A630" s="81"/>
      <c r="B630" s="81"/>
      <c r="C630" s="81"/>
      <c r="D630" s="82"/>
      <c r="E630" s="81"/>
      <c r="F630" s="81"/>
      <c r="G630" s="81"/>
      <c r="H630" s="81"/>
      <c r="I630" s="81"/>
      <c r="J630" s="81"/>
      <c r="K630" s="81"/>
      <c r="L630" s="81"/>
      <c r="M630" s="81"/>
      <c r="N630" s="81"/>
      <c r="O630" s="81"/>
      <c r="P630" s="81"/>
      <c r="Q630" s="81"/>
      <c r="R630" s="81"/>
      <c r="S630" s="81"/>
      <c r="T630" s="81"/>
      <c r="U630" s="81"/>
      <c r="V630" s="81"/>
      <c r="W630" s="81"/>
      <c r="X630" s="81"/>
      <c r="Y630" s="81"/>
      <c r="Z630" s="81"/>
    </row>
    <row r="631" spans="1:26" ht="12.75" customHeight="1" x14ac:dyDescent="0.25">
      <c r="A631" s="81"/>
      <c r="B631" s="81"/>
      <c r="C631" s="81"/>
      <c r="D631" s="82"/>
      <c r="E631" s="81"/>
      <c r="F631" s="81"/>
      <c r="G631" s="81"/>
      <c r="H631" s="81"/>
      <c r="I631" s="81"/>
      <c r="J631" s="81"/>
      <c r="K631" s="81"/>
      <c r="L631" s="81"/>
      <c r="M631" s="81"/>
      <c r="N631" s="81"/>
      <c r="O631" s="81"/>
      <c r="P631" s="81"/>
      <c r="Q631" s="81"/>
      <c r="R631" s="81"/>
      <c r="S631" s="81"/>
      <c r="T631" s="81"/>
      <c r="U631" s="81"/>
      <c r="V631" s="81"/>
      <c r="W631" s="81"/>
      <c r="X631" s="81"/>
      <c r="Y631" s="81"/>
      <c r="Z631" s="81"/>
    </row>
    <row r="632" spans="1:26" ht="12.75" customHeight="1" x14ac:dyDescent="0.25">
      <c r="A632" s="81"/>
      <c r="B632" s="81"/>
      <c r="C632" s="81"/>
      <c r="D632" s="82"/>
      <c r="E632" s="81"/>
      <c r="F632" s="81"/>
      <c r="G632" s="81"/>
      <c r="H632" s="81"/>
      <c r="I632" s="81"/>
      <c r="J632" s="81"/>
      <c r="K632" s="81"/>
      <c r="L632" s="81"/>
      <c r="M632" s="81"/>
      <c r="N632" s="81"/>
      <c r="O632" s="81"/>
      <c r="P632" s="81"/>
      <c r="Q632" s="81"/>
      <c r="R632" s="81"/>
      <c r="S632" s="81"/>
      <c r="T632" s="81"/>
      <c r="U632" s="81"/>
      <c r="V632" s="81"/>
      <c r="W632" s="81"/>
      <c r="X632" s="81"/>
      <c r="Y632" s="81"/>
      <c r="Z632" s="81"/>
    </row>
    <row r="633" spans="1:26" ht="12.75" customHeight="1" x14ac:dyDescent="0.25">
      <c r="A633" s="81"/>
      <c r="B633" s="81"/>
      <c r="C633" s="81"/>
      <c r="D633" s="82"/>
      <c r="E633" s="81"/>
      <c r="F633" s="81"/>
      <c r="G633" s="81"/>
      <c r="H633" s="81"/>
      <c r="I633" s="81"/>
      <c r="J633" s="81"/>
      <c r="K633" s="81"/>
      <c r="L633" s="81"/>
      <c r="M633" s="81"/>
      <c r="N633" s="81"/>
      <c r="O633" s="81"/>
      <c r="P633" s="81"/>
      <c r="Q633" s="81"/>
      <c r="R633" s="81"/>
      <c r="S633" s="81"/>
      <c r="T633" s="81"/>
      <c r="U633" s="81"/>
      <c r="V633" s="81"/>
      <c r="W633" s="81"/>
      <c r="X633" s="81"/>
      <c r="Y633" s="81"/>
      <c r="Z633" s="81"/>
    </row>
    <row r="634" spans="1:26" ht="12.75" customHeight="1" x14ac:dyDescent="0.25">
      <c r="A634" s="81"/>
      <c r="B634" s="81"/>
      <c r="C634" s="81"/>
      <c r="D634" s="82"/>
      <c r="E634" s="81"/>
      <c r="F634" s="81"/>
      <c r="G634" s="81"/>
      <c r="H634" s="81"/>
      <c r="I634" s="81"/>
      <c r="J634" s="81"/>
      <c r="K634" s="81"/>
      <c r="L634" s="81"/>
      <c r="M634" s="81"/>
      <c r="N634" s="81"/>
      <c r="O634" s="81"/>
      <c r="P634" s="81"/>
      <c r="Q634" s="81"/>
      <c r="R634" s="81"/>
      <c r="S634" s="81"/>
      <c r="T634" s="81"/>
      <c r="U634" s="81"/>
      <c r="V634" s="81"/>
      <c r="W634" s="81"/>
      <c r="X634" s="81"/>
      <c r="Y634" s="81"/>
      <c r="Z634" s="81"/>
    </row>
    <row r="635" spans="1:26" ht="12.75" customHeight="1" x14ac:dyDescent="0.25">
      <c r="A635" s="81"/>
      <c r="B635" s="81"/>
      <c r="C635" s="81"/>
      <c r="D635" s="82"/>
      <c r="E635" s="81"/>
      <c r="F635" s="81"/>
      <c r="G635" s="81"/>
      <c r="H635" s="81"/>
      <c r="I635" s="81"/>
      <c r="J635" s="81"/>
      <c r="K635" s="81"/>
      <c r="L635" s="81"/>
      <c r="M635" s="81"/>
      <c r="N635" s="81"/>
      <c r="O635" s="81"/>
      <c r="P635" s="81"/>
      <c r="Q635" s="81"/>
      <c r="R635" s="81"/>
      <c r="S635" s="81"/>
      <c r="T635" s="81"/>
      <c r="U635" s="81"/>
      <c r="V635" s="81"/>
      <c r="W635" s="81"/>
      <c r="X635" s="81"/>
      <c r="Y635" s="81"/>
      <c r="Z635" s="81"/>
    </row>
    <row r="636" spans="1:26" ht="12.75" customHeight="1" x14ac:dyDescent="0.25">
      <c r="A636" s="81"/>
      <c r="B636" s="81"/>
      <c r="C636" s="81"/>
      <c r="D636" s="82"/>
      <c r="E636" s="81"/>
      <c r="F636" s="81"/>
      <c r="G636" s="81"/>
      <c r="H636" s="81"/>
      <c r="I636" s="81"/>
      <c r="J636" s="81"/>
      <c r="K636" s="81"/>
      <c r="L636" s="81"/>
      <c r="M636" s="81"/>
      <c r="N636" s="81"/>
      <c r="O636" s="81"/>
      <c r="P636" s="81"/>
      <c r="Q636" s="81"/>
      <c r="R636" s="81"/>
      <c r="S636" s="81"/>
      <c r="T636" s="81"/>
      <c r="U636" s="81"/>
      <c r="V636" s="81"/>
      <c r="W636" s="81"/>
      <c r="X636" s="81"/>
      <c r="Y636" s="81"/>
      <c r="Z636" s="81"/>
    </row>
    <row r="637" spans="1:26" ht="12.75" customHeight="1" x14ac:dyDescent="0.25">
      <c r="A637" s="81"/>
      <c r="B637" s="81"/>
      <c r="C637" s="81"/>
      <c r="D637" s="82"/>
      <c r="E637" s="81"/>
      <c r="F637" s="81"/>
      <c r="G637" s="81"/>
      <c r="H637" s="81"/>
      <c r="I637" s="81"/>
      <c r="J637" s="81"/>
      <c r="K637" s="81"/>
      <c r="L637" s="81"/>
      <c r="M637" s="81"/>
      <c r="N637" s="81"/>
      <c r="O637" s="81"/>
      <c r="P637" s="81"/>
      <c r="Q637" s="81"/>
      <c r="R637" s="81"/>
      <c r="S637" s="81"/>
      <c r="T637" s="81"/>
      <c r="U637" s="81"/>
      <c r="V637" s="81"/>
      <c r="W637" s="81"/>
      <c r="X637" s="81"/>
      <c r="Y637" s="81"/>
      <c r="Z637" s="81"/>
    </row>
    <row r="638" spans="1:26" ht="12.75" customHeight="1" x14ac:dyDescent="0.25">
      <c r="A638" s="81"/>
      <c r="B638" s="81"/>
      <c r="C638" s="81"/>
      <c r="D638" s="82"/>
      <c r="E638" s="81"/>
      <c r="F638" s="81"/>
      <c r="G638" s="81"/>
      <c r="H638" s="81"/>
      <c r="I638" s="81"/>
      <c r="J638" s="81"/>
      <c r="K638" s="81"/>
      <c r="L638" s="81"/>
      <c r="M638" s="81"/>
      <c r="N638" s="81"/>
      <c r="O638" s="81"/>
      <c r="P638" s="81"/>
      <c r="Q638" s="81"/>
      <c r="R638" s="81"/>
      <c r="S638" s="81"/>
      <c r="T638" s="81"/>
      <c r="U638" s="81"/>
      <c r="V638" s="81"/>
      <c r="W638" s="81"/>
      <c r="X638" s="81"/>
      <c r="Y638" s="81"/>
      <c r="Z638" s="81"/>
    </row>
    <row r="639" spans="1:26" ht="12.75" customHeight="1" x14ac:dyDescent="0.25">
      <c r="A639" s="81"/>
      <c r="B639" s="81"/>
      <c r="C639" s="81"/>
      <c r="D639" s="82"/>
      <c r="E639" s="81"/>
      <c r="F639" s="81"/>
      <c r="G639" s="81"/>
      <c r="H639" s="81"/>
      <c r="I639" s="81"/>
      <c r="J639" s="81"/>
      <c r="K639" s="81"/>
      <c r="L639" s="81"/>
      <c r="M639" s="81"/>
      <c r="N639" s="81"/>
      <c r="O639" s="81"/>
      <c r="P639" s="81"/>
      <c r="Q639" s="81"/>
      <c r="R639" s="81"/>
      <c r="S639" s="81"/>
      <c r="T639" s="81"/>
      <c r="U639" s="81"/>
      <c r="V639" s="81"/>
      <c r="W639" s="81"/>
      <c r="X639" s="81"/>
      <c r="Y639" s="81"/>
      <c r="Z639" s="81"/>
    </row>
    <row r="640" spans="1:26" ht="12.75" customHeight="1" x14ac:dyDescent="0.25">
      <c r="A640" s="81"/>
      <c r="B640" s="81"/>
      <c r="C640" s="81"/>
      <c r="D640" s="82"/>
      <c r="E640" s="81"/>
      <c r="F640" s="81"/>
      <c r="G640" s="81"/>
      <c r="H640" s="81"/>
      <c r="I640" s="81"/>
      <c r="J640" s="81"/>
      <c r="K640" s="81"/>
      <c r="L640" s="81"/>
      <c r="M640" s="81"/>
      <c r="N640" s="81"/>
      <c r="O640" s="81"/>
      <c r="P640" s="81"/>
      <c r="Q640" s="81"/>
      <c r="R640" s="81"/>
      <c r="S640" s="81"/>
      <c r="T640" s="81"/>
      <c r="U640" s="81"/>
      <c r="V640" s="81"/>
      <c r="W640" s="81"/>
      <c r="X640" s="81"/>
      <c r="Y640" s="81"/>
      <c r="Z640" s="81"/>
    </row>
    <row r="641" spans="1:26" ht="12.75" customHeight="1" x14ac:dyDescent="0.25">
      <c r="A641" s="81"/>
      <c r="B641" s="81"/>
      <c r="C641" s="81"/>
      <c r="D641" s="82"/>
      <c r="E641" s="81"/>
      <c r="F641" s="81"/>
      <c r="G641" s="81"/>
      <c r="H641" s="81"/>
      <c r="I641" s="81"/>
      <c r="J641" s="81"/>
      <c r="K641" s="81"/>
      <c r="L641" s="81"/>
      <c r="M641" s="81"/>
      <c r="N641" s="81"/>
      <c r="O641" s="81"/>
      <c r="P641" s="81"/>
      <c r="Q641" s="81"/>
      <c r="R641" s="81"/>
      <c r="S641" s="81"/>
      <c r="T641" s="81"/>
      <c r="U641" s="81"/>
      <c r="V641" s="81"/>
      <c r="W641" s="81"/>
      <c r="X641" s="81"/>
      <c r="Y641" s="81"/>
      <c r="Z641" s="81"/>
    </row>
    <row r="642" spans="1:26" ht="12.75" customHeight="1" x14ac:dyDescent="0.25">
      <c r="A642" s="81"/>
      <c r="B642" s="81"/>
      <c r="C642" s="81"/>
      <c r="D642" s="82"/>
      <c r="E642" s="81"/>
      <c r="F642" s="81"/>
      <c r="G642" s="81"/>
      <c r="H642" s="81"/>
      <c r="I642" s="81"/>
      <c r="J642" s="81"/>
      <c r="K642" s="81"/>
      <c r="L642" s="81"/>
      <c r="M642" s="81"/>
      <c r="N642" s="81"/>
      <c r="O642" s="81"/>
      <c r="P642" s="81"/>
      <c r="Q642" s="81"/>
      <c r="R642" s="81"/>
      <c r="S642" s="81"/>
      <c r="T642" s="81"/>
      <c r="U642" s="81"/>
      <c r="V642" s="81"/>
      <c r="W642" s="81"/>
      <c r="X642" s="81"/>
      <c r="Y642" s="81"/>
      <c r="Z642" s="81"/>
    </row>
    <row r="643" spans="1:26" ht="12.75" customHeight="1" x14ac:dyDescent="0.25">
      <c r="A643" s="81"/>
      <c r="B643" s="81"/>
      <c r="C643" s="81"/>
      <c r="D643" s="82"/>
      <c r="E643" s="81"/>
      <c r="F643" s="81"/>
      <c r="G643" s="81"/>
      <c r="H643" s="81"/>
      <c r="I643" s="81"/>
      <c r="J643" s="81"/>
      <c r="K643" s="81"/>
      <c r="L643" s="81"/>
      <c r="M643" s="81"/>
      <c r="N643" s="81"/>
      <c r="O643" s="81"/>
      <c r="P643" s="81"/>
      <c r="Q643" s="81"/>
      <c r="R643" s="81"/>
      <c r="S643" s="81"/>
      <c r="T643" s="81"/>
      <c r="U643" s="81"/>
      <c r="V643" s="81"/>
      <c r="W643" s="81"/>
      <c r="X643" s="81"/>
      <c r="Y643" s="81"/>
      <c r="Z643" s="81"/>
    </row>
    <row r="644" spans="1:26" ht="12.75" customHeight="1" x14ac:dyDescent="0.25">
      <c r="A644" s="81"/>
      <c r="B644" s="81"/>
      <c r="C644" s="81"/>
      <c r="D644" s="82"/>
      <c r="E644" s="81"/>
      <c r="F644" s="81"/>
      <c r="G644" s="81"/>
      <c r="H644" s="81"/>
      <c r="I644" s="81"/>
      <c r="J644" s="81"/>
      <c r="K644" s="81"/>
      <c r="L644" s="81"/>
      <c r="M644" s="81"/>
      <c r="N644" s="81"/>
      <c r="O644" s="81"/>
      <c r="P644" s="81"/>
      <c r="Q644" s="81"/>
      <c r="R644" s="81"/>
      <c r="S644" s="81"/>
      <c r="T644" s="81"/>
      <c r="U644" s="81"/>
      <c r="V644" s="81"/>
      <c r="W644" s="81"/>
      <c r="X644" s="81"/>
      <c r="Y644" s="81"/>
      <c r="Z644" s="81"/>
    </row>
    <row r="645" spans="1:26" ht="12.75" customHeight="1" x14ac:dyDescent="0.25">
      <c r="A645" s="81"/>
      <c r="B645" s="81"/>
      <c r="C645" s="81"/>
      <c r="D645" s="82"/>
      <c r="E645" s="81"/>
      <c r="F645" s="81"/>
      <c r="G645" s="81"/>
      <c r="H645" s="81"/>
      <c r="I645" s="81"/>
      <c r="J645" s="81"/>
      <c r="K645" s="81"/>
      <c r="L645" s="81"/>
      <c r="M645" s="81"/>
      <c r="N645" s="81"/>
      <c r="O645" s="81"/>
      <c r="P645" s="81"/>
      <c r="Q645" s="81"/>
      <c r="R645" s="81"/>
      <c r="S645" s="81"/>
      <c r="T645" s="81"/>
      <c r="U645" s="81"/>
      <c r="V645" s="81"/>
      <c r="W645" s="81"/>
      <c r="X645" s="81"/>
      <c r="Y645" s="81"/>
      <c r="Z645" s="81"/>
    </row>
    <row r="646" spans="1:26" ht="12.75" customHeight="1" x14ac:dyDescent="0.25">
      <c r="A646" s="81"/>
      <c r="B646" s="81"/>
      <c r="C646" s="81"/>
      <c r="D646" s="82"/>
      <c r="E646" s="81"/>
      <c r="F646" s="81"/>
      <c r="G646" s="81"/>
      <c r="H646" s="81"/>
      <c r="I646" s="81"/>
      <c r="J646" s="81"/>
      <c r="K646" s="81"/>
      <c r="L646" s="81"/>
      <c r="M646" s="81"/>
      <c r="N646" s="81"/>
      <c r="O646" s="81"/>
      <c r="P646" s="81"/>
      <c r="Q646" s="81"/>
      <c r="R646" s="81"/>
      <c r="S646" s="81"/>
      <c r="T646" s="81"/>
      <c r="U646" s="81"/>
      <c r="V646" s="81"/>
      <c r="W646" s="81"/>
      <c r="X646" s="81"/>
      <c r="Y646" s="81"/>
      <c r="Z646" s="81"/>
    </row>
    <row r="647" spans="1:26" ht="12.75" customHeight="1" x14ac:dyDescent="0.25">
      <c r="A647" s="81"/>
      <c r="B647" s="81"/>
      <c r="C647" s="81"/>
      <c r="D647" s="82"/>
      <c r="E647" s="81"/>
      <c r="F647" s="81"/>
      <c r="G647" s="81"/>
      <c r="H647" s="81"/>
      <c r="I647" s="81"/>
      <c r="J647" s="81"/>
      <c r="K647" s="81"/>
      <c r="L647" s="81"/>
      <c r="M647" s="81"/>
      <c r="N647" s="81"/>
      <c r="O647" s="81"/>
      <c r="P647" s="81"/>
      <c r="Q647" s="81"/>
      <c r="R647" s="81"/>
      <c r="S647" s="81"/>
      <c r="T647" s="81"/>
      <c r="U647" s="81"/>
      <c r="V647" s="81"/>
      <c r="W647" s="81"/>
      <c r="X647" s="81"/>
      <c r="Y647" s="81"/>
      <c r="Z647" s="81"/>
    </row>
    <row r="648" spans="1:26" ht="12.75" customHeight="1" x14ac:dyDescent="0.25">
      <c r="A648" s="81"/>
      <c r="B648" s="81"/>
      <c r="C648" s="81"/>
      <c r="D648" s="82"/>
      <c r="E648" s="81"/>
      <c r="F648" s="81"/>
      <c r="G648" s="81"/>
      <c r="H648" s="81"/>
      <c r="I648" s="81"/>
      <c r="J648" s="81"/>
      <c r="K648" s="81"/>
      <c r="L648" s="81"/>
      <c r="M648" s="81"/>
      <c r="N648" s="81"/>
      <c r="O648" s="81"/>
      <c r="P648" s="81"/>
      <c r="Q648" s="81"/>
      <c r="R648" s="81"/>
      <c r="S648" s="81"/>
      <c r="T648" s="81"/>
      <c r="U648" s="81"/>
      <c r="V648" s="81"/>
      <c r="W648" s="81"/>
      <c r="X648" s="81"/>
      <c r="Y648" s="81"/>
      <c r="Z648" s="81"/>
    </row>
    <row r="649" spans="1:26" ht="12.75" customHeight="1" x14ac:dyDescent="0.25">
      <c r="A649" s="81"/>
      <c r="B649" s="81"/>
      <c r="C649" s="81"/>
      <c r="D649" s="82"/>
      <c r="E649" s="81"/>
      <c r="F649" s="81"/>
      <c r="G649" s="81"/>
      <c r="H649" s="81"/>
      <c r="I649" s="81"/>
      <c r="J649" s="81"/>
      <c r="K649" s="81"/>
      <c r="L649" s="81"/>
      <c r="M649" s="81"/>
      <c r="N649" s="81"/>
      <c r="O649" s="81"/>
      <c r="P649" s="81"/>
      <c r="Q649" s="81"/>
      <c r="R649" s="81"/>
      <c r="S649" s="81"/>
      <c r="T649" s="81"/>
      <c r="U649" s="81"/>
      <c r="V649" s="81"/>
      <c r="W649" s="81"/>
      <c r="X649" s="81"/>
      <c r="Y649" s="81"/>
      <c r="Z649" s="81"/>
    </row>
    <row r="650" spans="1:26" ht="12.75" customHeight="1" x14ac:dyDescent="0.25">
      <c r="A650" s="81"/>
      <c r="B650" s="81"/>
      <c r="C650" s="81"/>
      <c r="D650" s="82"/>
      <c r="E650" s="81"/>
      <c r="F650" s="81"/>
      <c r="G650" s="81"/>
      <c r="H650" s="81"/>
      <c r="I650" s="81"/>
      <c r="J650" s="81"/>
      <c r="K650" s="81"/>
      <c r="L650" s="81"/>
      <c r="M650" s="81"/>
      <c r="N650" s="81"/>
      <c r="O650" s="81"/>
      <c r="P650" s="81"/>
      <c r="Q650" s="81"/>
      <c r="R650" s="81"/>
      <c r="S650" s="81"/>
      <c r="T650" s="81"/>
      <c r="U650" s="81"/>
      <c r="V650" s="81"/>
      <c r="W650" s="81"/>
      <c r="X650" s="81"/>
      <c r="Y650" s="81"/>
      <c r="Z650" s="81"/>
    </row>
    <row r="651" spans="1:26" ht="12.75" customHeight="1" x14ac:dyDescent="0.25">
      <c r="A651" s="81"/>
      <c r="B651" s="81"/>
      <c r="C651" s="81"/>
      <c r="D651" s="82"/>
      <c r="E651" s="81"/>
      <c r="F651" s="81"/>
      <c r="G651" s="81"/>
      <c r="H651" s="81"/>
      <c r="I651" s="81"/>
      <c r="J651" s="81"/>
      <c r="K651" s="81"/>
      <c r="L651" s="81"/>
      <c r="M651" s="81"/>
      <c r="N651" s="81"/>
      <c r="O651" s="81"/>
      <c r="P651" s="81"/>
      <c r="Q651" s="81"/>
      <c r="R651" s="81"/>
      <c r="S651" s="81"/>
      <c r="T651" s="81"/>
      <c r="U651" s="81"/>
      <c r="V651" s="81"/>
      <c r="W651" s="81"/>
      <c r="X651" s="81"/>
      <c r="Y651" s="81"/>
      <c r="Z651" s="81"/>
    </row>
    <row r="652" spans="1:26" ht="12.75" customHeight="1" x14ac:dyDescent="0.25">
      <c r="A652" s="81"/>
      <c r="B652" s="81"/>
      <c r="C652" s="81"/>
      <c r="D652" s="82"/>
      <c r="E652" s="81"/>
      <c r="F652" s="81"/>
      <c r="G652" s="81"/>
      <c r="H652" s="81"/>
      <c r="I652" s="81"/>
      <c r="J652" s="81"/>
      <c r="K652" s="81"/>
      <c r="L652" s="81"/>
      <c r="M652" s="81"/>
      <c r="N652" s="81"/>
      <c r="O652" s="81"/>
      <c r="P652" s="81"/>
      <c r="Q652" s="81"/>
      <c r="R652" s="81"/>
      <c r="S652" s="81"/>
      <c r="T652" s="81"/>
      <c r="U652" s="81"/>
      <c r="V652" s="81"/>
      <c r="W652" s="81"/>
      <c r="X652" s="81"/>
      <c r="Y652" s="81"/>
      <c r="Z652" s="81"/>
    </row>
    <row r="653" spans="1:26" ht="12.75" customHeight="1" x14ac:dyDescent="0.25">
      <c r="A653" s="81"/>
      <c r="B653" s="81"/>
      <c r="C653" s="81"/>
      <c r="D653" s="82"/>
      <c r="E653" s="81"/>
      <c r="F653" s="81"/>
      <c r="G653" s="81"/>
      <c r="H653" s="81"/>
      <c r="I653" s="81"/>
      <c r="J653" s="81"/>
      <c r="K653" s="81"/>
      <c r="L653" s="81"/>
      <c r="M653" s="81"/>
      <c r="N653" s="81"/>
      <c r="O653" s="81"/>
      <c r="P653" s="81"/>
      <c r="Q653" s="81"/>
      <c r="R653" s="81"/>
      <c r="S653" s="81"/>
      <c r="T653" s="81"/>
      <c r="U653" s="81"/>
      <c r="V653" s="81"/>
      <c r="W653" s="81"/>
      <c r="X653" s="81"/>
      <c r="Y653" s="81"/>
      <c r="Z653" s="81"/>
    </row>
    <row r="654" spans="1:26" ht="12.75" customHeight="1" x14ac:dyDescent="0.25">
      <c r="A654" s="81"/>
      <c r="B654" s="81"/>
      <c r="C654" s="81"/>
      <c r="D654" s="82"/>
      <c r="E654" s="81"/>
      <c r="F654" s="81"/>
      <c r="G654" s="81"/>
      <c r="H654" s="81"/>
      <c r="I654" s="81"/>
      <c r="J654" s="81"/>
      <c r="K654" s="81"/>
      <c r="L654" s="81"/>
      <c r="M654" s="81"/>
      <c r="N654" s="81"/>
      <c r="O654" s="81"/>
      <c r="P654" s="81"/>
      <c r="Q654" s="81"/>
      <c r="R654" s="81"/>
      <c r="S654" s="81"/>
      <c r="T654" s="81"/>
      <c r="U654" s="81"/>
      <c r="V654" s="81"/>
      <c r="W654" s="81"/>
      <c r="X654" s="81"/>
      <c r="Y654" s="81"/>
      <c r="Z654" s="81"/>
    </row>
    <row r="655" spans="1:26" ht="12.75" customHeight="1" x14ac:dyDescent="0.25">
      <c r="A655" s="81"/>
      <c r="B655" s="81"/>
      <c r="C655" s="81"/>
      <c r="D655" s="82"/>
      <c r="E655" s="81"/>
      <c r="F655" s="81"/>
      <c r="G655" s="81"/>
      <c r="H655" s="81"/>
      <c r="I655" s="81"/>
      <c r="J655" s="81"/>
      <c r="K655" s="81"/>
      <c r="L655" s="81"/>
      <c r="M655" s="81"/>
      <c r="N655" s="81"/>
      <c r="O655" s="81"/>
      <c r="P655" s="81"/>
      <c r="Q655" s="81"/>
      <c r="R655" s="81"/>
      <c r="S655" s="81"/>
      <c r="T655" s="81"/>
      <c r="U655" s="81"/>
      <c r="V655" s="81"/>
      <c r="W655" s="81"/>
      <c r="X655" s="81"/>
      <c r="Y655" s="81"/>
      <c r="Z655" s="81"/>
    </row>
    <row r="656" spans="1:26" ht="12.75" customHeight="1" x14ac:dyDescent="0.25">
      <c r="A656" s="81"/>
      <c r="B656" s="81"/>
      <c r="C656" s="81"/>
      <c r="D656" s="82"/>
      <c r="E656" s="81"/>
      <c r="F656" s="81"/>
      <c r="G656" s="81"/>
      <c r="H656" s="81"/>
      <c r="I656" s="81"/>
      <c r="J656" s="81"/>
      <c r="K656" s="81"/>
      <c r="L656" s="81"/>
      <c r="M656" s="81"/>
      <c r="N656" s="81"/>
      <c r="O656" s="81"/>
      <c r="P656" s="81"/>
      <c r="Q656" s="81"/>
      <c r="R656" s="81"/>
      <c r="S656" s="81"/>
      <c r="T656" s="81"/>
      <c r="U656" s="81"/>
      <c r="V656" s="81"/>
      <c r="W656" s="81"/>
      <c r="X656" s="81"/>
      <c r="Y656" s="81"/>
      <c r="Z656" s="81"/>
    </row>
    <row r="657" spans="1:26" ht="12.75" customHeight="1" x14ac:dyDescent="0.25">
      <c r="A657" s="81"/>
      <c r="B657" s="81"/>
      <c r="C657" s="81"/>
      <c r="D657" s="82"/>
      <c r="E657" s="81"/>
      <c r="F657" s="81"/>
      <c r="G657" s="81"/>
      <c r="H657" s="81"/>
      <c r="I657" s="81"/>
      <c r="J657" s="81"/>
      <c r="K657" s="81"/>
      <c r="L657" s="81"/>
      <c r="M657" s="81"/>
      <c r="N657" s="81"/>
      <c r="O657" s="81"/>
      <c r="P657" s="81"/>
      <c r="Q657" s="81"/>
      <c r="R657" s="81"/>
      <c r="S657" s="81"/>
      <c r="T657" s="81"/>
      <c r="U657" s="81"/>
      <c r="V657" s="81"/>
      <c r="W657" s="81"/>
      <c r="X657" s="81"/>
      <c r="Y657" s="81"/>
      <c r="Z657" s="81"/>
    </row>
    <row r="658" spans="1:26" ht="12.75" customHeight="1" x14ac:dyDescent="0.25">
      <c r="A658" s="81"/>
      <c r="B658" s="81"/>
      <c r="C658" s="81"/>
      <c r="D658" s="82"/>
      <c r="E658" s="81"/>
      <c r="F658" s="81"/>
      <c r="G658" s="81"/>
      <c r="H658" s="81"/>
      <c r="I658" s="81"/>
      <c r="J658" s="81"/>
      <c r="K658" s="81"/>
      <c r="L658" s="81"/>
      <c r="M658" s="81"/>
      <c r="N658" s="81"/>
      <c r="O658" s="81"/>
      <c r="P658" s="81"/>
      <c r="Q658" s="81"/>
      <c r="R658" s="81"/>
      <c r="S658" s="81"/>
      <c r="T658" s="81"/>
      <c r="U658" s="81"/>
      <c r="V658" s="81"/>
      <c r="W658" s="81"/>
      <c r="X658" s="81"/>
      <c r="Y658" s="81"/>
      <c r="Z658" s="81"/>
    </row>
    <row r="659" spans="1:26" ht="12.75" customHeight="1" x14ac:dyDescent="0.25">
      <c r="A659" s="81"/>
      <c r="B659" s="81"/>
      <c r="C659" s="81"/>
      <c r="D659" s="82"/>
      <c r="E659" s="81"/>
      <c r="F659" s="81"/>
      <c r="G659" s="81"/>
      <c r="H659" s="81"/>
      <c r="I659" s="81"/>
      <c r="J659" s="81"/>
      <c r="K659" s="81"/>
      <c r="L659" s="81"/>
      <c r="M659" s="81"/>
      <c r="N659" s="81"/>
      <c r="O659" s="81"/>
      <c r="P659" s="81"/>
      <c r="Q659" s="81"/>
      <c r="R659" s="81"/>
      <c r="S659" s="81"/>
      <c r="T659" s="81"/>
      <c r="U659" s="81"/>
      <c r="V659" s="81"/>
      <c r="W659" s="81"/>
      <c r="X659" s="81"/>
      <c r="Y659" s="81"/>
      <c r="Z659" s="81"/>
    </row>
    <row r="660" spans="1:26" ht="12.75" customHeight="1" x14ac:dyDescent="0.25">
      <c r="A660" s="81"/>
      <c r="B660" s="81"/>
      <c r="C660" s="81"/>
      <c r="D660" s="82"/>
      <c r="E660" s="81"/>
      <c r="F660" s="81"/>
      <c r="G660" s="81"/>
      <c r="H660" s="81"/>
      <c r="I660" s="81"/>
      <c r="J660" s="81"/>
      <c r="K660" s="81"/>
      <c r="L660" s="81"/>
      <c r="M660" s="81"/>
      <c r="N660" s="81"/>
      <c r="O660" s="81"/>
      <c r="P660" s="81"/>
      <c r="Q660" s="81"/>
      <c r="R660" s="81"/>
      <c r="S660" s="81"/>
      <c r="T660" s="81"/>
      <c r="U660" s="81"/>
      <c r="V660" s="81"/>
      <c r="W660" s="81"/>
      <c r="X660" s="81"/>
      <c r="Y660" s="81"/>
      <c r="Z660" s="81"/>
    </row>
    <row r="661" spans="1:26" ht="12.75" customHeight="1" x14ac:dyDescent="0.25">
      <c r="A661" s="81"/>
      <c r="B661" s="81"/>
      <c r="C661" s="81"/>
      <c r="D661" s="82"/>
      <c r="E661" s="81"/>
      <c r="F661" s="81"/>
      <c r="G661" s="81"/>
      <c r="H661" s="81"/>
      <c r="I661" s="81"/>
      <c r="J661" s="81"/>
      <c r="K661" s="81"/>
      <c r="L661" s="81"/>
      <c r="M661" s="81"/>
      <c r="N661" s="81"/>
      <c r="O661" s="81"/>
      <c r="P661" s="81"/>
      <c r="Q661" s="81"/>
      <c r="R661" s="81"/>
      <c r="S661" s="81"/>
      <c r="T661" s="81"/>
      <c r="U661" s="81"/>
      <c r="V661" s="81"/>
      <c r="W661" s="81"/>
      <c r="X661" s="81"/>
      <c r="Y661" s="81"/>
      <c r="Z661" s="81"/>
    </row>
    <row r="662" spans="1:26" ht="12.75" customHeight="1" x14ac:dyDescent="0.25">
      <c r="A662" s="81"/>
      <c r="B662" s="81"/>
      <c r="C662" s="81"/>
      <c r="D662" s="82"/>
      <c r="E662" s="81"/>
      <c r="F662" s="81"/>
      <c r="G662" s="81"/>
      <c r="H662" s="81"/>
      <c r="I662" s="81"/>
      <c r="J662" s="81"/>
      <c r="K662" s="81"/>
      <c r="L662" s="81"/>
      <c r="M662" s="81"/>
      <c r="N662" s="81"/>
      <c r="O662" s="81"/>
      <c r="P662" s="81"/>
      <c r="Q662" s="81"/>
      <c r="R662" s="81"/>
      <c r="S662" s="81"/>
      <c r="T662" s="81"/>
      <c r="U662" s="81"/>
      <c r="V662" s="81"/>
      <c r="W662" s="81"/>
      <c r="X662" s="81"/>
      <c r="Y662" s="81"/>
      <c r="Z662" s="81"/>
    </row>
    <row r="663" spans="1:26" ht="12.75" customHeight="1" x14ac:dyDescent="0.25">
      <c r="A663" s="81"/>
      <c r="B663" s="81"/>
      <c r="C663" s="81"/>
      <c r="D663" s="82"/>
      <c r="E663" s="81"/>
      <c r="F663" s="81"/>
      <c r="G663" s="81"/>
      <c r="H663" s="81"/>
      <c r="I663" s="81"/>
      <c r="J663" s="81"/>
      <c r="K663" s="81"/>
      <c r="L663" s="81"/>
      <c r="M663" s="81"/>
      <c r="N663" s="81"/>
      <c r="O663" s="81"/>
      <c r="P663" s="81"/>
      <c r="Q663" s="81"/>
      <c r="R663" s="81"/>
      <c r="S663" s="81"/>
      <c r="T663" s="81"/>
      <c r="U663" s="81"/>
      <c r="V663" s="81"/>
      <c r="W663" s="81"/>
      <c r="X663" s="81"/>
      <c r="Y663" s="81"/>
      <c r="Z663" s="81"/>
    </row>
    <row r="664" spans="1:26" ht="12.75" customHeight="1" x14ac:dyDescent="0.25">
      <c r="A664" s="81"/>
      <c r="B664" s="81"/>
      <c r="C664" s="81"/>
      <c r="D664" s="82"/>
      <c r="E664" s="81"/>
      <c r="F664" s="81"/>
      <c r="G664" s="81"/>
      <c r="H664" s="81"/>
      <c r="I664" s="81"/>
      <c r="J664" s="81"/>
      <c r="K664" s="81"/>
      <c r="L664" s="81"/>
      <c r="M664" s="81"/>
      <c r="N664" s="81"/>
      <c r="O664" s="81"/>
      <c r="P664" s="81"/>
      <c r="Q664" s="81"/>
      <c r="R664" s="81"/>
      <c r="S664" s="81"/>
      <c r="T664" s="81"/>
      <c r="U664" s="81"/>
      <c r="V664" s="81"/>
      <c r="W664" s="81"/>
      <c r="X664" s="81"/>
      <c r="Y664" s="81"/>
      <c r="Z664" s="81"/>
    </row>
    <row r="665" spans="1:26" ht="12.75" customHeight="1" x14ac:dyDescent="0.25">
      <c r="A665" s="81"/>
      <c r="B665" s="81"/>
      <c r="C665" s="81"/>
      <c r="D665" s="82"/>
      <c r="E665" s="81"/>
      <c r="F665" s="81"/>
      <c r="G665" s="81"/>
      <c r="H665" s="81"/>
      <c r="I665" s="81"/>
      <c r="J665" s="81"/>
      <c r="K665" s="81"/>
      <c r="L665" s="81"/>
      <c r="M665" s="81"/>
      <c r="N665" s="81"/>
      <c r="O665" s="81"/>
      <c r="P665" s="81"/>
      <c r="Q665" s="81"/>
      <c r="R665" s="81"/>
      <c r="S665" s="81"/>
      <c r="T665" s="81"/>
      <c r="U665" s="81"/>
      <c r="V665" s="81"/>
      <c r="W665" s="81"/>
      <c r="X665" s="81"/>
      <c r="Y665" s="81"/>
      <c r="Z665" s="81"/>
    </row>
    <row r="666" spans="1:26" ht="12.75" customHeight="1" x14ac:dyDescent="0.25">
      <c r="A666" s="81"/>
      <c r="B666" s="81"/>
      <c r="C666" s="81"/>
      <c r="D666" s="82"/>
      <c r="E666" s="81"/>
      <c r="F666" s="81"/>
      <c r="G666" s="81"/>
      <c r="H666" s="81"/>
      <c r="I666" s="81"/>
      <c r="J666" s="81"/>
      <c r="K666" s="81"/>
      <c r="L666" s="81"/>
      <c r="M666" s="81"/>
      <c r="N666" s="81"/>
      <c r="O666" s="81"/>
      <c r="P666" s="81"/>
      <c r="Q666" s="81"/>
      <c r="R666" s="81"/>
      <c r="S666" s="81"/>
      <c r="T666" s="81"/>
      <c r="U666" s="81"/>
      <c r="V666" s="81"/>
      <c r="W666" s="81"/>
      <c r="X666" s="81"/>
      <c r="Y666" s="81"/>
      <c r="Z666" s="81"/>
    </row>
    <row r="667" spans="1:26" ht="12.75" customHeight="1" x14ac:dyDescent="0.25">
      <c r="A667" s="81"/>
      <c r="B667" s="81"/>
      <c r="C667" s="81"/>
      <c r="D667" s="82"/>
      <c r="E667" s="81"/>
      <c r="F667" s="81"/>
      <c r="G667" s="81"/>
      <c r="H667" s="81"/>
      <c r="I667" s="81"/>
      <c r="J667" s="81"/>
      <c r="K667" s="81"/>
      <c r="L667" s="81"/>
      <c r="M667" s="81"/>
      <c r="N667" s="81"/>
      <c r="O667" s="81"/>
      <c r="P667" s="81"/>
      <c r="Q667" s="81"/>
      <c r="R667" s="81"/>
      <c r="S667" s="81"/>
      <c r="T667" s="81"/>
      <c r="U667" s="81"/>
      <c r="V667" s="81"/>
      <c r="W667" s="81"/>
      <c r="X667" s="81"/>
      <c r="Y667" s="81"/>
      <c r="Z667" s="81"/>
    </row>
    <row r="668" spans="1:26" ht="12.75" customHeight="1" x14ac:dyDescent="0.25">
      <c r="A668" s="81"/>
      <c r="B668" s="81"/>
      <c r="C668" s="81"/>
      <c r="D668" s="82"/>
      <c r="E668" s="81"/>
      <c r="F668" s="81"/>
      <c r="G668" s="81"/>
      <c r="H668" s="81"/>
      <c r="I668" s="81"/>
      <c r="J668" s="81"/>
      <c r="K668" s="81"/>
      <c r="L668" s="81"/>
      <c r="M668" s="81"/>
      <c r="N668" s="81"/>
      <c r="O668" s="81"/>
      <c r="P668" s="81"/>
      <c r="Q668" s="81"/>
      <c r="R668" s="81"/>
      <c r="S668" s="81"/>
      <c r="T668" s="81"/>
      <c r="U668" s="81"/>
      <c r="V668" s="81"/>
      <c r="W668" s="81"/>
      <c r="X668" s="81"/>
      <c r="Y668" s="81"/>
      <c r="Z668" s="81"/>
    </row>
    <row r="669" spans="1:26" ht="12.75" customHeight="1" x14ac:dyDescent="0.25">
      <c r="A669" s="81"/>
      <c r="B669" s="81"/>
      <c r="C669" s="81"/>
      <c r="D669" s="82"/>
      <c r="E669" s="81"/>
      <c r="F669" s="81"/>
      <c r="G669" s="81"/>
      <c r="H669" s="81"/>
      <c r="I669" s="81"/>
      <c r="J669" s="81"/>
      <c r="K669" s="81"/>
      <c r="L669" s="81"/>
      <c r="M669" s="81"/>
      <c r="N669" s="81"/>
      <c r="O669" s="81"/>
      <c r="P669" s="81"/>
      <c r="Q669" s="81"/>
      <c r="R669" s="81"/>
      <c r="S669" s="81"/>
      <c r="T669" s="81"/>
      <c r="U669" s="81"/>
      <c r="V669" s="81"/>
      <c r="W669" s="81"/>
      <c r="X669" s="81"/>
      <c r="Y669" s="81"/>
      <c r="Z669" s="81"/>
    </row>
    <row r="670" spans="1:26" ht="12.75" customHeight="1" x14ac:dyDescent="0.25">
      <c r="A670" s="81"/>
      <c r="B670" s="81"/>
      <c r="C670" s="81"/>
      <c r="D670" s="82"/>
      <c r="E670" s="81"/>
      <c r="F670" s="81"/>
      <c r="G670" s="81"/>
      <c r="H670" s="81"/>
      <c r="I670" s="81"/>
      <c r="J670" s="81"/>
      <c r="K670" s="81"/>
      <c r="L670" s="81"/>
      <c r="M670" s="81"/>
      <c r="N670" s="81"/>
      <c r="O670" s="81"/>
      <c r="P670" s="81"/>
      <c r="Q670" s="81"/>
      <c r="R670" s="81"/>
      <c r="S670" s="81"/>
      <c r="T670" s="81"/>
      <c r="U670" s="81"/>
      <c r="V670" s="81"/>
      <c r="W670" s="81"/>
      <c r="X670" s="81"/>
      <c r="Y670" s="81"/>
      <c r="Z670" s="81"/>
    </row>
    <row r="671" spans="1:26" ht="12.75" customHeight="1" x14ac:dyDescent="0.25">
      <c r="A671" s="81"/>
      <c r="B671" s="81"/>
      <c r="C671" s="81"/>
      <c r="D671" s="82"/>
      <c r="E671" s="81"/>
      <c r="F671" s="81"/>
      <c r="G671" s="81"/>
      <c r="H671" s="81"/>
      <c r="I671" s="81"/>
      <c r="J671" s="81"/>
      <c r="K671" s="81"/>
      <c r="L671" s="81"/>
      <c r="M671" s="81"/>
      <c r="N671" s="81"/>
      <c r="O671" s="81"/>
      <c r="P671" s="81"/>
      <c r="Q671" s="81"/>
      <c r="R671" s="81"/>
      <c r="S671" s="81"/>
      <c r="T671" s="81"/>
      <c r="U671" s="81"/>
      <c r="V671" s="81"/>
      <c r="W671" s="81"/>
      <c r="X671" s="81"/>
      <c r="Y671" s="81"/>
      <c r="Z671" s="81"/>
    </row>
    <row r="672" spans="1:26" ht="12.75" customHeight="1" x14ac:dyDescent="0.25">
      <c r="A672" s="81"/>
      <c r="B672" s="81"/>
      <c r="C672" s="81"/>
      <c r="D672" s="82"/>
      <c r="E672" s="81"/>
      <c r="F672" s="81"/>
      <c r="G672" s="81"/>
      <c r="H672" s="81"/>
      <c r="I672" s="81"/>
      <c r="J672" s="81"/>
      <c r="K672" s="81"/>
      <c r="L672" s="81"/>
      <c r="M672" s="81"/>
      <c r="N672" s="81"/>
      <c r="O672" s="81"/>
      <c r="P672" s="81"/>
      <c r="Q672" s="81"/>
      <c r="R672" s="81"/>
      <c r="S672" s="81"/>
      <c r="T672" s="81"/>
      <c r="U672" s="81"/>
      <c r="V672" s="81"/>
      <c r="W672" s="81"/>
      <c r="X672" s="81"/>
      <c r="Y672" s="81"/>
      <c r="Z672" s="81"/>
    </row>
    <row r="673" spans="1:26" ht="12.75" customHeight="1" x14ac:dyDescent="0.25">
      <c r="A673" s="81"/>
      <c r="B673" s="81"/>
      <c r="C673" s="81"/>
      <c r="D673" s="82"/>
      <c r="E673" s="81"/>
      <c r="F673" s="81"/>
      <c r="G673" s="81"/>
      <c r="H673" s="81"/>
      <c r="I673" s="81"/>
      <c r="J673" s="81"/>
      <c r="K673" s="81"/>
      <c r="L673" s="81"/>
      <c r="M673" s="81"/>
      <c r="N673" s="81"/>
      <c r="O673" s="81"/>
      <c r="P673" s="81"/>
      <c r="Q673" s="81"/>
      <c r="R673" s="81"/>
      <c r="S673" s="81"/>
      <c r="T673" s="81"/>
      <c r="U673" s="81"/>
      <c r="V673" s="81"/>
      <c r="W673" s="81"/>
      <c r="X673" s="81"/>
      <c r="Y673" s="81"/>
      <c r="Z673" s="81"/>
    </row>
    <row r="674" spans="1:26" ht="12.75" customHeight="1" x14ac:dyDescent="0.25">
      <c r="A674" s="81"/>
      <c r="B674" s="81"/>
      <c r="C674" s="81"/>
      <c r="D674" s="82"/>
      <c r="E674" s="81"/>
      <c r="F674" s="81"/>
      <c r="G674" s="81"/>
      <c r="H674" s="81"/>
      <c r="I674" s="81"/>
      <c r="J674" s="81"/>
      <c r="K674" s="81"/>
      <c r="L674" s="81"/>
      <c r="M674" s="81"/>
      <c r="N674" s="81"/>
      <c r="O674" s="81"/>
      <c r="P674" s="81"/>
      <c r="Q674" s="81"/>
      <c r="R674" s="81"/>
      <c r="S674" s="81"/>
      <c r="T674" s="81"/>
      <c r="U674" s="81"/>
      <c r="V674" s="81"/>
      <c r="W674" s="81"/>
      <c r="X674" s="81"/>
      <c r="Y674" s="81"/>
      <c r="Z674" s="81"/>
    </row>
    <row r="675" spans="1:26" ht="12.75" customHeight="1" x14ac:dyDescent="0.25">
      <c r="A675" s="81"/>
      <c r="B675" s="81"/>
      <c r="C675" s="81"/>
      <c r="D675" s="82"/>
      <c r="E675" s="81"/>
      <c r="F675" s="81"/>
      <c r="G675" s="81"/>
      <c r="H675" s="81"/>
      <c r="I675" s="81"/>
      <c r="J675" s="81"/>
      <c r="K675" s="81"/>
      <c r="L675" s="81"/>
      <c r="M675" s="81"/>
      <c r="N675" s="81"/>
      <c r="O675" s="81"/>
      <c r="P675" s="81"/>
      <c r="Q675" s="81"/>
      <c r="R675" s="81"/>
      <c r="S675" s="81"/>
      <c r="T675" s="81"/>
      <c r="U675" s="81"/>
      <c r="V675" s="81"/>
      <c r="W675" s="81"/>
      <c r="X675" s="81"/>
      <c r="Y675" s="81"/>
      <c r="Z675" s="81"/>
    </row>
    <row r="676" spans="1:26" ht="12.75" customHeight="1" x14ac:dyDescent="0.25">
      <c r="A676" s="81"/>
      <c r="B676" s="81"/>
      <c r="C676" s="81"/>
      <c r="D676" s="82"/>
      <c r="E676" s="81"/>
      <c r="F676" s="81"/>
      <c r="G676" s="81"/>
      <c r="H676" s="81"/>
      <c r="I676" s="81"/>
      <c r="J676" s="81"/>
      <c r="K676" s="81"/>
      <c r="L676" s="81"/>
      <c r="M676" s="81"/>
      <c r="N676" s="81"/>
      <c r="O676" s="81"/>
      <c r="P676" s="81"/>
      <c r="Q676" s="81"/>
      <c r="R676" s="81"/>
      <c r="S676" s="81"/>
      <c r="T676" s="81"/>
      <c r="U676" s="81"/>
      <c r="V676" s="81"/>
      <c r="W676" s="81"/>
      <c r="X676" s="81"/>
      <c r="Y676" s="81"/>
      <c r="Z676" s="81"/>
    </row>
    <row r="677" spans="1:26" ht="12.75" customHeight="1" x14ac:dyDescent="0.25">
      <c r="A677" s="81"/>
      <c r="B677" s="81"/>
      <c r="C677" s="81"/>
      <c r="D677" s="82"/>
      <c r="E677" s="81"/>
      <c r="F677" s="81"/>
      <c r="G677" s="81"/>
      <c r="H677" s="81"/>
      <c r="I677" s="81"/>
      <c r="J677" s="81"/>
      <c r="K677" s="81"/>
      <c r="L677" s="81"/>
      <c r="M677" s="81"/>
      <c r="N677" s="81"/>
      <c r="O677" s="81"/>
      <c r="P677" s="81"/>
      <c r="Q677" s="81"/>
      <c r="R677" s="81"/>
      <c r="S677" s="81"/>
      <c r="T677" s="81"/>
      <c r="U677" s="81"/>
      <c r="V677" s="81"/>
      <c r="W677" s="81"/>
      <c r="X677" s="81"/>
      <c r="Y677" s="81"/>
      <c r="Z677" s="81"/>
    </row>
    <row r="678" spans="1:26" ht="12.75" customHeight="1" x14ac:dyDescent="0.25">
      <c r="A678" s="81"/>
      <c r="B678" s="81"/>
      <c r="C678" s="81"/>
      <c r="D678" s="82"/>
      <c r="E678" s="81"/>
      <c r="F678" s="81"/>
      <c r="G678" s="81"/>
      <c r="H678" s="81"/>
      <c r="I678" s="81"/>
      <c r="J678" s="81"/>
      <c r="K678" s="81"/>
      <c r="L678" s="81"/>
      <c r="M678" s="81"/>
      <c r="N678" s="81"/>
      <c r="O678" s="81"/>
      <c r="P678" s="81"/>
      <c r="Q678" s="81"/>
      <c r="R678" s="81"/>
      <c r="S678" s="81"/>
      <c r="T678" s="81"/>
      <c r="U678" s="81"/>
      <c r="V678" s="81"/>
      <c r="W678" s="81"/>
      <c r="X678" s="81"/>
      <c r="Y678" s="81"/>
      <c r="Z678" s="81"/>
    </row>
    <row r="679" spans="1:26" ht="12.75" customHeight="1" x14ac:dyDescent="0.25">
      <c r="A679" s="81"/>
      <c r="B679" s="81"/>
      <c r="C679" s="81"/>
      <c r="D679" s="82"/>
      <c r="E679" s="81"/>
      <c r="F679" s="81"/>
      <c r="G679" s="81"/>
      <c r="H679" s="81"/>
      <c r="I679" s="81"/>
      <c r="J679" s="81"/>
      <c r="K679" s="81"/>
      <c r="L679" s="81"/>
      <c r="M679" s="81"/>
      <c r="N679" s="81"/>
      <c r="O679" s="81"/>
      <c r="P679" s="81"/>
      <c r="Q679" s="81"/>
      <c r="R679" s="81"/>
      <c r="S679" s="81"/>
      <c r="T679" s="81"/>
      <c r="U679" s="81"/>
      <c r="V679" s="81"/>
      <c r="W679" s="81"/>
      <c r="X679" s="81"/>
      <c r="Y679" s="81"/>
      <c r="Z679" s="81"/>
    </row>
    <row r="680" spans="1:26" ht="12.75" customHeight="1" x14ac:dyDescent="0.25">
      <c r="A680" s="81"/>
      <c r="B680" s="81"/>
      <c r="C680" s="81"/>
      <c r="D680" s="82"/>
      <c r="E680" s="81"/>
      <c r="F680" s="81"/>
      <c r="G680" s="81"/>
      <c r="H680" s="81"/>
      <c r="I680" s="81"/>
      <c r="J680" s="81"/>
      <c r="K680" s="81"/>
      <c r="L680" s="81"/>
      <c r="M680" s="81"/>
      <c r="N680" s="81"/>
      <c r="O680" s="81"/>
      <c r="P680" s="81"/>
      <c r="Q680" s="81"/>
      <c r="R680" s="81"/>
      <c r="S680" s="81"/>
      <c r="T680" s="81"/>
      <c r="U680" s="81"/>
      <c r="V680" s="81"/>
      <c r="W680" s="81"/>
      <c r="X680" s="81"/>
      <c r="Y680" s="81"/>
      <c r="Z680" s="81"/>
    </row>
    <row r="681" spans="1:26" ht="12.75" customHeight="1" x14ac:dyDescent="0.25">
      <c r="A681" s="81"/>
      <c r="B681" s="81"/>
      <c r="C681" s="81"/>
      <c r="D681" s="82"/>
      <c r="E681" s="81"/>
      <c r="F681" s="81"/>
      <c r="G681" s="81"/>
      <c r="H681" s="81"/>
      <c r="I681" s="81"/>
      <c r="J681" s="81"/>
      <c r="K681" s="81"/>
      <c r="L681" s="81"/>
      <c r="M681" s="81"/>
      <c r="N681" s="81"/>
      <c r="O681" s="81"/>
      <c r="P681" s="81"/>
      <c r="Q681" s="81"/>
      <c r="R681" s="81"/>
      <c r="S681" s="81"/>
      <c r="T681" s="81"/>
      <c r="U681" s="81"/>
      <c r="V681" s="81"/>
      <c r="W681" s="81"/>
      <c r="X681" s="81"/>
      <c r="Y681" s="81"/>
      <c r="Z681" s="81"/>
    </row>
    <row r="682" spans="1:26" ht="12.75" customHeight="1" x14ac:dyDescent="0.25">
      <c r="A682" s="81"/>
      <c r="B682" s="81"/>
      <c r="C682" s="81"/>
      <c r="D682" s="82"/>
      <c r="E682" s="81"/>
      <c r="F682" s="81"/>
      <c r="G682" s="81"/>
      <c r="H682" s="81"/>
      <c r="I682" s="81"/>
      <c r="J682" s="81"/>
      <c r="K682" s="81"/>
      <c r="L682" s="81"/>
      <c r="M682" s="81"/>
      <c r="N682" s="81"/>
      <c r="O682" s="81"/>
      <c r="P682" s="81"/>
      <c r="Q682" s="81"/>
      <c r="R682" s="81"/>
      <c r="S682" s="81"/>
      <c r="T682" s="81"/>
      <c r="U682" s="81"/>
      <c r="V682" s="81"/>
      <c r="W682" s="81"/>
      <c r="X682" s="81"/>
      <c r="Y682" s="81"/>
      <c r="Z682" s="81"/>
    </row>
    <row r="683" spans="1:26" ht="12.75" customHeight="1" x14ac:dyDescent="0.25">
      <c r="A683" s="81"/>
      <c r="B683" s="81"/>
      <c r="C683" s="81"/>
      <c r="D683" s="82"/>
      <c r="E683" s="81"/>
      <c r="F683" s="81"/>
      <c r="G683" s="81"/>
      <c r="H683" s="81"/>
      <c r="I683" s="81"/>
      <c r="J683" s="81"/>
      <c r="K683" s="81"/>
      <c r="L683" s="81"/>
      <c r="M683" s="81"/>
      <c r="N683" s="81"/>
      <c r="O683" s="81"/>
      <c r="P683" s="81"/>
      <c r="Q683" s="81"/>
      <c r="R683" s="81"/>
      <c r="S683" s="81"/>
      <c r="T683" s="81"/>
      <c r="U683" s="81"/>
      <c r="V683" s="81"/>
      <c r="W683" s="81"/>
      <c r="X683" s="81"/>
      <c r="Y683" s="81"/>
      <c r="Z683" s="81"/>
    </row>
    <row r="684" spans="1:26" ht="12.75" customHeight="1" x14ac:dyDescent="0.25">
      <c r="A684" s="81"/>
      <c r="B684" s="81"/>
      <c r="C684" s="81"/>
      <c r="D684" s="82"/>
      <c r="E684" s="81"/>
      <c r="F684" s="81"/>
      <c r="G684" s="81"/>
      <c r="H684" s="81"/>
      <c r="I684" s="81"/>
      <c r="J684" s="81"/>
      <c r="K684" s="81"/>
      <c r="L684" s="81"/>
      <c r="M684" s="81"/>
      <c r="N684" s="81"/>
      <c r="O684" s="81"/>
      <c r="P684" s="81"/>
      <c r="Q684" s="81"/>
      <c r="R684" s="81"/>
      <c r="S684" s="81"/>
      <c r="T684" s="81"/>
      <c r="U684" s="81"/>
      <c r="V684" s="81"/>
      <c r="W684" s="81"/>
      <c r="X684" s="81"/>
      <c r="Y684" s="81"/>
      <c r="Z684" s="81"/>
    </row>
    <row r="685" spans="1:26" ht="12.75" customHeight="1" x14ac:dyDescent="0.25">
      <c r="A685" s="81"/>
      <c r="B685" s="81"/>
      <c r="C685" s="81"/>
      <c r="D685" s="82"/>
      <c r="E685" s="81"/>
      <c r="F685" s="81"/>
      <c r="G685" s="81"/>
      <c r="H685" s="81"/>
      <c r="I685" s="81"/>
      <c r="J685" s="81"/>
      <c r="K685" s="81"/>
      <c r="L685" s="81"/>
      <c r="M685" s="81"/>
      <c r="N685" s="81"/>
      <c r="O685" s="81"/>
      <c r="P685" s="81"/>
      <c r="Q685" s="81"/>
      <c r="R685" s="81"/>
      <c r="S685" s="81"/>
      <c r="T685" s="81"/>
      <c r="U685" s="81"/>
      <c r="V685" s="81"/>
      <c r="W685" s="81"/>
      <c r="X685" s="81"/>
      <c r="Y685" s="81"/>
      <c r="Z685" s="81"/>
    </row>
    <row r="686" spans="1:26" ht="12.75" customHeight="1" x14ac:dyDescent="0.25">
      <c r="A686" s="81"/>
      <c r="B686" s="81"/>
      <c r="C686" s="81"/>
      <c r="D686" s="82"/>
      <c r="E686" s="81"/>
      <c r="F686" s="81"/>
      <c r="G686" s="81"/>
      <c r="H686" s="81"/>
      <c r="I686" s="81"/>
      <c r="J686" s="81"/>
      <c r="K686" s="81"/>
      <c r="L686" s="81"/>
      <c r="M686" s="81"/>
      <c r="N686" s="81"/>
      <c r="O686" s="81"/>
      <c r="P686" s="81"/>
      <c r="Q686" s="81"/>
      <c r="R686" s="81"/>
      <c r="S686" s="81"/>
      <c r="T686" s="81"/>
      <c r="U686" s="81"/>
      <c r="V686" s="81"/>
      <c r="W686" s="81"/>
      <c r="X686" s="81"/>
      <c r="Y686" s="81"/>
      <c r="Z686" s="81"/>
    </row>
    <row r="687" spans="1:26" ht="12.75" customHeight="1" x14ac:dyDescent="0.25">
      <c r="A687" s="81"/>
      <c r="B687" s="81"/>
      <c r="C687" s="81"/>
      <c r="D687" s="82"/>
      <c r="E687" s="81"/>
      <c r="F687" s="81"/>
      <c r="G687" s="81"/>
      <c r="H687" s="81"/>
      <c r="I687" s="81"/>
      <c r="J687" s="81"/>
      <c r="K687" s="81"/>
      <c r="L687" s="81"/>
      <c r="M687" s="81"/>
      <c r="N687" s="81"/>
      <c r="O687" s="81"/>
      <c r="P687" s="81"/>
      <c r="Q687" s="81"/>
      <c r="R687" s="81"/>
      <c r="S687" s="81"/>
      <c r="T687" s="81"/>
      <c r="U687" s="81"/>
      <c r="V687" s="81"/>
      <c r="W687" s="81"/>
      <c r="X687" s="81"/>
      <c r="Y687" s="81"/>
      <c r="Z687" s="81"/>
    </row>
    <row r="688" spans="1:26" ht="12.75" customHeight="1" x14ac:dyDescent="0.25">
      <c r="A688" s="81"/>
      <c r="B688" s="81"/>
      <c r="C688" s="81"/>
      <c r="D688" s="82"/>
      <c r="E688" s="81"/>
      <c r="F688" s="81"/>
      <c r="G688" s="81"/>
      <c r="H688" s="81"/>
      <c r="I688" s="81"/>
      <c r="J688" s="81"/>
      <c r="K688" s="81"/>
      <c r="L688" s="81"/>
      <c r="M688" s="81"/>
      <c r="N688" s="81"/>
      <c r="O688" s="81"/>
      <c r="P688" s="81"/>
      <c r="Q688" s="81"/>
      <c r="R688" s="81"/>
      <c r="S688" s="81"/>
      <c r="T688" s="81"/>
      <c r="U688" s="81"/>
      <c r="V688" s="81"/>
      <c r="W688" s="81"/>
      <c r="X688" s="81"/>
      <c r="Y688" s="81"/>
      <c r="Z688" s="81"/>
    </row>
    <row r="689" spans="1:26" ht="12.75" customHeight="1" x14ac:dyDescent="0.25">
      <c r="A689" s="81"/>
      <c r="B689" s="81"/>
      <c r="C689" s="81"/>
      <c r="D689" s="82"/>
      <c r="E689" s="81"/>
      <c r="F689" s="81"/>
      <c r="G689" s="81"/>
      <c r="H689" s="81"/>
      <c r="I689" s="81"/>
      <c r="J689" s="81"/>
      <c r="K689" s="81"/>
      <c r="L689" s="81"/>
      <c r="M689" s="81"/>
      <c r="N689" s="81"/>
      <c r="O689" s="81"/>
      <c r="P689" s="81"/>
      <c r="Q689" s="81"/>
      <c r="R689" s="81"/>
      <c r="S689" s="81"/>
      <c r="T689" s="81"/>
      <c r="U689" s="81"/>
      <c r="V689" s="81"/>
      <c r="W689" s="81"/>
      <c r="X689" s="81"/>
      <c r="Y689" s="81"/>
      <c r="Z689" s="81"/>
    </row>
    <row r="690" spans="1:26" ht="12.75" customHeight="1" x14ac:dyDescent="0.25">
      <c r="A690" s="81"/>
      <c r="B690" s="81"/>
      <c r="C690" s="81"/>
      <c r="D690" s="82"/>
      <c r="E690" s="81"/>
      <c r="F690" s="81"/>
      <c r="G690" s="81"/>
      <c r="H690" s="81"/>
      <c r="I690" s="81"/>
      <c r="J690" s="81"/>
      <c r="K690" s="81"/>
      <c r="L690" s="81"/>
      <c r="M690" s="81"/>
      <c r="N690" s="81"/>
      <c r="O690" s="81"/>
      <c r="P690" s="81"/>
      <c r="Q690" s="81"/>
      <c r="R690" s="81"/>
      <c r="S690" s="81"/>
      <c r="T690" s="81"/>
      <c r="U690" s="81"/>
      <c r="V690" s="81"/>
      <c r="W690" s="81"/>
      <c r="X690" s="81"/>
      <c r="Y690" s="81"/>
      <c r="Z690" s="81"/>
    </row>
    <row r="691" spans="1:26" ht="12.75" customHeight="1" x14ac:dyDescent="0.25">
      <c r="A691" s="81"/>
      <c r="B691" s="81"/>
      <c r="C691" s="81"/>
      <c r="D691" s="82"/>
      <c r="E691" s="81"/>
      <c r="F691" s="81"/>
      <c r="G691" s="81"/>
      <c r="H691" s="81"/>
      <c r="I691" s="81"/>
      <c r="J691" s="81"/>
      <c r="K691" s="81"/>
      <c r="L691" s="81"/>
      <c r="M691" s="81"/>
      <c r="N691" s="81"/>
      <c r="O691" s="81"/>
      <c r="P691" s="81"/>
      <c r="Q691" s="81"/>
      <c r="R691" s="81"/>
      <c r="S691" s="81"/>
      <c r="T691" s="81"/>
      <c r="U691" s="81"/>
      <c r="V691" s="81"/>
      <c r="W691" s="81"/>
      <c r="X691" s="81"/>
      <c r="Y691" s="81"/>
      <c r="Z691" s="81"/>
    </row>
    <row r="692" spans="1:26" ht="12.75" customHeight="1" x14ac:dyDescent="0.25">
      <c r="A692" s="81"/>
      <c r="B692" s="81"/>
      <c r="C692" s="81"/>
      <c r="D692" s="82"/>
      <c r="E692" s="81"/>
      <c r="F692" s="81"/>
      <c r="G692" s="81"/>
      <c r="H692" s="81"/>
      <c r="I692" s="81"/>
      <c r="J692" s="81"/>
      <c r="K692" s="81"/>
      <c r="L692" s="81"/>
      <c r="M692" s="81"/>
      <c r="N692" s="81"/>
      <c r="O692" s="81"/>
      <c r="P692" s="81"/>
      <c r="Q692" s="81"/>
      <c r="R692" s="81"/>
      <c r="S692" s="81"/>
      <c r="T692" s="81"/>
      <c r="U692" s="81"/>
      <c r="V692" s="81"/>
      <c r="W692" s="81"/>
      <c r="X692" s="81"/>
      <c r="Y692" s="81"/>
      <c r="Z692" s="81"/>
    </row>
    <row r="693" spans="1:26" ht="12.75" customHeight="1" x14ac:dyDescent="0.25">
      <c r="A693" s="81"/>
      <c r="B693" s="81"/>
      <c r="C693" s="81"/>
      <c r="D693" s="82"/>
      <c r="E693" s="81"/>
      <c r="F693" s="81"/>
      <c r="G693" s="81"/>
      <c r="H693" s="81"/>
      <c r="I693" s="81"/>
      <c r="J693" s="81"/>
      <c r="K693" s="81"/>
      <c r="L693" s="81"/>
      <c r="M693" s="81"/>
      <c r="N693" s="81"/>
      <c r="O693" s="81"/>
      <c r="P693" s="81"/>
      <c r="Q693" s="81"/>
      <c r="R693" s="81"/>
      <c r="S693" s="81"/>
      <c r="T693" s="81"/>
      <c r="U693" s="81"/>
      <c r="V693" s="81"/>
      <c r="W693" s="81"/>
      <c r="X693" s="81"/>
      <c r="Y693" s="81"/>
      <c r="Z693" s="81"/>
    </row>
    <row r="694" spans="1:26" ht="12.75" customHeight="1" x14ac:dyDescent="0.25">
      <c r="A694" s="81"/>
      <c r="B694" s="81"/>
      <c r="C694" s="81"/>
      <c r="D694" s="82"/>
      <c r="E694" s="81"/>
      <c r="F694" s="81"/>
      <c r="G694" s="81"/>
      <c r="H694" s="81"/>
      <c r="I694" s="81"/>
      <c r="J694" s="81"/>
      <c r="K694" s="81"/>
      <c r="L694" s="81"/>
      <c r="M694" s="81"/>
      <c r="N694" s="81"/>
      <c r="O694" s="81"/>
      <c r="P694" s="81"/>
      <c r="Q694" s="81"/>
      <c r="R694" s="81"/>
      <c r="S694" s="81"/>
      <c r="T694" s="81"/>
      <c r="U694" s="81"/>
      <c r="V694" s="81"/>
      <c r="W694" s="81"/>
      <c r="X694" s="81"/>
      <c r="Y694" s="81"/>
      <c r="Z694" s="81"/>
    </row>
    <row r="695" spans="1:26" ht="12.75" customHeight="1" x14ac:dyDescent="0.25">
      <c r="A695" s="81"/>
      <c r="B695" s="81"/>
      <c r="C695" s="81"/>
      <c r="D695" s="82"/>
      <c r="E695" s="81"/>
      <c r="F695" s="81"/>
      <c r="G695" s="81"/>
      <c r="H695" s="81"/>
      <c r="I695" s="81"/>
      <c r="J695" s="81"/>
      <c r="K695" s="81"/>
      <c r="L695" s="81"/>
      <c r="M695" s="81"/>
      <c r="N695" s="81"/>
      <c r="O695" s="81"/>
      <c r="P695" s="81"/>
      <c r="Q695" s="81"/>
      <c r="R695" s="81"/>
      <c r="S695" s="81"/>
      <c r="T695" s="81"/>
      <c r="U695" s="81"/>
      <c r="V695" s="81"/>
      <c r="W695" s="81"/>
      <c r="X695" s="81"/>
      <c r="Y695" s="81"/>
      <c r="Z695" s="81"/>
    </row>
    <row r="696" spans="1:26" ht="12.75" customHeight="1" x14ac:dyDescent="0.25">
      <c r="A696" s="81"/>
      <c r="B696" s="81"/>
      <c r="C696" s="81"/>
      <c r="D696" s="82"/>
      <c r="E696" s="81"/>
      <c r="F696" s="81"/>
      <c r="G696" s="81"/>
      <c r="H696" s="81"/>
      <c r="I696" s="81"/>
      <c r="J696" s="81"/>
      <c r="K696" s="81"/>
      <c r="L696" s="81"/>
      <c r="M696" s="81"/>
      <c r="N696" s="81"/>
      <c r="O696" s="81"/>
      <c r="P696" s="81"/>
      <c r="Q696" s="81"/>
      <c r="R696" s="81"/>
      <c r="S696" s="81"/>
      <c r="T696" s="81"/>
      <c r="U696" s="81"/>
      <c r="V696" s="81"/>
      <c r="W696" s="81"/>
      <c r="X696" s="81"/>
      <c r="Y696" s="81"/>
      <c r="Z696" s="81"/>
    </row>
    <row r="697" spans="1:26" ht="12.75" customHeight="1" x14ac:dyDescent="0.25">
      <c r="A697" s="81"/>
      <c r="B697" s="81"/>
      <c r="C697" s="81"/>
      <c r="D697" s="82"/>
      <c r="E697" s="81"/>
      <c r="F697" s="81"/>
      <c r="G697" s="81"/>
      <c r="H697" s="81"/>
      <c r="I697" s="81"/>
      <c r="J697" s="81"/>
      <c r="K697" s="81"/>
      <c r="L697" s="81"/>
      <c r="M697" s="81"/>
      <c r="N697" s="81"/>
      <c r="O697" s="81"/>
      <c r="P697" s="81"/>
      <c r="Q697" s="81"/>
      <c r="R697" s="81"/>
      <c r="S697" s="81"/>
      <c r="T697" s="81"/>
      <c r="U697" s="81"/>
      <c r="V697" s="81"/>
      <c r="W697" s="81"/>
      <c r="X697" s="81"/>
      <c r="Y697" s="81"/>
      <c r="Z697" s="81"/>
    </row>
    <row r="698" spans="1:26" ht="12.75" customHeight="1" x14ac:dyDescent="0.25">
      <c r="A698" s="81"/>
      <c r="B698" s="81"/>
      <c r="C698" s="81"/>
      <c r="D698" s="82"/>
      <c r="E698" s="81"/>
      <c r="F698" s="81"/>
      <c r="G698" s="81"/>
      <c r="H698" s="81"/>
      <c r="I698" s="81"/>
      <c r="J698" s="81"/>
      <c r="K698" s="81"/>
      <c r="L698" s="81"/>
      <c r="M698" s="81"/>
      <c r="N698" s="81"/>
      <c r="O698" s="81"/>
      <c r="P698" s="81"/>
      <c r="Q698" s="81"/>
      <c r="R698" s="81"/>
      <c r="S698" s="81"/>
      <c r="T698" s="81"/>
      <c r="U698" s="81"/>
      <c r="V698" s="81"/>
      <c r="W698" s="81"/>
      <c r="X698" s="81"/>
      <c r="Y698" s="81"/>
      <c r="Z698" s="81"/>
    </row>
    <row r="699" spans="1:26" ht="12.75" customHeight="1" x14ac:dyDescent="0.25">
      <c r="A699" s="81"/>
      <c r="B699" s="81"/>
      <c r="C699" s="81"/>
      <c r="D699" s="82"/>
      <c r="E699" s="81"/>
      <c r="F699" s="81"/>
      <c r="G699" s="81"/>
      <c r="H699" s="81"/>
      <c r="I699" s="81"/>
      <c r="J699" s="81"/>
      <c r="K699" s="81"/>
      <c r="L699" s="81"/>
      <c r="M699" s="81"/>
      <c r="N699" s="81"/>
      <c r="O699" s="81"/>
      <c r="P699" s="81"/>
      <c r="Q699" s="81"/>
      <c r="R699" s="81"/>
      <c r="S699" s="81"/>
      <c r="T699" s="81"/>
      <c r="U699" s="81"/>
      <c r="V699" s="81"/>
      <c r="W699" s="81"/>
      <c r="X699" s="81"/>
      <c r="Y699" s="81"/>
      <c r="Z699" s="81"/>
    </row>
    <row r="700" spans="1:26" ht="12.75" customHeight="1" x14ac:dyDescent="0.25">
      <c r="A700" s="81"/>
      <c r="B700" s="81"/>
      <c r="C700" s="81"/>
      <c r="D700" s="82"/>
      <c r="E700" s="81"/>
      <c r="F700" s="81"/>
      <c r="G700" s="81"/>
      <c r="H700" s="81"/>
      <c r="I700" s="81"/>
      <c r="J700" s="81"/>
      <c r="K700" s="81"/>
      <c r="L700" s="81"/>
      <c r="M700" s="81"/>
      <c r="N700" s="81"/>
      <c r="O700" s="81"/>
      <c r="P700" s="81"/>
      <c r="Q700" s="81"/>
      <c r="R700" s="81"/>
      <c r="S700" s="81"/>
      <c r="T700" s="81"/>
      <c r="U700" s="81"/>
      <c r="V700" s="81"/>
      <c r="W700" s="81"/>
      <c r="X700" s="81"/>
      <c r="Y700" s="81"/>
      <c r="Z700" s="81"/>
    </row>
    <row r="701" spans="1:26" ht="12.75" customHeight="1" x14ac:dyDescent="0.25">
      <c r="A701" s="81"/>
      <c r="B701" s="81"/>
      <c r="C701" s="81"/>
      <c r="D701" s="82"/>
      <c r="E701" s="81"/>
      <c r="F701" s="81"/>
      <c r="G701" s="81"/>
      <c r="H701" s="81"/>
      <c r="I701" s="81"/>
      <c r="J701" s="81"/>
      <c r="K701" s="81"/>
      <c r="L701" s="81"/>
      <c r="M701" s="81"/>
      <c r="N701" s="81"/>
      <c r="O701" s="81"/>
      <c r="P701" s="81"/>
      <c r="Q701" s="81"/>
      <c r="R701" s="81"/>
      <c r="S701" s="81"/>
      <c r="T701" s="81"/>
      <c r="U701" s="81"/>
      <c r="V701" s="81"/>
      <c r="W701" s="81"/>
      <c r="X701" s="81"/>
      <c r="Y701" s="81"/>
      <c r="Z701" s="81"/>
    </row>
    <row r="702" spans="1:26" ht="12.75" customHeight="1" x14ac:dyDescent="0.25">
      <c r="A702" s="81"/>
      <c r="B702" s="81"/>
      <c r="C702" s="81"/>
      <c r="D702" s="82"/>
      <c r="E702" s="81"/>
      <c r="F702" s="81"/>
      <c r="G702" s="81"/>
      <c r="H702" s="81"/>
      <c r="I702" s="81"/>
      <c r="J702" s="81"/>
      <c r="K702" s="81"/>
      <c r="L702" s="81"/>
      <c r="M702" s="81"/>
      <c r="N702" s="81"/>
      <c r="O702" s="81"/>
      <c r="P702" s="81"/>
      <c r="Q702" s="81"/>
      <c r="R702" s="81"/>
      <c r="S702" s="81"/>
      <c r="T702" s="81"/>
      <c r="U702" s="81"/>
      <c r="V702" s="81"/>
      <c r="W702" s="81"/>
      <c r="X702" s="81"/>
      <c r="Y702" s="81"/>
      <c r="Z702" s="81"/>
    </row>
    <row r="703" spans="1:26" ht="12.75" customHeight="1" x14ac:dyDescent="0.25">
      <c r="A703" s="81"/>
      <c r="B703" s="81"/>
      <c r="C703" s="81"/>
      <c r="D703" s="82"/>
      <c r="E703" s="81"/>
      <c r="F703" s="81"/>
      <c r="G703" s="81"/>
      <c r="H703" s="81"/>
      <c r="I703" s="81"/>
      <c r="J703" s="81"/>
      <c r="K703" s="81"/>
      <c r="L703" s="81"/>
      <c r="M703" s="81"/>
      <c r="N703" s="81"/>
      <c r="O703" s="81"/>
      <c r="P703" s="81"/>
      <c r="Q703" s="81"/>
      <c r="R703" s="81"/>
      <c r="S703" s="81"/>
      <c r="T703" s="81"/>
      <c r="U703" s="81"/>
      <c r="V703" s="81"/>
      <c r="W703" s="81"/>
      <c r="X703" s="81"/>
      <c r="Y703" s="81"/>
      <c r="Z703" s="81"/>
    </row>
    <row r="704" spans="1:26" ht="12.75" customHeight="1" x14ac:dyDescent="0.25">
      <c r="A704" s="81"/>
      <c r="B704" s="81"/>
      <c r="C704" s="81"/>
      <c r="D704" s="82"/>
      <c r="E704" s="81"/>
      <c r="F704" s="81"/>
      <c r="G704" s="81"/>
      <c r="H704" s="81"/>
      <c r="I704" s="81"/>
      <c r="J704" s="81"/>
      <c r="K704" s="81"/>
      <c r="L704" s="81"/>
      <c r="M704" s="81"/>
      <c r="N704" s="81"/>
      <c r="O704" s="81"/>
      <c r="P704" s="81"/>
      <c r="Q704" s="81"/>
      <c r="R704" s="81"/>
      <c r="S704" s="81"/>
      <c r="T704" s="81"/>
      <c r="U704" s="81"/>
      <c r="V704" s="81"/>
      <c r="W704" s="81"/>
      <c r="X704" s="81"/>
      <c r="Y704" s="81"/>
      <c r="Z704" s="81"/>
    </row>
    <row r="705" spans="1:26" ht="12.75" customHeight="1" x14ac:dyDescent="0.25">
      <c r="A705" s="81"/>
      <c r="B705" s="81"/>
      <c r="C705" s="81"/>
      <c r="D705" s="82"/>
      <c r="E705" s="81"/>
      <c r="F705" s="81"/>
      <c r="G705" s="81"/>
      <c r="H705" s="81"/>
      <c r="I705" s="81"/>
      <c r="J705" s="81"/>
      <c r="K705" s="81"/>
      <c r="L705" s="81"/>
      <c r="M705" s="81"/>
      <c r="N705" s="81"/>
      <c r="O705" s="81"/>
      <c r="P705" s="81"/>
      <c r="Q705" s="81"/>
      <c r="R705" s="81"/>
      <c r="S705" s="81"/>
      <c r="T705" s="81"/>
      <c r="U705" s="81"/>
      <c r="V705" s="81"/>
      <c r="W705" s="81"/>
      <c r="X705" s="81"/>
      <c r="Y705" s="81"/>
      <c r="Z705" s="81"/>
    </row>
    <row r="706" spans="1:26" ht="12.75" customHeight="1" x14ac:dyDescent="0.25">
      <c r="A706" s="81"/>
      <c r="B706" s="81"/>
      <c r="C706" s="81"/>
      <c r="D706" s="82"/>
      <c r="E706" s="81"/>
      <c r="F706" s="81"/>
      <c r="G706" s="81"/>
      <c r="H706" s="81"/>
      <c r="I706" s="81"/>
      <c r="J706" s="81"/>
      <c r="K706" s="81"/>
      <c r="L706" s="81"/>
      <c r="M706" s="81"/>
      <c r="N706" s="81"/>
      <c r="O706" s="81"/>
      <c r="P706" s="81"/>
      <c r="Q706" s="81"/>
      <c r="R706" s="81"/>
      <c r="S706" s="81"/>
      <c r="T706" s="81"/>
      <c r="U706" s="81"/>
      <c r="V706" s="81"/>
      <c r="W706" s="81"/>
      <c r="X706" s="81"/>
      <c r="Y706" s="81"/>
      <c r="Z706" s="81"/>
    </row>
    <row r="707" spans="1:26" ht="12.75" customHeight="1" x14ac:dyDescent="0.25">
      <c r="A707" s="81"/>
      <c r="B707" s="81"/>
      <c r="C707" s="81"/>
      <c r="D707" s="82"/>
      <c r="E707" s="81"/>
      <c r="F707" s="81"/>
      <c r="G707" s="81"/>
      <c r="H707" s="81"/>
      <c r="I707" s="81"/>
      <c r="J707" s="81"/>
      <c r="K707" s="81"/>
      <c r="L707" s="81"/>
      <c r="M707" s="81"/>
      <c r="N707" s="81"/>
      <c r="O707" s="81"/>
      <c r="P707" s="81"/>
      <c r="Q707" s="81"/>
      <c r="R707" s="81"/>
      <c r="S707" s="81"/>
      <c r="T707" s="81"/>
      <c r="U707" s="81"/>
      <c r="V707" s="81"/>
      <c r="W707" s="81"/>
      <c r="X707" s="81"/>
      <c r="Y707" s="81"/>
      <c r="Z707" s="81"/>
    </row>
    <row r="708" spans="1:26" ht="12.75" customHeight="1" x14ac:dyDescent="0.25">
      <c r="A708" s="81"/>
      <c r="B708" s="81"/>
      <c r="C708" s="81"/>
      <c r="D708" s="82"/>
      <c r="E708" s="81"/>
      <c r="F708" s="81"/>
      <c r="G708" s="81"/>
      <c r="H708" s="81"/>
      <c r="I708" s="81"/>
      <c r="J708" s="81"/>
      <c r="K708" s="81"/>
      <c r="L708" s="81"/>
      <c r="M708" s="81"/>
      <c r="N708" s="81"/>
      <c r="O708" s="81"/>
      <c r="P708" s="81"/>
      <c r="Q708" s="81"/>
      <c r="R708" s="81"/>
      <c r="S708" s="81"/>
      <c r="T708" s="81"/>
      <c r="U708" s="81"/>
      <c r="V708" s="81"/>
      <c r="W708" s="81"/>
      <c r="X708" s="81"/>
      <c r="Y708" s="81"/>
      <c r="Z708" s="81"/>
    </row>
    <row r="709" spans="1:26" ht="12.75" customHeight="1" x14ac:dyDescent="0.25">
      <c r="A709" s="81"/>
      <c r="B709" s="81"/>
      <c r="C709" s="81"/>
      <c r="D709" s="82"/>
      <c r="E709" s="81"/>
      <c r="F709" s="81"/>
      <c r="G709" s="81"/>
      <c r="H709" s="81"/>
      <c r="I709" s="81"/>
      <c r="J709" s="81"/>
      <c r="K709" s="81"/>
      <c r="L709" s="81"/>
      <c r="M709" s="81"/>
      <c r="N709" s="81"/>
      <c r="O709" s="81"/>
      <c r="P709" s="81"/>
      <c r="Q709" s="81"/>
      <c r="R709" s="81"/>
      <c r="S709" s="81"/>
      <c r="T709" s="81"/>
      <c r="U709" s="81"/>
      <c r="V709" s="81"/>
      <c r="W709" s="81"/>
      <c r="X709" s="81"/>
      <c r="Y709" s="81"/>
      <c r="Z709" s="81"/>
    </row>
    <row r="710" spans="1:26" ht="12.75" customHeight="1" x14ac:dyDescent="0.25">
      <c r="A710" s="81"/>
      <c r="B710" s="81"/>
      <c r="C710" s="81"/>
      <c r="D710" s="82"/>
      <c r="E710" s="81"/>
      <c r="F710" s="81"/>
      <c r="G710" s="81"/>
      <c r="H710" s="81"/>
      <c r="I710" s="81"/>
      <c r="J710" s="81"/>
      <c r="K710" s="81"/>
      <c r="L710" s="81"/>
      <c r="M710" s="81"/>
      <c r="N710" s="81"/>
      <c r="O710" s="81"/>
      <c r="P710" s="81"/>
      <c r="Q710" s="81"/>
      <c r="R710" s="81"/>
      <c r="S710" s="81"/>
      <c r="T710" s="81"/>
      <c r="U710" s="81"/>
      <c r="V710" s="81"/>
      <c r="W710" s="81"/>
      <c r="X710" s="81"/>
      <c r="Y710" s="81"/>
      <c r="Z710" s="81"/>
    </row>
    <row r="711" spans="1:26" ht="12.75" customHeight="1" x14ac:dyDescent="0.25">
      <c r="A711" s="81"/>
      <c r="B711" s="81"/>
      <c r="C711" s="81"/>
      <c r="D711" s="82"/>
      <c r="E711" s="81"/>
      <c r="F711" s="81"/>
      <c r="G711" s="81"/>
      <c r="H711" s="81"/>
      <c r="I711" s="81"/>
      <c r="J711" s="81"/>
      <c r="K711" s="81"/>
      <c r="L711" s="81"/>
      <c r="M711" s="81"/>
      <c r="N711" s="81"/>
      <c r="O711" s="81"/>
      <c r="P711" s="81"/>
      <c r="Q711" s="81"/>
      <c r="R711" s="81"/>
      <c r="S711" s="81"/>
      <c r="T711" s="81"/>
      <c r="U711" s="81"/>
      <c r="V711" s="81"/>
      <c r="W711" s="81"/>
      <c r="X711" s="81"/>
      <c r="Y711" s="81"/>
      <c r="Z711" s="81"/>
    </row>
    <row r="712" spans="1:26" ht="12.75" customHeight="1" x14ac:dyDescent="0.25">
      <c r="A712" s="81"/>
      <c r="B712" s="81"/>
      <c r="C712" s="81"/>
      <c r="D712" s="82"/>
      <c r="E712" s="81"/>
      <c r="F712" s="81"/>
      <c r="G712" s="81"/>
      <c r="H712" s="81"/>
      <c r="I712" s="81"/>
      <c r="J712" s="81"/>
      <c r="K712" s="81"/>
      <c r="L712" s="81"/>
      <c r="M712" s="81"/>
      <c r="N712" s="81"/>
      <c r="O712" s="81"/>
      <c r="P712" s="81"/>
      <c r="Q712" s="81"/>
      <c r="R712" s="81"/>
      <c r="S712" s="81"/>
      <c r="T712" s="81"/>
      <c r="U712" s="81"/>
      <c r="V712" s="81"/>
      <c r="W712" s="81"/>
      <c r="X712" s="81"/>
      <c r="Y712" s="81"/>
      <c r="Z712" s="81"/>
    </row>
    <row r="713" spans="1:26" ht="12.75" customHeight="1" x14ac:dyDescent="0.25">
      <c r="A713" s="81"/>
      <c r="B713" s="81"/>
      <c r="C713" s="81"/>
      <c r="D713" s="82"/>
      <c r="E713" s="81"/>
      <c r="F713" s="81"/>
      <c r="G713" s="81"/>
      <c r="H713" s="81"/>
      <c r="I713" s="81"/>
      <c r="J713" s="81"/>
      <c r="K713" s="81"/>
      <c r="L713" s="81"/>
      <c r="M713" s="81"/>
      <c r="N713" s="81"/>
      <c r="O713" s="81"/>
      <c r="P713" s="81"/>
      <c r="Q713" s="81"/>
      <c r="R713" s="81"/>
      <c r="S713" s="81"/>
      <c r="T713" s="81"/>
      <c r="U713" s="81"/>
      <c r="V713" s="81"/>
      <c r="W713" s="81"/>
      <c r="X713" s="81"/>
      <c r="Y713" s="81"/>
      <c r="Z713" s="81"/>
    </row>
    <row r="714" spans="1:26" ht="12.75" customHeight="1" x14ac:dyDescent="0.25">
      <c r="A714" s="81"/>
      <c r="B714" s="81"/>
      <c r="C714" s="81"/>
      <c r="D714" s="82"/>
      <c r="E714" s="81"/>
      <c r="F714" s="81"/>
      <c r="G714" s="81"/>
      <c r="H714" s="81"/>
      <c r="I714" s="81"/>
      <c r="J714" s="81"/>
      <c r="K714" s="81"/>
      <c r="L714" s="81"/>
      <c r="M714" s="81"/>
      <c r="N714" s="81"/>
      <c r="O714" s="81"/>
      <c r="P714" s="81"/>
      <c r="Q714" s="81"/>
      <c r="R714" s="81"/>
      <c r="S714" s="81"/>
      <c r="T714" s="81"/>
      <c r="U714" s="81"/>
      <c r="V714" s="81"/>
      <c r="W714" s="81"/>
      <c r="X714" s="81"/>
      <c r="Y714" s="81"/>
      <c r="Z714" s="81"/>
    </row>
    <row r="715" spans="1:26" ht="12.75" customHeight="1" x14ac:dyDescent="0.25">
      <c r="A715" s="81"/>
      <c r="B715" s="81"/>
      <c r="C715" s="81"/>
      <c r="D715" s="82"/>
      <c r="E715" s="81"/>
      <c r="F715" s="81"/>
      <c r="G715" s="81"/>
      <c r="H715" s="81"/>
      <c r="I715" s="81"/>
      <c r="J715" s="81"/>
      <c r="K715" s="81"/>
      <c r="L715" s="81"/>
      <c r="M715" s="81"/>
      <c r="N715" s="81"/>
      <c r="O715" s="81"/>
      <c r="P715" s="81"/>
      <c r="Q715" s="81"/>
      <c r="R715" s="81"/>
      <c r="S715" s="81"/>
      <c r="T715" s="81"/>
      <c r="U715" s="81"/>
      <c r="V715" s="81"/>
      <c r="W715" s="81"/>
      <c r="X715" s="81"/>
      <c r="Y715" s="81"/>
      <c r="Z715" s="81"/>
    </row>
    <row r="716" spans="1:26" ht="12.75" customHeight="1" x14ac:dyDescent="0.25">
      <c r="A716" s="81"/>
      <c r="B716" s="81"/>
      <c r="C716" s="81"/>
      <c r="D716" s="82"/>
      <c r="E716" s="81"/>
      <c r="F716" s="81"/>
      <c r="G716" s="81"/>
      <c r="H716" s="81"/>
      <c r="I716" s="81"/>
      <c r="J716" s="81"/>
      <c r="K716" s="81"/>
      <c r="L716" s="81"/>
      <c r="M716" s="81"/>
      <c r="N716" s="81"/>
      <c r="O716" s="81"/>
      <c r="P716" s="81"/>
      <c r="Q716" s="81"/>
      <c r="R716" s="81"/>
      <c r="S716" s="81"/>
      <c r="T716" s="81"/>
      <c r="U716" s="81"/>
      <c r="V716" s="81"/>
      <c r="W716" s="81"/>
      <c r="X716" s="81"/>
      <c r="Y716" s="81"/>
      <c r="Z716" s="81"/>
    </row>
    <row r="717" spans="1:26" ht="12.75" customHeight="1" x14ac:dyDescent="0.25">
      <c r="A717" s="81"/>
      <c r="B717" s="81"/>
      <c r="C717" s="81"/>
      <c r="D717" s="82"/>
      <c r="E717" s="81"/>
      <c r="F717" s="81"/>
      <c r="G717" s="81"/>
      <c r="H717" s="81"/>
      <c r="I717" s="81"/>
      <c r="J717" s="81"/>
      <c r="K717" s="81"/>
      <c r="L717" s="81"/>
      <c r="M717" s="81"/>
      <c r="N717" s="81"/>
      <c r="O717" s="81"/>
      <c r="P717" s="81"/>
      <c r="Q717" s="81"/>
      <c r="R717" s="81"/>
      <c r="S717" s="81"/>
      <c r="T717" s="81"/>
      <c r="U717" s="81"/>
      <c r="V717" s="81"/>
      <c r="W717" s="81"/>
      <c r="X717" s="81"/>
      <c r="Y717" s="81"/>
      <c r="Z717" s="81"/>
    </row>
    <row r="718" spans="1:26" ht="12.75" customHeight="1" x14ac:dyDescent="0.25">
      <c r="A718" s="81"/>
      <c r="B718" s="81"/>
      <c r="C718" s="81"/>
      <c r="D718" s="82"/>
      <c r="E718" s="81"/>
      <c r="F718" s="81"/>
      <c r="G718" s="81"/>
      <c r="H718" s="81"/>
      <c r="I718" s="81"/>
      <c r="J718" s="81"/>
      <c r="K718" s="81"/>
      <c r="L718" s="81"/>
      <c r="M718" s="81"/>
      <c r="N718" s="81"/>
      <c r="O718" s="81"/>
      <c r="P718" s="81"/>
      <c r="Q718" s="81"/>
      <c r="R718" s="81"/>
      <c r="S718" s="81"/>
      <c r="T718" s="81"/>
      <c r="U718" s="81"/>
      <c r="V718" s="81"/>
      <c r="W718" s="81"/>
      <c r="X718" s="81"/>
      <c r="Y718" s="81"/>
      <c r="Z718" s="81"/>
    </row>
    <row r="719" spans="1:26" ht="12.75" customHeight="1" x14ac:dyDescent="0.25">
      <c r="A719" s="81"/>
      <c r="B719" s="81"/>
      <c r="C719" s="81"/>
      <c r="D719" s="82"/>
      <c r="E719" s="81"/>
      <c r="F719" s="81"/>
      <c r="G719" s="81"/>
      <c r="H719" s="81"/>
      <c r="I719" s="81"/>
      <c r="J719" s="81"/>
      <c r="K719" s="81"/>
      <c r="L719" s="81"/>
      <c r="M719" s="81"/>
      <c r="N719" s="81"/>
      <c r="O719" s="81"/>
      <c r="P719" s="81"/>
      <c r="Q719" s="81"/>
      <c r="R719" s="81"/>
      <c r="S719" s="81"/>
      <c r="T719" s="81"/>
      <c r="U719" s="81"/>
      <c r="V719" s="81"/>
      <c r="W719" s="81"/>
      <c r="X719" s="81"/>
      <c r="Y719" s="81"/>
      <c r="Z719" s="81"/>
    </row>
    <row r="720" spans="1:26" ht="12.75" customHeight="1" x14ac:dyDescent="0.25">
      <c r="A720" s="81"/>
      <c r="B720" s="81"/>
      <c r="C720" s="81"/>
      <c r="D720" s="82"/>
      <c r="E720" s="81"/>
      <c r="F720" s="81"/>
      <c r="G720" s="81"/>
      <c r="H720" s="81"/>
      <c r="I720" s="81"/>
      <c r="J720" s="81"/>
      <c r="K720" s="81"/>
      <c r="L720" s="81"/>
      <c r="M720" s="81"/>
      <c r="N720" s="81"/>
      <c r="O720" s="81"/>
      <c r="P720" s="81"/>
      <c r="Q720" s="81"/>
      <c r="R720" s="81"/>
      <c r="S720" s="81"/>
      <c r="T720" s="81"/>
      <c r="U720" s="81"/>
      <c r="V720" s="81"/>
      <c r="W720" s="81"/>
      <c r="X720" s="81"/>
      <c r="Y720" s="81"/>
      <c r="Z720" s="81"/>
    </row>
    <row r="721" spans="1:26" ht="12.75" customHeight="1" x14ac:dyDescent="0.25">
      <c r="A721" s="81"/>
      <c r="B721" s="81"/>
      <c r="C721" s="81"/>
      <c r="D721" s="82"/>
      <c r="E721" s="81"/>
      <c r="F721" s="81"/>
      <c r="G721" s="81"/>
      <c r="H721" s="81"/>
      <c r="I721" s="81"/>
      <c r="J721" s="81"/>
      <c r="K721" s="81"/>
      <c r="L721" s="81"/>
      <c r="M721" s="81"/>
      <c r="N721" s="81"/>
      <c r="O721" s="81"/>
      <c r="P721" s="81"/>
      <c r="Q721" s="81"/>
      <c r="R721" s="81"/>
      <c r="S721" s="81"/>
      <c r="T721" s="81"/>
      <c r="U721" s="81"/>
      <c r="V721" s="81"/>
      <c r="W721" s="81"/>
      <c r="X721" s="81"/>
      <c r="Y721" s="81"/>
      <c r="Z721" s="81"/>
    </row>
    <row r="722" spans="1:26" ht="12.75" customHeight="1" x14ac:dyDescent="0.25">
      <c r="A722" s="81"/>
      <c r="B722" s="81"/>
      <c r="C722" s="81"/>
      <c r="D722" s="82"/>
      <c r="E722" s="81"/>
      <c r="F722" s="81"/>
      <c r="G722" s="81"/>
      <c r="H722" s="81"/>
      <c r="I722" s="81"/>
      <c r="J722" s="81"/>
      <c r="K722" s="81"/>
      <c r="L722" s="81"/>
      <c r="M722" s="81"/>
      <c r="N722" s="81"/>
      <c r="O722" s="81"/>
      <c r="P722" s="81"/>
      <c r="Q722" s="81"/>
      <c r="R722" s="81"/>
      <c r="S722" s="81"/>
      <c r="T722" s="81"/>
      <c r="U722" s="81"/>
      <c r="V722" s="81"/>
      <c r="W722" s="81"/>
      <c r="X722" s="81"/>
      <c r="Y722" s="81"/>
      <c r="Z722" s="81"/>
    </row>
    <row r="723" spans="1:26" ht="12.75" customHeight="1" x14ac:dyDescent="0.25">
      <c r="A723" s="81"/>
      <c r="B723" s="81"/>
      <c r="C723" s="81"/>
      <c r="D723" s="82"/>
      <c r="E723" s="81"/>
      <c r="F723" s="81"/>
      <c r="G723" s="81"/>
      <c r="H723" s="81"/>
      <c r="I723" s="81"/>
      <c r="J723" s="81"/>
      <c r="K723" s="81"/>
      <c r="L723" s="81"/>
      <c r="M723" s="81"/>
      <c r="N723" s="81"/>
      <c r="O723" s="81"/>
      <c r="P723" s="81"/>
      <c r="Q723" s="81"/>
      <c r="R723" s="81"/>
      <c r="S723" s="81"/>
      <c r="T723" s="81"/>
      <c r="U723" s="81"/>
      <c r="V723" s="81"/>
      <c r="W723" s="81"/>
      <c r="X723" s="81"/>
      <c r="Y723" s="81"/>
      <c r="Z723" s="81"/>
    </row>
    <row r="724" spans="1:26" ht="12.75" customHeight="1" x14ac:dyDescent="0.25">
      <c r="A724" s="81"/>
      <c r="B724" s="81"/>
      <c r="C724" s="81"/>
      <c r="D724" s="82"/>
      <c r="E724" s="81"/>
      <c r="F724" s="81"/>
      <c r="G724" s="81"/>
      <c r="H724" s="81"/>
      <c r="I724" s="81"/>
      <c r="J724" s="81"/>
      <c r="K724" s="81"/>
      <c r="L724" s="81"/>
      <c r="M724" s="81"/>
      <c r="N724" s="81"/>
      <c r="O724" s="81"/>
      <c r="P724" s="81"/>
      <c r="Q724" s="81"/>
      <c r="R724" s="81"/>
      <c r="S724" s="81"/>
      <c r="T724" s="81"/>
      <c r="U724" s="81"/>
      <c r="V724" s="81"/>
      <c r="W724" s="81"/>
      <c r="X724" s="81"/>
      <c r="Y724" s="81"/>
      <c r="Z724" s="81"/>
    </row>
    <row r="725" spans="1:26" ht="12.75" customHeight="1" x14ac:dyDescent="0.25">
      <c r="A725" s="81"/>
      <c r="B725" s="81"/>
      <c r="C725" s="81"/>
      <c r="D725" s="82"/>
      <c r="E725" s="81"/>
      <c r="F725" s="81"/>
      <c r="G725" s="81"/>
      <c r="H725" s="81"/>
      <c r="I725" s="81"/>
      <c r="J725" s="81"/>
      <c r="K725" s="81"/>
      <c r="L725" s="81"/>
      <c r="M725" s="81"/>
      <c r="N725" s="81"/>
      <c r="O725" s="81"/>
      <c r="P725" s="81"/>
      <c r="Q725" s="81"/>
      <c r="R725" s="81"/>
      <c r="S725" s="81"/>
      <c r="T725" s="81"/>
      <c r="U725" s="81"/>
      <c r="V725" s="81"/>
      <c r="W725" s="81"/>
      <c r="X725" s="81"/>
      <c r="Y725" s="81"/>
      <c r="Z725" s="81"/>
    </row>
    <row r="726" spans="1:26" ht="12.75" customHeight="1" x14ac:dyDescent="0.25">
      <c r="A726" s="81"/>
      <c r="B726" s="81"/>
      <c r="C726" s="81"/>
      <c r="D726" s="82"/>
      <c r="E726" s="81"/>
      <c r="F726" s="81"/>
      <c r="G726" s="81"/>
      <c r="H726" s="81"/>
      <c r="I726" s="81"/>
      <c r="J726" s="81"/>
      <c r="K726" s="81"/>
      <c r="L726" s="81"/>
      <c r="M726" s="81"/>
      <c r="N726" s="81"/>
      <c r="O726" s="81"/>
      <c r="P726" s="81"/>
      <c r="Q726" s="81"/>
      <c r="R726" s="81"/>
      <c r="S726" s="81"/>
      <c r="T726" s="81"/>
      <c r="U726" s="81"/>
      <c r="V726" s="81"/>
      <c r="W726" s="81"/>
      <c r="X726" s="81"/>
      <c r="Y726" s="81"/>
      <c r="Z726" s="81"/>
    </row>
    <row r="727" spans="1:26" ht="12.75" customHeight="1" x14ac:dyDescent="0.25">
      <c r="A727" s="81"/>
      <c r="B727" s="81"/>
      <c r="C727" s="81"/>
      <c r="D727" s="82"/>
      <c r="E727" s="81"/>
      <c r="F727" s="81"/>
      <c r="G727" s="81"/>
      <c r="H727" s="81"/>
      <c r="I727" s="81"/>
      <c r="J727" s="81"/>
      <c r="K727" s="81"/>
      <c r="L727" s="81"/>
      <c r="M727" s="81"/>
      <c r="N727" s="81"/>
      <c r="O727" s="81"/>
      <c r="P727" s="81"/>
      <c r="Q727" s="81"/>
      <c r="R727" s="81"/>
      <c r="S727" s="81"/>
      <c r="T727" s="81"/>
      <c r="U727" s="81"/>
      <c r="V727" s="81"/>
      <c r="W727" s="81"/>
      <c r="X727" s="81"/>
      <c r="Y727" s="81"/>
      <c r="Z727" s="81"/>
    </row>
    <row r="728" spans="1:26" ht="12.75" customHeight="1" x14ac:dyDescent="0.25">
      <c r="A728" s="81"/>
      <c r="B728" s="81"/>
      <c r="C728" s="81"/>
      <c r="D728" s="82"/>
      <c r="E728" s="81"/>
      <c r="F728" s="81"/>
      <c r="G728" s="81"/>
      <c r="H728" s="81"/>
      <c r="I728" s="81"/>
      <c r="J728" s="81"/>
      <c r="K728" s="81"/>
      <c r="L728" s="81"/>
      <c r="M728" s="81"/>
      <c r="N728" s="81"/>
      <c r="O728" s="81"/>
      <c r="P728" s="81"/>
      <c r="Q728" s="81"/>
      <c r="R728" s="81"/>
      <c r="S728" s="81"/>
      <c r="T728" s="81"/>
      <c r="U728" s="81"/>
      <c r="V728" s="81"/>
      <c r="W728" s="81"/>
      <c r="X728" s="81"/>
      <c r="Y728" s="81"/>
      <c r="Z728" s="81"/>
    </row>
    <row r="729" spans="1:26" ht="12.75" customHeight="1" x14ac:dyDescent="0.25">
      <c r="A729" s="81"/>
      <c r="B729" s="81"/>
      <c r="C729" s="81"/>
      <c r="D729" s="82"/>
      <c r="E729" s="81"/>
      <c r="F729" s="81"/>
      <c r="G729" s="81"/>
      <c r="H729" s="81"/>
      <c r="I729" s="81"/>
      <c r="J729" s="81"/>
      <c r="K729" s="81"/>
      <c r="L729" s="81"/>
      <c r="M729" s="81"/>
      <c r="N729" s="81"/>
      <c r="O729" s="81"/>
      <c r="P729" s="81"/>
      <c r="Q729" s="81"/>
      <c r="R729" s="81"/>
      <c r="S729" s="81"/>
      <c r="T729" s="81"/>
      <c r="U729" s="81"/>
      <c r="V729" s="81"/>
      <c r="W729" s="81"/>
      <c r="X729" s="81"/>
      <c r="Y729" s="81"/>
      <c r="Z729" s="81"/>
    </row>
    <row r="730" spans="1:26" ht="12.75" customHeight="1" x14ac:dyDescent="0.25">
      <c r="A730" s="81"/>
      <c r="B730" s="81"/>
      <c r="C730" s="81"/>
      <c r="D730" s="82"/>
      <c r="E730" s="81"/>
      <c r="F730" s="81"/>
      <c r="G730" s="81"/>
      <c r="H730" s="81"/>
      <c r="I730" s="81"/>
      <c r="J730" s="81"/>
      <c r="K730" s="81"/>
      <c r="L730" s="81"/>
      <c r="M730" s="81"/>
      <c r="N730" s="81"/>
      <c r="O730" s="81"/>
      <c r="P730" s="81"/>
      <c r="Q730" s="81"/>
      <c r="R730" s="81"/>
      <c r="S730" s="81"/>
      <c r="T730" s="81"/>
      <c r="U730" s="81"/>
      <c r="V730" s="81"/>
      <c r="W730" s="81"/>
      <c r="X730" s="81"/>
      <c r="Y730" s="81"/>
      <c r="Z730" s="81"/>
    </row>
    <row r="731" spans="1:26" ht="12.75" customHeight="1" x14ac:dyDescent="0.25">
      <c r="A731" s="81"/>
      <c r="B731" s="81"/>
      <c r="C731" s="81"/>
      <c r="D731" s="82"/>
      <c r="E731" s="81"/>
      <c r="F731" s="81"/>
      <c r="G731" s="81"/>
      <c r="H731" s="81"/>
      <c r="I731" s="81"/>
      <c r="J731" s="81"/>
      <c r="K731" s="81"/>
      <c r="L731" s="81"/>
      <c r="M731" s="81"/>
      <c r="N731" s="81"/>
      <c r="O731" s="81"/>
      <c r="P731" s="81"/>
      <c r="Q731" s="81"/>
      <c r="R731" s="81"/>
      <c r="S731" s="81"/>
      <c r="T731" s="81"/>
      <c r="U731" s="81"/>
      <c r="V731" s="81"/>
      <c r="W731" s="81"/>
      <c r="X731" s="81"/>
      <c r="Y731" s="81"/>
      <c r="Z731" s="81"/>
    </row>
    <row r="732" spans="1:26" ht="12.75" customHeight="1" x14ac:dyDescent="0.25">
      <c r="A732" s="81"/>
      <c r="B732" s="81"/>
      <c r="C732" s="81"/>
      <c r="D732" s="82"/>
      <c r="E732" s="81"/>
      <c r="F732" s="81"/>
      <c r="G732" s="81"/>
      <c r="H732" s="81"/>
      <c r="I732" s="81"/>
      <c r="J732" s="81"/>
      <c r="K732" s="81"/>
      <c r="L732" s="81"/>
      <c r="M732" s="81"/>
      <c r="N732" s="81"/>
      <c r="O732" s="81"/>
      <c r="P732" s="81"/>
      <c r="Q732" s="81"/>
      <c r="R732" s="81"/>
      <c r="S732" s="81"/>
      <c r="T732" s="81"/>
      <c r="U732" s="81"/>
      <c r="V732" s="81"/>
      <c r="W732" s="81"/>
      <c r="X732" s="81"/>
      <c r="Y732" s="81"/>
      <c r="Z732" s="81"/>
    </row>
    <row r="733" spans="1:26" ht="12.75" customHeight="1" x14ac:dyDescent="0.25">
      <c r="A733" s="81"/>
      <c r="B733" s="81"/>
      <c r="C733" s="81"/>
      <c r="D733" s="82"/>
      <c r="E733" s="81"/>
      <c r="F733" s="81"/>
      <c r="G733" s="81"/>
      <c r="H733" s="81"/>
      <c r="I733" s="81"/>
      <c r="J733" s="81"/>
      <c r="K733" s="81"/>
      <c r="L733" s="81"/>
      <c r="M733" s="81"/>
      <c r="N733" s="81"/>
      <c r="O733" s="81"/>
      <c r="P733" s="81"/>
      <c r="Q733" s="81"/>
      <c r="R733" s="81"/>
      <c r="S733" s="81"/>
      <c r="T733" s="81"/>
      <c r="U733" s="81"/>
      <c r="V733" s="81"/>
      <c r="W733" s="81"/>
      <c r="X733" s="81"/>
      <c r="Y733" s="81"/>
      <c r="Z733" s="81"/>
    </row>
    <row r="734" spans="1:26" ht="12.75" customHeight="1" x14ac:dyDescent="0.25">
      <c r="A734" s="81"/>
      <c r="B734" s="81"/>
      <c r="C734" s="81"/>
      <c r="D734" s="82"/>
      <c r="E734" s="81"/>
      <c r="F734" s="81"/>
      <c r="G734" s="81"/>
      <c r="H734" s="81"/>
      <c r="I734" s="81"/>
      <c r="J734" s="81"/>
      <c r="K734" s="81"/>
      <c r="L734" s="81"/>
      <c r="M734" s="81"/>
      <c r="N734" s="81"/>
      <c r="O734" s="81"/>
      <c r="P734" s="81"/>
      <c r="Q734" s="81"/>
      <c r="R734" s="81"/>
      <c r="S734" s="81"/>
      <c r="T734" s="81"/>
      <c r="U734" s="81"/>
      <c r="V734" s="81"/>
      <c r="W734" s="81"/>
      <c r="X734" s="81"/>
      <c r="Y734" s="81"/>
      <c r="Z734" s="81"/>
    </row>
    <row r="735" spans="1:26" ht="12.75" customHeight="1" x14ac:dyDescent="0.25">
      <c r="A735" s="81"/>
      <c r="B735" s="81"/>
      <c r="C735" s="81"/>
      <c r="D735" s="82"/>
      <c r="E735" s="81"/>
      <c r="F735" s="81"/>
      <c r="G735" s="81"/>
      <c r="H735" s="81"/>
      <c r="I735" s="81"/>
      <c r="J735" s="81"/>
      <c r="K735" s="81"/>
      <c r="L735" s="81"/>
      <c r="M735" s="81"/>
      <c r="N735" s="81"/>
      <c r="O735" s="81"/>
      <c r="P735" s="81"/>
      <c r="Q735" s="81"/>
      <c r="R735" s="81"/>
      <c r="S735" s="81"/>
      <c r="T735" s="81"/>
      <c r="U735" s="81"/>
      <c r="V735" s="81"/>
      <c r="W735" s="81"/>
      <c r="X735" s="81"/>
      <c r="Y735" s="81"/>
      <c r="Z735" s="81"/>
    </row>
    <row r="736" spans="1:26" ht="12.75" customHeight="1" x14ac:dyDescent="0.25">
      <c r="A736" s="81"/>
      <c r="B736" s="81"/>
      <c r="C736" s="81"/>
      <c r="D736" s="82"/>
      <c r="E736" s="81"/>
      <c r="F736" s="81"/>
      <c r="G736" s="81"/>
      <c r="H736" s="81"/>
      <c r="I736" s="81"/>
      <c r="J736" s="81"/>
      <c r="K736" s="81"/>
      <c r="L736" s="81"/>
      <c r="M736" s="81"/>
      <c r="N736" s="81"/>
      <c r="O736" s="81"/>
      <c r="P736" s="81"/>
      <c r="Q736" s="81"/>
      <c r="R736" s="81"/>
      <c r="S736" s="81"/>
      <c r="T736" s="81"/>
      <c r="U736" s="81"/>
      <c r="V736" s="81"/>
      <c r="W736" s="81"/>
      <c r="X736" s="81"/>
      <c r="Y736" s="81"/>
      <c r="Z736" s="81"/>
    </row>
    <row r="737" spans="1:26" ht="12.75" customHeight="1" x14ac:dyDescent="0.25">
      <c r="A737" s="81"/>
      <c r="B737" s="81"/>
      <c r="C737" s="81"/>
      <c r="D737" s="82"/>
      <c r="E737" s="81"/>
      <c r="F737" s="81"/>
      <c r="G737" s="81"/>
      <c r="H737" s="81"/>
      <c r="I737" s="81"/>
      <c r="J737" s="81"/>
      <c r="K737" s="81"/>
      <c r="L737" s="81"/>
      <c r="M737" s="81"/>
      <c r="N737" s="81"/>
      <c r="O737" s="81"/>
      <c r="P737" s="81"/>
      <c r="Q737" s="81"/>
      <c r="R737" s="81"/>
      <c r="S737" s="81"/>
      <c r="T737" s="81"/>
      <c r="U737" s="81"/>
      <c r="V737" s="81"/>
      <c r="W737" s="81"/>
      <c r="X737" s="81"/>
      <c r="Y737" s="81"/>
      <c r="Z737" s="81"/>
    </row>
    <row r="738" spans="1:26" ht="12.75" customHeight="1" x14ac:dyDescent="0.25">
      <c r="A738" s="81"/>
      <c r="B738" s="81"/>
      <c r="C738" s="81"/>
      <c r="D738" s="82"/>
      <c r="E738" s="81"/>
      <c r="F738" s="81"/>
      <c r="G738" s="81"/>
      <c r="H738" s="81"/>
      <c r="I738" s="81"/>
      <c r="J738" s="81"/>
      <c r="K738" s="81"/>
      <c r="L738" s="81"/>
      <c r="M738" s="81"/>
      <c r="N738" s="81"/>
      <c r="O738" s="81"/>
      <c r="P738" s="81"/>
      <c r="Q738" s="81"/>
      <c r="R738" s="81"/>
      <c r="S738" s="81"/>
      <c r="T738" s="81"/>
      <c r="U738" s="81"/>
      <c r="V738" s="81"/>
      <c r="W738" s="81"/>
      <c r="X738" s="81"/>
      <c r="Y738" s="81"/>
      <c r="Z738" s="81"/>
    </row>
    <row r="739" spans="1:26" ht="12.75" customHeight="1" x14ac:dyDescent="0.25">
      <c r="A739" s="81"/>
      <c r="B739" s="81"/>
      <c r="C739" s="81"/>
      <c r="D739" s="82"/>
      <c r="E739" s="81"/>
      <c r="F739" s="81"/>
      <c r="G739" s="81"/>
      <c r="H739" s="81"/>
      <c r="I739" s="81"/>
      <c r="J739" s="81"/>
      <c r="K739" s="81"/>
      <c r="L739" s="81"/>
      <c r="M739" s="81"/>
      <c r="N739" s="81"/>
      <c r="O739" s="81"/>
      <c r="P739" s="81"/>
      <c r="Q739" s="81"/>
      <c r="R739" s="81"/>
      <c r="S739" s="81"/>
      <c r="T739" s="81"/>
      <c r="U739" s="81"/>
      <c r="V739" s="81"/>
      <c r="W739" s="81"/>
      <c r="X739" s="81"/>
      <c r="Y739" s="81"/>
      <c r="Z739" s="81"/>
    </row>
    <row r="740" spans="1:26" ht="12.75" customHeight="1" x14ac:dyDescent="0.25">
      <c r="A740" s="81"/>
      <c r="B740" s="81"/>
      <c r="C740" s="81"/>
      <c r="D740" s="82"/>
      <c r="E740" s="81"/>
      <c r="F740" s="81"/>
      <c r="G740" s="81"/>
      <c r="H740" s="81"/>
      <c r="I740" s="81"/>
      <c r="J740" s="81"/>
      <c r="K740" s="81"/>
      <c r="L740" s="81"/>
      <c r="M740" s="81"/>
      <c r="N740" s="81"/>
      <c r="O740" s="81"/>
      <c r="P740" s="81"/>
      <c r="Q740" s="81"/>
      <c r="R740" s="81"/>
      <c r="S740" s="81"/>
      <c r="T740" s="81"/>
      <c r="U740" s="81"/>
      <c r="V740" s="81"/>
      <c r="W740" s="81"/>
      <c r="X740" s="81"/>
      <c r="Y740" s="81"/>
      <c r="Z740" s="81"/>
    </row>
    <row r="741" spans="1:26" ht="12.75" customHeight="1" x14ac:dyDescent="0.25">
      <c r="A741" s="81"/>
      <c r="B741" s="81"/>
      <c r="C741" s="81"/>
      <c r="D741" s="82"/>
      <c r="E741" s="81"/>
      <c r="F741" s="81"/>
      <c r="G741" s="81"/>
      <c r="H741" s="81"/>
      <c r="I741" s="81"/>
      <c r="J741" s="81"/>
      <c r="K741" s="81"/>
      <c r="L741" s="81"/>
      <c r="M741" s="81"/>
      <c r="N741" s="81"/>
      <c r="O741" s="81"/>
      <c r="P741" s="81"/>
      <c r="Q741" s="81"/>
      <c r="R741" s="81"/>
      <c r="S741" s="81"/>
      <c r="T741" s="81"/>
      <c r="U741" s="81"/>
      <c r="V741" s="81"/>
      <c r="W741" s="81"/>
      <c r="X741" s="81"/>
      <c r="Y741" s="81"/>
      <c r="Z741" s="81"/>
    </row>
    <row r="742" spans="1:26" ht="12.75" customHeight="1" x14ac:dyDescent="0.25">
      <c r="A742" s="81"/>
      <c r="B742" s="81"/>
      <c r="C742" s="81"/>
      <c r="D742" s="82"/>
      <c r="E742" s="81"/>
      <c r="F742" s="81"/>
      <c r="G742" s="81"/>
      <c r="H742" s="81"/>
      <c r="I742" s="81"/>
      <c r="J742" s="81"/>
      <c r="K742" s="81"/>
      <c r="L742" s="81"/>
      <c r="M742" s="81"/>
      <c r="N742" s="81"/>
      <c r="O742" s="81"/>
      <c r="P742" s="81"/>
      <c r="Q742" s="81"/>
      <c r="R742" s="81"/>
      <c r="S742" s="81"/>
      <c r="T742" s="81"/>
      <c r="U742" s="81"/>
      <c r="V742" s="81"/>
      <c r="W742" s="81"/>
      <c r="X742" s="81"/>
      <c r="Y742" s="81"/>
      <c r="Z742" s="81"/>
    </row>
    <row r="743" spans="1:26" ht="12.75" customHeight="1" x14ac:dyDescent="0.25">
      <c r="A743" s="81"/>
      <c r="B743" s="81"/>
      <c r="C743" s="81"/>
      <c r="D743" s="82"/>
      <c r="E743" s="81"/>
      <c r="F743" s="81"/>
      <c r="G743" s="81"/>
      <c r="H743" s="81"/>
      <c r="I743" s="81"/>
      <c r="J743" s="81"/>
      <c r="K743" s="81"/>
      <c r="L743" s="81"/>
      <c r="M743" s="81"/>
      <c r="N743" s="81"/>
      <c r="O743" s="81"/>
      <c r="P743" s="81"/>
      <c r="Q743" s="81"/>
      <c r="R743" s="81"/>
      <c r="S743" s="81"/>
      <c r="T743" s="81"/>
      <c r="U743" s="81"/>
      <c r="V743" s="81"/>
      <c r="W743" s="81"/>
      <c r="X743" s="81"/>
      <c r="Y743" s="81"/>
      <c r="Z743" s="81"/>
    </row>
    <row r="744" spans="1:26" ht="12.75" customHeight="1" x14ac:dyDescent="0.25">
      <c r="A744" s="81"/>
      <c r="B744" s="81"/>
      <c r="C744" s="81"/>
      <c r="D744" s="82"/>
      <c r="E744" s="81"/>
      <c r="F744" s="81"/>
      <c r="G744" s="81"/>
      <c r="H744" s="81"/>
      <c r="I744" s="81"/>
      <c r="J744" s="81"/>
      <c r="K744" s="81"/>
      <c r="L744" s="81"/>
      <c r="M744" s="81"/>
      <c r="N744" s="81"/>
      <c r="O744" s="81"/>
      <c r="P744" s="81"/>
      <c r="Q744" s="81"/>
      <c r="R744" s="81"/>
      <c r="S744" s="81"/>
      <c r="T744" s="81"/>
      <c r="U744" s="81"/>
      <c r="V744" s="81"/>
      <c r="W744" s="81"/>
      <c r="X744" s="81"/>
      <c r="Y744" s="81"/>
      <c r="Z744" s="81"/>
    </row>
    <row r="745" spans="1:26" ht="12.75" customHeight="1" x14ac:dyDescent="0.25">
      <c r="A745" s="81"/>
      <c r="B745" s="81"/>
      <c r="C745" s="81"/>
      <c r="D745" s="82"/>
      <c r="E745" s="81"/>
      <c r="F745" s="81"/>
      <c r="G745" s="81"/>
      <c r="H745" s="81"/>
      <c r="I745" s="81"/>
      <c r="J745" s="81"/>
      <c r="K745" s="81"/>
      <c r="L745" s="81"/>
      <c r="M745" s="81"/>
      <c r="N745" s="81"/>
      <c r="O745" s="81"/>
      <c r="P745" s="81"/>
      <c r="Q745" s="81"/>
      <c r="R745" s="81"/>
      <c r="S745" s="81"/>
      <c r="T745" s="81"/>
      <c r="U745" s="81"/>
      <c r="V745" s="81"/>
      <c r="W745" s="81"/>
      <c r="X745" s="81"/>
      <c r="Y745" s="81"/>
      <c r="Z745" s="81"/>
    </row>
    <row r="746" spans="1:26" ht="12.75" customHeight="1" x14ac:dyDescent="0.25">
      <c r="A746" s="81"/>
      <c r="B746" s="81"/>
      <c r="C746" s="81"/>
      <c r="D746" s="82"/>
      <c r="E746" s="81"/>
      <c r="F746" s="81"/>
      <c r="G746" s="81"/>
      <c r="H746" s="81"/>
      <c r="I746" s="81"/>
      <c r="J746" s="81"/>
      <c r="K746" s="81"/>
      <c r="L746" s="81"/>
      <c r="M746" s="81"/>
      <c r="N746" s="81"/>
      <c r="O746" s="81"/>
      <c r="P746" s="81"/>
      <c r="Q746" s="81"/>
      <c r="R746" s="81"/>
      <c r="S746" s="81"/>
      <c r="T746" s="81"/>
      <c r="U746" s="81"/>
      <c r="V746" s="81"/>
      <c r="W746" s="81"/>
      <c r="X746" s="81"/>
      <c r="Y746" s="81"/>
      <c r="Z746" s="81"/>
    </row>
    <row r="747" spans="1:26" ht="12.75" customHeight="1" x14ac:dyDescent="0.25">
      <c r="A747" s="81"/>
      <c r="B747" s="81"/>
      <c r="C747" s="81"/>
      <c r="D747" s="82"/>
      <c r="E747" s="81"/>
      <c r="F747" s="81"/>
      <c r="G747" s="81"/>
      <c r="H747" s="81"/>
      <c r="I747" s="81"/>
      <c r="J747" s="81"/>
      <c r="K747" s="81"/>
      <c r="L747" s="81"/>
      <c r="M747" s="81"/>
      <c r="N747" s="81"/>
      <c r="O747" s="81"/>
      <c r="P747" s="81"/>
      <c r="Q747" s="81"/>
      <c r="R747" s="81"/>
      <c r="S747" s="81"/>
      <c r="T747" s="81"/>
      <c r="U747" s="81"/>
      <c r="V747" s="81"/>
      <c r="W747" s="81"/>
      <c r="X747" s="81"/>
      <c r="Y747" s="81"/>
      <c r="Z747" s="81"/>
    </row>
    <row r="748" spans="1:26" ht="12.75" customHeight="1" x14ac:dyDescent="0.25">
      <c r="A748" s="81"/>
      <c r="B748" s="81"/>
      <c r="C748" s="81"/>
      <c r="D748" s="82"/>
      <c r="E748" s="81"/>
      <c r="F748" s="81"/>
      <c r="G748" s="81"/>
      <c r="H748" s="81"/>
      <c r="I748" s="81"/>
      <c r="J748" s="81"/>
      <c r="K748" s="81"/>
      <c r="L748" s="81"/>
      <c r="M748" s="81"/>
      <c r="N748" s="81"/>
      <c r="O748" s="81"/>
      <c r="P748" s="81"/>
      <c r="Q748" s="81"/>
      <c r="R748" s="81"/>
      <c r="S748" s="81"/>
      <c r="T748" s="81"/>
      <c r="U748" s="81"/>
      <c r="V748" s="81"/>
      <c r="W748" s="81"/>
      <c r="X748" s="81"/>
      <c r="Y748" s="81"/>
      <c r="Z748" s="81"/>
    </row>
    <row r="749" spans="1:26" ht="12.75" customHeight="1" x14ac:dyDescent="0.25">
      <c r="A749" s="81"/>
      <c r="B749" s="81"/>
      <c r="C749" s="81"/>
      <c r="D749" s="82"/>
      <c r="E749" s="81"/>
      <c r="F749" s="81"/>
      <c r="G749" s="81"/>
      <c r="H749" s="81"/>
      <c r="I749" s="81"/>
      <c r="J749" s="81"/>
      <c r="K749" s="81"/>
      <c r="L749" s="81"/>
      <c r="M749" s="81"/>
      <c r="N749" s="81"/>
      <c r="O749" s="81"/>
      <c r="P749" s="81"/>
      <c r="Q749" s="81"/>
      <c r="R749" s="81"/>
      <c r="S749" s="81"/>
      <c r="T749" s="81"/>
      <c r="U749" s="81"/>
      <c r="V749" s="81"/>
      <c r="W749" s="81"/>
      <c r="X749" s="81"/>
      <c r="Y749" s="81"/>
      <c r="Z749" s="81"/>
    </row>
    <row r="750" spans="1:26" ht="12.75" customHeight="1" x14ac:dyDescent="0.25">
      <c r="A750" s="81"/>
      <c r="B750" s="81"/>
      <c r="C750" s="81"/>
      <c r="D750" s="82"/>
      <c r="E750" s="81"/>
      <c r="F750" s="81"/>
      <c r="G750" s="81"/>
      <c r="H750" s="81"/>
      <c r="I750" s="81"/>
      <c r="J750" s="81"/>
      <c r="K750" s="81"/>
      <c r="L750" s="81"/>
      <c r="M750" s="81"/>
      <c r="N750" s="81"/>
      <c r="O750" s="81"/>
      <c r="P750" s="81"/>
      <c r="Q750" s="81"/>
      <c r="R750" s="81"/>
      <c r="S750" s="81"/>
      <c r="T750" s="81"/>
      <c r="U750" s="81"/>
      <c r="V750" s="81"/>
      <c r="W750" s="81"/>
      <c r="X750" s="81"/>
      <c r="Y750" s="81"/>
      <c r="Z750" s="81"/>
    </row>
    <row r="751" spans="1:26" ht="12.75" customHeight="1" x14ac:dyDescent="0.25">
      <c r="A751" s="81"/>
      <c r="B751" s="81"/>
      <c r="C751" s="81"/>
      <c r="D751" s="82"/>
      <c r="E751" s="81"/>
      <c r="F751" s="81"/>
      <c r="G751" s="81"/>
      <c r="H751" s="81"/>
      <c r="I751" s="81"/>
      <c r="J751" s="81"/>
      <c r="K751" s="81"/>
      <c r="L751" s="81"/>
      <c r="M751" s="81"/>
      <c r="N751" s="81"/>
      <c r="O751" s="81"/>
      <c r="P751" s="81"/>
      <c r="Q751" s="81"/>
      <c r="R751" s="81"/>
      <c r="S751" s="81"/>
      <c r="T751" s="81"/>
      <c r="U751" s="81"/>
      <c r="V751" s="81"/>
      <c r="W751" s="81"/>
      <c r="X751" s="81"/>
      <c r="Y751" s="81"/>
      <c r="Z751" s="81"/>
    </row>
    <row r="752" spans="1:26" ht="12.75" customHeight="1" x14ac:dyDescent="0.25">
      <c r="A752" s="81"/>
      <c r="B752" s="81"/>
      <c r="C752" s="81"/>
      <c r="D752" s="82"/>
      <c r="E752" s="81"/>
      <c r="F752" s="81"/>
      <c r="G752" s="81"/>
      <c r="H752" s="81"/>
      <c r="I752" s="81"/>
      <c r="J752" s="81"/>
      <c r="K752" s="81"/>
      <c r="L752" s="81"/>
      <c r="M752" s="81"/>
      <c r="N752" s="81"/>
      <c r="O752" s="81"/>
      <c r="P752" s="81"/>
      <c r="Q752" s="81"/>
      <c r="R752" s="81"/>
      <c r="S752" s="81"/>
      <c r="T752" s="81"/>
      <c r="U752" s="81"/>
      <c r="V752" s="81"/>
      <c r="W752" s="81"/>
      <c r="X752" s="81"/>
      <c r="Y752" s="81"/>
      <c r="Z752" s="81"/>
    </row>
    <row r="753" spans="1:26" ht="12.75" customHeight="1" x14ac:dyDescent="0.25">
      <c r="A753" s="81"/>
      <c r="B753" s="81"/>
      <c r="C753" s="81"/>
      <c r="D753" s="82"/>
      <c r="E753" s="81"/>
      <c r="F753" s="81"/>
      <c r="G753" s="81"/>
      <c r="H753" s="81"/>
      <c r="I753" s="81"/>
      <c r="J753" s="81"/>
      <c r="K753" s="81"/>
      <c r="L753" s="81"/>
      <c r="M753" s="81"/>
      <c r="N753" s="81"/>
      <c r="O753" s="81"/>
      <c r="P753" s="81"/>
      <c r="Q753" s="81"/>
      <c r="R753" s="81"/>
      <c r="S753" s="81"/>
      <c r="T753" s="81"/>
      <c r="U753" s="81"/>
      <c r="V753" s="81"/>
      <c r="W753" s="81"/>
      <c r="X753" s="81"/>
      <c r="Y753" s="81"/>
      <c r="Z753" s="81"/>
    </row>
    <row r="754" spans="1:26" ht="12.75" customHeight="1" x14ac:dyDescent="0.25">
      <c r="A754" s="81"/>
      <c r="B754" s="81"/>
      <c r="C754" s="81"/>
      <c r="D754" s="82"/>
      <c r="E754" s="81"/>
      <c r="F754" s="81"/>
      <c r="G754" s="81"/>
      <c r="H754" s="81"/>
      <c r="I754" s="81"/>
      <c r="J754" s="81"/>
      <c r="K754" s="81"/>
      <c r="L754" s="81"/>
      <c r="M754" s="81"/>
      <c r="N754" s="81"/>
      <c r="O754" s="81"/>
      <c r="P754" s="81"/>
      <c r="Q754" s="81"/>
      <c r="R754" s="81"/>
      <c r="S754" s="81"/>
      <c r="T754" s="81"/>
      <c r="U754" s="81"/>
      <c r="V754" s="81"/>
      <c r="W754" s="81"/>
      <c r="X754" s="81"/>
      <c r="Y754" s="81"/>
      <c r="Z754" s="81"/>
    </row>
    <row r="755" spans="1:26" ht="12.75" customHeight="1" x14ac:dyDescent="0.25">
      <c r="A755" s="81"/>
      <c r="B755" s="81"/>
      <c r="C755" s="81"/>
      <c r="D755" s="82"/>
      <c r="E755" s="81"/>
      <c r="F755" s="81"/>
      <c r="G755" s="81"/>
      <c r="H755" s="81"/>
      <c r="I755" s="81"/>
      <c r="J755" s="81"/>
      <c r="K755" s="81"/>
      <c r="L755" s="81"/>
      <c r="M755" s="81"/>
      <c r="N755" s="81"/>
      <c r="O755" s="81"/>
      <c r="P755" s="81"/>
      <c r="Q755" s="81"/>
      <c r="R755" s="81"/>
      <c r="S755" s="81"/>
      <c r="T755" s="81"/>
      <c r="U755" s="81"/>
      <c r="V755" s="81"/>
      <c r="W755" s="81"/>
      <c r="X755" s="81"/>
      <c r="Y755" s="81"/>
      <c r="Z755" s="81"/>
    </row>
    <row r="756" spans="1:26" ht="12.75" customHeight="1" x14ac:dyDescent="0.25">
      <c r="A756" s="81"/>
      <c r="B756" s="81"/>
      <c r="C756" s="81"/>
      <c r="D756" s="82"/>
      <c r="E756" s="81"/>
      <c r="F756" s="81"/>
      <c r="G756" s="81"/>
      <c r="H756" s="81"/>
      <c r="I756" s="81"/>
      <c r="J756" s="81"/>
      <c r="K756" s="81"/>
      <c r="L756" s="81"/>
      <c r="M756" s="81"/>
      <c r="N756" s="81"/>
      <c r="O756" s="81"/>
      <c r="P756" s="81"/>
      <c r="Q756" s="81"/>
      <c r="R756" s="81"/>
      <c r="S756" s="81"/>
      <c r="T756" s="81"/>
      <c r="U756" s="81"/>
      <c r="V756" s="81"/>
      <c r="W756" s="81"/>
      <c r="X756" s="81"/>
      <c r="Y756" s="81"/>
      <c r="Z756" s="81"/>
    </row>
    <row r="757" spans="1:26" ht="12.75" customHeight="1" x14ac:dyDescent="0.25">
      <c r="A757" s="81"/>
      <c r="B757" s="81"/>
      <c r="C757" s="81"/>
      <c r="D757" s="82"/>
      <c r="E757" s="81"/>
      <c r="F757" s="81"/>
      <c r="G757" s="81"/>
      <c r="H757" s="81"/>
      <c r="I757" s="81"/>
      <c r="J757" s="81"/>
      <c r="K757" s="81"/>
      <c r="L757" s="81"/>
      <c r="M757" s="81"/>
      <c r="N757" s="81"/>
      <c r="O757" s="81"/>
      <c r="P757" s="81"/>
      <c r="Q757" s="81"/>
      <c r="R757" s="81"/>
      <c r="S757" s="81"/>
      <c r="T757" s="81"/>
      <c r="U757" s="81"/>
      <c r="V757" s="81"/>
      <c r="W757" s="81"/>
      <c r="X757" s="81"/>
      <c r="Y757" s="81"/>
      <c r="Z757" s="81"/>
    </row>
    <row r="758" spans="1:26" ht="12.75" customHeight="1" x14ac:dyDescent="0.25">
      <c r="A758" s="81"/>
      <c r="B758" s="81"/>
      <c r="C758" s="81"/>
      <c r="D758" s="82"/>
      <c r="E758" s="81"/>
      <c r="F758" s="81"/>
      <c r="G758" s="81"/>
      <c r="H758" s="81"/>
      <c r="I758" s="81"/>
      <c r="J758" s="81"/>
      <c r="K758" s="81"/>
      <c r="L758" s="81"/>
      <c r="M758" s="81"/>
      <c r="N758" s="81"/>
      <c r="O758" s="81"/>
      <c r="P758" s="81"/>
      <c r="Q758" s="81"/>
      <c r="R758" s="81"/>
      <c r="S758" s="81"/>
      <c r="T758" s="81"/>
      <c r="U758" s="81"/>
      <c r="V758" s="81"/>
      <c r="W758" s="81"/>
      <c r="X758" s="81"/>
      <c r="Y758" s="81"/>
      <c r="Z758" s="81"/>
    </row>
    <row r="759" spans="1:26" ht="12.75" customHeight="1" x14ac:dyDescent="0.25">
      <c r="A759" s="81"/>
      <c r="B759" s="81"/>
      <c r="C759" s="81"/>
      <c r="D759" s="82"/>
      <c r="E759" s="81"/>
      <c r="F759" s="81"/>
      <c r="G759" s="81"/>
      <c r="H759" s="81"/>
      <c r="I759" s="81"/>
      <c r="J759" s="81"/>
      <c r="K759" s="81"/>
      <c r="L759" s="81"/>
      <c r="M759" s="81"/>
      <c r="N759" s="81"/>
      <c r="O759" s="81"/>
      <c r="P759" s="81"/>
      <c r="Q759" s="81"/>
      <c r="R759" s="81"/>
      <c r="S759" s="81"/>
      <c r="T759" s="81"/>
      <c r="U759" s="81"/>
      <c r="V759" s="81"/>
      <c r="W759" s="81"/>
      <c r="X759" s="81"/>
      <c r="Y759" s="81"/>
      <c r="Z759" s="81"/>
    </row>
    <row r="760" spans="1:26" ht="12.75" customHeight="1" x14ac:dyDescent="0.25">
      <c r="A760" s="81"/>
      <c r="B760" s="81"/>
      <c r="C760" s="81"/>
      <c r="D760" s="82"/>
      <c r="E760" s="81"/>
      <c r="F760" s="81"/>
      <c r="G760" s="81"/>
      <c r="H760" s="81"/>
      <c r="I760" s="81"/>
      <c r="J760" s="81"/>
      <c r="K760" s="81"/>
      <c r="L760" s="81"/>
      <c r="M760" s="81"/>
      <c r="N760" s="81"/>
      <c r="O760" s="81"/>
      <c r="P760" s="81"/>
      <c r="Q760" s="81"/>
      <c r="R760" s="81"/>
      <c r="S760" s="81"/>
      <c r="T760" s="81"/>
      <c r="U760" s="81"/>
      <c r="V760" s="81"/>
      <c r="W760" s="81"/>
      <c r="X760" s="81"/>
      <c r="Y760" s="81"/>
      <c r="Z760" s="81"/>
    </row>
    <row r="761" spans="1:26" ht="12.75" customHeight="1" x14ac:dyDescent="0.25">
      <c r="A761" s="81"/>
      <c r="B761" s="81"/>
      <c r="C761" s="81"/>
      <c r="D761" s="82"/>
      <c r="E761" s="81"/>
      <c r="F761" s="81"/>
      <c r="G761" s="81"/>
      <c r="H761" s="81"/>
      <c r="I761" s="81"/>
      <c r="J761" s="81"/>
      <c r="K761" s="81"/>
      <c r="L761" s="81"/>
      <c r="M761" s="81"/>
      <c r="N761" s="81"/>
      <c r="O761" s="81"/>
      <c r="P761" s="81"/>
      <c r="Q761" s="81"/>
      <c r="R761" s="81"/>
      <c r="S761" s="81"/>
      <c r="T761" s="81"/>
      <c r="U761" s="81"/>
      <c r="V761" s="81"/>
      <c r="W761" s="81"/>
      <c r="X761" s="81"/>
      <c r="Y761" s="81"/>
      <c r="Z761" s="81"/>
    </row>
    <row r="762" spans="1:26" ht="12.75" customHeight="1" x14ac:dyDescent="0.25">
      <c r="A762" s="81"/>
      <c r="B762" s="81"/>
      <c r="C762" s="81"/>
      <c r="D762" s="82"/>
      <c r="E762" s="81"/>
      <c r="F762" s="81"/>
      <c r="G762" s="81"/>
      <c r="H762" s="81"/>
      <c r="I762" s="81"/>
      <c r="J762" s="81"/>
      <c r="K762" s="81"/>
      <c r="L762" s="81"/>
      <c r="M762" s="81"/>
      <c r="N762" s="81"/>
      <c r="O762" s="81"/>
      <c r="P762" s="81"/>
      <c r="Q762" s="81"/>
      <c r="R762" s="81"/>
      <c r="S762" s="81"/>
      <c r="T762" s="81"/>
      <c r="U762" s="81"/>
      <c r="V762" s="81"/>
      <c r="W762" s="81"/>
      <c r="X762" s="81"/>
      <c r="Y762" s="81"/>
      <c r="Z762" s="81"/>
    </row>
    <row r="763" spans="1:26" ht="12.75" customHeight="1" x14ac:dyDescent="0.25">
      <c r="A763" s="81"/>
      <c r="B763" s="81"/>
      <c r="C763" s="81"/>
      <c r="D763" s="82"/>
      <c r="E763" s="81"/>
      <c r="F763" s="81"/>
      <c r="G763" s="81"/>
      <c r="H763" s="81"/>
      <c r="I763" s="81"/>
      <c r="J763" s="81"/>
      <c r="K763" s="81"/>
      <c r="L763" s="81"/>
      <c r="M763" s="81"/>
      <c r="N763" s="81"/>
      <c r="O763" s="81"/>
      <c r="P763" s="81"/>
      <c r="Q763" s="81"/>
      <c r="R763" s="81"/>
      <c r="S763" s="81"/>
      <c r="T763" s="81"/>
      <c r="U763" s="81"/>
      <c r="V763" s="81"/>
      <c r="W763" s="81"/>
      <c r="X763" s="81"/>
      <c r="Y763" s="81"/>
      <c r="Z763" s="81"/>
    </row>
    <row r="764" spans="1:26" ht="12.75" customHeight="1" x14ac:dyDescent="0.25">
      <c r="A764" s="81"/>
      <c r="B764" s="81"/>
      <c r="C764" s="81"/>
      <c r="D764" s="82"/>
      <c r="E764" s="81"/>
      <c r="F764" s="81"/>
      <c r="G764" s="81"/>
      <c r="H764" s="81"/>
      <c r="I764" s="81"/>
      <c r="J764" s="81"/>
      <c r="K764" s="81"/>
      <c r="L764" s="81"/>
      <c r="M764" s="81"/>
      <c r="N764" s="81"/>
      <c r="O764" s="81"/>
      <c r="P764" s="81"/>
      <c r="Q764" s="81"/>
      <c r="R764" s="81"/>
      <c r="S764" s="81"/>
      <c r="T764" s="81"/>
      <c r="U764" s="81"/>
      <c r="V764" s="81"/>
      <c r="W764" s="81"/>
      <c r="X764" s="81"/>
      <c r="Y764" s="81"/>
      <c r="Z764" s="81"/>
    </row>
    <row r="765" spans="1:26" ht="12.75" customHeight="1" x14ac:dyDescent="0.25">
      <c r="A765" s="81"/>
      <c r="B765" s="81"/>
      <c r="C765" s="81"/>
      <c r="D765" s="82"/>
      <c r="E765" s="81"/>
      <c r="F765" s="81"/>
      <c r="G765" s="81"/>
      <c r="H765" s="81"/>
      <c r="I765" s="81"/>
      <c r="J765" s="81"/>
      <c r="K765" s="81"/>
      <c r="L765" s="81"/>
      <c r="M765" s="81"/>
      <c r="N765" s="81"/>
      <c r="O765" s="81"/>
      <c r="P765" s="81"/>
      <c r="Q765" s="81"/>
      <c r="R765" s="81"/>
      <c r="S765" s="81"/>
      <c r="T765" s="81"/>
      <c r="U765" s="81"/>
      <c r="V765" s="81"/>
      <c r="W765" s="81"/>
      <c r="X765" s="81"/>
      <c r="Y765" s="81"/>
      <c r="Z765" s="81"/>
    </row>
    <row r="766" spans="1:26" ht="12.75" customHeight="1" x14ac:dyDescent="0.25">
      <c r="A766" s="81"/>
      <c r="B766" s="81"/>
      <c r="C766" s="81"/>
      <c r="D766" s="82"/>
      <c r="E766" s="81"/>
      <c r="F766" s="81"/>
      <c r="G766" s="81"/>
      <c r="H766" s="81"/>
      <c r="I766" s="81"/>
      <c r="J766" s="81"/>
      <c r="K766" s="81"/>
      <c r="L766" s="81"/>
      <c r="M766" s="81"/>
      <c r="N766" s="81"/>
      <c r="O766" s="81"/>
      <c r="P766" s="81"/>
      <c r="Q766" s="81"/>
      <c r="R766" s="81"/>
      <c r="S766" s="81"/>
      <c r="T766" s="81"/>
      <c r="U766" s="81"/>
      <c r="V766" s="81"/>
      <c r="W766" s="81"/>
      <c r="X766" s="81"/>
      <c r="Y766" s="81"/>
      <c r="Z766" s="81"/>
    </row>
    <row r="767" spans="1:26" ht="12.75" customHeight="1" x14ac:dyDescent="0.25">
      <c r="A767" s="81"/>
      <c r="B767" s="81"/>
      <c r="C767" s="81"/>
      <c r="D767" s="82"/>
      <c r="E767" s="81"/>
      <c r="F767" s="81"/>
      <c r="G767" s="81"/>
      <c r="H767" s="81"/>
      <c r="I767" s="81"/>
      <c r="J767" s="81"/>
      <c r="K767" s="81"/>
      <c r="L767" s="81"/>
      <c r="M767" s="81"/>
      <c r="N767" s="81"/>
      <c r="O767" s="81"/>
      <c r="P767" s="81"/>
      <c r="Q767" s="81"/>
      <c r="R767" s="81"/>
      <c r="S767" s="81"/>
      <c r="T767" s="81"/>
      <c r="U767" s="81"/>
      <c r="V767" s="81"/>
      <c r="W767" s="81"/>
      <c r="X767" s="81"/>
      <c r="Y767" s="81"/>
      <c r="Z767" s="81"/>
    </row>
    <row r="768" spans="1:26" ht="12.75" customHeight="1" x14ac:dyDescent="0.25">
      <c r="A768" s="81"/>
      <c r="B768" s="81"/>
      <c r="C768" s="81"/>
      <c r="D768" s="82"/>
      <c r="E768" s="81"/>
      <c r="F768" s="81"/>
      <c r="G768" s="81"/>
      <c r="H768" s="81"/>
      <c r="I768" s="81"/>
      <c r="J768" s="81"/>
      <c r="K768" s="81"/>
      <c r="L768" s="81"/>
      <c r="M768" s="81"/>
      <c r="N768" s="81"/>
      <c r="O768" s="81"/>
      <c r="P768" s="81"/>
      <c r="Q768" s="81"/>
      <c r="R768" s="81"/>
      <c r="S768" s="81"/>
      <c r="T768" s="81"/>
      <c r="U768" s="81"/>
      <c r="V768" s="81"/>
      <c r="W768" s="81"/>
      <c r="X768" s="81"/>
      <c r="Y768" s="81"/>
      <c r="Z768" s="81"/>
    </row>
    <row r="769" spans="1:26" ht="12.75" customHeight="1" x14ac:dyDescent="0.25">
      <c r="A769" s="81"/>
      <c r="B769" s="81"/>
      <c r="C769" s="81"/>
      <c r="D769" s="82"/>
      <c r="E769" s="81"/>
      <c r="F769" s="81"/>
      <c r="G769" s="81"/>
      <c r="H769" s="81"/>
      <c r="I769" s="81"/>
      <c r="J769" s="81"/>
      <c r="K769" s="81"/>
      <c r="L769" s="81"/>
      <c r="M769" s="81"/>
      <c r="N769" s="81"/>
      <c r="O769" s="81"/>
      <c r="P769" s="81"/>
      <c r="Q769" s="81"/>
      <c r="R769" s="81"/>
      <c r="S769" s="81"/>
      <c r="T769" s="81"/>
      <c r="U769" s="81"/>
      <c r="V769" s="81"/>
      <c r="W769" s="81"/>
      <c r="X769" s="81"/>
      <c r="Y769" s="81"/>
      <c r="Z769" s="81"/>
    </row>
    <row r="770" spans="1:26" ht="12.75" customHeight="1" x14ac:dyDescent="0.25">
      <c r="A770" s="81"/>
      <c r="B770" s="81"/>
      <c r="C770" s="81"/>
      <c r="D770" s="82"/>
      <c r="E770" s="81"/>
      <c r="F770" s="81"/>
      <c r="G770" s="81"/>
      <c r="H770" s="81"/>
      <c r="I770" s="81"/>
      <c r="J770" s="81"/>
      <c r="K770" s="81"/>
      <c r="L770" s="81"/>
      <c r="M770" s="81"/>
      <c r="N770" s="81"/>
      <c r="O770" s="81"/>
      <c r="P770" s="81"/>
      <c r="Q770" s="81"/>
      <c r="R770" s="81"/>
      <c r="S770" s="81"/>
      <c r="T770" s="81"/>
      <c r="U770" s="81"/>
      <c r="V770" s="81"/>
      <c r="W770" s="81"/>
      <c r="X770" s="81"/>
      <c r="Y770" s="81"/>
      <c r="Z770" s="81"/>
    </row>
    <row r="771" spans="1:26" ht="12.75" customHeight="1" x14ac:dyDescent="0.25">
      <c r="A771" s="81"/>
      <c r="B771" s="81"/>
      <c r="C771" s="81"/>
      <c r="D771" s="82"/>
      <c r="E771" s="81"/>
      <c r="F771" s="81"/>
      <c r="G771" s="81"/>
      <c r="H771" s="81"/>
      <c r="I771" s="81"/>
      <c r="J771" s="81"/>
      <c r="K771" s="81"/>
      <c r="L771" s="81"/>
      <c r="M771" s="81"/>
      <c r="N771" s="81"/>
      <c r="O771" s="81"/>
      <c r="P771" s="81"/>
      <c r="Q771" s="81"/>
      <c r="R771" s="81"/>
      <c r="S771" s="81"/>
      <c r="T771" s="81"/>
      <c r="U771" s="81"/>
      <c r="V771" s="81"/>
      <c r="W771" s="81"/>
      <c r="X771" s="81"/>
      <c r="Y771" s="81"/>
      <c r="Z771" s="81"/>
    </row>
    <row r="772" spans="1:26" ht="12.75" customHeight="1" x14ac:dyDescent="0.25">
      <c r="A772" s="81"/>
      <c r="B772" s="81"/>
      <c r="C772" s="81"/>
      <c r="D772" s="82"/>
      <c r="E772" s="81"/>
      <c r="F772" s="81"/>
      <c r="G772" s="81"/>
      <c r="H772" s="81"/>
      <c r="I772" s="81"/>
      <c r="J772" s="81"/>
      <c r="K772" s="81"/>
      <c r="L772" s="81"/>
      <c r="M772" s="81"/>
      <c r="N772" s="81"/>
      <c r="O772" s="81"/>
      <c r="P772" s="81"/>
      <c r="Q772" s="81"/>
      <c r="R772" s="81"/>
      <c r="S772" s="81"/>
      <c r="T772" s="81"/>
      <c r="U772" s="81"/>
      <c r="V772" s="81"/>
      <c r="W772" s="81"/>
      <c r="X772" s="81"/>
      <c r="Y772" s="81"/>
      <c r="Z772" s="81"/>
    </row>
    <row r="773" spans="1:26" ht="12.75" customHeight="1" x14ac:dyDescent="0.25">
      <c r="A773" s="81"/>
      <c r="B773" s="81"/>
      <c r="C773" s="81"/>
      <c r="D773" s="82"/>
      <c r="E773" s="81"/>
      <c r="F773" s="81"/>
      <c r="G773" s="81"/>
      <c r="H773" s="81"/>
      <c r="I773" s="81"/>
      <c r="J773" s="81"/>
      <c r="K773" s="81"/>
      <c r="L773" s="81"/>
      <c r="M773" s="81"/>
      <c r="N773" s="81"/>
      <c r="O773" s="81"/>
      <c r="P773" s="81"/>
      <c r="Q773" s="81"/>
      <c r="R773" s="81"/>
      <c r="S773" s="81"/>
      <c r="T773" s="81"/>
      <c r="U773" s="81"/>
      <c r="V773" s="81"/>
      <c r="W773" s="81"/>
      <c r="X773" s="81"/>
      <c r="Y773" s="81"/>
      <c r="Z773" s="81"/>
    </row>
    <row r="774" spans="1:26" ht="12.75" customHeight="1" x14ac:dyDescent="0.25">
      <c r="A774" s="81"/>
      <c r="B774" s="81"/>
      <c r="C774" s="81"/>
      <c r="D774" s="82"/>
      <c r="E774" s="81"/>
      <c r="F774" s="81"/>
      <c r="G774" s="81"/>
      <c r="H774" s="81"/>
      <c r="I774" s="81"/>
      <c r="J774" s="81"/>
      <c r="K774" s="81"/>
      <c r="L774" s="81"/>
      <c r="M774" s="81"/>
      <c r="N774" s="81"/>
      <c r="O774" s="81"/>
      <c r="P774" s="81"/>
      <c r="Q774" s="81"/>
      <c r="R774" s="81"/>
      <c r="S774" s="81"/>
      <c r="T774" s="81"/>
      <c r="U774" s="81"/>
      <c r="V774" s="81"/>
      <c r="W774" s="81"/>
      <c r="X774" s="81"/>
      <c r="Y774" s="81"/>
      <c r="Z774" s="81"/>
    </row>
    <row r="775" spans="1:26" ht="12.75" customHeight="1" x14ac:dyDescent="0.25">
      <c r="A775" s="81"/>
      <c r="B775" s="81"/>
      <c r="C775" s="81"/>
      <c r="D775" s="82"/>
      <c r="E775" s="81"/>
      <c r="F775" s="81"/>
      <c r="G775" s="81"/>
      <c r="H775" s="81"/>
      <c r="I775" s="81"/>
      <c r="J775" s="81"/>
      <c r="K775" s="81"/>
      <c r="L775" s="81"/>
      <c r="M775" s="81"/>
      <c r="N775" s="81"/>
      <c r="O775" s="81"/>
      <c r="P775" s="81"/>
      <c r="Q775" s="81"/>
      <c r="R775" s="81"/>
      <c r="S775" s="81"/>
      <c r="T775" s="81"/>
      <c r="U775" s="81"/>
      <c r="V775" s="81"/>
      <c r="W775" s="81"/>
      <c r="X775" s="81"/>
      <c r="Y775" s="81"/>
      <c r="Z775" s="81"/>
    </row>
    <row r="776" spans="1:26" ht="12.75" customHeight="1" x14ac:dyDescent="0.25">
      <c r="A776" s="81"/>
      <c r="B776" s="81"/>
      <c r="C776" s="81"/>
      <c r="D776" s="82"/>
      <c r="E776" s="81"/>
      <c r="F776" s="81"/>
      <c r="G776" s="81"/>
      <c r="H776" s="81"/>
      <c r="I776" s="81"/>
      <c r="J776" s="81"/>
      <c r="K776" s="81"/>
      <c r="L776" s="81"/>
      <c r="M776" s="81"/>
      <c r="N776" s="81"/>
      <c r="O776" s="81"/>
      <c r="P776" s="81"/>
      <c r="Q776" s="81"/>
      <c r="R776" s="81"/>
      <c r="S776" s="81"/>
      <c r="T776" s="81"/>
      <c r="U776" s="81"/>
      <c r="V776" s="81"/>
      <c r="W776" s="81"/>
      <c r="X776" s="81"/>
      <c r="Y776" s="81"/>
      <c r="Z776" s="81"/>
    </row>
    <row r="777" spans="1:26" ht="12.75" customHeight="1" x14ac:dyDescent="0.25">
      <c r="A777" s="81"/>
      <c r="B777" s="81"/>
      <c r="C777" s="81"/>
      <c r="D777" s="82"/>
      <c r="E777" s="81"/>
      <c r="F777" s="81"/>
      <c r="G777" s="81"/>
      <c r="H777" s="81"/>
      <c r="I777" s="81"/>
      <c r="J777" s="81"/>
      <c r="K777" s="81"/>
      <c r="L777" s="81"/>
      <c r="M777" s="81"/>
      <c r="N777" s="81"/>
      <c r="O777" s="81"/>
      <c r="P777" s="81"/>
      <c r="Q777" s="81"/>
      <c r="R777" s="81"/>
      <c r="S777" s="81"/>
      <c r="T777" s="81"/>
      <c r="U777" s="81"/>
      <c r="V777" s="81"/>
      <c r="W777" s="81"/>
      <c r="X777" s="81"/>
      <c r="Y777" s="81"/>
      <c r="Z777" s="81"/>
    </row>
    <row r="778" spans="1:26" ht="12.75" customHeight="1" x14ac:dyDescent="0.25">
      <c r="A778" s="81"/>
      <c r="B778" s="81"/>
      <c r="C778" s="81"/>
      <c r="D778" s="82"/>
      <c r="E778" s="81"/>
      <c r="F778" s="81"/>
      <c r="G778" s="81"/>
      <c r="H778" s="81"/>
      <c r="I778" s="81"/>
      <c r="J778" s="81"/>
      <c r="K778" s="81"/>
      <c r="L778" s="81"/>
      <c r="M778" s="81"/>
      <c r="N778" s="81"/>
      <c r="O778" s="81"/>
      <c r="P778" s="81"/>
      <c r="Q778" s="81"/>
      <c r="R778" s="81"/>
      <c r="S778" s="81"/>
      <c r="T778" s="81"/>
      <c r="U778" s="81"/>
      <c r="V778" s="81"/>
      <c r="W778" s="81"/>
      <c r="X778" s="81"/>
      <c r="Y778" s="81"/>
      <c r="Z778" s="81"/>
    </row>
    <row r="779" spans="1:26" ht="12.75" customHeight="1" x14ac:dyDescent="0.25">
      <c r="A779" s="81"/>
      <c r="B779" s="81"/>
      <c r="C779" s="81"/>
      <c r="D779" s="82"/>
      <c r="E779" s="81"/>
      <c r="F779" s="81"/>
      <c r="G779" s="81"/>
      <c r="H779" s="81"/>
      <c r="I779" s="81"/>
      <c r="J779" s="81"/>
      <c r="K779" s="81"/>
      <c r="L779" s="81"/>
      <c r="M779" s="81"/>
      <c r="N779" s="81"/>
      <c r="O779" s="81"/>
      <c r="P779" s="81"/>
      <c r="Q779" s="81"/>
      <c r="R779" s="81"/>
      <c r="S779" s="81"/>
      <c r="T779" s="81"/>
      <c r="U779" s="81"/>
      <c r="V779" s="81"/>
      <c r="W779" s="81"/>
      <c r="X779" s="81"/>
      <c r="Y779" s="81"/>
      <c r="Z779" s="81"/>
    </row>
    <row r="780" spans="1:26" ht="12.75" customHeight="1" x14ac:dyDescent="0.25">
      <c r="A780" s="81"/>
      <c r="B780" s="81"/>
      <c r="C780" s="81"/>
      <c r="D780" s="82"/>
      <c r="E780" s="81"/>
      <c r="F780" s="81"/>
      <c r="G780" s="81"/>
      <c r="H780" s="81"/>
      <c r="I780" s="81"/>
      <c r="J780" s="81"/>
      <c r="K780" s="81"/>
      <c r="L780" s="81"/>
      <c r="M780" s="81"/>
      <c r="N780" s="81"/>
      <c r="O780" s="81"/>
      <c r="P780" s="81"/>
      <c r="Q780" s="81"/>
      <c r="R780" s="81"/>
      <c r="S780" s="81"/>
      <c r="T780" s="81"/>
      <c r="U780" s="81"/>
      <c r="V780" s="81"/>
      <c r="W780" s="81"/>
      <c r="X780" s="81"/>
      <c r="Y780" s="81"/>
      <c r="Z780" s="81"/>
    </row>
    <row r="781" spans="1:26" ht="12.75" customHeight="1" x14ac:dyDescent="0.25">
      <c r="A781" s="81"/>
      <c r="B781" s="81"/>
      <c r="C781" s="81"/>
      <c r="D781" s="82"/>
      <c r="E781" s="81"/>
      <c r="F781" s="81"/>
      <c r="G781" s="81"/>
      <c r="H781" s="81"/>
      <c r="I781" s="81"/>
      <c r="J781" s="81"/>
      <c r="K781" s="81"/>
      <c r="L781" s="81"/>
      <c r="M781" s="81"/>
      <c r="N781" s="81"/>
      <c r="O781" s="81"/>
      <c r="P781" s="81"/>
      <c r="Q781" s="81"/>
      <c r="R781" s="81"/>
      <c r="S781" s="81"/>
      <c r="T781" s="81"/>
      <c r="U781" s="81"/>
      <c r="V781" s="81"/>
      <c r="W781" s="81"/>
      <c r="X781" s="81"/>
      <c r="Y781" s="81"/>
      <c r="Z781" s="81"/>
    </row>
    <row r="782" spans="1:26" ht="12.75" customHeight="1" x14ac:dyDescent="0.25">
      <c r="A782" s="81"/>
      <c r="B782" s="81"/>
      <c r="C782" s="81"/>
      <c r="D782" s="82"/>
      <c r="E782" s="81"/>
      <c r="F782" s="81"/>
      <c r="G782" s="81"/>
      <c r="H782" s="81"/>
      <c r="I782" s="81"/>
      <c r="J782" s="81"/>
      <c r="K782" s="81"/>
      <c r="L782" s="81"/>
      <c r="M782" s="81"/>
      <c r="N782" s="81"/>
      <c r="O782" s="81"/>
      <c r="P782" s="81"/>
      <c r="Q782" s="81"/>
      <c r="R782" s="81"/>
      <c r="S782" s="81"/>
      <c r="T782" s="81"/>
      <c r="U782" s="81"/>
      <c r="V782" s="81"/>
      <c r="W782" s="81"/>
      <c r="X782" s="81"/>
      <c r="Y782" s="81"/>
      <c r="Z782" s="81"/>
    </row>
    <row r="783" spans="1:26" ht="12.75" customHeight="1" x14ac:dyDescent="0.25">
      <c r="A783" s="81"/>
      <c r="B783" s="81"/>
      <c r="C783" s="81"/>
      <c r="D783" s="82"/>
      <c r="E783" s="81"/>
      <c r="F783" s="81"/>
      <c r="G783" s="81"/>
      <c r="H783" s="81"/>
      <c r="I783" s="81"/>
      <c r="J783" s="81"/>
      <c r="K783" s="81"/>
      <c r="L783" s="81"/>
      <c r="M783" s="81"/>
      <c r="N783" s="81"/>
      <c r="O783" s="81"/>
      <c r="P783" s="81"/>
      <c r="Q783" s="81"/>
      <c r="R783" s="81"/>
      <c r="S783" s="81"/>
      <c r="T783" s="81"/>
      <c r="U783" s="81"/>
      <c r="V783" s="81"/>
      <c r="W783" s="81"/>
      <c r="X783" s="81"/>
      <c r="Y783" s="81"/>
      <c r="Z783" s="81"/>
    </row>
    <row r="784" spans="1:26" ht="12.75" customHeight="1" x14ac:dyDescent="0.25">
      <c r="A784" s="81"/>
      <c r="B784" s="81"/>
      <c r="C784" s="81"/>
      <c r="D784" s="82"/>
      <c r="E784" s="81"/>
      <c r="F784" s="81"/>
      <c r="G784" s="81"/>
      <c r="H784" s="81"/>
      <c r="I784" s="81"/>
      <c r="J784" s="81"/>
      <c r="K784" s="81"/>
      <c r="L784" s="81"/>
      <c r="M784" s="81"/>
      <c r="N784" s="81"/>
      <c r="O784" s="81"/>
      <c r="P784" s="81"/>
      <c r="Q784" s="81"/>
      <c r="R784" s="81"/>
      <c r="S784" s="81"/>
      <c r="T784" s="81"/>
      <c r="U784" s="81"/>
      <c r="V784" s="81"/>
      <c r="W784" s="81"/>
      <c r="X784" s="81"/>
      <c r="Y784" s="81"/>
      <c r="Z784" s="81"/>
    </row>
    <row r="785" spans="1:26" ht="12.75" customHeight="1" x14ac:dyDescent="0.25">
      <c r="A785" s="81"/>
      <c r="B785" s="81"/>
      <c r="C785" s="81"/>
      <c r="D785" s="82"/>
      <c r="E785" s="81"/>
      <c r="F785" s="81"/>
      <c r="G785" s="81"/>
      <c r="H785" s="81"/>
      <c r="I785" s="81"/>
      <c r="J785" s="81"/>
      <c r="K785" s="81"/>
      <c r="L785" s="81"/>
      <c r="M785" s="81"/>
      <c r="N785" s="81"/>
      <c r="O785" s="81"/>
      <c r="P785" s="81"/>
      <c r="Q785" s="81"/>
      <c r="R785" s="81"/>
      <c r="S785" s="81"/>
      <c r="T785" s="81"/>
      <c r="U785" s="81"/>
      <c r="V785" s="81"/>
      <c r="W785" s="81"/>
      <c r="X785" s="81"/>
      <c r="Y785" s="81"/>
      <c r="Z785" s="81"/>
    </row>
    <row r="786" spans="1:26" ht="12.75" customHeight="1" x14ac:dyDescent="0.25">
      <c r="A786" s="81"/>
      <c r="B786" s="81"/>
      <c r="C786" s="81"/>
      <c r="D786" s="82"/>
      <c r="E786" s="81"/>
      <c r="F786" s="81"/>
      <c r="G786" s="81"/>
      <c r="H786" s="81"/>
      <c r="I786" s="81"/>
      <c r="J786" s="81"/>
      <c r="K786" s="81"/>
      <c r="L786" s="81"/>
      <c r="M786" s="81"/>
      <c r="N786" s="81"/>
      <c r="O786" s="81"/>
      <c r="P786" s="81"/>
      <c r="Q786" s="81"/>
      <c r="R786" s="81"/>
      <c r="S786" s="81"/>
      <c r="T786" s="81"/>
      <c r="U786" s="81"/>
      <c r="V786" s="81"/>
      <c r="W786" s="81"/>
      <c r="X786" s="81"/>
      <c r="Y786" s="81"/>
      <c r="Z786" s="81"/>
    </row>
    <row r="787" spans="1:26" ht="12.75" customHeight="1" x14ac:dyDescent="0.25">
      <c r="A787" s="81"/>
      <c r="B787" s="81"/>
      <c r="C787" s="81"/>
      <c r="D787" s="82"/>
      <c r="E787" s="81"/>
      <c r="F787" s="81"/>
      <c r="G787" s="81"/>
      <c r="H787" s="81"/>
      <c r="I787" s="81"/>
      <c r="J787" s="81"/>
      <c r="K787" s="81"/>
      <c r="L787" s="81"/>
      <c r="M787" s="81"/>
      <c r="N787" s="81"/>
      <c r="O787" s="81"/>
      <c r="P787" s="81"/>
      <c r="Q787" s="81"/>
      <c r="R787" s="81"/>
      <c r="S787" s="81"/>
      <c r="T787" s="81"/>
      <c r="U787" s="81"/>
      <c r="V787" s="81"/>
      <c r="W787" s="81"/>
      <c r="X787" s="81"/>
      <c r="Y787" s="81"/>
      <c r="Z787" s="81"/>
    </row>
    <row r="788" spans="1:26" ht="12.75" customHeight="1" x14ac:dyDescent="0.25">
      <c r="A788" s="81"/>
      <c r="B788" s="81"/>
      <c r="C788" s="81"/>
      <c r="D788" s="82"/>
      <c r="E788" s="81"/>
      <c r="F788" s="81"/>
      <c r="G788" s="81"/>
      <c r="H788" s="81"/>
      <c r="I788" s="81"/>
      <c r="J788" s="81"/>
      <c r="K788" s="81"/>
      <c r="L788" s="81"/>
      <c r="M788" s="81"/>
      <c r="N788" s="81"/>
      <c r="O788" s="81"/>
      <c r="P788" s="81"/>
      <c r="Q788" s="81"/>
      <c r="R788" s="81"/>
      <c r="S788" s="81"/>
      <c r="T788" s="81"/>
      <c r="U788" s="81"/>
      <c r="V788" s="81"/>
      <c r="W788" s="81"/>
      <c r="X788" s="81"/>
      <c r="Y788" s="81"/>
      <c r="Z788" s="81"/>
    </row>
    <row r="789" spans="1:26" ht="12.75" customHeight="1" x14ac:dyDescent="0.25">
      <c r="A789" s="81"/>
      <c r="B789" s="81"/>
      <c r="C789" s="81"/>
      <c r="D789" s="82"/>
      <c r="E789" s="81"/>
      <c r="F789" s="81"/>
      <c r="G789" s="81"/>
      <c r="H789" s="81"/>
      <c r="I789" s="81"/>
      <c r="J789" s="81"/>
      <c r="K789" s="81"/>
      <c r="L789" s="81"/>
      <c r="M789" s="81"/>
      <c r="N789" s="81"/>
      <c r="O789" s="81"/>
      <c r="P789" s="81"/>
      <c r="Q789" s="81"/>
      <c r="R789" s="81"/>
      <c r="S789" s="81"/>
      <c r="T789" s="81"/>
      <c r="U789" s="81"/>
      <c r="V789" s="81"/>
      <c r="W789" s="81"/>
      <c r="X789" s="81"/>
      <c r="Y789" s="81"/>
      <c r="Z789" s="81"/>
    </row>
    <row r="790" spans="1:26" ht="12.75" customHeight="1" x14ac:dyDescent="0.25">
      <c r="A790" s="81"/>
      <c r="B790" s="81"/>
      <c r="C790" s="81"/>
      <c r="D790" s="82"/>
      <c r="E790" s="81"/>
      <c r="F790" s="81"/>
      <c r="G790" s="81"/>
      <c r="H790" s="81"/>
      <c r="I790" s="81"/>
      <c r="J790" s="81"/>
      <c r="K790" s="81"/>
      <c r="L790" s="81"/>
      <c r="M790" s="81"/>
      <c r="N790" s="81"/>
      <c r="O790" s="81"/>
      <c r="P790" s="81"/>
      <c r="Q790" s="81"/>
      <c r="R790" s="81"/>
      <c r="S790" s="81"/>
      <c r="T790" s="81"/>
      <c r="U790" s="81"/>
      <c r="V790" s="81"/>
      <c r="W790" s="81"/>
      <c r="X790" s="81"/>
      <c r="Y790" s="81"/>
      <c r="Z790" s="81"/>
    </row>
    <row r="791" spans="1:26" ht="12.75" customHeight="1" x14ac:dyDescent="0.25">
      <c r="A791" s="81"/>
      <c r="B791" s="81"/>
      <c r="C791" s="81"/>
      <c r="D791" s="82"/>
      <c r="E791" s="81"/>
      <c r="F791" s="81"/>
      <c r="G791" s="81"/>
      <c r="H791" s="81"/>
      <c r="I791" s="81"/>
      <c r="J791" s="81"/>
      <c r="K791" s="81"/>
      <c r="L791" s="81"/>
      <c r="M791" s="81"/>
      <c r="N791" s="81"/>
      <c r="O791" s="81"/>
      <c r="P791" s="81"/>
      <c r="Q791" s="81"/>
      <c r="R791" s="81"/>
      <c r="S791" s="81"/>
      <c r="T791" s="81"/>
      <c r="U791" s="81"/>
      <c r="V791" s="81"/>
      <c r="W791" s="81"/>
      <c r="X791" s="81"/>
      <c r="Y791" s="81"/>
      <c r="Z791" s="81"/>
    </row>
    <row r="792" spans="1:26" ht="12.75" customHeight="1" x14ac:dyDescent="0.25">
      <c r="A792" s="81"/>
      <c r="B792" s="81"/>
      <c r="C792" s="81"/>
      <c r="D792" s="82"/>
      <c r="E792" s="81"/>
      <c r="F792" s="81"/>
      <c r="G792" s="81"/>
      <c r="H792" s="81"/>
      <c r="I792" s="81"/>
      <c r="J792" s="81"/>
      <c r="K792" s="81"/>
      <c r="L792" s="81"/>
      <c r="M792" s="81"/>
      <c r="N792" s="81"/>
      <c r="O792" s="81"/>
      <c r="P792" s="81"/>
      <c r="Q792" s="81"/>
      <c r="R792" s="81"/>
      <c r="S792" s="81"/>
      <c r="T792" s="81"/>
      <c r="U792" s="81"/>
      <c r="V792" s="81"/>
      <c r="W792" s="81"/>
      <c r="X792" s="81"/>
      <c r="Y792" s="81"/>
      <c r="Z792" s="81"/>
    </row>
    <row r="793" spans="1:26" ht="12.75" customHeight="1" x14ac:dyDescent="0.25">
      <c r="A793" s="81"/>
      <c r="B793" s="81"/>
      <c r="C793" s="81"/>
      <c r="D793" s="82"/>
      <c r="E793" s="81"/>
      <c r="F793" s="81"/>
      <c r="G793" s="81"/>
      <c r="H793" s="81"/>
      <c r="I793" s="81"/>
      <c r="J793" s="81"/>
      <c r="K793" s="81"/>
      <c r="L793" s="81"/>
      <c r="M793" s="81"/>
      <c r="N793" s="81"/>
      <c r="O793" s="81"/>
      <c r="P793" s="81"/>
      <c r="Q793" s="81"/>
      <c r="R793" s="81"/>
      <c r="S793" s="81"/>
      <c r="T793" s="81"/>
      <c r="U793" s="81"/>
      <c r="V793" s="81"/>
      <c r="W793" s="81"/>
      <c r="X793" s="81"/>
      <c r="Y793" s="81"/>
      <c r="Z793" s="81"/>
    </row>
    <row r="794" spans="1:26" ht="12.75" customHeight="1" x14ac:dyDescent="0.25">
      <c r="A794" s="81"/>
      <c r="B794" s="81"/>
      <c r="C794" s="81"/>
      <c r="D794" s="82"/>
      <c r="E794" s="81"/>
      <c r="F794" s="81"/>
      <c r="G794" s="81"/>
      <c r="H794" s="81"/>
      <c r="I794" s="81"/>
      <c r="J794" s="81"/>
      <c r="K794" s="81"/>
      <c r="L794" s="81"/>
      <c r="M794" s="81"/>
      <c r="N794" s="81"/>
      <c r="O794" s="81"/>
      <c r="P794" s="81"/>
      <c r="Q794" s="81"/>
      <c r="R794" s="81"/>
      <c r="S794" s="81"/>
      <c r="T794" s="81"/>
      <c r="U794" s="81"/>
      <c r="V794" s="81"/>
      <c r="W794" s="81"/>
      <c r="X794" s="81"/>
      <c r="Y794" s="81"/>
      <c r="Z794" s="81"/>
    </row>
    <row r="795" spans="1:26" ht="12.75" customHeight="1" x14ac:dyDescent="0.25">
      <c r="A795" s="81"/>
      <c r="B795" s="81"/>
      <c r="C795" s="81"/>
      <c r="D795" s="82"/>
      <c r="E795" s="81"/>
      <c r="F795" s="81"/>
      <c r="G795" s="81"/>
      <c r="H795" s="81"/>
      <c r="I795" s="81"/>
      <c r="J795" s="81"/>
      <c r="K795" s="81"/>
      <c r="L795" s="81"/>
      <c r="M795" s="81"/>
      <c r="N795" s="81"/>
      <c r="O795" s="81"/>
      <c r="P795" s="81"/>
      <c r="Q795" s="81"/>
      <c r="R795" s="81"/>
      <c r="S795" s="81"/>
      <c r="T795" s="81"/>
      <c r="U795" s="81"/>
      <c r="V795" s="81"/>
      <c r="W795" s="81"/>
      <c r="X795" s="81"/>
      <c r="Y795" s="81"/>
      <c r="Z795" s="81"/>
    </row>
    <row r="796" spans="1:26" ht="12.75" customHeight="1" x14ac:dyDescent="0.25">
      <c r="A796" s="81"/>
      <c r="B796" s="81"/>
      <c r="C796" s="81"/>
      <c r="D796" s="82"/>
      <c r="E796" s="81"/>
      <c r="F796" s="81"/>
      <c r="G796" s="81"/>
      <c r="H796" s="81"/>
      <c r="I796" s="81"/>
      <c r="J796" s="81"/>
      <c r="K796" s="81"/>
      <c r="L796" s="81"/>
      <c r="M796" s="81"/>
      <c r="N796" s="81"/>
      <c r="O796" s="81"/>
      <c r="P796" s="81"/>
      <c r="Q796" s="81"/>
      <c r="R796" s="81"/>
      <c r="S796" s="81"/>
      <c r="T796" s="81"/>
      <c r="U796" s="81"/>
      <c r="V796" s="81"/>
      <c r="W796" s="81"/>
      <c r="X796" s="81"/>
      <c r="Y796" s="81"/>
      <c r="Z796" s="81"/>
    </row>
    <row r="797" spans="1:26" ht="12.75" customHeight="1" x14ac:dyDescent="0.25">
      <c r="A797" s="81"/>
      <c r="B797" s="81"/>
      <c r="C797" s="81"/>
      <c r="D797" s="82"/>
      <c r="E797" s="81"/>
      <c r="F797" s="81"/>
      <c r="G797" s="81"/>
      <c r="H797" s="81"/>
      <c r="I797" s="81"/>
      <c r="J797" s="81"/>
      <c r="K797" s="81"/>
      <c r="L797" s="81"/>
      <c r="M797" s="81"/>
      <c r="N797" s="81"/>
      <c r="O797" s="81"/>
      <c r="P797" s="81"/>
      <c r="Q797" s="81"/>
      <c r="R797" s="81"/>
      <c r="S797" s="81"/>
      <c r="T797" s="81"/>
      <c r="U797" s="81"/>
      <c r="V797" s="81"/>
      <c r="W797" s="81"/>
      <c r="X797" s="81"/>
      <c r="Y797" s="81"/>
      <c r="Z797" s="81"/>
    </row>
    <row r="798" spans="1:26" ht="12.75" customHeight="1" x14ac:dyDescent="0.25">
      <c r="A798" s="81"/>
      <c r="B798" s="81"/>
      <c r="C798" s="81"/>
      <c r="D798" s="82"/>
      <c r="E798" s="81"/>
      <c r="F798" s="81"/>
      <c r="G798" s="81"/>
      <c r="H798" s="81"/>
      <c r="I798" s="81"/>
      <c r="J798" s="81"/>
      <c r="K798" s="81"/>
      <c r="L798" s="81"/>
      <c r="M798" s="81"/>
      <c r="N798" s="81"/>
      <c r="O798" s="81"/>
      <c r="P798" s="81"/>
      <c r="Q798" s="81"/>
      <c r="R798" s="81"/>
      <c r="S798" s="81"/>
      <c r="T798" s="81"/>
      <c r="U798" s="81"/>
      <c r="V798" s="81"/>
      <c r="W798" s="81"/>
      <c r="X798" s="81"/>
      <c r="Y798" s="81"/>
      <c r="Z798" s="81"/>
    </row>
    <row r="799" spans="1:26" ht="12.75" customHeight="1" x14ac:dyDescent="0.25">
      <c r="A799" s="81"/>
      <c r="B799" s="81"/>
      <c r="C799" s="81"/>
      <c r="D799" s="82"/>
      <c r="E799" s="81"/>
      <c r="F799" s="81"/>
      <c r="G799" s="81"/>
      <c r="H799" s="81"/>
      <c r="I799" s="81"/>
      <c r="J799" s="81"/>
      <c r="K799" s="81"/>
      <c r="L799" s="81"/>
      <c r="M799" s="81"/>
      <c r="N799" s="81"/>
      <c r="O799" s="81"/>
      <c r="P799" s="81"/>
      <c r="Q799" s="81"/>
      <c r="R799" s="81"/>
      <c r="S799" s="81"/>
      <c r="T799" s="81"/>
      <c r="U799" s="81"/>
      <c r="V799" s="81"/>
      <c r="W799" s="81"/>
      <c r="X799" s="81"/>
      <c r="Y799" s="81"/>
      <c r="Z799" s="81"/>
    </row>
    <row r="800" spans="1:26" ht="12.75" customHeight="1" x14ac:dyDescent="0.25">
      <c r="A800" s="81"/>
      <c r="B800" s="81"/>
      <c r="C800" s="81"/>
      <c r="D800" s="82"/>
      <c r="E800" s="81"/>
      <c r="F800" s="81"/>
      <c r="G800" s="81"/>
      <c r="H800" s="81"/>
      <c r="I800" s="81"/>
      <c r="J800" s="81"/>
      <c r="K800" s="81"/>
      <c r="L800" s="81"/>
      <c r="M800" s="81"/>
      <c r="N800" s="81"/>
      <c r="O800" s="81"/>
      <c r="P800" s="81"/>
      <c r="Q800" s="81"/>
      <c r="R800" s="81"/>
      <c r="S800" s="81"/>
      <c r="T800" s="81"/>
      <c r="U800" s="81"/>
      <c r="V800" s="81"/>
      <c r="W800" s="81"/>
      <c r="X800" s="81"/>
      <c r="Y800" s="81"/>
      <c r="Z800" s="81"/>
    </row>
    <row r="801" spans="1:26" ht="12.75" customHeight="1" x14ac:dyDescent="0.25">
      <c r="A801" s="81"/>
      <c r="B801" s="81"/>
      <c r="C801" s="81"/>
      <c r="D801" s="82"/>
      <c r="E801" s="81"/>
      <c r="F801" s="81"/>
      <c r="G801" s="81"/>
      <c r="H801" s="81"/>
      <c r="I801" s="81"/>
      <c r="J801" s="81"/>
      <c r="K801" s="81"/>
      <c r="L801" s="81"/>
      <c r="M801" s="81"/>
      <c r="N801" s="81"/>
      <c r="O801" s="81"/>
      <c r="P801" s="81"/>
      <c r="Q801" s="81"/>
      <c r="R801" s="81"/>
      <c r="S801" s="81"/>
      <c r="T801" s="81"/>
      <c r="U801" s="81"/>
      <c r="V801" s="81"/>
      <c r="W801" s="81"/>
      <c r="X801" s="81"/>
      <c r="Y801" s="81"/>
      <c r="Z801" s="81"/>
    </row>
    <row r="802" spans="1:26" ht="12.75" customHeight="1" x14ac:dyDescent="0.25">
      <c r="A802" s="81"/>
      <c r="B802" s="81"/>
      <c r="C802" s="81"/>
      <c r="D802" s="82"/>
      <c r="E802" s="81"/>
      <c r="F802" s="81"/>
      <c r="G802" s="81"/>
      <c r="H802" s="81"/>
      <c r="I802" s="81"/>
      <c r="J802" s="81"/>
      <c r="K802" s="81"/>
      <c r="L802" s="81"/>
      <c r="M802" s="81"/>
      <c r="N802" s="81"/>
      <c r="O802" s="81"/>
      <c r="P802" s="81"/>
      <c r="Q802" s="81"/>
      <c r="R802" s="81"/>
      <c r="S802" s="81"/>
      <c r="T802" s="81"/>
      <c r="U802" s="81"/>
      <c r="V802" s="81"/>
      <c r="W802" s="81"/>
      <c r="X802" s="81"/>
      <c r="Y802" s="81"/>
      <c r="Z802" s="81"/>
    </row>
    <row r="803" spans="1:26" ht="12.75" customHeight="1" x14ac:dyDescent="0.25">
      <c r="A803" s="81"/>
      <c r="B803" s="81"/>
      <c r="C803" s="81"/>
      <c r="D803" s="82"/>
      <c r="E803" s="81"/>
      <c r="F803" s="81"/>
      <c r="G803" s="81"/>
      <c r="H803" s="81"/>
      <c r="I803" s="81"/>
      <c r="J803" s="81"/>
      <c r="K803" s="81"/>
      <c r="L803" s="81"/>
      <c r="M803" s="81"/>
      <c r="N803" s="81"/>
      <c r="O803" s="81"/>
      <c r="P803" s="81"/>
      <c r="Q803" s="81"/>
      <c r="R803" s="81"/>
      <c r="S803" s="81"/>
      <c r="T803" s="81"/>
      <c r="U803" s="81"/>
      <c r="V803" s="81"/>
      <c r="W803" s="81"/>
      <c r="X803" s="81"/>
      <c r="Y803" s="81"/>
      <c r="Z803" s="81"/>
    </row>
    <row r="804" spans="1:26" ht="12.75" customHeight="1" x14ac:dyDescent="0.25">
      <c r="A804" s="81"/>
      <c r="B804" s="81"/>
      <c r="C804" s="81"/>
      <c r="D804" s="82"/>
      <c r="E804" s="81"/>
      <c r="F804" s="81"/>
      <c r="G804" s="81"/>
      <c r="H804" s="81"/>
      <c r="I804" s="81"/>
      <c r="J804" s="81"/>
      <c r="K804" s="81"/>
      <c r="L804" s="81"/>
      <c r="M804" s="81"/>
      <c r="N804" s="81"/>
      <c r="O804" s="81"/>
      <c r="P804" s="81"/>
      <c r="Q804" s="81"/>
      <c r="R804" s="81"/>
      <c r="S804" s="81"/>
      <c r="T804" s="81"/>
      <c r="U804" s="81"/>
      <c r="V804" s="81"/>
      <c r="W804" s="81"/>
      <c r="X804" s="81"/>
      <c r="Y804" s="81"/>
      <c r="Z804" s="81"/>
    </row>
    <row r="805" spans="1:26" ht="12.75" customHeight="1" x14ac:dyDescent="0.25">
      <c r="A805" s="81"/>
      <c r="B805" s="81"/>
      <c r="C805" s="81"/>
      <c r="D805" s="82"/>
      <c r="E805" s="81"/>
      <c r="F805" s="81"/>
      <c r="G805" s="81"/>
      <c r="H805" s="81"/>
      <c r="I805" s="81"/>
      <c r="J805" s="81"/>
      <c r="K805" s="81"/>
      <c r="L805" s="81"/>
      <c r="M805" s="81"/>
      <c r="N805" s="81"/>
      <c r="O805" s="81"/>
      <c r="P805" s="81"/>
      <c r="Q805" s="81"/>
      <c r="R805" s="81"/>
      <c r="S805" s="81"/>
      <c r="T805" s="81"/>
      <c r="U805" s="81"/>
      <c r="V805" s="81"/>
      <c r="W805" s="81"/>
      <c r="X805" s="81"/>
      <c r="Y805" s="81"/>
      <c r="Z805" s="81"/>
    </row>
    <row r="806" spans="1:26" ht="12.75" customHeight="1" x14ac:dyDescent="0.25">
      <c r="A806" s="81"/>
      <c r="B806" s="81"/>
      <c r="C806" s="81"/>
      <c r="D806" s="82"/>
      <c r="E806" s="81"/>
      <c r="F806" s="81"/>
      <c r="G806" s="81"/>
      <c r="H806" s="81"/>
      <c r="I806" s="81"/>
      <c r="J806" s="81"/>
      <c r="K806" s="81"/>
      <c r="L806" s="81"/>
      <c r="M806" s="81"/>
      <c r="N806" s="81"/>
      <c r="O806" s="81"/>
      <c r="P806" s="81"/>
      <c r="Q806" s="81"/>
      <c r="R806" s="81"/>
      <c r="S806" s="81"/>
      <c r="T806" s="81"/>
      <c r="U806" s="81"/>
      <c r="V806" s="81"/>
      <c r="W806" s="81"/>
      <c r="X806" s="81"/>
      <c r="Y806" s="81"/>
      <c r="Z806" s="81"/>
    </row>
    <row r="807" spans="1:26" ht="12.75" customHeight="1" x14ac:dyDescent="0.25">
      <c r="A807" s="81"/>
      <c r="B807" s="81"/>
      <c r="C807" s="81"/>
      <c r="D807" s="82"/>
      <c r="E807" s="81"/>
      <c r="F807" s="81"/>
      <c r="G807" s="81"/>
      <c r="H807" s="81"/>
      <c r="I807" s="81"/>
      <c r="J807" s="81"/>
      <c r="K807" s="81"/>
      <c r="L807" s="81"/>
      <c r="M807" s="81"/>
      <c r="N807" s="81"/>
      <c r="O807" s="81"/>
      <c r="P807" s="81"/>
      <c r="Q807" s="81"/>
      <c r="R807" s="81"/>
      <c r="S807" s="81"/>
      <c r="T807" s="81"/>
      <c r="U807" s="81"/>
      <c r="V807" s="81"/>
      <c r="W807" s="81"/>
      <c r="X807" s="81"/>
      <c r="Y807" s="81"/>
      <c r="Z807" s="81"/>
    </row>
    <row r="808" spans="1:26" ht="12.75" customHeight="1" x14ac:dyDescent="0.25">
      <c r="A808" s="81"/>
      <c r="B808" s="81"/>
      <c r="C808" s="81"/>
      <c r="D808" s="82"/>
      <c r="E808" s="81"/>
      <c r="F808" s="81"/>
      <c r="G808" s="81"/>
      <c r="H808" s="81"/>
      <c r="I808" s="81"/>
      <c r="J808" s="81"/>
      <c r="K808" s="81"/>
      <c r="L808" s="81"/>
      <c r="M808" s="81"/>
      <c r="N808" s="81"/>
      <c r="O808" s="81"/>
      <c r="P808" s="81"/>
      <c r="Q808" s="81"/>
      <c r="R808" s="81"/>
      <c r="S808" s="81"/>
      <c r="T808" s="81"/>
      <c r="U808" s="81"/>
      <c r="V808" s="81"/>
      <c r="W808" s="81"/>
      <c r="X808" s="81"/>
      <c r="Y808" s="81"/>
      <c r="Z808" s="81"/>
    </row>
    <row r="809" spans="1:26" ht="12.75" customHeight="1" x14ac:dyDescent="0.25">
      <c r="A809" s="81"/>
      <c r="B809" s="81"/>
      <c r="C809" s="81"/>
      <c r="D809" s="82"/>
      <c r="E809" s="81"/>
      <c r="F809" s="81"/>
      <c r="G809" s="81"/>
      <c r="H809" s="81"/>
      <c r="I809" s="81"/>
      <c r="J809" s="81"/>
      <c r="K809" s="81"/>
      <c r="L809" s="81"/>
      <c r="M809" s="81"/>
      <c r="N809" s="81"/>
      <c r="O809" s="81"/>
      <c r="P809" s="81"/>
      <c r="Q809" s="81"/>
      <c r="R809" s="81"/>
      <c r="S809" s="81"/>
      <c r="T809" s="81"/>
      <c r="U809" s="81"/>
      <c r="V809" s="81"/>
      <c r="W809" s="81"/>
      <c r="X809" s="81"/>
      <c r="Y809" s="81"/>
      <c r="Z809" s="81"/>
    </row>
    <row r="810" spans="1:26" ht="12.75" customHeight="1" x14ac:dyDescent="0.25">
      <c r="A810" s="81"/>
      <c r="B810" s="81"/>
      <c r="C810" s="81"/>
      <c r="D810" s="82"/>
      <c r="E810" s="81"/>
      <c r="F810" s="81"/>
      <c r="G810" s="81"/>
      <c r="H810" s="81"/>
      <c r="I810" s="81"/>
      <c r="J810" s="81"/>
      <c r="K810" s="81"/>
      <c r="L810" s="81"/>
      <c r="M810" s="81"/>
      <c r="N810" s="81"/>
      <c r="O810" s="81"/>
      <c r="P810" s="81"/>
      <c r="Q810" s="81"/>
      <c r="R810" s="81"/>
      <c r="S810" s="81"/>
      <c r="T810" s="81"/>
      <c r="U810" s="81"/>
      <c r="V810" s="81"/>
      <c r="W810" s="81"/>
      <c r="X810" s="81"/>
      <c r="Y810" s="81"/>
      <c r="Z810" s="81"/>
    </row>
    <row r="811" spans="1:26" ht="12.75" customHeight="1" x14ac:dyDescent="0.25">
      <c r="A811" s="81"/>
      <c r="B811" s="81"/>
      <c r="C811" s="81"/>
      <c r="D811" s="82"/>
      <c r="E811" s="81"/>
      <c r="F811" s="81"/>
      <c r="G811" s="81"/>
      <c r="H811" s="81"/>
      <c r="I811" s="81"/>
      <c r="J811" s="81"/>
      <c r="K811" s="81"/>
      <c r="L811" s="81"/>
      <c r="M811" s="81"/>
      <c r="N811" s="81"/>
      <c r="O811" s="81"/>
      <c r="P811" s="81"/>
      <c r="Q811" s="81"/>
      <c r="R811" s="81"/>
      <c r="S811" s="81"/>
      <c r="T811" s="81"/>
      <c r="U811" s="81"/>
      <c r="V811" s="81"/>
      <c r="W811" s="81"/>
      <c r="X811" s="81"/>
      <c r="Y811" s="81"/>
      <c r="Z811" s="81"/>
    </row>
    <row r="812" spans="1:26" ht="12.75" customHeight="1" x14ac:dyDescent="0.25">
      <c r="A812" s="81"/>
      <c r="B812" s="81"/>
      <c r="C812" s="81"/>
      <c r="D812" s="82"/>
      <c r="E812" s="81"/>
      <c r="F812" s="81"/>
      <c r="G812" s="81"/>
      <c r="H812" s="81"/>
      <c r="I812" s="81"/>
      <c r="J812" s="81"/>
      <c r="K812" s="81"/>
      <c r="L812" s="81"/>
      <c r="M812" s="81"/>
      <c r="N812" s="81"/>
      <c r="O812" s="81"/>
      <c r="P812" s="81"/>
      <c r="Q812" s="81"/>
      <c r="R812" s="81"/>
      <c r="S812" s="81"/>
      <c r="T812" s="81"/>
      <c r="U812" s="81"/>
      <c r="V812" s="81"/>
      <c r="W812" s="81"/>
      <c r="X812" s="81"/>
      <c r="Y812" s="81"/>
      <c r="Z812" s="81"/>
    </row>
    <row r="813" spans="1:26" ht="12.75" customHeight="1" x14ac:dyDescent="0.25">
      <c r="A813" s="81"/>
      <c r="B813" s="81"/>
      <c r="C813" s="81"/>
      <c r="D813" s="82"/>
      <c r="E813" s="81"/>
      <c r="F813" s="81"/>
      <c r="G813" s="81"/>
      <c r="H813" s="81"/>
      <c r="I813" s="81"/>
      <c r="J813" s="81"/>
      <c r="K813" s="81"/>
      <c r="L813" s="81"/>
      <c r="M813" s="81"/>
      <c r="N813" s="81"/>
      <c r="O813" s="81"/>
      <c r="P813" s="81"/>
      <c r="Q813" s="81"/>
      <c r="R813" s="81"/>
      <c r="S813" s="81"/>
      <c r="T813" s="81"/>
      <c r="U813" s="81"/>
      <c r="V813" s="81"/>
      <c r="W813" s="81"/>
      <c r="X813" s="81"/>
      <c r="Y813" s="81"/>
      <c r="Z813" s="81"/>
    </row>
    <row r="814" spans="1:26" ht="12.75" customHeight="1" x14ac:dyDescent="0.25">
      <c r="A814" s="81"/>
      <c r="B814" s="81"/>
      <c r="C814" s="81"/>
      <c r="D814" s="82"/>
      <c r="E814" s="81"/>
      <c r="F814" s="81"/>
      <c r="G814" s="81"/>
      <c r="H814" s="81"/>
      <c r="I814" s="81"/>
      <c r="J814" s="81"/>
      <c r="K814" s="81"/>
      <c r="L814" s="81"/>
      <c r="M814" s="81"/>
      <c r="N814" s="81"/>
      <c r="O814" s="81"/>
      <c r="P814" s="81"/>
      <c r="Q814" s="81"/>
      <c r="R814" s="81"/>
      <c r="S814" s="81"/>
      <c r="T814" s="81"/>
      <c r="U814" s="81"/>
      <c r="V814" s="81"/>
      <c r="W814" s="81"/>
      <c r="X814" s="81"/>
      <c r="Y814" s="81"/>
      <c r="Z814" s="81"/>
    </row>
    <row r="815" spans="1:26" ht="12.75" customHeight="1" x14ac:dyDescent="0.25">
      <c r="A815" s="81"/>
      <c r="B815" s="81"/>
      <c r="C815" s="81"/>
      <c r="D815" s="82"/>
      <c r="E815" s="81"/>
      <c r="F815" s="81"/>
      <c r="G815" s="81"/>
      <c r="H815" s="81"/>
      <c r="I815" s="81"/>
      <c r="J815" s="81"/>
      <c r="K815" s="81"/>
      <c r="L815" s="81"/>
      <c r="M815" s="81"/>
      <c r="N815" s="81"/>
      <c r="O815" s="81"/>
      <c r="P815" s="81"/>
      <c r="Q815" s="81"/>
      <c r="R815" s="81"/>
      <c r="S815" s="81"/>
      <c r="T815" s="81"/>
      <c r="U815" s="81"/>
      <c r="V815" s="81"/>
      <c r="W815" s="81"/>
      <c r="X815" s="81"/>
      <c r="Y815" s="81"/>
      <c r="Z815" s="81"/>
    </row>
    <row r="816" spans="1:26" ht="12.75" customHeight="1" x14ac:dyDescent="0.25">
      <c r="A816" s="81"/>
      <c r="B816" s="81"/>
      <c r="C816" s="81"/>
      <c r="D816" s="82"/>
      <c r="E816" s="81"/>
      <c r="F816" s="81"/>
      <c r="G816" s="81"/>
      <c r="H816" s="81"/>
      <c r="I816" s="81"/>
      <c r="J816" s="81"/>
      <c r="K816" s="81"/>
      <c r="L816" s="81"/>
      <c r="M816" s="81"/>
      <c r="N816" s="81"/>
      <c r="O816" s="81"/>
      <c r="P816" s="81"/>
      <c r="Q816" s="81"/>
      <c r="R816" s="81"/>
      <c r="S816" s="81"/>
      <c r="T816" s="81"/>
      <c r="U816" s="81"/>
      <c r="V816" s="81"/>
      <c r="W816" s="81"/>
      <c r="X816" s="81"/>
      <c r="Y816" s="81"/>
      <c r="Z816" s="81"/>
    </row>
    <row r="817" spans="1:26" ht="12.75" customHeight="1" x14ac:dyDescent="0.25">
      <c r="A817" s="81"/>
      <c r="B817" s="81"/>
      <c r="C817" s="81"/>
      <c r="D817" s="82"/>
      <c r="E817" s="81"/>
      <c r="F817" s="81"/>
      <c r="G817" s="81"/>
      <c r="H817" s="81"/>
      <c r="I817" s="81"/>
      <c r="J817" s="81"/>
      <c r="K817" s="81"/>
      <c r="L817" s="81"/>
      <c r="M817" s="81"/>
      <c r="N817" s="81"/>
      <c r="O817" s="81"/>
      <c r="P817" s="81"/>
      <c r="Q817" s="81"/>
      <c r="R817" s="81"/>
      <c r="S817" s="81"/>
      <c r="T817" s="81"/>
      <c r="U817" s="81"/>
      <c r="V817" s="81"/>
      <c r="W817" s="81"/>
      <c r="X817" s="81"/>
      <c r="Y817" s="81"/>
      <c r="Z817" s="81"/>
    </row>
    <row r="818" spans="1:26" ht="12.75" customHeight="1" x14ac:dyDescent="0.25">
      <c r="A818" s="81"/>
      <c r="B818" s="81"/>
      <c r="C818" s="81"/>
      <c r="D818" s="82"/>
      <c r="E818" s="81"/>
      <c r="F818" s="81"/>
      <c r="G818" s="81"/>
      <c r="H818" s="81"/>
      <c r="I818" s="81"/>
      <c r="J818" s="81"/>
      <c r="K818" s="81"/>
      <c r="L818" s="81"/>
      <c r="M818" s="81"/>
      <c r="N818" s="81"/>
      <c r="O818" s="81"/>
      <c r="P818" s="81"/>
      <c r="Q818" s="81"/>
      <c r="R818" s="81"/>
      <c r="S818" s="81"/>
      <c r="T818" s="81"/>
      <c r="U818" s="81"/>
      <c r="V818" s="81"/>
      <c r="W818" s="81"/>
      <c r="X818" s="81"/>
      <c r="Y818" s="81"/>
      <c r="Z818" s="81"/>
    </row>
    <row r="819" spans="1:26" ht="12.75" customHeight="1" x14ac:dyDescent="0.25">
      <c r="A819" s="81"/>
      <c r="B819" s="81"/>
      <c r="C819" s="81"/>
      <c r="D819" s="82"/>
      <c r="E819" s="81"/>
      <c r="F819" s="81"/>
      <c r="G819" s="81"/>
      <c r="H819" s="81"/>
      <c r="I819" s="81"/>
      <c r="J819" s="81"/>
      <c r="K819" s="81"/>
      <c r="L819" s="81"/>
      <c r="M819" s="81"/>
      <c r="N819" s="81"/>
      <c r="O819" s="81"/>
      <c r="P819" s="81"/>
      <c r="Q819" s="81"/>
      <c r="R819" s="81"/>
      <c r="S819" s="81"/>
      <c r="T819" s="81"/>
      <c r="U819" s="81"/>
      <c r="V819" s="81"/>
      <c r="W819" s="81"/>
      <c r="X819" s="81"/>
      <c r="Y819" s="81"/>
      <c r="Z819" s="81"/>
    </row>
    <row r="820" spans="1:26" ht="12.75" customHeight="1" x14ac:dyDescent="0.25">
      <c r="A820" s="81"/>
      <c r="B820" s="81"/>
      <c r="C820" s="81"/>
      <c r="D820" s="82"/>
      <c r="E820" s="81"/>
      <c r="F820" s="81"/>
      <c r="G820" s="81"/>
      <c r="H820" s="81"/>
      <c r="I820" s="81"/>
      <c r="J820" s="81"/>
      <c r="K820" s="81"/>
      <c r="L820" s="81"/>
      <c r="M820" s="81"/>
      <c r="N820" s="81"/>
      <c r="O820" s="81"/>
      <c r="P820" s="81"/>
      <c r="Q820" s="81"/>
      <c r="R820" s="81"/>
      <c r="S820" s="81"/>
      <c r="T820" s="81"/>
      <c r="U820" s="81"/>
      <c r="V820" s="81"/>
      <c r="W820" s="81"/>
      <c r="X820" s="81"/>
      <c r="Y820" s="81"/>
      <c r="Z820" s="81"/>
    </row>
    <row r="821" spans="1:26" ht="12.75" customHeight="1" x14ac:dyDescent="0.25">
      <c r="A821" s="81"/>
      <c r="B821" s="81"/>
      <c r="C821" s="81"/>
      <c r="D821" s="82"/>
      <c r="E821" s="81"/>
      <c r="F821" s="81"/>
      <c r="G821" s="81"/>
      <c r="H821" s="81"/>
      <c r="I821" s="81"/>
      <c r="J821" s="81"/>
      <c r="K821" s="81"/>
      <c r="L821" s="81"/>
      <c r="M821" s="81"/>
      <c r="N821" s="81"/>
      <c r="O821" s="81"/>
      <c r="P821" s="81"/>
      <c r="Q821" s="81"/>
      <c r="R821" s="81"/>
      <c r="S821" s="81"/>
      <c r="T821" s="81"/>
      <c r="U821" s="81"/>
      <c r="V821" s="81"/>
      <c r="W821" s="81"/>
      <c r="X821" s="81"/>
      <c r="Y821" s="81"/>
      <c r="Z821" s="81"/>
    </row>
    <row r="822" spans="1:26" ht="12.75" customHeight="1" x14ac:dyDescent="0.25">
      <c r="A822" s="81"/>
      <c r="B822" s="81"/>
      <c r="C822" s="81"/>
      <c r="D822" s="82"/>
      <c r="E822" s="81"/>
      <c r="F822" s="81"/>
      <c r="G822" s="81"/>
      <c r="H822" s="81"/>
      <c r="I822" s="81"/>
      <c r="J822" s="81"/>
      <c r="K822" s="81"/>
      <c r="L822" s="81"/>
      <c r="M822" s="81"/>
      <c r="N822" s="81"/>
      <c r="O822" s="81"/>
      <c r="P822" s="81"/>
      <c r="Q822" s="81"/>
      <c r="R822" s="81"/>
      <c r="S822" s="81"/>
      <c r="T822" s="81"/>
      <c r="U822" s="81"/>
      <c r="V822" s="81"/>
      <c r="W822" s="81"/>
      <c r="X822" s="81"/>
      <c r="Y822" s="81"/>
      <c r="Z822" s="81"/>
    </row>
    <row r="823" spans="1:26" ht="12.75" customHeight="1" x14ac:dyDescent="0.25">
      <c r="A823" s="81"/>
      <c r="B823" s="81"/>
      <c r="C823" s="81"/>
      <c r="D823" s="82"/>
      <c r="E823" s="81"/>
      <c r="F823" s="81"/>
      <c r="G823" s="81"/>
      <c r="H823" s="81"/>
      <c r="I823" s="81"/>
      <c r="J823" s="81"/>
      <c r="K823" s="81"/>
      <c r="L823" s="81"/>
      <c r="M823" s="81"/>
      <c r="N823" s="81"/>
      <c r="O823" s="81"/>
      <c r="P823" s="81"/>
      <c r="Q823" s="81"/>
      <c r="R823" s="81"/>
      <c r="S823" s="81"/>
      <c r="T823" s="81"/>
      <c r="U823" s="81"/>
      <c r="V823" s="81"/>
      <c r="W823" s="81"/>
      <c r="X823" s="81"/>
      <c r="Y823" s="81"/>
      <c r="Z823" s="81"/>
    </row>
    <row r="824" spans="1:26" ht="12.75" customHeight="1" x14ac:dyDescent="0.25">
      <c r="A824" s="81"/>
      <c r="B824" s="81"/>
      <c r="C824" s="81"/>
      <c r="D824" s="82"/>
      <c r="E824" s="81"/>
      <c r="F824" s="81"/>
      <c r="G824" s="81"/>
      <c r="H824" s="81"/>
      <c r="I824" s="81"/>
      <c r="J824" s="81"/>
      <c r="K824" s="81"/>
      <c r="L824" s="81"/>
      <c r="M824" s="81"/>
      <c r="N824" s="81"/>
      <c r="O824" s="81"/>
      <c r="P824" s="81"/>
      <c r="Q824" s="81"/>
      <c r="R824" s="81"/>
      <c r="S824" s="81"/>
      <c r="T824" s="81"/>
      <c r="U824" s="81"/>
      <c r="V824" s="81"/>
      <c r="W824" s="81"/>
      <c r="X824" s="81"/>
      <c r="Y824" s="81"/>
      <c r="Z824" s="81"/>
    </row>
    <row r="825" spans="1:26" ht="12.75" customHeight="1" x14ac:dyDescent="0.25">
      <c r="A825" s="81"/>
      <c r="B825" s="81"/>
      <c r="C825" s="81"/>
      <c r="D825" s="82"/>
      <c r="E825" s="81"/>
      <c r="F825" s="81"/>
      <c r="G825" s="81"/>
      <c r="H825" s="81"/>
      <c r="I825" s="81"/>
      <c r="J825" s="81"/>
      <c r="K825" s="81"/>
      <c r="L825" s="81"/>
      <c r="M825" s="81"/>
      <c r="N825" s="81"/>
      <c r="O825" s="81"/>
      <c r="P825" s="81"/>
      <c r="Q825" s="81"/>
      <c r="R825" s="81"/>
      <c r="S825" s="81"/>
      <c r="T825" s="81"/>
      <c r="U825" s="81"/>
      <c r="V825" s="81"/>
      <c r="W825" s="81"/>
      <c r="X825" s="81"/>
      <c r="Y825" s="81"/>
      <c r="Z825" s="81"/>
    </row>
    <row r="826" spans="1:26" ht="12.75" customHeight="1" x14ac:dyDescent="0.25">
      <c r="A826" s="81"/>
      <c r="B826" s="81"/>
      <c r="C826" s="81"/>
      <c r="D826" s="82"/>
      <c r="E826" s="81"/>
      <c r="F826" s="81"/>
      <c r="G826" s="81"/>
      <c r="H826" s="81"/>
      <c r="I826" s="81"/>
      <c r="J826" s="81"/>
      <c r="K826" s="81"/>
      <c r="L826" s="81"/>
      <c r="M826" s="81"/>
      <c r="N826" s="81"/>
      <c r="O826" s="81"/>
      <c r="P826" s="81"/>
      <c r="Q826" s="81"/>
      <c r="R826" s="81"/>
      <c r="S826" s="81"/>
      <c r="T826" s="81"/>
      <c r="U826" s="81"/>
      <c r="V826" s="81"/>
      <c r="W826" s="81"/>
      <c r="X826" s="81"/>
      <c r="Y826" s="81"/>
      <c r="Z826" s="81"/>
    </row>
    <row r="827" spans="1:26" ht="12.75" customHeight="1" x14ac:dyDescent="0.25">
      <c r="A827" s="81"/>
      <c r="B827" s="81"/>
      <c r="C827" s="81"/>
      <c r="D827" s="82"/>
      <c r="E827" s="81"/>
      <c r="F827" s="81"/>
      <c r="G827" s="81"/>
      <c r="H827" s="81"/>
      <c r="I827" s="81"/>
      <c r="J827" s="81"/>
      <c r="K827" s="81"/>
      <c r="L827" s="81"/>
      <c r="M827" s="81"/>
      <c r="N827" s="81"/>
      <c r="O827" s="81"/>
      <c r="P827" s="81"/>
      <c r="Q827" s="81"/>
      <c r="R827" s="81"/>
      <c r="S827" s="81"/>
      <c r="T827" s="81"/>
      <c r="U827" s="81"/>
      <c r="V827" s="81"/>
      <c r="W827" s="81"/>
      <c r="X827" s="81"/>
      <c r="Y827" s="81"/>
      <c r="Z827" s="81"/>
    </row>
    <row r="828" spans="1:26" ht="12.75" customHeight="1" x14ac:dyDescent="0.25">
      <c r="A828" s="81"/>
      <c r="B828" s="81"/>
      <c r="C828" s="81"/>
      <c r="D828" s="82"/>
      <c r="E828" s="81"/>
      <c r="F828" s="81"/>
      <c r="G828" s="81"/>
      <c r="H828" s="81"/>
      <c r="I828" s="81"/>
      <c r="J828" s="81"/>
      <c r="K828" s="81"/>
      <c r="L828" s="81"/>
      <c r="M828" s="81"/>
      <c r="N828" s="81"/>
      <c r="O828" s="81"/>
      <c r="P828" s="81"/>
      <c r="Q828" s="81"/>
      <c r="R828" s="81"/>
      <c r="S828" s="81"/>
      <c r="T828" s="81"/>
      <c r="U828" s="81"/>
      <c r="V828" s="81"/>
      <c r="W828" s="81"/>
      <c r="X828" s="81"/>
      <c r="Y828" s="81"/>
      <c r="Z828" s="81"/>
    </row>
    <row r="829" spans="1:26" ht="12.75" customHeight="1" x14ac:dyDescent="0.25">
      <c r="A829" s="81"/>
      <c r="B829" s="81"/>
      <c r="C829" s="81"/>
      <c r="D829" s="82"/>
      <c r="E829" s="81"/>
      <c r="F829" s="81"/>
      <c r="G829" s="81"/>
      <c r="H829" s="81"/>
      <c r="I829" s="81"/>
      <c r="J829" s="81"/>
      <c r="K829" s="81"/>
      <c r="L829" s="81"/>
      <c r="M829" s="81"/>
      <c r="N829" s="81"/>
      <c r="O829" s="81"/>
      <c r="P829" s="81"/>
      <c r="Q829" s="81"/>
      <c r="R829" s="81"/>
      <c r="S829" s="81"/>
      <c r="T829" s="81"/>
      <c r="U829" s="81"/>
      <c r="V829" s="81"/>
      <c r="W829" s="81"/>
      <c r="X829" s="81"/>
      <c r="Y829" s="81"/>
      <c r="Z829" s="81"/>
    </row>
    <row r="830" spans="1:26" ht="12.75" customHeight="1" x14ac:dyDescent="0.25">
      <c r="A830" s="81"/>
      <c r="B830" s="81"/>
      <c r="C830" s="81"/>
      <c r="D830" s="82"/>
      <c r="E830" s="81"/>
      <c r="F830" s="81"/>
      <c r="G830" s="81"/>
      <c r="H830" s="81"/>
      <c r="I830" s="81"/>
      <c r="J830" s="81"/>
      <c r="K830" s="81"/>
      <c r="L830" s="81"/>
      <c r="M830" s="81"/>
      <c r="N830" s="81"/>
      <c r="O830" s="81"/>
      <c r="P830" s="81"/>
      <c r="Q830" s="81"/>
      <c r="R830" s="81"/>
      <c r="S830" s="81"/>
      <c r="T830" s="81"/>
      <c r="U830" s="81"/>
      <c r="V830" s="81"/>
      <c r="W830" s="81"/>
      <c r="X830" s="81"/>
      <c r="Y830" s="81"/>
      <c r="Z830" s="81"/>
    </row>
    <row r="831" spans="1:26" ht="12.75" customHeight="1" x14ac:dyDescent="0.25">
      <c r="A831" s="81"/>
      <c r="B831" s="81"/>
      <c r="C831" s="81"/>
      <c r="D831" s="82"/>
      <c r="E831" s="81"/>
      <c r="F831" s="81"/>
      <c r="G831" s="81"/>
      <c r="H831" s="81"/>
      <c r="I831" s="81"/>
      <c r="J831" s="81"/>
      <c r="K831" s="81"/>
      <c r="L831" s="81"/>
      <c r="M831" s="81"/>
      <c r="N831" s="81"/>
      <c r="O831" s="81"/>
      <c r="P831" s="81"/>
      <c r="Q831" s="81"/>
      <c r="R831" s="81"/>
      <c r="S831" s="81"/>
      <c r="T831" s="81"/>
      <c r="U831" s="81"/>
      <c r="V831" s="81"/>
      <c r="W831" s="81"/>
      <c r="X831" s="81"/>
      <c r="Y831" s="81"/>
      <c r="Z831" s="81"/>
    </row>
    <row r="832" spans="1:26" ht="12.75" customHeight="1" x14ac:dyDescent="0.25">
      <c r="A832" s="81"/>
      <c r="B832" s="81"/>
      <c r="C832" s="81"/>
      <c r="D832" s="82"/>
      <c r="E832" s="81"/>
      <c r="F832" s="81"/>
      <c r="G832" s="81"/>
      <c r="H832" s="81"/>
      <c r="I832" s="81"/>
      <c r="J832" s="81"/>
      <c r="K832" s="81"/>
      <c r="L832" s="81"/>
      <c r="M832" s="81"/>
      <c r="N832" s="81"/>
      <c r="O832" s="81"/>
      <c r="P832" s="81"/>
      <c r="Q832" s="81"/>
      <c r="R832" s="81"/>
      <c r="S832" s="81"/>
      <c r="T832" s="81"/>
      <c r="U832" s="81"/>
      <c r="V832" s="81"/>
      <c r="W832" s="81"/>
      <c r="X832" s="81"/>
      <c r="Y832" s="81"/>
      <c r="Z832" s="81"/>
    </row>
    <row r="833" spans="1:26" ht="12.75" customHeight="1" x14ac:dyDescent="0.25">
      <c r="A833" s="81"/>
      <c r="B833" s="81"/>
      <c r="C833" s="81"/>
      <c r="D833" s="82"/>
      <c r="E833" s="81"/>
      <c r="F833" s="81"/>
      <c r="G833" s="81"/>
      <c r="H833" s="81"/>
      <c r="I833" s="81"/>
      <c r="J833" s="81"/>
      <c r="K833" s="81"/>
      <c r="L833" s="81"/>
      <c r="M833" s="81"/>
      <c r="N833" s="81"/>
      <c r="O833" s="81"/>
      <c r="P833" s="81"/>
      <c r="Q833" s="81"/>
      <c r="R833" s="81"/>
      <c r="S833" s="81"/>
      <c r="T833" s="81"/>
      <c r="U833" s="81"/>
      <c r="V833" s="81"/>
      <c r="W833" s="81"/>
      <c r="X833" s="81"/>
      <c r="Y833" s="81"/>
      <c r="Z833" s="81"/>
    </row>
    <row r="834" spans="1:26" ht="12.75" customHeight="1" x14ac:dyDescent="0.25">
      <c r="A834" s="81"/>
      <c r="B834" s="81"/>
      <c r="C834" s="81"/>
      <c r="D834" s="82"/>
      <c r="E834" s="81"/>
      <c r="F834" s="81"/>
      <c r="G834" s="81"/>
      <c r="H834" s="81"/>
      <c r="I834" s="81"/>
      <c r="J834" s="81"/>
      <c r="K834" s="81"/>
      <c r="L834" s="81"/>
      <c r="M834" s="81"/>
      <c r="N834" s="81"/>
      <c r="O834" s="81"/>
      <c r="P834" s="81"/>
      <c r="Q834" s="81"/>
      <c r="R834" s="81"/>
      <c r="S834" s="81"/>
      <c r="T834" s="81"/>
      <c r="U834" s="81"/>
      <c r="V834" s="81"/>
      <c r="W834" s="81"/>
      <c r="X834" s="81"/>
      <c r="Y834" s="81"/>
      <c r="Z834" s="81"/>
    </row>
    <row r="835" spans="1:26" ht="12.75" customHeight="1" x14ac:dyDescent="0.25">
      <c r="A835" s="81"/>
      <c r="B835" s="81"/>
      <c r="C835" s="81"/>
      <c r="D835" s="82"/>
      <c r="E835" s="81"/>
      <c r="F835" s="81"/>
      <c r="G835" s="81"/>
      <c r="H835" s="81"/>
      <c r="I835" s="81"/>
      <c r="J835" s="81"/>
      <c r="K835" s="81"/>
      <c r="L835" s="81"/>
      <c r="M835" s="81"/>
      <c r="N835" s="81"/>
      <c r="O835" s="81"/>
      <c r="P835" s="81"/>
      <c r="Q835" s="81"/>
      <c r="R835" s="81"/>
      <c r="S835" s="81"/>
      <c r="T835" s="81"/>
      <c r="U835" s="81"/>
      <c r="V835" s="81"/>
      <c r="W835" s="81"/>
      <c r="X835" s="81"/>
      <c r="Y835" s="81"/>
      <c r="Z835" s="81"/>
    </row>
    <row r="836" spans="1:26" ht="12.75" customHeight="1" x14ac:dyDescent="0.25">
      <c r="A836" s="81"/>
      <c r="B836" s="81"/>
      <c r="C836" s="81"/>
      <c r="D836" s="82"/>
      <c r="E836" s="81"/>
      <c r="F836" s="81"/>
      <c r="G836" s="81"/>
      <c r="H836" s="81"/>
      <c r="I836" s="81"/>
      <c r="J836" s="81"/>
      <c r="K836" s="81"/>
      <c r="L836" s="81"/>
      <c r="M836" s="81"/>
      <c r="N836" s="81"/>
      <c r="O836" s="81"/>
      <c r="P836" s="81"/>
      <c r="Q836" s="81"/>
      <c r="R836" s="81"/>
      <c r="S836" s="81"/>
      <c r="T836" s="81"/>
      <c r="U836" s="81"/>
      <c r="V836" s="81"/>
      <c r="W836" s="81"/>
      <c r="X836" s="81"/>
      <c r="Y836" s="81"/>
      <c r="Z836" s="81"/>
    </row>
    <row r="837" spans="1:26" ht="12.75" customHeight="1" x14ac:dyDescent="0.25">
      <c r="A837" s="81"/>
      <c r="B837" s="81"/>
      <c r="C837" s="81"/>
      <c r="D837" s="82"/>
      <c r="E837" s="81"/>
      <c r="F837" s="81"/>
      <c r="G837" s="81"/>
      <c r="H837" s="81"/>
      <c r="I837" s="81"/>
      <c r="J837" s="81"/>
      <c r="K837" s="81"/>
      <c r="L837" s="81"/>
      <c r="M837" s="81"/>
      <c r="N837" s="81"/>
      <c r="O837" s="81"/>
      <c r="P837" s="81"/>
      <c r="Q837" s="81"/>
      <c r="R837" s="81"/>
      <c r="S837" s="81"/>
      <c r="T837" s="81"/>
      <c r="U837" s="81"/>
      <c r="V837" s="81"/>
      <c r="W837" s="81"/>
      <c r="X837" s="81"/>
      <c r="Y837" s="81"/>
      <c r="Z837" s="81"/>
    </row>
    <row r="838" spans="1:26" ht="12.75" customHeight="1" x14ac:dyDescent="0.25">
      <c r="A838" s="81"/>
      <c r="B838" s="81"/>
      <c r="C838" s="81"/>
      <c r="D838" s="82"/>
      <c r="E838" s="81"/>
      <c r="F838" s="81"/>
      <c r="G838" s="81"/>
      <c r="H838" s="81"/>
      <c r="I838" s="81"/>
      <c r="J838" s="81"/>
      <c r="K838" s="81"/>
      <c r="L838" s="81"/>
      <c r="M838" s="81"/>
      <c r="N838" s="81"/>
      <c r="O838" s="81"/>
      <c r="P838" s="81"/>
      <c r="Q838" s="81"/>
      <c r="R838" s="81"/>
      <c r="S838" s="81"/>
      <c r="T838" s="81"/>
      <c r="U838" s="81"/>
      <c r="V838" s="81"/>
      <c r="W838" s="81"/>
      <c r="X838" s="81"/>
      <c r="Y838" s="81"/>
      <c r="Z838" s="81"/>
    </row>
    <row r="839" spans="1:26" ht="12.75" customHeight="1" x14ac:dyDescent="0.25">
      <c r="A839" s="81"/>
      <c r="B839" s="81"/>
      <c r="C839" s="81"/>
      <c r="D839" s="82"/>
      <c r="E839" s="81"/>
      <c r="F839" s="81"/>
      <c r="G839" s="81"/>
      <c r="H839" s="81"/>
      <c r="I839" s="81"/>
      <c r="J839" s="81"/>
      <c r="K839" s="81"/>
      <c r="L839" s="81"/>
      <c r="M839" s="81"/>
      <c r="N839" s="81"/>
      <c r="O839" s="81"/>
      <c r="P839" s="81"/>
      <c r="Q839" s="81"/>
      <c r="R839" s="81"/>
      <c r="S839" s="81"/>
      <c r="T839" s="81"/>
      <c r="U839" s="81"/>
      <c r="V839" s="81"/>
      <c r="W839" s="81"/>
      <c r="X839" s="81"/>
      <c r="Y839" s="81"/>
      <c r="Z839" s="81"/>
    </row>
    <row r="840" spans="1:26" ht="12.75" customHeight="1" x14ac:dyDescent="0.25">
      <c r="A840" s="81"/>
      <c r="B840" s="81"/>
      <c r="C840" s="81"/>
      <c r="D840" s="82"/>
      <c r="E840" s="81"/>
      <c r="F840" s="81"/>
      <c r="G840" s="81"/>
      <c r="H840" s="81"/>
      <c r="I840" s="81"/>
      <c r="J840" s="81"/>
      <c r="K840" s="81"/>
      <c r="L840" s="81"/>
      <c r="M840" s="81"/>
      <c r="N840" s="81"/>
      <c r="O840" s="81"/>
      <c r="P840" s="81"/>
      <c r="Q840" s="81"/>
      <c r="R840" s="81"/>
      <c r="S840" s="81"/>
      <c r="T840" s="81"/>
      <c r="U840" s="81"/>
      <c r="V840" s="81"/>
      <c r="W840" s="81"/>
      <c r="X840" s="81"/>
      <c r="Y840" s="81"/>
      <c r="Z840" s="81"/>
    </row>
    <row r="841" spans="1:26" ht="12.75" customHeight="1" x14ac:dyDescent="0.25">
      <c r="A841" s="81"/>
      <c r="B841" s="81"/>
      <c r="C841" s="81"/>
      <c r="D841" s="82"/>
      <c r="E841" s="81"/>
      <c r="F841" s="81"/>
      <c r="G841" s="81"/>
      <c r="H841" s="81"/>
      <c r="I841" s="81"/>
      <c r="J841" s="81"/>
      <c r="K841" s="81"/>
      <c r="L841" s="81"/>
      <c r="M841" s="81"/>
      <c r="N841" s="81"/>
      <c r="O841" s="81"/>
      <c r="P841" s="81"/>
      <c r="Q841" s="81"/>
      <c r="R841" s="81"/>
      <c r="S841" s="81"/>
      <c r="T841" s="81"/>
      <c r="U841" s="81"/>
      <c r="V841" s="81"/>
      <c r="W841" s="81"/>
      <c r="X841" s="81"/>
      <c r="Y841" s="81"/>
      <c r="Z841" s="81"/>
    </row>
    <row r="842" spans="1:26" ht="12.75" customHeight="1" x14ac:dyDescent="0.25">
      <c r="A842" s="81"/>
      <c r="B842" s="81"/>
      <c r="C842" s="81"/>
      <c r="D842" s="82"/>
      <c r="E842" s="81"/>
      <c r="F842" s="81"/>
      <c r="G842" s="81"/>
      <c r="H842" s="81"/>
      <c r="I842" s="81"/>
      <c r="J842" s="81"/>
      <c r="K842" s="81"/>
      <c r="L842" s="81"/>
      <c r="M842" s="81"/>
      <c r="N842" s="81"/>
      <c r="O842" s="81"/>
      <c r="P842" s="81"/>
      <c r="Q842" s="81"/>
      <c r="R842" s="81"/>
      <c r="S842" s="81"/>
      <c r="T842" s="81"/>
      <c r="U842" s="81"/>
      <c r="V842" s="81"/>
      <c r="W842" s="81"/>
      <c r="X842" s="81"/>
      <c r="Y842" s="81"/>
      <c r="Z842" s="81"/>
    </row>
    <row r="843" spans="1:26" ht="12.75" customHeight="1" x14ac:dyDescent="0.25">
      <c r="A843" s="81"/>
      <c r="B843" s="81"/>
      <c r="C843" s="81"/>
      <c r="D843" s="82"/>
      <c r="E843" s="81"/>
      <c r="F843" s="81"/>
      <c r="G843" s="81"/>
      <c r="H843" s="81"/>
      <c r="I843" s="81"/>
      <c r="J843" s="81"/>
      <c r="K843" s="81"/>
      <c r="L843" s="81"/>
      <c r="M843" s="81"/>
      <c r="N843" s="81"/>
      <c r="O843" s="81"/>
      <c r="P843" s="81"/>
      <c r="Q843" s="81"/>
      <c r="R843" s="81"/>
      <c r="S843" s="81"/>
      <c r="T843" s="81"/>
      <c r="U843" s="81"/>
      <c r="V843" s="81"/>
      <c r="W843" s="81"/>
      <c r="X843" s="81"/>
      <c r="Y843" s="81"/>
      <c r="Z843" s="81"/>
    </row>
    <row r="844" spans="1:26" ht="12.75" customHeight="1" x14ac:dyDescent="0.25">
      <c r="A844" s="81"/>
      <c r="B844" s="81"/>
      <c r="C844" s="81"/>
      <c r="D844" s="82"/>
      <c r="E844" s="81"/>
      <c r="F844" s="81"/>
      <c r="G844" s="81"/>
      <c r="H844" s="81"/>
      <c r="I844" s="81"/>
      <c r="J844" s="81"/>
      <c r="K844" s="81"/>
      <c r="L844" s="81"/>
      <c r="M844" s="81"/>
      <c r="N844" s="81"/>
      <c r="O844" s="81"/>
      <c r="P844" s="81"/>
      <c r="Q844" s="81"/>
      <c r="R844" s="81"/>
      <c r="S844" s="81"/>
      <c r="T844" s="81"/>
      <c r="U844" s="81"/>
      <c r="V844" s="81"/>
      <c r="W844" s="81"/>
      <c r="X844" s="81"/>
      <c r="Y844" s="81"/>
      <c r="Z844" s="81"/>
    </row>
    <row r="845" spans="1:26" ht="12.75" customHeight="1" x14ac:dyDescent="0.25">
      <c r="A845" s="81"/>
      <c r="B845" s="81"/>
      <c r="C845" s="81"/>
      <c r="D845" s="82"/>
      <c r="E845" s="81"/>
      <c r="F845" s="81"/>
      <c r="G845" s="81"/>
      <c r="H845" s="81"/>
      <c r="I845" s="81"/>
      <c r="J845" s="81"/>
      <c r="K845" s="81"/>
      <c r="L845" s="81"/>
      <c r="M845" s="81"/>
      <c r="N845" s="81"/>
      <c r="O845" s="81"/>
      <c r="P845" s="81"/>
      <c r="Q845" s="81"/>
      <c r="R845" s="81"/>
      <c r="S845" s="81"/>
      <c r="T845" s="81"/>
      <c r="U845" s="81"/>
      <c r="V845" s="81"/>
      <c r="W845" s="81"/>
      <c r="X845" s="81"/>
      <c r="Y845" s="81"/>
      <c r="Z845" s="81"/>
    </row>
    <row r="846" spans="1:26" ht="12.75" customHeight="1" x14ac:dyDescent="0.25">
      <c r="A846" s="81"/>
      <c r="B846" s="81"/>
      <c r="C846" s="81"/>
      <c r="D846" s="82"/>
      <c r="E846" s="81"/>
      <c r="F846" s="81"/>
      <c r="G846" s="81"/>
      <c r="H846" s="81"/>
      <c r="I846" s="81"/>
      <c r="J846" s="81"/>
      <c r="K846" s="81"/>
      <c r="L846" s="81"/>
      <c r="M846" s="81"/>
      <c r="N846" s="81"/>
      <c r="O846" s="81"/>
      <c r="P846" s="81"/>
      <c r="Q846" s="81"/>
      <c r="R846" s="81"/>
      <c r="S846" s="81"/>
      <c r="T846" s="81"/>
      <c r="U846" s="81"/>
      <c r="V846" s="81"/>
      <c r="W846" s="81"/>
      <c r="X846" s="81"/>
      <c r="Y846" s="81"/>
      <c r="Z846" s="81"/>
    </row>
    <row r="847" spans="1:26" ht="12.75" customHeight="1" x14ac:dyDescent="0.25">
      <c r="A847" s="81"/>
      <c r="B847" s="81"/>
      <c r="C847" s="81"/>
      <c r="D847" s="82"/>
      <c r="E847" s="81"/>
      <c r="F847" s="81"/>
      <c r="G847" s="81"/>
      <c r="H847" s="81"/>
      <c r="I847" s="81"/>
      <c r="J847" s="81"/>
      <c r="K847" s="81"/>
      <c r="L847" s="81"/>
      <c r="M847" s="81"/>
      <c r="N847" s="81"/>
      <c r="O847" s="81"/>
      <c r="P847" s="81"/>
      <c r="Q847" s="81"/>
      <c r="R847" s="81"/>
      <c r="S847" s="81"/>
      <c r="T847" s="81"/>
      <c r="U847" s="81"/>
      <c r="V847" s="81"/>
      <c r="W847" s="81"/>
      <c r="X847" s="81"/>
      <c r="Y847" s="81"/>
      <c r="Z847" s="81"/>
    </row>
    <row r="848" spans="1:26" ht="12.75" customHeight="1" x14ac:dyDescent="0.25">
      <c r="A848" s="81"/>
      <c r="B848" s="81"/>
      <c r="C848" s="81"/>
      <c r="D848" s="82"/>
      <c r="E848" s="81"/>
      <c r="F848" s="81"/>
      <c r="G848" s="81"/>
      <c r="H848" s="81"/>
      <c r="I848" s="81"/>
      <c r="J848" s="81"/>
      <c r="K848" s="81"/>
      <c r="L848" s="81"/>
      <c r="M848" s="81"/>
      <c r="N848" s="81"/>
      <c r="O848" s="81"/>
      <c r="P848" s="81"/>
      <c r="Q848" s="81"/>
      <c r="R848" s="81"/>
      <c r="S848" s="81"/>
      <c r="T848" s="81"/>
      <c r="U848" s="81"/>
      <c r="V848" s="81"/>
      <c r="W848" s="81"/>
      <c r="X848" s="81"/>
      <c r="Y848" s="81"/>
      <c r="Z848" s="81"/>
    </row>
    <row r="849" spans="1:26" ht="12.75" customHeight="1" x14ac:dyDescent="0.25">
      <c r="A849" s="81"/>
      <c r="B849" s="81"/>
      <c r="C849" s="81"/>
      <c r="D849" s="82"/>
      <c r="E849" s="81"/>
      <c r="F849" s="81"/>
      <c r="G849" s="81"/>
      <c r="H849" s="81"/>
      <c r="I849" s="81"/>
      <c r="J849" s="81"/>
      <c r="K849" s="81"/>
      <c r="L849" s="81"/>
      <c r="M849" s="81"/>
      <c r="N849" s="81"/>
      <c r="O849" s="81"/>
      <c r="P849" s="81"/>
      <c r="Q849" s="81"/>
      <c r="R849" s="81"/>
      <c r="S849" s="81"/>
      <c r="T849" s="81"/>
      <c r="U849" s="81"/>
      <c r="V849" s="81"/>
      <c r="W849" s="81"/>
      <c r="X849" s="81"/>
      <c r="Y849" s="81"/>
      <c r="Z849" s="81"/>
    </row>
    <row r="850" spans="1:26" ht="12.75" customHeight="1" x14ac:dyDescent="0.25">
      <c r="A850" s="81"/>
      <c r="B850" s="81"/>
      <c r="C850" s="81"/>
      <c r="D850" s="82"/>
      <c r="E850" s="81"/>
      <c r="F850" s="81"/>
      <c r="G850" s="81"/>
      <c r="H850" s="81"/>
      <c r="I850" s="81"/>
      <c r="J850" s="81"/>
      <c r="K850" s="81"/>
      <c r="L850" s="81"/>
      <c r="M850" s="81"/>
      <c r="N850" s="81"/>
      <c r="O850" s="81"/>
      <c r="P850" s="81"/>
      <c r="Q850" s="81"/>
      <c r="R850" s="81"/>
      <c r="S850" s="81"/>
      <c r="T850" s="81"/>
      <c r="U850" s="81"/>
      <c r="V850" s="81"/>
      <c r="W850" s="81"/>
      <c r="X850" s="81"/>
      <c r="Y850" s="81"/>
      <c r="Z850" s="81"/>
    </row>
    <row r="851" spans="1:26" ht="12.75" customHeight="1" x14ac:dyDescent="0.25">
      <c r="A851" s="81"/>
      <c r="B851" s="81"/>
      <c r="C851" s="81"/>
      <c r="D851" s="82"/>
      <c r="E851" s="81"/>
      <c r="F851" s="81"/>
      <c r="G851" s="81"/>
      <c r="H851" s="81"/>
      <c r="I851" s="81"/>
      <c r="J851" s="81"/>
      <c r="K851" s="81"/>
      <c r="L851" s="81"/>
      <c r="M851" s="81"/>
      <c r="N851" s="81"/>
      <c r="O851" s="81"/>
      <c r="P851" s="81"/>
      <c r="Q851" s="81"/>
      <c r="R851" s="81"/>
      <c r="S851" s="81"/>
      <c r="T851" s="81"/>
      <c r="U851" s="81"/>
      <c r="V851" s="81"/>
      <c r="W851" s="81"/>
      <c r="X851" s="81"/>
      <c r="Y851" s="81"/>
      <c r="Z851" s="81"/>
    </row>
    <row r="852" spans="1:26" ht="12.75" customHeight="1" x14ac:dyDescent="0.25">
      <c r="A852" s="81"/>
      <c r="B852" s="81"/>
      <c r="C852" s="81"/>
      <c r="D852" s="82"/>
      <c r="E852" s="81"/>
      <c r="F852" s="81"/>
      <c r="G852" s="81"/>
      <c r="H852" s="81"/>
      <c r="I852" s="81"/>
      <c r="J852" s="81"/>
      <c r="K852" s="81"/>
      <c r="L852" s="81"/>
      <c r="M852" s="81"/>
      <c r="N852" s="81"/>
      <c r="O852" s="81"/>
      <c r="P852" s="81"/>
      <c r="Q852" s="81"/>
      <c r="R852" s="81"/>
      <c r="S852" s="81"/>
      <c r="T852" s="81"/>
      <c r="U852" s="81"/>
      <c r="V852" s="81"/>
      <c r="W852" s="81"/>
      <c r="X852" s="81"/>
      <c r="Y852" s="81"/>
      <c r="Z852" s="81"/>
    </row>
    <row r="853" spans="1:26" ht="12.75" customHeight="1" x14ac:dyDescent="0.25">
      <c r="A853" s="81"/>
      <c r="B853" s="81"/>
      <c r="C853" s="81"/>
      <c r="D853" s="82"/>
      <c r="E853" s="81"/>
      <c r="F853" s="81"/>
      <c r="G853" s="81"/>
      <c r="H853" s="81"/>
      <c r="I853" s="81"/>
      <c r="J853" s="81"/>
      <c r="K853" s="81"/>
      <c r="L853" s="81"/>
      <c r="M853" s="81"/>
      <c r="N853" s="81"/>
      <c r="O853" s="81"/>
      <c r="P853" s="81"/>
      <c r="Q853" s="81"/>
      <c r="R853" s="81"/>
      <c r="S853" s="81"/>
      <c r="T853" s="81"/>
      <c r="U853" s="81"/>
      <c r="V853" s="81"/>
      <c r="W853" s="81"/>
      <c r="X853" s="81"/>
      <c r="Y853" s="81"/>
      <c r="Z853" s="81"/>
    </row>
    <row r="854" spans="1:26" ht="12.75" customHeight="1" x14ac:dyDescent="0.25">
      <c r="A854" s="81"/>
      <c r="B854" s="81"/>
      <c r="C854" s="81"/>
      <c r="D854" s="82"/>
      <c r="E854" s="81"/>
      <c r="F854" s="81"/>
      <c r="G854" s="81"/>
      <c r="H854" s="81"/>
      <c r="I854" s="81"/>
      <c r="J854" s="81"/>
      <c r="K854" s="81"/>
      <c r="L854" s="81"/>
      <c r="M854" s="81"/>
      <c r="N854" s="81"/>
      <c r="O854" s="81"/>
      <c r="P854" s="81"/>
      <c r="Q854" s="81"/>
      <c r="R854" s="81"/>
      <c r="S854" s="81"/>
      <c r="T854" s="81"/>
      <c r="U854" s="81"/>
      <c r="V854" s="81"/>
      <c r="W854" s="81"/>
      <c r="X854" s="81"/>
      <c r="Y854" s="81"/>
      <c r="Z854" s="81"/>
    </row>
    <row r="855" spans="1:26" ht="12.75" customHeight="1" x14ac:dyDescent="0.25">
      <c r="A855" s="81"/>
      <c r="B855" s="81"/>
      <c r="C855" s="81"/>
      <c r="D855" s="82"/>
      <c r="E855" s="81"/>
      <c r="F855" s="81"/>
      <c r="G855" s="81"/>
      <c r="H855" s="81"/>
      <c r="I855" s="81"/>
      <c r="J855" s="81"/>
      <c r="K855" s="81"/>
      <c r="L855" s="81"/>
      <c r="M855" s="81"/>
      <c r="N855" s="81"/>
      <c r="O855" s="81"/>
      <c r="P855" s="81"/>
      <c r="Q855" s="81"/>
      <c r="R855" s="81"/>
      <c r="S855" s="81"/>
      <c r="T855" s="81"/>
      <c r="U855" s="81"/>
      <c r="V855" s="81"/>
      <c r="W855" s="81"/>
      <c r="X855" s="81"/>
      <c r="Y855" s="81"/>
      <c r="Z855" s="81"/>
    </row>
    <row r="856" spans="1:26" ht="12.75" customHeight="1" x14ac:dyDescent="0.25">
      <c r="A856" s="81"/>
      <c r="B856" s="81"/>
      <c r="C856" s="81"/>
      <c r="D856" s="82"/>
      <c r="E856" s="81"/>
      <c r="F856" s="81"/>
      <c r="G856" s="81"/>
      <c r="H856" s="81"/>
      <c r="I856" s="81"/>
      <c r="J856" s="81"/>
      <c r="K856" s="81"/>
      <c r="L856" s="81"/>
      <c r="M856" s="81"/>
      <c r="N856" s="81"/>
      <c r="O856" s="81"/>
      <c r="P856" s="81"/>
      <c r="Q856" s="81"/>
      <c r="R856" s="81"/>
      <c r="S856" s="81"/>
      <c r="T856" s="81"/>
      <c r="U856" s="81"/>
      <c r="V856" s="81"/>
      <c r="W856" s="81"/>
      <c r="X856" s="81"/>
      <c r="Y856" s="81"/>
      <c r="Z856" s="81"/>
    </row>
    <row r="857" spans="1:26" ht="12.75" customHeight="1" x14ac:dyDescent="0.25">
      <c r="A857" s="81"/>
      <c r="B857" s="81"/>
      <c r="C857" s="81"/>
      <c r="D857" s="82"/>
      <c r="E857" s="81"/>
      <c r="F857" s="81"/>
      <c r="G857" s="81"/>
      <c r="H857" s="81"/>
      <c r="I857" s="81"/>
      <c r="J857" s="81"/>
      <c r="K857" s="81"/>
      <c r="L857" s="81"/>
      <c r="M857" s="81"/>
      <c r="N857" s="81"/>
      <c r="O857" s="81"/>
      <c r="P857" s="81"/>
      <c r="Q857" s="81"/>
      <c r="R857" s="81"/>
      <c r="S857" s="81"/>
      <c r="T857" s="81"/>
      <c r="U857" s="81"/>
      <c r="V857" s="81"/>
      <c r="W857" s="81"/>
      <c r="X857" s="81"/>
      <c r="Y857" s="81"/>
      <c r="Z857" s="81"/>
    </row>
    <row r="858" spans="1:26" ht="12.75" customHeight="1" x14ac:dyDescent="0.25">
      <c r="A858" s="81"/>
      <c r="B858" s="81"/>
      <c r="C858" s="81"/>
      <c r="D858" s="82"/>
      <c r="E858" s="81"/>
      <c r="F858" s="81"/>
      <c r="G858" s="81"/>
      <c r="H858" s="81"/>
      <c r="I858" s="81"/>
      <c r="J858" s="81"/>
      <c r="K858" s="81"/>
      <c r="L858" s="81"/>
      <c r="M858" s="81"/>
      <c r="N858" s="81"/>
      <c r="O858" s="81"/>
      <c r="P858" s="81"/>
      <c r="Q858" s="81"/>
      <c r="R858" s="81"/>
      <c r="S858" s="81"/>
      <c r="T858" s="81"/>
      <c r="U858" s="81"/>
      <c r="V858" s="81"/>
      <c r="W858" s="81"/>
      <c r="X858" s="81"/>
      <c r="Y858" s="81"/>
      <c r="Z858" s="81"/>
    </row>
    <row r="859" spans="1:26" ht="12.75" customHeight="1" x14ac:dyDescent="0.25">
      <c r="A859" s="81"/>
      <c r="B859" s="81"/>
      <c r="C859" s="81"/>
      <c r="D859" s="82"/>
      <c r="E859" s="81"/>
      <c r="F859" s="81"/>
      <c r="G859" s="81"/>
      <c r="H859" s="81"/>
      <c r="I859" s="81"/>
      <c r="J859" s="81"/>
      <c r="K859" s="81"/>
      <c r="L859" s="81"/>
      <c r="M859" s="81"/>
      <c r="N859" s="81"/>
      <c r="O859" s="81"/>
      <c r="P859" s="81"/>
      <c r="Q859" s="81"/>
      <c r="R859" s="81"/>
      <c r="S859" s="81"/>
      <c r="T859" s="81"/>
      <c r="U859" s="81"/>
      <c r="V859" s="81"/>
      <c r="W859" s="81"/>
      <c r="X859" s="81"/>
      <c r="Y859" s="81"/>
      <c r="Z859" s="81"/>
    </row>
    <row r="860" spans="1:26" ht="12.75" customHeight="1" x14ac:dyDescent="0.25">
      <c r="A860" s="81"/>
      <c r="B860" s="81"/>
      <c r="C860" s="81"/>
      <c r="D860" s="82"/>
      <c r="E860" s="81"/>
      <c r="F860" s="81"/>
      <c r="G860" s="81"/>
      <c r="H860" s="81"/>
      <c r="I860" s="81"/>
      <c r="J860" s="81"/>
      <c r="K860" s="81"/>
      <c r="L860" s="81"/>
      <c r="M860" s="81"/>
      <c r="N860" s="81"/>
      <c r="O860" s="81"/>
      <c r="P860" s="81"/>
      <c r="Q860" s="81"/>
      <c r="R860" s="81"/>
      <c r="S860" s="81"/>
      <c r="T860" s="81"/>
      <c r="U860" s="81"/>
      <c r="V860" s="81"/>
      <c r="W860" s="81"/>
      <c r="X860" s="81"/>
      <c r="Y860" s="81"/>
      <c r="Z860" s="81"/>
    </row>
    <row r="861" spans="1:26" ht="12.75" customHeight="1" x14ac:dyDescent="0.25">
      <c r="A861" s="81"/>
      <c r="B861" s="81"/>
      <c r="C861" s="81"/>
      <c r="D861" s="82"/>
      <c r="E861" s="81"/>
      <c r="F861" s="81"/>
      <c r="G861" s="81"/>
      <c r="H861" s="81"/>
      <c r="I861" s="81"/>
      <c r="J861" s="81"/>
      <c r="K861" s="81"/>
      <c r="L861" s="81"/>
      <c r="M861" s="81"/>
      <c r="N861" s="81"/>
      <c r="O861" s="81"/>
      <c r="P861" s="81"/>
      <c r="Q861" s="81"/>
      <c r="R861" s="81"/>
      <c r="S861" s="81"/>
      <c r="T861" s="81"/>
      <c r="U861" s="81"/>
      <c r="V861" s="81"/>
      <c r="W861" s="81"/>
      <c r="X861" s="81"/>
      <c r="Y861" s="81"/>
      <c r="Z861" s="81"/>
    </row>
    <row r="862" spans="1:26" ht="12.75" customHeight="1" x14ac:dyDescent="0.25">
      <c r="A862" s="81"/>
      <c r="B862" s="81"/>
      <c r="C862" s="81"/>
      <c r="D862" s="82"/>
      <c r="E862" s="81"/>
      <c r="F862" s="81"/>
      <c r="G862" s="81"/>
      <c r="H862" s="81"/>
      <c r="I862" s="81"/>
      <c r="J862" s="81"/>
      <c r="K862" s="81"/>
      <c r="L862" s="81"/>
      <c r="M862" s="81"/>
      <c r="N862" s="81"/>
      <c r="O862" s="81"/>
      <c r="P862" s="81"/>
      <c r="Q862" s="81"/>
      <c r="R862" s="81"/>
      <c r="S862" s="81"/>
      <c r="T862" s="81"/>
      <c r="U862" s="81"/>
      <c r="V862" s="81"/>
      <c r="W862" s="81"/>
      <c r="X862" s="81"/>
      <c r="Y862" s="81"/>
      <c r="Z862" s="81"/>
    </row>
    <row r="863" spans="1:26" ht="12.75" customHeight="1" x14ac:dyDescent="0.25">
      <c r="A863" s="81"/>
      <c r="B863" s="81"/>
      <c r="C863" s="81"/>
      <c r="D863" s="82"/>
      <c r="E863" s="81"/>
      <c r="F863" s="81"/>
      <c r="G863" s="81"/>
      <c r="H863" s="81"/>
      <c r="I863" s="81"/>
      <c r="J863" s="81"/>
      <c r="K863" s="81"/>
      <c r="L863" s="81"/>
      <c r="M863" s="81"/>
      <c r="N863" s="81"/>
      <c r="O863" s="81"/>
      <c r="P863" s="81"/>
      <c r="Q863" s="81"/>
      <c r="R863" s="81"/>
      <c r="S863" s="81"/>
      <c r="T863" s="81"/>
      <c r="U863" s="81"/>
      <c r="V863" s="81"/>
      <c r="W863" s="81"/>
      <c r="X863" s="81"/>
      <c r="Y863" s="81"/>
      <c r="Z863" s="81"/>
    </row>
    <row r="864" spans="1:26" ht="12.75" customHeight="1" x14ac:dyDescent="0.25">
      <c r="A864" s="81"/>
      <c r="B864" s="81"/>
      <c r="C864" s="81"/>
      <c r="D864" s="82"/>
      <c r="E864" s="81"/>
      <c r="F864" s="81"/>
      <c r="G864" s="81"/>
      <c r="H864" s="81"/>
      <c r="I864" s="81"/>
      <c r="J864" s="81"/>
      <c r="K864" s="81"/>
      <c r="L864" s="81"/>
      <c r="M864" s="81"/>
      <c r="N864" s="81"/>
      <c r="O864" s="81"/>
      <c r="P864" s="81"/>
      <c r="Q864" s="81"/>
      <c r="R864" s="81"/>
      <c r="S864" s="81"/>
      <c r="T864" s="81"/>
      <c r="U864" s="81"/>
      <c r="V864" s="81"/>
      <c r="W864" s="81"/>
      <c r="X864" s="81"/>
      <c r="Y864" s="81"/>
      <c r="Z864" s="81"/>
    </row>
    <row r="865" spans="1:26" ht="12.75" customHeight="1" x14ac:dyDescent="0.25">
      <c r="A865" s="81"/>
      <c r="B865" s="81"/>
      <c r="C865" s="81"/>
      <c r="D865" s="82"/>
      <c r="E865" s="81"/>
      <c r="F865" s="81"/>
      <c r="G865" s="81"/>
      <c r="H865" s="81"/>
      <c r="I865" s="81"/>
      <c r="J865" s="81"/>
      <c r="K865" s="81"/>
      <c r="L865" s="81"/>
      <c r="M865" s="81"/>
      <c r="N865" s="81"/>
      <c r="O865" s="81"/>
      <c r="P865" s="81"/>
      <c r="Q865" s="81"/>
      <c r="R865" s="81"/>
      <c r="S865" s="81"/>
      <c r="T865" s="81"/>
      <c r="U865" s="81"/>
      <c r="V865" s="81"/>
      <c r="W865" s="81"/>
      <c r="X865" s="81"/>
      <c r="Y865" s="81"/>
      <c r="Z865" s="81"/>
    </row>
    <row r="866" spans="1:26" ht="12.75" customHeight="1" x14ac:dyDescent="0.25">
      <c r="A866" s="81"/>
      <c r="B866" s="81"/>
      <c r="C866" s="81"/>
      <c r="D866" s="82"/>
      <c r="E866" s="81"/>
      <c r="F866" s="81"/>
      <c r="G866" s="81"/>
      <c r="H866" s="81"/>
      <c r="I866" s="81"/>
      <c r="J866" s="81"/>
      <c r="K866" s="81"/>
      <c r="L866" s="81"/>
      <c r="M866" s="81"/>
      <c r="N866" s="81"/>
      <c r="O866" s="81"/>
      <c r="P866" s="81"/>
      <c r="Q866" s="81"/>
      <c r="R866" s="81"/>
      <c r="S866" s="81"/>
      <c r="T866" s="81"/>
      <c r="U866" s="81"/>
      <c r="V866" s="81"/>
      <c r="W866" s="81"/>
      <c r="X866" s="81"/>
      <c r="Y866" s="81"/>
      <c r="Z866" s="81"/>
    </row>
    <row r="867" spans="1:26" ht="12.75" customHeight="1" x14ac:dyDescent="0.25">
      <c r="A867" s="81"/>
      <c r="B867" s="81"/>
      <c r="C867" s="81"/>
      <c r="D867" s="82"/>
      <c r="E867" s="81"/>
      <c r="F867" s="81"/>
      <c r="G867" s="81"/>
      <c r="H867" s="81"/>
      <c r="I867" s="81"/>
      <c r="J867" s="81"/>
      <c r="K867" s="81"/>
      <c r="L867" s="81"/>
      <c r="M867" s="81"/>
      <c r="N867" s="81"/>
      <c r="O867" s="81"/>
      <c r="P867" s="81"/>
      <c r="Q867" s="81"/>
      <c r="R867" s="81"/>
      <c r="S867" s="81"/>
      <c r="T867" s="81"/>
      <c r="U867" s="81"/>
      <c r="V867" s="81"/>
      <c r="W867" s="81"/>
      <c r="X867" s="81"/>
      <c r="Y867" s="81"/>
      <c r="Z867" s="81"/>
    </row>
    <row r="868" spans="1:26" ht="12.75" customHeight="1" x14ac:dyDescent="0.25">
      <c r="A868" s="81"/>
      <c r="B868" s="81"/>
      <c r="C868" s="81"/>
      <c r="D868" s="82"/>
      <c r="E868" s="81"/>
      <c r="F868" s="81"/>
      <c r="G868" s="81"/>
      <c r="H868" s="81"/>
      <c r="I868" s="81"/>
      <c r="J868" s="81"/>
      <c r="K868" s="81"/>
      <c r="L868" s="81"/>
      <c r="M868" s="81"/>
      <c r="N868" s="81"/>
      <c r="O868" s="81"/>
      <c r="P868" s="81"/>
      <c r="Q868" s="81"/>
      <c r="R868" s="81"/>
      <c r="S868" s="81"/>
      <c r="T868" s="81"/>
      <c r="U868" s="81"/>
      <c r="V868" s="81"/>
      <c r="W868" s="81"/>
      <c r="X868" s="81"/>
      <c r="Y868" s="81"/>
      <c r="Z868" s="81"/>
    </row>
    <row r="869" spans="1:26" ht="12.75" customHeight="1" x14ac:dyDescent="0.25">
      <c r="A869" s="81"/>
      <c r="B869" s="81"/>
      <c r="C869" s="81"/>
      <c r="D869" s="82"/>
      <c r="E869" s="81"/>
      <c r="F869" s="81"/>
      <c r="G869" s="81"/>
      <c r="H869" s="81"/>
      <c r="I869" s="81"/>
      <c r="J869" s="81"/>
      <c r="K869" s="81"/>
      <c r="L869" s="81"/>
      <c r="M869" s="81"/>
      <c r="N869" s="81"/>
      <c r="O869" s="81"/>
      <c r="P869" s="81"/>
      <c r="Q869" s="81"/>
      <c r="R869" s="81"/>
      <c r="S869" s="81"/>
      <c r="T869" s="81"/>
      <c r="U869" s="81"/>
      <c r="V869" s="81"/>
      <c r="W869" s="81"/>
      <c r="X869" s="81"/>
      <c r="Y869" s="81"/>
      <c r="Z869" s="81"/>
    </row>
    <row r="870" spans="1:26" ht="12.75" customHeight="1" x14ac:dyDescent="0.25">
      <c r="A870" s="81"/>
      <c r="B870" s="81"/>
      <c r="C870" s="81"/>
      <c r="D870" s="82"/>
      <c r="E870" s="81"/>
      <c r="F870" s="81"/>
      <c r="G870" s="81"/>
      <c r="H870" s="81"/>
      <c r="I870" s="81"/>
      <c r="J870" s="81"/>
      <c r="K870" s="81"/>
      <c r="L870" s="81"/>
      <c r="M870" s="81"/>
      <c r="N870" s="81"/>
      <c r="O870" s="81"/>
      <c r="P870" s="81"/>
      <c r="Q870" s="81"/>
      <c r="R870" s="81"/>
      <c r="S870" s="81"/>
      <c r="T870" s="81"/>
      <c r="U870" s="81"/>
      <c r="V870" s="81"/>
      <c r="W870" s="81"/>
      <c r="X870" s="81"/>
      <c r="Y870" s="81"/>
      <c r="Z870" s="81"/>
    </row>
    <row r="871" spans="1:26" ht="12.75" customHeight="1" x14ac:dyDescent="0.25">
      <c r="A871" s="81"/>
      <c r="B871" s="81"/>
      <c r="C871" s="81"/>
      <c r="D871" s="82"/>
      <c r="E871" s="81"/>
      <c r="F871" s="81"/>
      <c r="G871" s="81"/>
      <c r="H871" s="81"/>
      <c r="I871" s="81"/>
      <c r="J871" s="81"/>
      <c r="K871" s="81"/>
      <c r="L871" s="81"/>
      <c r="M871" s="81"/>
      <c r="N871" s="81"/>
      <c r="O871" s="81"/>
      <c r="P871" s="81"/>
      <c r="Q871" s="81"/>
      <c r="R871" s="81"/>
      <c r="S871" s="81"/>
      <c r="T871" s="81"/>
      <c r="U871" s="81"/>
      <c r="V871" s="81"/>
      <c r="W871" s="81"/>
      <c r="X871" s="81"/>
      <c r="Y871" s="81"/>
      <c r="Z871" s="81"/>
    </row>
    <row r="872" spans="1:26" ht="12.75" customHeight="1" x14ac:dyDescent="0.25">
      <c r="A872" s="81"/>
      <c r="B872" s="81"/>
      <c r="C872" s="81"/>
      <c r="D872" s="82"/>
      <c r="E872" s="81"/>
      <c r="F872" s="81"/>
      <c r="G872" s="81"/>
      <c r="H872" s="81"/>
      <c r="I872" s="81"/>
      <c r="J872" s="81"/>
      <c r="K872" s="81"/>
      <c r="L872" s="81"/>
      <c r="M872" s="81"/>
      <c r="N872" s="81"/>
      <c r="O872" s="81"/>
      <c r="P872" s="81"/>
      <c r="Q872" s="81"/>
      <c r="R872" s="81"/>
      <c r="S872" s="81"/>
      <c r="T872" s="81"/>
      <c r="U872" s="81"/>
      <c r="V872" s="81"/>
      <c r="W872" s="81"/>
      <c r="X872" s="81"/>
      <c r="Y872" s="81"/>
      <c r="Z872" s="81"/>
    </row>
    <row r="873" spans="1:26" ht="12.75" customHeight="1" x14ac:dyDescent="0.25">
      <c r="A873" s="81"/>
      <c r="B873" s="81"/>
      <c r="C873" s="81"/>
      <c r="D873" s="82"/>
      <c r="E873" s="81"/>
      <c r="F873" s="81"/>
      <c r="G873" s="81"/>
      <c r="H873" s="81"/>
      <c r="I873" s="81"/>
      <c r="J873" s="81"/>
      <c r="K873" s="81"/>
      <c r="L873" s="81"/>
      <c r="M873" s="81"/>
      <c r="N873" s="81"/>
      <c r="O873" s="81"/>
      <c r="P873" s="81"/>
      <c r="Q873" s="81"/>
      <c r="R873" s="81"/>
      <c r="S873" s="81"/>
      <c r="T873" s="81"/>
      <c r="U873" s="81"/>
      <c r="V873" s="81"/>
      <c r="W873" s="81"/>
      <c r="X873" s="81"/>
      <c r="Y873" s="81"/>
      <c r="Z873" s="81"/>
    </row>
    <row r="874" spans="1:26" ht="12.75" customHeight="1" x14ac:dyDescent="0.25">
      <c r="A874" s="81"/>
      <c r="B874" s="81"/>
      <c r="C874" s="81"/>
      <c r="D874" s="82"/>
      <c r="E874" s="81"/>
      <c r="F874" s="81"/>
      <c r="G874" s="81"/>
      <c r="H874" s="81"/>
      <c r="I874" s="81"/>
      <c r="J874" s="81"/>
      <c r="K874" s="81"/>
      <c r="L874" s="81"/>
      <c r="M874" s="81"/>
      <c r="N874" s="81"/>
      <c r="O874" s="81"/>
      <c r="P874" s="81"/>
      <c r="Q874" s="81"/>
      <c r="R874" s="81"/>
      <c r="S874" s="81"/>
      <c r="T874" s="81"/>
      <c r="U874" s="81"/>
      <c r="V874" s="81"/>
      <c r="W874" s="81"/>
      <c r="X874" s="81"/>
      <c r="Y874" s="81"/>
      <c r="Z874" s="81"/>
    </row>
    <row r="875" spans="1:26" ht="12.75" customHeight="1" x14ac:dyDescent="0.25">
      <c r="A875" s="81"/>
      <c r="B875" s="81"/>
      <c r="C875" s="81"/>
      <c r="D875" s="82"/>
      <c r="E875" s="81"/>
      <c r="F875" s="81"/>
      <c r="G875" s="81"/>
      <c r="H875" s="81"/>
      <c r="I875" s="81"/>
      <c r="J875" s="81"/>
      <c r="K875" s="81"/>
      <c r="L875" s="81"/>
      <c r="M875" s="81"/>
      <c r="N875" s="81"/>
      <c r="O875" s="81"/>
      <c r="P875" s="81"/>
      <c r="Q875" s="81"/>
      <c r="R875" s="81"/>
      <c r="S875" s="81"/>
      <c r="T875" s="81"/>
      <c r="U875" s="81"/>
      <c r="V875" s="81"/>
      <c r="W875" s="81"/>
      <c r="X875" s="81"/>
      <c r="Y875" s="81"/>
      <c r="Z875" s="81"/>
    </row>
    <row r="876" spans="1:26" ht="12.75" customHeight="1" x14ac:dyDescent="0.25">
      <c r="A876" s="81"/>
      <c r="B876" s="81"/>
      <c r="C876" s="81"/>
      <c r="D876" s="82"/>
      <c r="E876" s="81"/>
      <c r="F876" s="81"/>
      <c r="G876" s="81"/>
      <c r="H876" s="81"/>
      <c r="I876" s="81"/>
      <c r="J876" s="81"/>
      <c r="K876" s="81"/>
      <c r="L876" s="81"/>
      <c r="M876" s="81"/>
      <c r="N876" s="81"/>
      <c r="O876" s="81"/>
      <c r="P876" s="81"/>
      <c r="Q876" s="81"/>
      <c r="R876" s="81"/>
      <c r="S876" s="81"/>
      <c r="T876" s="81"/>
      <c r="U876" s="81"/>
      <c r="V876" s="81"/>
      <c r="W876" s="81"/>
      <c r="X876" s="81"/>
      <c r="Y876" s="81"/>
      <c r="Z876" s="81"/>
    </row>
    <row r="877" spans="1:26" ht="12.75" customHeight="1" x14ac:dyDescent="0.25">
      <c r="A877" s="81"/>
      <c r="B877" s="81"/>
      <c r="C877" s="81"/>
      <c r="D877" s="82"/>
      <c r="E877" s="81"/>
      <c r="F877" s="81"/>
      <c r="G877" s="81"/>
      <c r="H877" s="81"/>
      <c r="I877" s="81"/>
      <c r="J877" s="81"/>
      <c r="K877" s="81"/>
      <c r="L877" s="81"/>
      <c r="M877" s="81"/>
      <c r="N877" s="81"/>
      <c r="O877" s="81"/>
      <c r="P877" s="81"/>
      <c r="Q877" s="81"/>
      <c r="R877" s="81"/>
      <c r="S877" s="81"/>
      <c r="T877" s="81"/>
      <c r="U877" s="81"/>
      <c r="V877" s="81"/>
      <c r="W877" s="81"/>
      <c r="X877" s="81"/>
      <c r="Y877" s="81"/>
      <c r="Z877" s="81"/>
    </row>
    <row r="878" spans="1:26" ht="12.75" customHeight="1" x14ac:dyDescent="0.25">
      <c r="A878" s="81"/>
      <c r="B878" s="81"/>
      <c r="C878" s="81"/>
      <c r="D878" s="82"/>
      <c r="E878" s="81"/>
      <c r="F878" s="81"/>
      <c r="G878" s="81"/>
      <c r="H878" s="81"/>
      <c r="I878" s="81"/>
      <c r="J878" s="81"/>
      <c r="K878" s="81"/>
      <c r="L878" s="81"/>
      <c r="M878" s="81"/>
      <c r="N878" s="81"/>
      <c r="O878" s="81"/>
      <c r="P878" s="81"/>
      <c r="Q878" s="81"/>
      <c r="R878" s="81"/>
      <c r="S878" s="81"/>
      <c r="T878" s="81"/>
      <c r="U878" s="81"/>
      <c r="V878" s="81"/>
      <c r="W878" s="81"/>
      <c r="X878" s="81"/>
      <c r="Y878" s="81"/>
      <c r="Z878" s="81"/>
    </row>
    <row r="879" spans="1:26" ht="12.75" customHeight="1" x14ac:dyDescent="0.25">
      <c r="A879" s="81"/>
      <c r="B879" s="81"/>
      <c r="C879" s="81"/>
      <c r="D879" s="82"/>
      <c r="E879" s="81"/>
      <c r="F879" s="81"/>
      <c r="G879" s="81"/>
      <c r="H879" s="81"/>
      <c r="I879" s="81"/>
      <c r="J879" s="81"/>
      <c r="K879" s="81"/>
      <c r="L879" s="81"/>
      <c r="M879" s="81"/>
      <c r="N879" s="81"/>
      <c r="O879" s="81"/>
      <c r="P879" s="81"/>
      <c r="Q879" s="81"/>
      <c r="R879" s="81"/>
      <c r="S879" s="81"/>
      <c r="T879" s="81"/>
      <c r="U879" s="81"/>
      <c r="V879" s="81"/>
      <c r="W879" s="81"/>
      <c r="X879" s="81"/>
      <c r="Y879" s="81"/>
      <c r="Z879" s="81"/>
    </row>
    <row r="880" spans="1:26" ht="12.75" customHeight="1" x14ac:dyDescent="0.25">
      <c r="A880" s="81"/>
      <c r="B880" s="81"/>
      <c r="C880" s="81"/>
      <c r="D880" s="82"/>
      <c r="E880" s="81"/>
      <c r="F880" s="81"/>
      <c r="G880" s="81"/>
      <c r="H880" s="81"/>
      <c r="I880" s="81"/>
      <c r="J880" s="81"/>
      <c r="K880" s="81"/>
      <c r="L880" s="81"/>
      <c r="M880" s="81"/>
      <c r="N880" s="81"/>
      <c r="O880" s="81"/>
      <c r="P880" s="81"/>
      <c r="Q880" s="81"/>
      <c r="R880" s="81"/>
      <c r="S880" s="81"/>
      <c r="T880" s="81"/>
      <c r="U880" s="81"/>
      <c r="V880" s="81"/>
      <c r="W880" s="81"/>
      <c r="X880" s="81"/>
      <c r="Y880" s="81"/>
      <c r="Z880" s="81"/>
    </row>
    <row r="881" spans="1:26" ht="12.75" customHeight="1" x14ac:dyDescent="0.25">
      <c r="A881" s="81"/>
      <c r="B881" s="81"/>
      <c r="C881" s="81"/>
      <c r="D881" s="82"/>
      <c r="E881" s="81"/>
      <c r="F881" s="81"/>
      <c r="G881" s="81"/>
      <c r="H881" s="81"/>
      <c r="I881" s="81"/>
      <c r="J881" s="81"/>
      <c r="K881" s="81"/>
      <c r="L881" s="81"/>
      <c r="M881" s="81"/>
      <c r="N881" s="81"/>
      <c r="O881" s="81"/>
      <c r="P881" s="81"/>
      <c r="Q881" s="81"/>
      <c r="R881" s="81"/>
      <c r="S881" s="81"/>
      <c r="T881" s="81"/>
      <c r="U881" s="81"/>
      <c r="V881" s="81"/>
      <c r="W881" s="81"/>
      <c r="X881" s="81"/>
      <c r="Y881" s="81"/>
      <c r="Z881" s="81"/>
    </row>
    <row r="882" spans="1:26" ht="12.75" customHeight="1" x14ac:dyDescent="0.25">
      <c r="A882" s="81"/>
      <c r="B882" s="81"/>
      <c r="C882" s="81"/>
      <c r="D882" s="82"/>
      <c r="E882" s="81"/>
      <c r="F882" s="81"/>
      <c r="G882" s="81"/>
      <c r="H882" s="81"/>
      <c r="I882" s="81"/>
      <c r="J882" s="81"/>
      <c r="K882" s="81"/>
      <c r="L882" s="81"/>
      <c r="M882" s="81"/>
      <c r="N882" s="81"/>
      <c r="O882" s="81"/>
      <c r="P882" s="81"/>
      <c r="Q882" s="81"/>
      <c r="R882" s="81"/>
      <c r="S882" s="81"/>
      <c r="T882" s="81"/>
      <c r="U882" s="81"/>
      <c r="V882" s="81"/>
      <c r="W882" s="81"/>
      <c r="X882" s="81"/>
      <c r="Y882" s="81"/>
      <c r="Z882" s="81"/>
    </row>
    <row r="883" spans="1:26" ht="12.75" customHeight="1" x14ac:dyDescent="0.25">
      <c r="A883" s="81"/>
      <c r="B883" s="81"/>
      <c r="C883" s="81"/>
      <c r="D883" s="82"/>
      <c r="E883" s="81"/>
      <c r="F883" s="81"/>
      <c r="G883" s="81"/>
      <c r="H883" s="81"/>
      <c r="I883" s="81"/>
      <c r="J883" s="81"/>
      <c r="K883" s="81"/>
      <c r="L883" s="81"/>
      <c r="M883" s="81"/>
      <c r="N883" s="81"/>
      <c r="O883" s="81"/>
      <c r="P883" s="81"/>
      <c r="Q883" s="81"/>
      <c r="R883" s="81"/>
      <c r="S883" s="81"/>
      <c r="T883" s="81"/>
      <c r="U883" s="81"/>
      <c r="V883" s="81"/>
      <c r="W883" s="81"/>
      <c r="X883" s="81"/>
      <c r="Y883" s="81"/>
      <c r="Z883" s="81"/>
    </row>
    <row r="884" spans="1:26" ht="12.75" customHeight="1" x14ac:dyDescent="0.25">
      <c r="A884" s="81"/>
      <c r="B884" s="81"/>
      <c r="C884" s="81"/>
      <c r="D884" s="82"/>
      <c r="E884" s="81"/>
      <c r="F884" s="81"/>
      <c r="G884" s="81"/>
      <c r="H884" s="81"/>
      <c r="I884" s="81"/>
      <c r="J884" s="81"/>
      <c r="K884" s="81"/>
      <c r="L884" s="81"/>
      <c r="M884" s="81"/>
      <c r="N884" s="81"/>
      <c r="O884" s="81"/>
      <c r="P884" s="81"/>
      <c r="Q884" s="81"/>
      <c r="R884" s="81"/>
      <c r="S884" s="81"/>
      <c r="T884" s="81"/>
      <c r="U884" s="81"/>
      <c r="V884" s="81"/>
      <c r="W884" s="81"/>
      <c r="X884" s="81"/>
      <c r="Y884" s="81"/>
      <c r="Z884" s="81"/>
    </row>
    <row r="885" spans="1:26" ht="12.75" customHeight="1" x14ac:dyDescent="0.25">
      <c r="A885" s="81"/>
      <c r="B885" s="81"/>
      <c r="C885" s="81"/>
      <c r="D885" s="82"/>
      <c r="E885" s="81"/>
      <c r="F885" s="81"/>
      <c r="G885" s="81"/>
      <c r="H885" s="81"/>
      <c r="I885" s="81"/>
      <c r="J885" s="81"/>
      <c r="K885" s="81"/>
      <c r="L885" s="81"/>
      <c r="M885" s="81"/>
      <c r="N885" s="81"/>
      <c r="O885" s="81"/>
      <c r="P885" s="81"/>
      <c r="Q885" s="81"/>
      <c r="R885" s="81"/>
      <c r="S885" s="81"/>
      <c r="T885" s="81"/>
      <c r="U885" s="81"/>
      <c r="V885" s="81"/>
      <c r="W885" s="81"/>
      <c r="X885" s="81"/>
      <c r="Y885" s="81"/>
      <c r="Z885" s="81"/>
    </row>
    <row r="886" spans="1:26" ht="12.75" customHeight="1" x14ac:dyDescent="0.25">
      <c r="A886" s="81"/>
      <c r="B886" s="81"/>
      <c r="C886" s="81"/>
      <c r="D886" s="82"/>
      <c r="E886" s="81"/>
      <c r="F886" s="81"/>
      <c r="G886" s="81"/>
      <c r="H886" s="81"/>
      <c r="I886" s="81"/>
      <c r="J886" s="81"/>
      <c r="K886" s="81"/>
      <c r="L886" s="81"/>
      <c r="M886" s="81"/>
      <c r="N886" s="81"/>
      <c r="O886" s="81"/>
      <c r="P886" s="81"/>
      <c r="Q886" s="81"/>
      <c r="R886" s="81"/>
      <c r="S886" s="81"/>
      <c r="T886" s="81"/>
      <c r="U886" s="81"/>
      <c r="V886" s="81"/>
      <c r="W886" s="81"/>
      <c r="X886" s="81"/>
      <c r="Y886" s="81"/>
      <c r="Z886" s="81"/>
    </row>
    <row r="887" spans="1:26" ht="12.75" customHeight="1" x14ac:dyDescent="0.25">
      <c r="A887" s="81"/>
      <c r="B887" s="81"/>
      <c r="C887" s="81"/>
      <c r="D887" s="82"/>
      <c r="E887" s="81"/>
      <c r="F887" s="81"/>
      <c r="G887" s="81"/>
      <c r="H887" s="81"/>
      <c r="I887" s="81"/>
      <c r="J887" s="81"/>
      <c r="K887" s="81"/>
      <c r="L887" s="81"/>
      <c r="M887" s="81"/>
      <c r="N887" s="81"/>
      <c r="O887" s="81"/>
      <c r="P887" s="81"/>
      <c r="Q887" s="81"/>
      <c r="R887" s="81"/>
      <c r="S887" s="81"/>
      <c r="T887" s="81"/>
      <c r="U887" s="81"/>
      <c r="V887" s="81"/>
      <c r="W887" s="81"/>
      <c r="X887" s="81"/>
      <c r="Y887" s="81"/>
      <c r="Z887" s="81"/>
    </row>
    <row r="888" spans="1:26" ht="12.75" customHeight="1" x14ac:dyDescent="0.25">
      <c r="A888" s="81"/>
      <c r="B888" s="81"/>
      <c r="C888" s="81"/>
      <c r="D888" s="82"/>
      <c r="E888" s="81"/>
      <c r="F888" s="81"/>
      <c r="G888" s="81"/>
      <c r="H888" s="81"/>
      <c r="I888" s="81"/>
      <c r="J888" s="81"/>
      <c r="K888" s="81"/>
      <c r="L888" s="81"/>
      <c r="M888" s="81"/>
      <c r="N888" s="81"/>
      <c r="O888" s="81"/>
      <c r="P888" s="81"/>
      <c r="Q888" s="81"/>
      <c r="R888" s="81"/>
      <c r="S888" s="81"/>
      <c r="T888" s="81"/>
      <c r="U888" s="81"/>
      <c r="V888" s="81"/>
      <c r="W888" s="81"/>
      <c r="X888" s="81"/>
      <c r="Y888" s="81"/>
      <c r="Z888" s="81"/>
    </row>
    <row r="889" spans="1:26" ht="12.75" customHeight="1" x14ac:dyDescent="0.25">
      <c r="A889" s="81"/>
      <c r="B889" s="81"/>
      <c r="C889" s="81"/>
      <c r="D889" s="82"/>
      <c r="E889" s="81"/>
      <c r="F889" s="81"/>
      <c r="G889" s="81"/>
      <c r="H889" s="81"/>
      <c r="I889" s="81"/>
      <c r="J889" s="81"/>
      <c r="K889" s="81"/>
      <c r="L889" s="81"/>
      <c r="M889" s="81"/>
      <c r="N889" s="81"/>
      <c r="O889" s="81"/>
      <c r="P889" s="81"/>
      <c r="Q889" s="81"/>
      <c r="R889" s="81"/>
      <c r="S889" s="81"/>
      <c r="T889" s="81"/>
      <c r="U889" s="81"/>
      <c r="V889" s="81"/>
      <c r="W889" s="81"/>
      <c r="X889" s="81"/>
      <c r="Y889" s="81"/>
      <c r="Z889" s="81"/>
    </row>
    <row r="890" spans="1:26" ht="12.75" customHeight="1" x14ac:dyDescent="0.25">
      <c r="A890" s="81"/>
      <c r="B890" s="81"/>
      <c r="C890" s="81"/>
      <c r="D890" s="82"/>
      <c r="E890" s="81"/>
      <c r="F890" s="81"/>
      <c r="G890" s="81"/>
      <c r="H890" s="81"/>
      <c r="I890" s="81"/>
      <c r="J890" s="81"/>
      <c r="K890" s="81"/>
      <c r="L890" s="81"/>
      <c r="M890" s="81"/>
      <c r="N890" s="81"/>
      <c r="O890" s="81"/>
      <c r="P890" s="81"/>
      <c r="Q890" s="81"/>
      <c r="R890" s="81"/>
      <c r="S890" s="81"/>
      <c r="T890" s="81"/>
      <c r="U890" s="81"/>
      <c r="V890" s="81"/>
      <c r="W890" s="81"/>
      <c r="X890" s="81"/>
      <c r="Y890" s="81"/>
      <c r="Z890" s="81"/>
    </row>
    <row r="891" spans="1:26" ht="12.75" customHeight="1" x14ac:dyDescent="0.25">
      <c r="A891" s="81"/>
      <c r="B891" s="81"/>
      <c r="C891" s="81"/>
      <c r="D891" s="82"/>
      <c r="E891" s="81"/>
      <c r="F891" s="81"/>
      <c r="G891" s="81"/>
      <c r="H891" s="81"/>
      <c r="I891" s="81"/>
      <c r="J891" s="81"/>
      <c r="K891" s="81"/>
      <c r="L891" s="81"/>
      <c r="M891" s="81"/>
      <c r="N891" s="81"/>
      <c r="O891" s="81"/>
      <c r="P891" s="81"/>
      <c r="Q891" s="81"/>
      <c r="R891" s="81"/>
      <c r="S891" s="81"/>
      <c r="T891" s="81"/>
      <c r="U891" s="81"/>
      <c r="V891" s="81"/>
      <c r="W891" s="81"/>
      <c r="X891" s="81"/>
      <c r="Y891" s="81"/>
      <c r="Z891" s="81"/>
    </row>
    <row r="892" spans="1:26" ht="12.75" customHeight="1" x14ac:dyDescent="0.25">
      <c r="A892" s="81"/>
      <c r="B892" s="81"/>
      <c r="C892" s="81"/>
      <c r="D892" s="82"/>
      <c r="E892" s="81"/>
      <c r="F892" s="81"/>
      <c r="G892" s="81"/>
      <c r="H892" s="81"/>
      <c r="I892" s="81"/>
      <c r="J892" s="81"/>
      <c r="K892" s="81"/>
      <c r="L892" s="81"/>
      <c r="M892" s="81"/>
      <c r="N892" s="81"/>
      <c r="O892" s="81"/>
      <c r="P892" s="81"/>
      <c r="Q892" s="81"/>
      <c r="R892" s="81"/>
      <c r="S892" s="81"/>
      <c r="T892" s="81"/>
      <c r="U892" s="81"/>
      <c r="V892" s="81"/>
      <c r="W892" s="81"/>
      <c r="X892" s="81"/>
      <c r="Y892" s="81"/>
      <c r="Z892" s="81"/>
    </row>
    <row r="893" spans="1:26" ht="12.75" customHeight="1" x14ac:dyDescent="0.25">
      <c r="A893" s="81"/>
      <c r="B893" s="81"/>
      <c r="C893" s="81"/>
      <c r="D893" s="82"/>
      <c r="E893" s="81"/>
      <c r="F893" s="81"/>
      <c r="G893" s="81"/>
      <c r="H893" s="81"/>
      <c r="I893" s="81"/>
      <c r="J893" s="81"/>
      <c r="K893" s="81"/>
      <c r="L893" s="81"/>
      <c r="M893" s="81"/>
      <c r="N893" s="81"/>
      <c r="O893" s="81"/>
      <c r="P893" s="81"/>
      <c r="Q893" s="81"/>
      <c r="R893" s="81"/>
      <c r="S893" s="81"/>
      <c r="T893" s="81"/>
      <c r="U893" s="81"/>
      <c r="V893" s="81"/>
      <c r="W893" s="81"/>
      <c r="X893" s="81"/>
      <c r="Y893" s="81"/>
      <c r="Z893" s="81"/>
    </row>
    <row r="894" spans="1:26" ht="12.75" customHeight="1" x14ac:dyDescent="0.25">
      <c r="A894" s="81"/>
      <c r="B894" s="81"/>
      <c r="C894" s="81"/>
      <c r="D894" s="82"/>
      <c r="E894" s="81"/>
      <c r="F894" s="81"/>
      <c r="G894" s="81"/>
      <c r="H894" s="81"/>
      <c r="I894" s="81"/>
      <c r="J894" s="81"/>
      <c r="K894" s="81"/>
      <c r="L894" s="81"/>
      <c r="M894" s="81"/>
      <c r="N894" s="81"/>
      <c r="O894" s="81"/>
      <c r="P894" s="81"/>
      <c r="Q894" s="81"/>
      <c r="R894" s="81"/>
      <c r="S894" s="81"/>
      <c r="T894" s="81"/>
      <c r="U894" s="81"/>
      <c r="V894" s="81"/>
      <c r="W894" s="81"/>
      <c r="X894" s="81"/>
      <c r="Y894" s="81"/>
      <c r="Z894" s="81"/>
    </row>
    <row r="895" spans="1:26" ht="12.75" customHeight="1" x14ac:dyDescent="0.25">
      <c r="A895" s="81"/>
      <c r="B895" s="81"/>
      <c r="C895" s="81"/>
      <c r="D895" s="82"/>
      <c r="E895" s="81"/>
      <c r="F895" s="81"/>
      <c r="G895" s="81"/>
      <c r="H895" s="81"/>
      <c r="I895" s="81"/>
      <c r="J895" s="81"/>
      <c r="K895" s="81"/>
      <c r="L895" s="81"/>
      <c r="M895" s="81"/>
      <c r="N895" s="81"/>
      <c r="O895" s="81"/>
      <c r="P895" s="81"/>
      <c r="Q895" s="81"/>
      <c r="R895" s="81"/>
      <c r="S895" s="81"/>
      <c r="T895" s="81"/>
      <c r="U895" s="81"/>
      <c r="V895" s="81"/>
      <c r="W895" s="81"/>
      <c r="X895" s="81"/>
      <c r="Y895" s="81"/>
      <c r="Z895" s="81"/>
    </row>
    <row r="896" spans="1:26" ht="12.75" customHeight="1" x14ac:dyDescent="0.25">
      <c r="A896" s="81"/>
      <c r="B896" s="81"/>
      <c r="C896" s="81"/>
      <c r="D896" s="82"/>
      <c r="E896" s="81"/>
      <c r="F896" s="81"/>
      <c r="G896" s="81"/>
      <c r="H896" s="81"/>
      <c r="I896" s="81"/>
      <c r="J896" s="81"/>
      <c r="K896" s="81"/>
      <c r="L896" s="81"/>
      <c r="M896" s="81"/>
      <c r="N896" s="81"/>
      <c r="O896" s="81"/>
      <c r="P896" s="81"/>
      <c r="Q896" s="81"/>
      <c r="R896" s="81"/>
      <c r="S896" s="81"/>
      <c r="T896" s="81"/>
      <c r="U896" s="81"/>
      <c r="V896" s="81"/>
      <c r="W896" s="81"/>
      <c r="X896" s="81"/>
      <c r="Y896" s="81"/>
      <c r="Z896" s="81"/>
    </row>
    <row r="897" spans="1:26" ht="12.75" customHeight="1" x14ac:dyDescent="0.25">
      <c r="A897" s="81"/>
      <c r="B897" s="81"/>
      <c r="C897" s="81"/>
      <c r="D897" s="82"/>
      <c r="E897" s="81"/>
      <c r="F897" s="81"/>
      <c r="G897" s="81"/>
      <c r="H897" s="81"/>
      <c r="I897" s="81"/>
      <c r="J897" s="81"/>
      <c r="K897" s="81"/>
      <c r="L897" s="81"/>
      <c r="M897" s="81"/>
      <c r="N897" s="81"/>
      <c r="O897" s="81"/>
      <c r="P897" s="81"/>
      <c r="Q897" s="81"/>
      <c r="R897" s="81"/>
      <c r="S897" s="81"/>
      <c r="T897" s="81"/>
      <c r="U897" s="81"/>
      <c r="V897" s="81"/>
      <c r="W897" s="81"/>
      <c r="X897" s="81"/>
      <c r="Y897" s="81"/>
      <c r="Z897" s="81"/>
    </row>
    <row r="898" spans="1:26" ht="12.75" customHeight="1" x14ac:dyDescent="0.25">
      <c r="A898" s="81"/>
      <c r="B898" s="81"/>
      <c r="C898" s="81"/>
      <c r="D898" s="82"/>
      <c r="E898" s="81"/>
      <c r="F898" s="81"/>
      <c r="G898" s="81"/>
      <c r="H898" s="81"/>
      <c r="I898" s="81"/>
      <c r="J898" s="81"/>
      <c r="K898" s="81"/>
      <c r="L898" s="81"/>
      <c r="M898" s="81"/>
      <c r="N898" s="81"/>
      <c r="O898" s="81"/>
      <c r="P898" s="81"/>
      <c r="Q898" s="81"/>
      <c r="R898" s="81"/>
      <c r="S898" s="81"/>
      <c r="T898" s="81"/>
      <c r="U898" s="81"/>
      <c r="V898" s="81"/>
      <c r="W898" s="81"/>
      <c r="X898" s="81"/>
      <c r="Y898" s="81"/>
      <c r="Z898" s="81"/>
    </row>
    <row r="899" spans="1:26" ht="12.75" customHeight="1" x14ac:dyDescent="0.25">
      <c r="A899" s="81"/>
      <c r="B899" s="81"/>
      <c r="C899" s="81"/>
      <c r="D899" s="82"/>
      <c r="E899" s="81"/>
      <c r="F899" s="81"/>
      <c r="G899" s="81"/>
      <c r="H899" s="81"/>
      <c r="I899" s="81"/>
      <c r="J899" s="81"/>
      <c r="K899" s="81"/>
      <c r="L899" s="81"/>
      <c r="M899" s="81"/>
      <c r="N899" s="81"/>
      <c r="O899" s="81"/>
      <c r="P899" s="81"/>
      <c r="Q899" s="81"/>
      <c r="R899" s="81"/>
      <c r="S899" s="81"/>
      <c r="T899" s="81"/>
      <c r="U899" s="81"/>
      <c r="V899" s="81"/>
      <c r="W899" s="81"/>
      <c r="X899" s="81"/>
      <c r="Y899" s="81"/>
      <c r="Z899" s="81"/>
    </row>
    <row r="900" spans="1:26" ht="12.75" customHeight="1" x14ac:dyDescent="0.25">
      <c r="A900" s="81"/>
      <c r="B900" s="81"/>
      <c r="C900" s="81"/>
      <c r="D900" s="82"/>
      <c r="E900" s="81"/>
      <c r="F900" s="81"/>
      <c r="G900" s="81"/>
      <c r="H900" s="81"/>
      <c r="I900" s="81"/>
      <c r="J900" s="81"/>
      <c r="K900" s="81"/>
      <c r="L900" s="81"/>
      <c r="M900" s="81"/>
      <c r="N900" s="81"/>
      <c r="O900" s="81"/>
      <c r="P900" s="81"/>
      <c r="Q900" s="81"/>
      <c r="R900" s="81"/>
      <c r="S900" s="81"/>
      <c r="T900" s="81"/>
      <c r="U900" s="81"/>
      <c r="V900" s="81"/>
      <c r="W900" s="81"/>
      <c r="X900" s="81"/>
      <c r="Y900" s="81"/>
      <c r="Z900" s="81"/>
    </row>
    <row r="901" spans="1:26" ht="12.75" customHeight="1" x14ac:dyDescent="0.25">
      <c r="A901" s="81"/>
      <c r="B901" s="81"/>
      <c r="C901" s="81"/>
      <c r="D901" s="82"/>
      <c r="E901" s="81"/>
      <c r="F901" s="81"/>
      <c r="G901" s="81"/>
      <c r="H901" s="81"/>
      <c r="I901" s="81"/>
      <c r="J901" s="81"/>
      <c r="K901" s="81"/>
      <c r="L901" s="81"/>
      <c r="M901" s="81"/>
      <c r="N901" s="81"/>
      <c r="O901" s="81"/>
      <c r="P901" s="81"/>
      <c r="Q901" s="81"/>
      <c r="R901" s="81"/>
      <c r="S901" s="81"/>
      <c r="T901" s="81"/>
      <c r="U901" s="81"/>
      <c r="V901" s="81"/>
      <c r="W901" s="81"/>
      <c r="X901" s="81"/>
      <c r="Y901" s="81"/>
      <c r="Z901" s="81"/>
    </row>
    <row r="902" spans="1:26" ht="12.75" customHeight="1" x14ac:dyDescent="0.25">
      <c r="A902" s="81"/>
      <c r="B902" s="81"/>
      <c r="C902" s="81"/>
      <c r="D902" s="82"/>
      <c r="E902" s="81"/>
      <c r="F902" s="81"/>
      <c r="G902" s="81"/>
      <c r="H902" s="81"/>
      <c r="I902" s="81"/>
      <c r="J902" s="81"/>
      <c r="K902" s="81"/>
      <c r="L902" s="81"/>
      <c r="M902" s="81"/>
      <c r="N902" s="81"/>
      <c r="O902" s="81"/>
      <c r="P902" s="81"/>
      <c r="Q902" s="81"/>
      <c r="R902" s="81"/>
      <c r="S902" s="81"/>
      <c r="T902" s="81"/>
      <c r="U902" s="81"/>
      <c r="V902" s="81"/>
      <c r="W902" s="81"/>
      <c r="X902" s="81"/>
      <c r="Y902" s="81"/>
      <c r="Z902" s="81"/>
    </row>
    <row r="903" spans="1:26" ht="12.75" customHeight="1" x14ac:dyDescent="0.25">
      <c r="A903" s="81"/>
      <c r="B903" s="81"/>
      <c r="C903" s="81"/>
      <c r="D903" s="82"/>
      <c r="E903" s="81"/>
      <c r="F903" s="81"/>
      <c r="G903" s="81"/>
      <c r="H903" s="81"/>
      <c r="I903" s="81"/>
      <c r="J903" s="81"/>
      <c r="K903" s="81"/>
      <c r="L903" s="81"/>
      <c r="M903" s="81"/>
      <c r="N903" s="81"/>
      <c r="O903" s="81"/>
      <c r="P903" s="81"/>
      <c r="Q903" s="81"/>
      <c r="R903" s="81"/>
      <c r="S903" s="81"/>
      <c r="T903" s="81"/>
      <c r="U903" s="81"/>
      <c r="V903" s="81"/>
      <c r="W903" s="81"/>
      <c r="X903" s="81"/>
      <c r="Y903" s="81"/>
      <c r="Z903" s="81"/>
    </row>
    <row r="904" spans="1:26" ht="12.75" customHeight="1" x14ac:dyDescent="0.25">
      <c r="A904" s="81"/>
      <c r="B904" s="81"/>
      <c r="C904" s="81"/>
      <c r="D904" s="82"/>
      <c r="E904" s="81"/>
      <c r="F904" s="81"/>
      <c r="G904" s="81"/>
      <c r="H904" s="81"/>
      <c r="I904" s="81"/>
      <c r="J904" s="81"/>
      <c r="K904" s="81"/>
      <c r="L904" s="81"/>
      <c r="M904" s="81"/>
      <c r="N904" s="81"/>
      <c r="O904" s="81"/>
      <c r="P904" s="81"/>
      <c r="Q904" s="81"/>
      <c r="R904" s="81"/>
      <c r="S904" s="81"/>
      <c r="T904" s="81"/>
      <c r="U904" s="81"/>
      <c r="V904" s="81"/>
      <c r="W904" s="81"/>
      <c r="X904" s="81"/>
      <c r="Y904" s="81"/>
      <c r="Z904" s="81"/>
    </row>
    <row r="905" spans="1:26" ht="12.75" customHeight="1" x14ac:dyDescent="0.25">
      <c r="A905" s="81"/>
      <c r="B905" s="81"/>
      <c r="C905" s="81"/>
      <c r="D905" s="82"/>
      <c r="E905" s="81"/>
      <c r="F905" s="81"/>
      <c r="G905" s="81"/>
      <c r="H905" s="81"/>
      <c r="I905" s="81"/>
      <c r="J905" s="81"/>
      <c r="K905" s="81"/>
      <c r="L905" s="81"/>
      <c r="M905" s="81"/>
      <c r="N905" s="81"/>
      <c r="O905" s="81"/>
      <c r="P905" s="81"/>
      <c r="Q905" s="81"/>
      <c r="R905" s="81"/>
      <c r="S905" s="81"/>
      <c r="T905" s="81"/>
      <c r="U905" s="81"/>
      <c r="V905" s="81"/>
      <c r="W905" s="81"/>
      <c r="X905" s="81"/>
      <c r="Y905" s="81"/>
      <c r="Z905" s="81"/>
    </row>
    <row r="906" spans="1:26" ht="12.75" customHeight="1" x14ac:dyDescent="0.25">
      <c r="A906" s="81"/>
      <c r="B906" s="81"/>
      <c r="C906" s="81"/>
      <c r="D906" s="82"/>
      <c r="E906" s="81"/>
      <c r="F906" s="81"/>
      <c r="G906" s="81"/>
      <c r="H906" s="81"/>
      <c r="I906" s="81"/>
      <c r="J906" s="81"/>
      <c r="K906" s="81"/>
      <c r="L906" s="81"/>
      <c r="M906" s="81"/>
      <c r="N906" s="81"/>
      <c r="O906" s="81"/>
      <c r="P906" s="81"/>
      <c r="Q906" s="81"/>
      <c r="R906" s="81"/>
      <c r="S906" s="81"/>
      <c r="T906" s="81"/>
      <c r="U906" s="81"/>
      <c r="V906" s="81"/>
      <c r="W906" s="81"/>
      <c r="X906" s="81"/>
      <c r="Y906" s="81"/>
      <c r="Z906" s="81"/>
    </row>
    <row r="907" spans="1:26" ht="12.75" customHeight="1" x14ac:dyDescent="0.25">
      <c r="A907" s="81"/>
      <c r="B907" s="81"/>
      <c r="C907" s="81"/>
      <c r="D907" s="82"/>
      <c r="E907" s="81"/>
      <c r="F907" s="81"/>
      <c r="G907" s="81"/>
      <c r="H907" s="81"/>
      <c r="I907" s="81"/>
      <c r="J907" s="81"/>
      <c r="K907" s="81"/>
      <c r="L907" s="81"/>
      <c r="M907" s="81"/>
      <c r="N907" s="81"/>
      <c r="O907" s="81"/>
      <c r="P907" s="81"/>
      <c r="Q907" s="81"/>
      <c r="R907" s="81"/>
      <c r="S907" s="81"/>
      <c r="T907" s="81"/>
      <c r="U907" s="81"/>
      <c r="V907" s="81"/>
      <c r="W907" s="81"/>
      <c r="X907" s="81"/>
      <c r="Y907" s="81"/>
      <c r="Z907" s="81"/>
    </row>
    <row r="908" spans="1:26" ht="12.75" customHeight="1" x14ac:dyDescent="0.25">
      <c r="A908" s="81"/>
      <c r="B908" s="81"/>
      <c r="C908" s="81"/>
      <c r="D908" s="82"/>
      <c r="E908" s="81"/>
      <c r="F908" s="81"/>
      <c r="G908" s="81"/>
      <c r="H908" s="81"/>
      <c r="I908" s="81"/>
      <c r="J908" s="81"/>
      <c r="K908" s="81"/>
      <c r="L908" s="81"/>
      <c r="M908" s="81"/>
      <c r="N908" s="81"/>
      <c r="O908" s="81"/>
      <c r="P908" s="81"/>
      <c r="Q908" s="81"/>
      <c r="R908" s="81"/>
      <c r="S908" s="81"/>
      <c r="T908" s="81"/>
      <c r="U908" s="81"/>
      <c r="V908" s="81"/>
      <c r="W908" s="81"/>
      <c r="X908" s="81"/>
      <c r="Y908" s="81"/>
      <c r="Z908" s="81"/>
    </row>
    <row r="909" spans="1:26" ht="12.75" customHeight="1" x14ac:dyDescent="0.25">
      <c r="A909" s="81"/>
      <c r="B909" s="81"/>
      <c r="C909" s="81"/>
      <c r="D909" s="82"/>
      <c r="E909" s="81"/>
      <c r="F909" s="81"/>
      <c r="G909" s="81"/>
      <c r="H909" s="81"/>
      <c r="I909" s="81"/>
      <c r="J909" s="81"/>
      <c r="K909" s="81"/>
      <c r="L909" s="81"/>
      <c r="M909" s="81"/>
      <c r="N909" s="81"/>
      <c r="O909" s="81"/>
      <c r="P909" s="81"/>
      <c r="Q909" s="81"/>
      <c r="R909" s="81"/>
      <c r="S909" s="81"/>
      <c r="T909" s="81"/>
      <c r="U909" s="81"/>
      <c r="V909" s="81"/>
      <c r="W909" s="81"/>
      <c r="X909" s="81"/>
      <c r="Y909" s="81"/>
      <c r="Z909" s="81"/>
    </row>
    <row r="910" spans="1:26" ht="12.75" customHeight="1" x14ac:dyDescent="0.25">
      <c r="A910" s="81"/>
      <c r="B910" s="81"/>
      <c r="C910" s="81"/>
      <c r="D910" s="82"/>
      <c r="E910" s="81"/>
      <c r="F910" s="81"/>
      <c r="G910" s="81"/>
      <c r="H910" s="81"/>
      <c r="I910" s="81"/>
      <c r="J910" s="81"/>
      <c r="K910" s="81"/>
      <c r="L910" s="81"/>
      <c r="M910" s="81"/>
      <c r="N910" s="81"/>
      <c r="O910" s="81"/>
      <c r="P910" s="81"/>
      <c r="Q910" s="81"/>
      <c r="R910" s="81"/>
      <c r="S910" s="81"/>
      <c r="T910" s="81"/>
      <c r="U910" s="81"/>
      <c r="V910" s="81"/>
      <c r="W910" s="81"/>
      <c r="X910" s="81"/>
      <c r="Y910" s="81"/>
      <c r="Z910" s="81"/>
    </row>
    <row r="911" spans="1:26" ht="12.75" customHeight="1" x14ac:dyDescent="0.25">
      <c r="A911" s="81"/>
      <c r="B911" s="81"/>
      <c r="C911" s="81"/>
      <c r="D911" s="82"/>
      <c r="E911" s="81"/>
      <c r="F911" s="81"/>
      <c r="G911" s="81"/>
      <c r="H911" s="81"/>
      <c r="I911" s="81"/>
      <c r="J911" s="81"/>
      <c r="K911" s="81"/>
      <c r="L911" s="81"/>
      <c r="M911" s="81"/>
      <c r="N911" s="81"/>
      <c r="O911" s="81"/>
      <c r="P911" s="81"/>
      <c r="Q911" s="81"/>
      <c r="R911" s="81"/>
      <c r="S911" s="81"/>
      <c r="T911" s="81"/>
      <c r="U911" s="81"/>
      <c r="V911" s="81"/>
      <c r="W911" s="81"/>
      <c r="X911" s="81"/>
      <c r="Y911" s="81"/>
      <c r="Z911" s="81"/>
    </row>
    <row r="912" spans="1:26" ht="12.75" customHeight="1" x14ac:dyDescent="0.25">
      <c r="A912" s="81"/>
      <c r="B912" s="81"/>
      <c r="C912" s="81"/>
      <c r="D912" s="82"/>
      <c r="E912" s="81"/>
      <c r="F912" s="81"/>
      <c r="G912" s="81"/>
      <c r="H912" s="81"/>
      <c r="I912" s="81"/>
      <c r="J912" s="81"/>
      <c r="K912" s="81"/>
      <c r="L912" s="81"/>
      <c r="M912" s="81"/>
      <c r="N912" s="81"/>
      <c r="O912" s="81"/>
      <c r="P912" s="81"/>
      <c r="Q912" s="81"/>
      <c r="R912" s="81"/>
      <c r="S912" s="81"/>
      <c r="T912" s="81"/>
      <c r="U912" s="81"/>
      <c r="V912" s="81"/>
      <c r="W912" s="81"/>
      <c r="X912" s="81"/>
      <c r="Y912" s="81"/>
      <c r="Z912" s="81"/>
    </row>
    <row r="913" spans="1:26" ht="12.75" customHeight="1" x14ac:dyDescent="0.25">
      <c r="A913" s="81"/>
      <c r="B913" s="81"/>
      <c r="C913" s="81"/>
      <c r="D913" s="82"/>
      <c r="E913" s="81"/>
      <c r="F913" s="81"/>
      <c r="G913" s="81"/>
      <c r="H913" s="81"/>
      <c r="I913" s="81"/>
      <c r="J913" s="81"/>
      <c r="K913" s="81"/>
      <c r="L913" s="81"/>
      <c r="M913" s="81"/>
      <c r="N913" s="81"/>
      <c r="O913" s="81"/>
      <c r="P913" s="81"/>
      <c r="Q913" s="81"/>
      <c r="R913" s="81"/>
      <c r="S913" s="81"/>
      <c r="T913" s="81"/>
      <c r="U913" s="81"/>
      <c r="V913" s="81"/>
      <c r="W913" s="81"/>
      <c r="X913" s="81"/>
      <c r="Y913" s="81"/>
      <c r="Z913" s="81"/>
    </row>
    <row r="914" spans="1:26" ht="12.75" customHeight="1" x14ac:dyDescent="0.25">
      <c r="A914" s="81"/>
      <c r="B914" s="81"/>
      <c r="C914" s="81"/>
      <c r="D914" s="82"/>
      <c r="E914" s="81"/>
      <c r="F914" s="81"/>
      <c r="G914" s="81"/>
      <c r="H914" s="81"/>
      <c r="I914" s="81"/>
      <c r="J914" s="81"/>
      <c r="K914" s="81"/>
      <c r="L914" s="81"/>
      <c r="M914" s="81"/>
      <c r="N914" s="81"/>
      <c r="O914" s="81"/>
      <c r="P914" s="81"/>
      <c r="Q914" s="81"/>
      <c r="R914" s="81"/>
      <c r="S914" s="81"/>
      <c r="T914" s="81"/>
      <c r="U914" s="81"/>
      <c r="V914" s="81"/>
      <c r="W914" s="81"/>
      <c r="X914" s="81"/>
      <c r="Y914" s="81"/>
      <c r="Z914" s="81"/>
    </row>
    <row r="915" spans="1:26" ht="12.75" customHeight="1" x14ac:dyDescent="0.25">
      <c r="A915" s="81"/>
      <c r="B915" s="81"/>
      <c r="C915" s="81"/>
      <c r="D915" s="82"/>
      <c r="E915" s="81"/>
      <c r="F915" s="81"/>
      <c r="G915" s="81"/>
      <c r="H915" s="81"/>
      <c r="I915" s="81"/>
      <c r="J915" s="81"/>
      <c r="K915" s="81"/>
      <c r="L915" s="81"/>
      <c r="M915" s="81"/>
      <c r="N915" s="81"/>
      <c r="O915" s="81"/>
      <c r="P915" s="81"/>
      <c r="Q915" s="81"/>
      <c r="R915" s="81"/>
      <c r="S915" s="81"/>
      <c r="T915" s="81"/>
      <c r="U915" s="81"/>
      <c r="V915" s="81"/>
      <c r="W915" s="81"/>
      <c r="X915" s="81"/>
      <c r="Y915" s="81"/>
      <c r="Z915" s="81"/>
    </row>
    <row r="916" spans="1:26" ht="12.75" customHeight="1" x14ac:dyDescent="0.25">
      <c r="A916" s="81"/>
      <c r="B916" s="81"/>
      <c r="C916" s="81"/>
      <c r="D916" s="82"/>
      <c r="E916" s="81"/>
      <c r="F916" s="81"/>
      <c r="G916" s="81"/>
      <c r="H916" s="81"/>
      <c r="I916" s="81"/>
      <c r="J916" s="81"/>
      <c r="K916" s="81"/>
      <c r="L916" s="81"/>
      <c r="M916" s="81"/>
      <c r="N916" s="81"/>
      <c r="O916" s="81"/>
      <c r="P916" s="81"/>
      <c r="Q916" s="81"/>
      <c r="R916" s="81"/>
      <c r="S916" s="81"/>
      <c r="T916" s="81"/>
      <c r="U916" s="81"/>
      <c r="V916" s="81"/>
      <c r="W916" s="81"/>
      <c r="X916" s="81"/>
      <c r="Y916" s="81"/>
      <c r="Z916" s="81"/>
    </row>
    <row r="917" spans="1:26" ht="12.75" customHeight="1" x14ac:dyDescent="0.25">
      <c r="A917" s="81"/>
      <c r="B917" s="81"/>
      <c r="C917" s="81"/>
      <c r="D917" s="82"/>
      <c r="E917" s="81"/>
      <c r="F917" s="81"/>
      <c r="G917" s="81"/>
      <c r="H917" s="81"/>
      <c r="I917" s="81"/>
      <c r="J917" s="81"/>
      <c r="K917" s="81"/>
      <c r="L917" s="81"/>
      <c r="M917" s="81"/>
      <c r="N917" s="81"/>
      <c r="O917" s="81"/>
      <c r="P917" s="81"/>
      <c r="Q917" s="81"/>
      <c r="R917" s="81"/>
      <c r="S917" s="81"/>
      <c r="T917" s="81"/>
      <c r="U917" s="81"/>
      <c r="V917" s="81"/>
      <c r="W917" s="81"/>
      <c r="X917" s="81"/>
      <c r="Y917" s="81"/>
      <c r="Z917" s="81"/>
    </row>
    <row r="918" spans="1:26" ht="12.75" customHeight="1" x14ac:dyDescent="0.25">
      <c r="A918" s="81"/>
      <c r="B918" s="81"/>
      <c r="C918" s="81"/>
      <c r="D918" s="82"/>
      <c r="E918" s="81"/>
      <c r="F918" s="81"/>
      <c r="G918" s="81"/>
      <c r="H918" s="81"/>
      <c r="I918" s="81"/>
      <c r="J918" s="81"/>
      <c r="K918" s="81"/>
      <c r="L918" s="81"/>
      <c r="M918" s="81"/>
      <c r="N918" s="81"/>
      <c r="O918" s="81"/>
      <c r="P918" s="81"/>
      <c r="Q918" s="81"/>
      <c r="R918" s="81"/>
      <c r="S918" s="81"/>
      <c r="T918" s="81"/>
      <c r="U918" s="81"/>
      <c r="V918" s="81"/>
      <c r="W918" s="81"/>
      <c r="X918" s="81"/>
      <c r="Y918" s="81"/>
      <c r="Z918" s="81"/>
    </row>
    <row r="919" spans="1:26" ht="12.75" customHeight="1" x14ac:dyDescent="0.25">
      <c r="A919" s="81"/>
      <c r="B919" s="81"/>
      <c r="C919" s="81"/>
      <c r="D919" s="82"/>
      <c r="E919" s="81"/>
      <c r="F919" s="81"/>
      <c r="G919" s="81"/>
      <c r="H919" s="81"/>
      <c r="I919" s="81"/>
      <c r="J919" s="81"/>
      <c r="K919" s="81"/>
      <c r="L919" s="81"/>
      <c r="M919" s="81"/>
      <c r="N919" s="81"/>
      <c r="O919" s="81"/>
      <c r="P919" s="81"/>
      <c r="Q919" s="81"/>
      <c r="R919" s="81"/>
      <c r="S919" s="81"/>
      <c r="T919" s="81"/>
      <c r="U919" s="81"/>
      <c r="V919" s="81"/>
      <c r="W919" s="81"/>
      <c r="X919" s="81"/>
      <c r="Y919" s="81"/>
      <c r="Z919" s="81"/>
    </row>
    <row r="920" spans="1:26" ht="12.75" customHeight="1" x14ac:dyDescent="0.25">
      <c r="A920" s="81"/>
      <c r="B920" s="81"/>
      <c r="C920" s="81"/>
      <c r="D920" s="82"/>
      <c r="E920" s="81"/>
      <c r="F920" s="81"/>
      <c r="G920" s="81"/>
      <c r="H920" s="81"/>
      <c r="I920" s="81"/>
      <c r="J920" s="81"/>
      <c r="K920" s="81"/>
      <c r="L920" s="81"/>
      <c r="M920" s="81"/>
      <c r="N920" s="81"/>
      <c r="O920" s="81"/>
      <c r="P920" s="81"/>
      <c r="Q920" s="81"/>
      <c r="R920" s="81"/>
      <c r="S920" s="81"/>
      <c r="T920" s="81"/>
      <c r="U920" s="81"/>
      <c r="V920" s="81"/>
      <c r="W920" s="81"/>
      <c r="X920" s="81"/>
      <c r="Y920" s="81"/>
      <c r="Z920" s="81"/>
    </row>
    <row r="921" spans="1:26" ht="12.75" customHeight="1" x14ac:dyDescent="0.25">
      <c r="A921" s="81"/>
      <c r="B921" s="81"/>
      <c r="C921" s="81"/>
      <c r="D921" s="82"/>
      <c r="E921" s="81"/>
      <c r="F921" s="81"/>
      <c r="G921" s="81"/>
      <c r="H921" s="81"/>
      <c r="I921" s="81"/>
      <c r="J921" s="81"/>
      <c r="K921" s="81"/>
      <c r="L921" s="81"/>
      <c r="M921" s="81"/>
      <c r="N921" s="81"/>
      <c r="O921" s="81"/>
      <c r="P921" s="81"/>
      <c r="Q921" s="81"/>
      <c r="R921" s="81"/>
      <c r="S921" s="81"/>
      <c r="T921" s="81"/>
      <c r="U921" s="81"/>
      <c r="V921" s="81"/>
      <c r="W921" s="81"/>
      <c r="X921" s="81"/>
      <c r="Y921" s="81"/>
      <c r="Z921" s="81"/>
    </row>
    <row r="922" spans="1:26" ht="12.75" customHeight="1" x14ac:dyDescent="0.25">
      <c r="A922" s="81"/>
      <c r="B922" s="81"/>
      <c r="C922" s="81"/>
      <c r="D922" s="82"/>
      <c r="E922" s="81"/>
      <c r="F922" s="81"/>
      <c r="G922" s="81"/>
      <c r="H922" s="81"/>
      <c r="I922" s="81"/>
      <c r="J922" s="81"/>
      <c r="K922" s="81"/>
      <c r="L922" s="81"/>
      <c r="M922" s="81"/>
      <c r="N922" s="81"/>
      <c r="O922" s="81"/>
      <c r="P922" s="81"/>
      <c r="Q922" s="81"/>
      <c r="R922" s="81"/>
      <c r="S922" s="81"/>
      <c r="T922" s="81"/>
      <c r="U922" s="81"/>
      <c r="V922" s="81"/>
      <c r="W922" s="81"/>
      <c r="X922" s="81"/>
      <c r="Y922" s="81"/>
      <c r="Z922" s="81"/>
    </row>
    <row r="923" spans="1:26" ht="12.75" customHeight="1" x14ac:dyDescent="0.25">
      <c r="A923" s="81"/>
      <c r="B923" s="81"/>
      <c r="C923" s="81"/>
      <c r="D923" s="82"/>
      <c r="E923" s="81"/>
      <c r="F923" s="81"/>
      <c r="G923" s="81"/>
      <c r="H923" s="81"/>
      <c r="I923" s="81"/>
      <c r="J923" s="81"/>
      <c r="K923" s="81"/>
      <c r="L923" s="81"/>
      <c r="M923" s="81"/>
      <c r="N923" s="81"/>
      <c r="O923" s="81"/>
      <c r="P923" s="81"/>
      <c r="Q923" s="81"/>
      <c r="R923" s="81"/>
      <c r="S923" s="81"/>
      <c r="T923" s="81"/>
      <c r="U923" s="81"/>
      <c r="V923" s="81"/>
      <c r="W923" s="81"/>
      <c r="X923" s="81"/>
      <c r="Y923" s="81"/>
      <c r="Z923" s="81"/>
    </row>
    <row r="924" spans="1:26" ht="12.75" customHeight="1" x14ac:dyDescent="0.25">
      <c r="A924" s="81"/>
      <c r="B924" s="81"/>
      <c r="C924" s="81"/>
      <c r="D924" s="82"/>
      <c r="E924" s="81"/>
      <c r="F924" s="81"/>
      <c r="G924" s="81"/>
      <c r="H924" s="81"/>
      <c r="I924" s="81"/>
      <c r="J924" s="81"/>
      <c r="K924" s="81"/>
      <c r="L924" s="81"/>
      <c r="M924" s="81"/>
      <c r="N924" s="81"/>
      <c r="O924" s="81"/>
      <c r="P924" s="81"/>
      <c r="Q924" s="81"/>
      <c r="R924" s="81"/>
      <c r="S924" s="81"/>
      <c r="T924" s="81"/>
      <c r="U924" s="81"/>
      <c r="V924" s="81"/>
      <c r="W924" s="81"/>
      <c r="X924" s="81"/>
      <c r="Y924" s="81"/>
      <c r="Z924" s="81"/>
    </row>
    <row r="925" spans="1:26" ht="12.75" customHeight="1" x14ac:dyDescent="0.25">
      <c r="A925" s="81"/>
      <c r="B925" s="81"/>
      <c r="C925" s="81"/>
      <c r="D925" s="82"/>
      <c r="E925" s="81"/>
      <c r="F925" s="81"/>
      <c r="G925" s="81"/>
      <c r="H925" s="81"/>
      <c r="I925" s="81"/>
      <c r="J925" s="81"/>
      <c r="K925" s="81"/>
      <c r="L925" s="81"/>
      <c r="M925" s="81"/>
      <c r="N925" s="81"/>
      <c r="O925" s="81"/>
      <c r="P925" s="81"/>
      <c r="Q925" s="81"/>
      <c r="R925" s="81"/>
      <c r="S925" s="81"/>
      <c r="T925" s="81"/>
      <c r="U925" s="81"/>
      <c r="V925" s="81"/>
      <c r="W925" s="81"/>
      <c r="X925" s="81"/>
      <c r="Y925" s="81"/>
      <c r="Z925" s="81"/>
    </row>
    <row r="926" spans="1:26" ht="12.75" customHeight="1" x14ac:dyDescent="0.25">
      <c r="A926" s="81"/>
      <c r="B926" s="81"/>
      <c r="C926" s="81"/>
      <c r="D926" s="82"/>
      <c r="E926" s="81"/>
      <c r="F926" s="81"/>
      <c r="G926" s="81"/>
      <c r="H926" s="81"/>
      <c r="I926" s="81"/>
      <c r="J926" s="81"/>
      <c r="K926" s="81"/>
      <c r="L926" s="81"/>
      <c r="M926" s="81"/>
      <c r="N926" s="81"/>
      <c r="O926" s="81"/>
      <c r="P926" s="81"/>
      <c r="Q926" s="81"/>
      <c r="R926" s="81"/>
      <c r="S926" s="81"/>
      <c r="T926" s="81"/>
      <c r="U926" s="81"/>
      <c r="V926" s="81"/>
      <c r="W926" s="81"/>
      <c r="X926" s="81"/>
      <c r="Y926" s="81"/>
      <c r="Z926" s="81"/>
    </row>
    <row r="927" spans="1:26" ht="12.75" customHeight="1" x14ac:dyDescent="0.25">
      <c r="A927" s="81"/>
      <c r="B927" s="81"/>
      <c r="C927" s="81"/>
      <c r="D927" s="82"/>
      <c r="E927" s="81"/>
      <c r="F927" s="81"/>
      <c r="G927" s="81"/>
      <c r="H927" s="81"/>
      <c r="I927" s="81"/>
      <c r="J927" s="81"/>
      <c r="K927" s="81"/>
      <c r="L927" s="81"/>
      <c r="M927" s="81"/>
      <c r="N927" s="81"/>
      <c r="O927" s="81"/>
      <c r="P927" s="81"/>
      <c r="Q927" s="81"/>
      <c r="R927" s="81"/>
      <c r="S927" s="81"/>
      <c r="T927" s="81"/>
      <c r="U927" s="81"/>
      <c r="V927" s="81"/>
      <c r="W927" s="81"/>
      <c r="X927" s="81"/>
      <c r="Y927" s="81"/>
      <c r="Z927" s="81"/>
    </row>
    <row r="928" spans="1:26" ht="12.75" customHeight="1" x14ac:dyDescent="0.25">
      <c r="A928" s="81"/>
      <c r="B928" s="81"/>
      <c r="C928" s="81"/>
      <c r="D928" s="82"/>
      <c r="E928" s="81"/>
      <c r="F928" s="81"/>
      <c r="G928" s="81"/>
      <c r="H928" s="81"/>
      <c r="I928" s="81"/>
      <c r="J928" s="81"/>
      <c r="K928" s="81"/>
      <c r="L928" s="81"/>
      <c r="M928" s="81"/>
      <c r="N928" s="81"/>
      <c r="O928" s="81"/>
      <c r="P928" s="81"/>
      <c r="Q928" s="81"/>
      <c r="R928" s="81"/>
      <c r="S928" s="81"/>
      <c r="T928" s="81"/>
      <c r="U928" s="81"/>
      <c r="V928" s="81"/>
      <c r="W928" s="81"/>
      <c r="X928" s="81"/>
      <c r="Y928" s="81"/>
      <c r="Z928" s="81"/>
    </row>
    <row r="929" spans="1:26" ht="12.75" customHeight="1" x14ac:dyDescent="0.25">
      <c r="A929" s="81"/>
      <c r="B929" s="81"/>
      <c r="C929" s="81"/>
      <c r="D929" s="82"/>
      <c r="E929" s="81"/>
      <c r="F929" s="81"/>
      <c r="G929" s="81"/>
      <c r="H929" s="81"/>
      <c r="I929" s="81"/>
      <c r="J929" s="81"/>
      <c r="K929" s="81"/>
      <c r="L929" s="81"/>
      <c r="M929" s="81"/>
      <c r="N929" s="81"/>
      <c r="O929" s="81"/>
      <c r="P929" s="81"/>
      <c r="Q929" s="81"/>
      <c r="R929" s="81"/>
      <c r="S929" s="81"/>
      <c r="T929" s="81"/>
      <c r="U929" s="81"/>
      <c r="V929" s="81"/>
      <c r="W929" s="81"/>
      <c r="X929" s="81"/>
      <c r="Y929" s="81"/>
      <c r="Z929" s="81"/>
    </row>
    <row r="930" spans="1:26" ht="12.75" customHeight="1" x14ac:dyDescent="0.25">
      <c r="A930" s="81"/>
      <c r="B930" s="81"/>
      <c r="C930" s="81"/>
      <c r="D930" s="82"/>
      <c r="E930" s="81"/>
      <c r="F930" s="81"/>
      <c r="G930" s="81"/>
      <c r="H930" s="81"/>
      <c r="I930" s="81"/>
      <c r="J930" s="81"/>
      <c r="K930" s="81"/>
      <c r="L930" s="81"/>
      <c r="M930" s="81"/>
      <c r="N930" s="81"/>
      <c r="O930" s="81"/>
      <c r="P930" s="81"/>
      <c r="Q930" s="81"/>
      <c r="R930" s="81"/>
      <c r="S930" s="81"/>
      <c r="T930" s="81"/>
      <c r="U930" s="81"/>
      <c r="V930" s="81"/>
      <c r="W930" s="81"/>
      <c r="X930" s="81"/>
      <c r="Y930" s="81"/>
      <c r="Z930" s="81"/>
    </row>
    <row r="931" spans="1:26" ht="12.75" customHeight="1" x14ac:dyDescent="0.25">
      <c r="A931" s="81"/>
      <c r="B931" s="81"/>
      <c r="C931" s="81"/>
      <c r="D931" s="82"/>
      <c r="E931" s="81"/>
      <c r="F931" s="81"/>
      <c r="G931" s="81"/>
      <c r="H931" s="81"/>
      <c r="I931" s="81"/>
      <c r="J931" s="81"/>
      <c r="K931" s="81"/>
      <c r="L931" s="81"/>
      <c r="M931" s="81"/>
      <c r="N931" s="81"/>
      <c r="O931" s="81"/>
      <c r="P931" s="81"/>
      <c r="Q931" s="81"/>
      <c r="R931" s="81"/>
      <c r="S931" s="81"/>
      <c r="T931" s="81"/>
      <c r="U931" s="81"/>
      <c r="V931" s="81"/>
      <c r="W931" s="81"/>
      <c r="X931" s="81"/>
      <c r="Y931" s="81"/>
      <c r="Z931" s="81"/>
    </row>
    <row r="932" spans="1:26" ht="12.75" customHeight="1" x14ac:dyDescent="0.25">
      <c r="A932" s="81"/>
      <c r="B932" s="81"/>
      <c r="C932" s="81"/>
      <c r="D932" s="82"/>
      <c r="E932" s="81"/>
      <c r="F932" s="81"/>
      <c r="G932" s="81"/>
      <c r="H932" s="81"/>
      <c r="I932" s="81"/>
      <c r="J932" s="81"/>
      <c r="K932" s="81"/>
      <c r="L932" s="81"/>
      <c r="M932" s="81"/>
      <c r="N932" s="81"/>
      <c r="O932" s="81"/>
      <c r="P932" s="81"/>
      <c r="Q932" s="81"/>
      <c r="R932" s="81"/>
      <c r="S932" s="81"/>
      <c r="T932" s="81"/>
      <c r="U932" s="81"/>
      <c r="V932" s="81"/>
      <c r="W932" s="81"/>
      <c r="X932" s="81"/>
      <c r="Y932" s="81"/>
      <c r="Z932" s="81"/>
    </row>
    <row r="933" spans="1:26" ht="12.75" customHeight="1" x14ac:dyDescent="0.25">
      <c r="A933" s="81"/>
      <c r="B933" s="81"/>
      <c r="C933" s="81"/>
      <c r="D933" s="82"/>
      <c r="E933" s="81"/>
      <c r="F933" s="81"/>
      <c r="G933" s="81"/>
      <c r="H933" s="81"/>
      <c r="I933" s="81"/>
      <c r="J933" s="81"/>
      <c r="K933" s="81"/>
      <c r="L933" s="81"/>
      <c r="M933" s="81"/>
      <c r="N933" s="81"/>
      <c r="O933" s="81"/>
      <c r="P933" s="81"/>
      <c r="Q933" s="81"/>
      <c r="R933" s="81"/>
      <c r="S933" s="81"/>
      <c r="T933" s="81"/>
      <c r="U933" s="81"/>
      <c r="V933" s="81"/>
      <c r="W933" s="81"/>
      <c r="X933" s="81"/>
      <c r="Y933" s="81"/>
      <c r="Z933" s="81"/>
    </row>
    <row r="934" spans="1:26" ht="12.75" customHeight="1" x14ac:dyDescent="0.25">
      <c r="A934" s="81"/>
      <c r="B934" s="81"/>
      <c r="C934" s="81"/>
      <c r="D934" s="82"/>
      <c r="E934" s="81"/>
      <c r="F934" s="81"/>
      <c r="G934" s="81"/>
      <c r="H934" s="81"/>
      <c r="I934" s="81"/>
      <c r="J934" s="81"/>
      <c r="K934" s="81"/>
      <c r="L934" s="81"/>
      <c r="M934" s="81"/>
      <c r="N934" s="81"/>
      <c r="O934" s="81"/>
      <c r="P934" s="81"/>
      <c r="Q934" s="81"/>
      <c r="R934" s="81"/>
      <c r="S934" s="81"/>
      <c r="T934" s="81"/>
      <c r="U934" s="81"/>
      <c r="V934" s="81"/>
      <c r="W934" s="81"/>
      <c r="X934" s="81"/>
      <c r="Y934" s="81"/>
      <c r="Z934" s="81"/>
    </row>
    <row r="935" spans="1:26" ht="12.75" customHeight="1" x14ac:dyDescent="0.25">
      <c r="A935" s="81"/>
      <c r="B935" s="81"/>
      <c r="C935" s="81"/>
      <c r="D935" s="82"/>
      <c r="E935" s="81"/>
      <c r="F935" s="81"/>
      <c r="G935" s="81"/>
      <c r="H935" s="81"/>
      <c r="I935" s="81"/>
      <c r="J935" s="81"/>
      <c r="K935" s="81"/>
      <c r="L935" s="81"/>
      <c r="M935" s="81"/>
      <c r="N935" s="81"/>
      <c r="O935" s="81"/>
      <c r="P935" s="81"/>
      <c r="Q935" s="81"/>
      <c r="R935" s="81"/>
      <c r="S935" s="81"/>
      <c r="T935" s="81"/>
      <c r="U935" s="81"/>
      <c r="V935" s="81"/>
      <c r="W935" s="81"/>
      <c r="X935" s="81"/>
      <c r="Y935" s="81"/>
      <c r="Z935" s="81"/>
    </row>
    <row r="936" spans="1:26" ht="12.75" customHeight="1" x14ac:dyDescent="0.25">
      <c r="A936" s="81"/>
      <c r="B936" s="81"/>
      <c r="C936" s="81"/>
      <c r="D936" s="82"/>
      <c r="E936" s="81"/>
      <c r="F936" s="81"/>
      <c r="G936" s="81"/>
      <c r="H936" s="81"/>
      <c r="I936" s="81"/>
      <c r="J936" s="81"/>
      <c r="K936" s="81"/>
      <c r="L936" s="81"/>
      <c r="M936" s="81"/>
      <c r="N936" s="81"/>
      <c r="O936" s="81"/>
      <c r="P936" s="81"/>
      <c r="Q936" s="81"/>
      <c r="R936" s="81"/>
      <c r="S936" s="81"/>
      <c r="T936" s="81"/>
      <c r="U936" s="81"/>
      <c r="V936" s="81"/>
      <c r="W936" s="81"/>
      <c r="X936" s="81"/>
      <c r="Y936" s="81"/>
      <c r="Z936" s="81"/>
    </row>
    <row r="937" spans="1:26" ht="12.75" customHeight="1" x14ac:dyDescent="0.25">
      <c r="A937" s="81"/>
      <c r="B937" s="81"/>
      <c r="C937" s="81"/>
      <c r="D937" s="82"/>
      <c r="E937" s="81"/>
      <c r="F937" s="81"/>
      <c r="G937" s="81"/>
      <c r="H937" s="81"/>
      <c r="I937" s="81"/>
      <c r="J937" s="81"/>
      <c r="K937" s="81"/>
      <c r="L937" s="81"/>
      <c r="M937" s="81"/>
      <c r="N937" s="81"/>
      <c r="O937" s="81"/>
      <c r="P937" s="81"/>
      <c r="Q937" s="81"/>
      <c r="R937" s="81"/>
      <c r="S937" s="81"/>
      <c r="T937" s="81"/>
      <c r="U937" s="81"/>
      <c r="V937" s="81"/>
      <c r="W937" s="81"/>
      <c r="X937" s="81"/>
      <c r="Y937" s="81"/>
      <c r="Z937" s="81"/>
    </row>
    <row r="938" spans="1:26" ht="12.75" customHeight="1" x14ac:dyDescent="0.25">
      <c r="A938" s="81"/>
      <c r="B938" s="81"/>
      <c r="C938" s="81"/>
      <c r="D938" s="82"/>
      <c r="E938" s="81"/>
      <c r="F938" s="81"/>
      <c r="G938" s="81"/>
      <c r="H938" s="81"/>
      <c r="I938" s="81"/>
      <c r="J938" s="81"/>
      <c r="K938" s="81"/>
      <c r="L938" s="81"/>
      <c r="M938" s="81"/>
      <c r="N938" s="81"/>
      <c r="O938" s="81"/>
      <c r="P938" s="81"/>
      <c r="Q938" s="81"/>
      <c r="R938" s="81"/>
      <c r="S938" s="81"/>
      <c r="T938" s="81"/>
      <c r="U938" s="81"/>
      <c r="V938" s="81"/>
      <c r="W938" s="81"/>
      <c r="X938" s="81"/>
      <c r="Y938" s="81"/>
      <c r="Z938" s="81"/>
    </row>
    <row r="939" spans="1:26" ht="12.75" customHeight="1" x14ac:dyDescent="0.25">
      <c r="A939" s="81"/>
      <c r="B939" s="81"/>
      <c r="C939" s="81"/>
      <c r="D939" s="82"/>
      <c r="E939" s="81"/>
      <c r="F939" s="81"/>
      <c r="G939" s="81"/>
      <c r="H939" s="81"/>
      <c r="I939" s="81"/>
      <c r="J939" s="81"/>
      <c r="K939" s="81"/>
      <c r="L939" s="81"/>
      <c r="M939" s="81"/>
      <c r="N939" s="81"/>
      <c r="O939" s="81"/>
      <c r="P939" s="81"/>
      <c r="Q939" s="81"/>
      <c r="R939" s="81"/>
      <c r="S939" s="81"/>
      <c r="T939" s="81"/>
      <c r="U939" s="81"/>
      <c r="V939" s="81"/>
      <c r="W939" s="81"/>
      <c r="X939" s="81"/>
      <c r="Y939" s="81"/>
      <c r="Z939" s="81"/>
    </row>
    <row r="940" spans="1:26" ht="12.75" customHeight="1" x14ac:dyDescent="0.25">
      <c r="A940" s="81"/>
      <c r="B940" s="81"/>
      <c r="C940" s="81"/>
      <c r="D940" s="82"/>
      <c r="E940" s="81"/>
      <c r="F940" s="81"/>
      <c r="G940" s="81"/>
      <c r="H940" s="81"/>
      <c r="I940" s="81"/>
      <c r="J940" s="81"/>
      <c r="K940" s="81"/>
      <c r="L940" s="81"/>
      <c r="M940" s="81"/>
      <c r="N940" s="81"/>
      <c r="O940" s="81"/>
      <c r="P940" s="81"/>
      <c r="Q940" s="81"/>
      <c r="R940" s="81"/>
      <c r="S940" s="81"/>
      <c r="T940" s="81"/>
      <c r="U940" s="81"/>
      <c r="V940" s="81"/>
      <c r="W940" s="81"/>
      <c r="X940" s="81"/>
      <c r="Y940" s="81"/>
      <c r="Z940" s="81"/>
    </row>
    <row r="941" spans="1:26" ht="12.75" customHeight="1" x14ac:dyDescent="0.25">
      <c r="A941" s="81"/>
      <c r="B941" s="81"/>
      <c r="C941" s="81"/>
      <c r="D941" s="82"/>
      <c r="E941" s="81"/>
      <c r="F941" s="81"/>
      <c r="G941" s="81"/>
      <c r="H941" s="81"/>
      <c r="I941" s="81"/>
      <c r="J941" s="81"/>
      <c r="K941" s="81"/>
      <c r="L941" s="81"/>
      <c r="M941" s="81"/>
      <c r="N941" s="81"/>
      <c r="O941" s="81"/>
      <c r="P941" s="81"/>
      <c r="Q941" s="81"/>
      <c r="R941" s="81"/>
      <c r="S941" s="81"/>
      <c r="T941" s="81"/>
      <c r="U941" s="81"/>
      <c r="V941" s="81"/>
      <c r="W941" s="81"/>
      <c r="X941" s="81"/>
      <c r="Y941" s="81"/>
      <c r="Z941" s="81"/>
    </row>
    <row r="942" spans="1:26" ht="12.75" customHeight="1" x14ac:dyDescent="0.25">
      <c r="A942" s="81"/>
      <c r="B942" s="81"/>
      <c r="C942" s="81"/>
      <c r="D942" s="82"/>
      <c r="E942" s="81"/>
      <c r="F942" s="81"/>
      <c r="G942" s="81"/>
      <c r="H942" s="81"/>
      <c r="I942" s="81"/>
      <c r="J942" s="81"/>
      <c r="K942" s="81"/>
      <c r="L942" s="81"/>
      <c r="M942" s="81"/>
      <c r="N942" s="81"/>
      <c r="O942" s="81"/>
      <c r="P942" s="81"/>
      <c r="Q942" s="81"/>
      <c r="R942" s="81"/>
      <c r="S942" s="81"/>
      <c r="T942" s="81"/>
      <c r="U942" s="81"/>
      <c r="V942" s="81"/>
      <c r="W942" s="81"/>
      <c r="X942" s="81"/>
      <c r="Y942" s="81"/>
      <c r="Z942" s="81"/>
    </row>
    <row r="943" spans="1:26" ht="12.75" customHeight="1" x14ac:dyDescent="0.25">
      <c r="A943" s="81"/>
      <c r="B943" s="81"/>
      <c r="C943" s="81"/>
      <c r="D943" s="82"/>
      <c r="E943" s="81"/>
      <c r="F943" s="81"/>
      <c r="G943" s="81"/>
      <c r="H943" s="81"/>
      <c r="I943" s="81"/>
      <c r="J943" s="81"/>
      <c r="K943" s="81"/>
      <c r="L943" s="81"/>
      <c r="M943" s="81"/>
      <c r="N943" s="81"/>
      <c r="O943" s="81"/>
      <c r="P943" s="81"/>
      <c r="Q943" s="81"/>
      <c r="R943" s="81"/>
      <c r="S943" s="81"/>
      <c r="T943" s="81"/>
      <c r="U943" s="81"/>
      <c r="V943" s="81"/>
      <c r="W943" s="81"/>
      <c r="X943" s="81"/>
      <c r="Y943" s="81"/>
      <c r="Z943" s="81"/>
    </row>
    <row r="944" spans="1:26" ht="12.75" customHeight="1" x14ac:dyDescent="0.25">
      <c r="A944" s="81"/>
      <c r="B944" s="81"/>
      <c r="C944" s="81"/>
      <c r="D944" s="82"/>
      <c r="E944" s="81"/>
      <c r="F944" s="81"/>
      <c r="G944" s="81"/>
      <c r="H944" s="81"/>
      <c r="I944" s="81"/>
      <c r="J944" s="81"/>
      <c r="K944" s="81"/>
      <c r="L944" s="81"/>
      <c r="M944" s="81"/>
      <c r="N944" s="81"/>
      <c r="O944" s="81"/>
      <c r="P944" s="81"/>
      <c r="Q944" s="81"/>
      <c r="R944" s="81"/>
      <c r="S944" s="81"/>
      <c r="T944" s="81"/>
      <c r="U944" s="81"/>
      <c r="V944" s="81"/>
      <c r="W944" s="81"/>
      <c r="X944" s="81"/>
      <c r="Y944" s="81"/>
      <c r="Z944" s="81"/>
    </row>
    <row r="945" spans="1:26" ht="12.75" customHeight="1" x14ac:dyDescent="0.25">
      <c r="A945" s="81"/>
      <c r="B945" s="81"/>
      <c r="C945" s="81"/>
      <c r="D945" s="82"/>
      <c r="E945" s="81"/>
      <c r="F945" s="81"/>
      <c r="G945" s="81"/>
      <c r="H945" s="81"/>
      <c r="I945" s="81"/>
      <c r="J945" s="81"/>
      <c r="K945" s="81"/>
      <c r="L945" s="81"/>
      <c r="M945" s="81"/>
      <c r="N945" s="81"/>
      <c r="O945" s="81"/>
      <c r="P945" s="81"/>
      <c r="Q945" s="81"/>
      <c r="R945" s="81"/>
      <c r="S945" s="81"/>
      <c r="T945" s="81"/>
      <c r="U945" s="81"/>
      <c r="V945" s="81"/>
      <c r="W945" s="81"/>
      <c r="X945" s="81"/>
      <c r="Y945" s="81"/>
      <c r="Z945" s="81"/>
    </row>
    <row r="946" spans="1:26" ht="12.75" customHeight="1" x14ac:dyDescent="0.25">
      <c r="A946" s="81"/>
      <c r="B946" s="81"/>
      <c r="C946" s="81"/>
      <c r="D946" s="82"/>
      <c r="E946" s="81"/>
      <c r="F946" s="81"/>
      <c r="G946" s="81"/>
      <c r="H946" s="81"/>
      <c r="I946" s="81"/>
      <c r="J946" s="81"/>
      <c r="K946" s="81"/>
      <c r="L946" s="81"/>
      <c r="M946" s="81"/>
      <c r="N946" s="81"/>
      <c r="O946" s="81"/>
      <c r="P946" s="81"/>
      <c r="Q946" s="81"/>
      <c r="R946" s="81"/>
      <c r="S946" s="81"/>
      <c r="T946" s="81"/>
      <c r="U946" s="81"/>
      <c r="V946" s="81"/>
      <c r="W946" s="81"/>
      <c r="X946" s="81"/>
      <c r="Y946" s="81"/>
      <c r="Z946" s="81"/>
    </row>
    <row r="947" spans="1:26" ht="12.75" customHeight="1" x14ac:dyDescent="0.25">
      <c r="A947" s="81"/>
      <c r="B947" s="81"/>
      <c r="C947" s="81"/>
      <c r="D947" s="82"/>
      <c r="E947" s="81"/>
      <c r="F947" s="81"/>
      <c r="G947" s="81"/>
      <c r="H947" s="81"/>
      <c r="I947" s="81"/>
      <c r="J947" s="81"/>
      <c r="K947" s="81"/>
      <c r="L947" s="81"/>
      <c r="M947" s="81"/>
      <c r="N947" s="81"/>
      <c r="O947" s="81"/>
      <c r="P947" s="81"/>
      <c r="Q947" s="81"/>
      <c r="R947" s="81"/>
      <c r="S947" s="81"/>
      <c r="T947" s="81"/>
      <c r="U947" s="81"/>
      <c r="V947" s="81"/>
      <c r="W947" s="81"/>
      <c r="X947" s="81"/>
      <c r="Y947" s="81"/>
      <c r="Z947" s="81"/>
    </row>
    <row r="948" spans="1:26" ht="12.75" customHeight="1" x14ac:dyDescent="0.25">
      <c r="A948" s="81"/>
      <c r="B948" s="81"/>
      <c r="C948" s="81"/>
      <c r="D948" s="82"/>
      <c r="E948" s="81"/>
      <c r="F948" s="81"/>
      <c r="G948" s="81"/>
      <c r="H948" s="81"/>
      <c r="I948" s="81"/>
      <c r="J948" s="81"/>
      <c r="K948" s="81"/>
      <c r="L948" s="81"/>
      <c r="M948" s="81"/>
      <c r="N948" s="81"/>
      <c r="O948" s="81"/>
      <c r="P948" s="81"/>
      <c r="Q948" s="81"/>
      <c r="R948" s="81"/>
      <c r="S948" s="81"/>
      <c r="T948" s="81"/>
      <c r="U948" s="81"/>
      <c r="V948" s="81"/>
      <c r="W948" s="81"/>
      <c r="X948" s="81"/>
      <c r="Y948" s="81"/>
      <c r="Z948" s="81"/>
    </row>
    <row r="949" spans="1:26" ht="12.75" customHeight="1" x14ac:dyDescent="0.25">
      <c r="A949" s="81"/>
      <c r="B949" s="81"/>
      <c r="C949" s="81"/>
      <c r="D949" s="82"/>
      <c r="E949" s="81"/>
      <c r="F949" s="81"/>
      <c r="G949" s="81"/>
      <c r="H949" s="81"/>
      <c r="I949" s="81"/>
      <c r="J949" s="81"/>
      <c r="K949" s="81"/>
      <c r="L949" s="81"/>
      <c r="M949" s="81"/>
      <c r="N949" s="81"/>
      <c r="O949" s="81"/>
      <c r="P949" s="81"/>
      <c r="Q949" s="81"/>
      <c r="R949" s="81"/>
      <c r="S949" s="81"/>
      <c r="T949" s="81"/>
      <c r="U949" s="81"/>
      <c r="V949" s="81"/>
      <c r="W949" s="81"/>
      <c r="X949" s="81"/>
      <c r="Y949" s="81"/>
      <c r="Z949" s="81"/>
    </row>
    <row r="950" spans="1:26" ht="12.75" customHeight="1" x14ac:dyDescent="0.25">
      <c r="A950" s="81"/>
      <c r="B950" s="81"/>
      <c r="C950" s="81"/>
      <c r="D950" s="82"/>
      <c r="E950" s="81"/>
      <c r="F950" s="81"/>
      <c r="G950" s="81"/>
      <c r="H950" s="81"/>
      <c r="I950" s="81"/>
      <c r="J950" s="81"/>
      <c r="K950" s="81"/>
      <c r="L950" s="81"/>
      <c r="M950" s="81"/>
      <c r="N950" s="81"/>
      <c r="O950" s="81"/>
      <c r="P950" s="81"/>
      <c r="Q950" s="81"/>
      <c r="R950" s="81"/>
      <c r="S950" s="81"/>
      <c r="T950" s="81"/>
      <c r="U950" s="81"/>
      <c r="V950" s="81"/>
      <c r="W950" s="81"/>
      <c r="X950" s="81"/>
      <c r="Y950" s="81"/>
      <c r="Z950" s="81"/>
    </row>
    <row r="951" spans="1:26" ht="12.75" customHeight="1" x14ac:dyDescent="0.25">
      <c r="A951" s="81"/>
      <c r="B951" s="81"/>
      <c r="C951" s="81"/>
      <c r="D951" s="82"/>
      <c r="E951" s="81"/>
      <c r="F951" s="81"/>
      <c r="G951" s="81"/>
      <c r="H951" s="81"/>
      <c r="I951" s="81"/>
      <c r="J951" s="81"/>
      <c r="K951" s="81"/>
      <c r="L951" s="81"/>
      <c r="M951" s="81"/>
      <c r="N951" s="81"/>
      <c r="O951" s="81"/>
      <c r="P951" s="81"/>
      <c r="Q951" s="81"/>
      <c r="R951" s="81"/>
      <c r="S951" s="81"/>
      <c r="T951" s="81"/>
      <c r="U951" s="81"/>
      <c r="V951" s="81"/>
      <c r="W951" s="81"/>
      <c r="X951" s="81"/>
      <c r="Y951" s="81"/>
      <c r="Z951" s="81"/>
    </row>
    <row r="952" spans="1:26" ht="12.75" customHeight="1" x14ac:dyDescent="0.25">
      <c r="A952" s="81"/>
      <c r="B952" s="81"/>
      <c r="C952" s="81"/>
      <c r="D952" s="82"/>
      <c r="E952" s="81"/>
      <c r="F952" s="81"/>
      <c r="G952" s="81"/>
      <c r="H952" s="81"/>
      <c r="I952" s="81"/>
      <c r="J952" s="81"/>
      <c r="K952" s="81"/>
      <c r="L952" s="81"/>
      <c r="M952" s="81"/>
      <c r="N952" s="81"/>
      <c r="O952" s="81"/>
      <c r="P952" s="81"/>
      <c r="Q952" s="81"/>
      <c r="R952" s="81"/>
      <c r="S952" s="81"/>
      <c r="T952" s="81"/>
      <c r="U952" s="81"/>
      <c r="V952" s="81"/>
      <c r="W952" s="81"/>
      <c r="X952" s="81"/>
      <c r="Y952" s="81"/>
      <c r="Z952" s="81"/>
    </row>
    <row r="953" spans="1:26" ht="12.75" customHeight="1" x14ac:dyDescent="0.25">
      <c r="A953" s="81"/>
      <c r="B953" s="81"/>
      <c r="C953" s="81"/>
      <c r="D953" s="82"/>
      <c r="E953" s="81"/>
      <c r="F953" s="81"/>
      <c r="G953" s="81"/>
      <c r="H953" s="81"/>
      <c r="I953" s="81"/>
      <c r="J953" s="81"/>
      <c r="K953" s="81"/>
      <c r="L953" s="81"/>
      <c r="M953" s="81"/>
      <c r="N953" s="81"/>
      <c r="O953" s="81"/>
      <c r="P953" s="81"/>
      <c r="Q953" s="81"/>
      <c r="R953" s="81"/>
      <c r="S953" s="81"/>
      <c r="T953" s="81"/>
      <c r="U953" s="81"/>
      <c r="V953" s="81"/>
      <c r="W953" s="81"/>
      <c r="X953" s="81"/>
      <c r="Y953" s="81"/>
      <c r="Z953" s="81"/>
    </row>
    <row r="954" spans="1:26" ht="12.75" customHeight="1" x14ac:dyDescent="0.25">
      <c r="A954" s="81"/>
      <c r="B954" s="81"/>
      <c r="C954" s="81"/>
      <c r="D954" s="82"/>
      <c r="E954" s="81"/>
      <c r="F954" s="81"/>
      <c r="G954" s="81"/>
      <c r="H954" s="81"/>
      <c r="I954" s="81"/>
      <c r="J954" s="81"/>
      <c r="K954" s="81"/>
      <c r="L954" s="81"/>
      <c r="M954" s="81"/>
      <c r="N954" s="81"/>
      <c r="O954" s="81"/>
      <c r="P954" s="81"/>
      <c r="Q954" s="81"/>
      <c r="R954" s="81"/>
      <c r="S954" s="81"/>
      <c r="T954" s="81"/>
      <c r="U954" s="81"/>
      <c r="V954" s="81"/>
      <c r="W954" s="81"/>
      <c r="X954" s="81"/>
      <c r="Y954" s="81"/>
      <c r="Z954" s="81"/>
    </row>
    <row r="955" spans="1:26" ht="12.75" customHeight="1" x14ac:dyDescent="0.25">
      <c r="A955" s="81"/>
      <c r="B955" s="81"/>
      <c r="C955" s="81"/>
      <c r="D955" s="82"/>
      <c r="E955" s="81"/>
      <c r="F955" s="81"/>
      <c r="G955" s="81"/>
      <c r="H955" s="81"/>
      <c r="I955" s="81"/>
      <c r="J955" s="81"/>
      <c r="K955" s="81"/>
      <c r="L955" s="81"/>
      <c r="M955" s="81"/>
      <c r="N955" s="81"/>
      <c r="O955" s="81"/>
      <c r="P955" s="81"/>
      <c r="Q955" s="81"/>
      <c r="R955" s="81"/>
      <c r="S955" s="81"/>
      <c r="T955" s="81"/>
      <c r="U955" s="81"/>
      <c r="V955" s="81"/>
      <c r="W955" s="81"/>
      <c r="X955" s="81"/>
      <c r="Y955" s="81"/>
      <c r="Z955" s="81"/>
    </row>
    <row r="956" spans="1:26" ht="12.75" customHeight="1" x14ac:dyDescent="0.25">
      <c r="A956" s="81"/>
      <c r="B956" s="81"/>
      <c r="C956" s="81"/>
      <c r="D956" s="82"/>
      <c r="E956" s="81"/>
      <c r="F956" s="81"/>
      <c r="G956" s="81"/>
      <c r="H956" s="81"/>
      <c r="I956" s="81"/>
      <c r="J956" s="81"/>
      <c r="K956" s="81"/>
      <c r="L956" s="81"/>
      <c r="M956" s="81"/>
      <c r="N956" s="81"/>
      <c r="O956" s="81"/>
      <c r="P956" s="81"/>
      <c r="Q956" s="81"/>
      <c r="R956" s="81"/>
      <c r="S956" s="81"/>
      <c r="T956" s="81"/>
      <c r="U956" s="81"/>
      <c r="V956" s="81"/>
      <c r="W956" s="81"/>
      <c r="X956" s="81"/>
      <c r="Y956" s="81"/>
      <c r="Z956" s="81"/>
    </row>
    <row r="957" spans="1:26" ht="12.75" customHeight="1" x14ac:dyDescent="0.25">
      <c r="A957" s="81"/>
      <c r="B957" s="81"/>
      <c r="C957" s="81"/>
      <c r="D957" s="82"/>
      <c r="E957" s="81"/>
      <c r="F957" s="81"/>
      <c r="G957" s="81"/>
      <c r="H957" s="81"/>
      <c r="I957" s="81"/>
      <c r="J957" s="81"/>
      <c r="K957" s="81"/>
      <c r="L957" s="81"/>
      <c r="M957" s="81"/>
      <c r="N957" s="81"/>
      <c r="O957" s="81"/>
      <c r="P957" s="81"/>
      <c r="Q957" s="81"/>
      <c r="R957" s="81"/>
      <c r="S957" s="81"/>
      <c r="T957" s="81"/>
      <c r="U957" s="81"/>
      <c r="V957" s="81"/>
      <c r="W957" s="81"/>
      <c r="X957" s="81"/>
      <c r="Y957" s="81"/>
      <c r="Z957" s="81"/>
    </row>
    <row r="958" spans="1:26" ht="12.75" customHeight="1" x14ac:dyDescent="0.25">
      <c r="A958" s="81"/>
      <c r="B958" s="81"/>
      <c r="C958" s="81"/>
      <c r="D958" s="82"/>
      <c r="E958" s="81"/>
      <c r="F958" s="81"/>
      <c r="G958" s="81"/>
      <c r="H958" s="81"/>
      <c r="I958" s="81"/>
      <c r="J958" s="81"/>
      <c r="K958" s="81"/>
      <c r="L958" s="81"/>
      <c r="M958" s="81"/>
      <c r="N958" s="81"/>
      <c r="O958" s="81"/>
      <c r="P958" s="81"/>
      <c r="Q958" s="81"/>
      <c r="R958" s="81"/>
      <c r="S958" s="81"/>
      <c r="T958" s="81"/>
      <c r="U958" s="81"/>
      <c r="V958" s="81"/>
      <c r="W958" s="81"/>
      <c r="X958" s="81"/>
      <c r="Y958" s="81"/>
      <c r="Z958" s="81"/>
    </row>
    <row r="959" spans="1:26" ht="12.75" customHeight="1" x14ac:dyDescent="0.25">
      <c r="A959" s="81"/>
      <c r="B959" s="81"/>
      <c r="C959" s="81"/>
      <c r="D959" s="82"/>
      <c r="E959" s="81"/>
      <c r="F959" s="81"/>
      <c r="G959" s="81"/>
      <c r="H959" s="81"/>
      <c r="I959" s="81"/>
      <c r="J959" s="81"/>
      <c r="K959" s="81"/>
      <c r="L959" s="81"/>
      <c r="M959" s="81"/>
      <c r="N959" s="81"/>
      <c r="O959" s="81"/>
      <c r="P959" s="81"/>
      <c r="Q959" s="81"/>
      <c r="R959" s="81"/>
      <c r="S959" s="81"/>
      <c r="T959" s="81"/>
      <c r="U959" s="81"/>
      <c r="V959" s="81"/>
      <c r="W959" s="81"/>
      <c r="X959" s="81"/>
      <c r="Y959" s="81"/>
      <c r="Z959" s="81"/>
    </row>
    <row r="960" spans="1:26" ht="12.75" customHeight="1" x14ac:dyDescent="0.25">
      <c r="A960" s="81"/>
      <c r="B960" s="81"/>
      <c r="C960" s="81"/>
      <c r="D960" s="82"/>
      <c r="E960" s="81"/>
      <c r="F960" s="81"/>
      <c r="G960" s="81"/>
      <c r="H960" s="81"/>
      <c r="I960" s="81"/>
      <c r="J960" s="81"/>
      <c r="K960" s="81"/>
      <c r="L960" s="81"/>
      <c r="M960" s="81"/>
      <c r="N960" s="81"/>
      <c r="O960" s="81"/>
      <c r="P960" s="81"/>
      <c r="Q960" s="81"/>
      <c r="R960" s="81"/>
      <c r="S960" s="81"/>
      <c r="T960" s="81"/>
      <c r="U960" s="81"/>
      <c r="V960" s="81"/>
      <c r="W960" s="81"/>
      <c r="X960" s="81"/>
      <c r="Y960" s="81"/>
      <c r="Z960" s="81"/>
    </row>
    <row r="961" spans="1:26" ht="12.75" customHeight="1" x14ac:dyDescent="0.25">
      <c r="A961" s="81"/>
      <c r="B961" s="81"/>
      <c r="C961" s="81"/>
      <c r="D961" s="82"/>
      <c r="E961" s="81"/>
      <c r="F961" s="81"/>
      <c r="G961" s="81"/>
      <c r="H961" s="81"/>
      <c r="I961" s="81"/>
      <c r="J961" s="81"/>
      <c r="K961" s="81"/>
      <c r="L961" s="81"/>
      <c r="M961" s="81"/>
      <c r="N961" s="81"/>
      <c r="O961" s="81"/>
      <c r="P961" s="81"/>
      <c r="Q961" s="81"/>
      <c r="R961" s="81"/>
      <c r="S961" s="81"/>
      <c r="T961" s="81"/>
      <c r="U961" s="81"/>
      <c r="V961" s="81"/>
      <c r="W961" s="81"/>
      <c r="X961" s="81"/>
      <c r="Y961" s="81"/>
      <c r="Z961" s="81"/>
    </row>
    <row r="962" spans="1:26" ht="12.75" customHeight="1" x14ac:dyDescent="0.25">
      <c r="A962" s="81"/>
      <c r="B962" s="81"/>
      <c r="C962" s="81"/>
      <c r="D962" s="82"/>
      <c r="E962" s="81"/>
      <c r="F962" s="81"/>
      <c r="G962" s="81"/>
      <c r="H962" s="81"/>
      <c r="I962" s="81"/>
      <c r="J962" s="81"/>
      <c r="K962" s="81"/>
      <c r="L962" s="81"/>
      <c r="M962" s="81"/>
      <c r="N962" s="81"/>
      <c r="O962" s="81"/>
      <c r="P962" s="81"/>
      <c r="Q962" s="81"/>
      <c r="R962" s="81"/>
      <c r="S962" s="81"/>
      <c r="T962" s="81"/>
      <c r="U962" s="81"/>
      <c r="V962" s="81"/>
      <c r="W962" s="81"/>
      <c r="X962" s="81"/>
      <c r="Y962" s="81"/>
      <c r="Z962" s="81"/>
    </row>
    <row r="963" spans="1:26" ht="12.75" customHeight="1" x14ac:dyDescent="0.25">
      <c r="A963" s="81"/>
      <c r="B963" s="81"/>
      <c r="C963" s="81"/>
      <c r="D963" s="82"/>
      <c r="E963" s="81"/>
      <c r="F963" s="81"/>
      <c r="G963" s="81"/>
      <c r="H963" s="81"/>
      <c r="I963" s="81"/>
      <c r="J963" s="81"/>
      <c r="K963" s="81"/>
      <c r="L963" s="81"/>
      <c r="M963" s="81"/>
      <c r="N963" s="81"/>
      <c r="O963" s="81"/>
      <c r="P963" s="81"/>
      <c r="Q963" s="81"/>
      <c r="R963" s="81"/>
      <c r="S963" s="81"/>
      <c r="T963" s="81"/>
      <c r="U963" s="81"/>
      <c r="V963" s="81"/>
      <c r="W963" s="81"/>
      <c r="X963" s="81"/>
      <c r="Y963" s="81"/>
      <c r="Z963" s="81"/>
    </row>
    <row r="964" spans="1:26" ht="12.75" customHeight="1" x14ac:dyDescent="0.25">
      <c r="A964" s="81"/>
      <c r="B964" s="81"/>
      <c r="C964" s="81"/>
      <c r="D964" s="82"/>
      <c r="E964" s="81"/>
      <c r="F964" s="81"/>
      <c r="G964" s="81"/>
      <c r="H964" s="81"/>
      <c r="I964" s="81"/>
      <c r="J964" s="81"/>
      <c r="K964" s="81"/>
      <c r="L964" s="81"/>
      <c r="M964" s="81"/>
      <c r="N964" s="81"/>
      <c r="O964" s="81"/>
      <c r="P964" s="81"/>
      <c r="Q964" s="81"/>
      <c r="R964" s="81"/>
      <c r="S964" s="81"/>
      <c r="T964" s="81"/>
      <c r="U964" s="81"/>
      <c r="V964" s="81"/>
      <c r="W964" s="81"/>
      <c r="X964" s="81"/>
      <c r="Y964" s="81"/>
      <c r="Z964" s="81"/>
    </row>
    <row r="965" spans="1:26" ht="12.75" customHeight="1" x14ac:dyDescent="0.25">
      <c r="A965" s="81"/>
      <c r="B965" s="81"/>
      <c r="C965" s="81"/>
      <c r="D965" s="82"/>
      <c r="E965" s="81"/>
      <c r="F965" s="81"/>
      <c r="G965" s="81"/>
      <c r="H965" s="81"/>
      <c r="I965" s="81"/>
      <c r="J965" s="81"/>
      <c r="K965" s="81"/>
      <c r="L965" s="81"/>
      <c r="M965" s="81"/>
      <c r="N965" s="81"/>
      <c r="O965" s="81"/>
      <c r="P965" s="81"/>
      <c r="Q965" s="81"/>
      <c r="R965" s="81"/>
      <c r="S965" s="81"/>
      <c r="T965" s="81"/>
      <c r="U965" s="81"/>
      <c r="V965" s="81"/>
      <c r="W965" s="81"/>
      <c r="X965" s="81"/>
      <c r="Y965" s="81"/>
      <c r="Z965" s="81"/>
    </row>
    <row r="966" spans="1:26" ht="12.75" customHeight="1" x14ac:dyDescent="0.25">
      <c r="A966" s="81"/>
      <c r="B966" s="81"/>
      <c r="C966" s="81"/>
      <c r="D966" s="82"/>
      <c r="E966" s="81"/>
      <c r="F966" s="81"/>
      <c r="G966" s="81"/>
      <c r="H966" s="81"/>
      <c r="I966" s="81"/>
      <c r="J966" s="81"/>
      <c r="K966" s="81"/>
      <c r="L966" s="81"/>
      <c r="M966" s="81"/>
      <c r="N966" s="81"/>
      <c r="O966" s="81"/>
      <c r="P966" s="81"/>
      <c r="Q966" s="81"/>
      <c r="R966" s="81"/>
      <c r="S966" s="81"/>
      <c r="T966" s="81"/>
      <c r="U966" s="81"/>
      <c r="V966" s="81"/>
      <c r="W966" s="81"/>
      <c r="X966" s="81"/>
      <c r="Y966" s="81"/>
      <c r="Z966" s="81"/>
    </row>
    <row r="967" spans="1:26" ht="12.75" customHeight="1" x14ac:dyDescent="0.25">
      <c r="A967" s="81"/>
      <c r="B967" s="81"/>
      <c r="C967" s="81"/>
      <c r="D967" s="82"/>
      <c r="E967" s="81"/>
      <c r="F967" s="81"/>
      <c r="G967" s="81"/>
      <c r="H967" s="81"/>
      <c r="I967" s="81"/>
      <c r="J967" s="81"/>
      <c r="K967" s="81"/>
      <c r="L967" s="81"/>
      <c r="M967" s="81"/>
      <c r="N967" s="81"/>
      <c r="O967" s="81"/>
      <c r="P967" s="81"/>
      <c r="Q967" s="81"/>
      <c r="R967" s="81"/>
      <c r="S967" s="81"/>
      <c r="T967" s="81"/>
      <c r="U967" s="81"/>
      <c r="V967" s="81"/>
      <c r="W967" s="81"/>
      <c r="X967" s="81"/>
      <c r="Y967" s="81"/>
      <c r="Z967" s="81"/>
    </row>
    <row r="968" spans="1:26" ht="12.75" customHeight="1" x14ac:dyDescent="0.25">
      <c r="A968" s="81"/>
      <c r="B968" s="81"/>
      <c r="C968" s="81"/>
      <c r="D968" s="82"/>
      <c r="E968" s="81"/>
      <c r="F968" s="81"/>
      <c r="G968" s="81"/>
      <c r="H968" s="81"/>
      <c r="I968" s="81"/>
      <c r="J968" s="81"/>
      <c r="K968" s="81"/>
      <c r="L968" s="81"/>
      <c r="M968" s="81"/>
      <c r="N968" s="81"/>
      <c r="O968" s="81"/>
      <c r="P968" s="81"/>
      <c r="Q968" s="81"/>
      <c r="R968" s="81"/>
      <c r="S968" s="81"/>
      <c r="T968" s="81"/>
      <c r="U968" s="81"/>
      <c r="V968" s="81"/>
      <c r="W968" s="81"/>
      <c r="X968" s="81"/>
      <c r="Y968" s="81"/>
      <c r="Z968" s="81"/>
    </row>
    <row r="969" spans="1:26" ht="12.75" customHeight="1" x14ac:dyDescent="0.25">
      <c r="A969" s="81"/>
      <c r="B969" s="81"/>
      <c r="C969" s="81"/>
      <c r="D969" s="82"/>
      <c r="E969" s="81"/>
      <c r="F969" s="81"/>
      <c r="G969" s="81"/>
      <c r="H969" s="81"/>
      <c r="I969" s="81"/>
      <c r="J969" s="81"/>
      <c r="K969" s="81"/>
      <c r="L969" s="81"/>
      <c r="M969" s="81"/>
      <c r="N969" s="81"/>
      <c r="O969" s="81"/>
      <c r="P969" s="81"/>
      <c r="Q969" s="81"/>
      <c r="R969" s="81"/>
      <c r="S969" s="81"/>
      <c r="T969" s="81"/>
      <c r="U969" s="81"/>
      <c r="V969" s="81"/>
      <c r="W969" s="81"/>
      <c r="X969" s="81"/>
      <c r="Y969" s="81"/>
      <c r="Z969" s="81"/>
    </row>
    <row r="970" spans="1:26" ht="12.75" customHeight="1" x14ac:dyDescent="0.25">
      <c r="A970" s="81"/>
      <c r="B970" s="81"/>
      <c r="C970" s="81"/>
      <c r="D970" s="82"/>
      <c r="E970" s="81"/>
      <c r="F970" s="81"/>
      <c r="G970" s="81"/>
      <c r="H970" s="81"/>
      <c r="I970" s="81"/>
      <c r="J970" s="81"/>
      <c r="K970" s="81"/>
      <c r="L970" s="81"/>
      <c r="M970" s="81"/>
      <c r="N970" s="81"/>
      <c r="O970" s="81"/>
      <c r="P970" s="81"/>
      <c r="Q970" s="81"/>
      <c r="R970" s="81"/>
      <c r="S970" s="81"/>
      <c r="T970" s="81"/>
      <c r="U970" s="81"/>
      <c r="V970" s="81"/>
      <c r="W970" s="81"/>
      <c r="X970" s="81"/>
      <c r="Y970" s="81"/>
      <c r="Z970" s="81"/>
    </row>
    <row r="971" spans="1:26" ht="12.75" customHeight="1" x14ac:dyDescent="0.25">
      <c r="A971" s="81"/>
      <c r="B971" s="81"/>
      <c r="C971" s="81"/>
      <c r="D971" s="82"/>
      <c r="E971" s="81"/>
      <c r="F971" s="81"/>
      <c r="G971" s="81"/>
      <c r="H971" s="81"/>
      <c r="I971" s="81"/>
      <c r="J971" s="81"/>
      <c r="K971" s="81"/>
      <c r="L971" s="81"/>
      <c r="M971" s="81"/>
      <c r="N971" s="81"/>
      <c r="O971" s="81"/>
      <c r="P971" s="81"/>
      <c r="Q971" s="81"/>
      <c r="R971" s="81"/>
      <c r="S971" s="81"/>
      <c r="T971" s="81"/>
      <c r="U971" s="81"/>
      <c r="V971" s="81"/>
      <c r="W971" s="81"/>
      <c r="X971" s="81"/>
      <c r="Y971" s="81"/>
      <c r="Z971" s="81"/>
    </row>
    <row r="972" spans="1:26" ht="12.75" customHeight="1" x14ac:dyDescent="0.25">
      <c r="A972" s="81"/>
      <c r="B972" s="81"/>
      <c r="C972" s="81"/>
      <c r="D972" s="82"/>
      <c r="E972" s="81"/>
      <c r="F972" s="81"/>
      <c r="G972" s="81"/>
      <c r="H972" s="81"/>
      <c r="I972" s="81"/>
      <c r="J972" s="81"/>
      <c r="K972" s="81"/>
      <c r="L972" s="81"/>
      <c r="M972" s="81"/>
      <c r="N972" s="81"/>
      <c r="O972" s="81"/>
      <c r="P972" s="81"/>
      <c r="Q972" s="81"/>
      <c r="R972" s="81"/>
      <c r="S972" s="81"/>
      <c r="T972" s="81"/>
      <c r="U972" s="81"/>
      <c r="V972" s="81"/>
      <c r="W972" s="81"/>
      <c r="X972" s="81"/>
      <c r="Y972" s="81"/>
      <c r="Z972" s="81"/>
    </row>
    <row r="973" spans="1:26" ht="12.75" customHeight="1" x14ac:dyDescent="0.25">
      <c r="A973" s="81"/>
      <c r="B973" s="81"/>
      <c r="C973" s="81"/>
      <c r="D973" s="82"/>
      <c r="E973" s="81"/>
      <c r="F973" s="81"/>
      <c r="G973" s="81"/>
      <c r="H973" s="81"/>
      <c r="I973" s="81"/>
      <c r="J973" s="81"/>
      <c r="K973" s="81"/>
      <c r="L973" s="81"/>
      <c r="M973" s="81"/>
      <c r="N973" s="81"/>
      <c r="O973" s="81"/>
      <c r="P973" s="81"/>
      <c r="Q973" s="81"/>
      <c r="R973" s="81"/>
      <c r="S973" s="81"/>
      <c r="T973" s="81"/>
      <c r="U973" s="81"/>
      <c r="V973" s="81"/>
      <c r="W973" s="81"/>
      <c r="X973" s="81"/>
      <c r="Y973" s="81"/>
      <c r="Z973" s="81"/>
    </row>
    <row r="974" spans="1:26" ht="12.75" customHeight="1" x14ac:dyDescent="0.25">
      <c r="A974" s="81"/>
      <c r="B974" s="81"/>
      <c r="C974" s="81"/>
      <c r="D974" s="82"/>
      <c r="E974" s="81"/>
      <c r="F974" s="81"/>
      <c r="G974" s="81"/>
      <c r="H974" s="81"/>
      <c r="I974" s="81"/>
      <c r="J974" s="81"/>
      <c r="K974" s="81"/>
      <c r="L974" s="81"/>
      <c r="M974" s="81"/>
      <c r="N974" s="81"/>
      <c r="O974" s="81"/>
      <c r="P974" s="81"/>
      <c r="Q974" s="81"/>
      <c r="R974" s="81"/>
      <c r="S974" s="81"/>
      <c r="T974" s="81"/>
      <c r="U974" s="81"/>
      <c r="V974" s="81"/>
      <c r="W974" s="81"/>
      <c r="X974" s="81"/>
      <c r="Y974" s="81"/>
      <c r="Z974" s="81"/>
    </row>
    <row r="975" spans="1:26" ht="12.75" customHeight="1" x14ac:dyDescent="0.25">
      <c r="A975" s="81"/>
      <c r="B975" s="81"/>
      <c r="C975" s="81"/>
      <c r="D975" s="82"/>
      <c r="E975" s="81"/>
      <c r="F975" s="81"/>
      <c r="G975" s="81"/>
      <c r="H975" s="81"/>
      <c r="I975" s="81"/>
      <c r="J975" s="81"/>
      <c r="K975" s="81"/>
      <c r="L975" s="81"/>
      <c r="M975" s="81"/>
      <c r="N975" s="81"/>
      <c r="O975" s="81"/>
      <c r="P975" s="81"/>
      <c r="Q975" s="81"/>
      <c r="R975" s="81"/>
      <c r="S975" s="81"/>
      <c r="T975" s="81"/>
      <c r="U975" s="81"/>
      <c r="V975" s="81"/>
      <c r="W975" s="81"/>
      <c r="X975" s="81"/>
      <c r="Y975" s="81"/>
      <c r="Z975" s="81"/>
    </row>
    <row r="976" spans="1:26" ht="12.75" customHeight="1" x14ac:dyDescent="0.25">
      <c r="A976" s="81"/>
      <c r="B976" s="81"/>
      <c r="C976" s="81"/>
      <c r="D976" s="82"/>
      <c r="E976" s="81"/>
      <c r="F976" s="81"/>
      <c r="G976" s="81"/>
      <c r="H976" s="81"/>
      <c r="I976" s="81"/>
      <c r="J976" s="81"/>
      <c r="K976" s="81"/>
      <c r="L976" s="81"/>
      <c r="M976" s="81"/>
      <c r="N976" s="81"/>
      <c r="O976" s="81"/>
      <c r="P976" s="81"/>
      <c r="Q976" s="81"/>
      <c r="R976" s="81"/>
      <c r="S976" s="81"/>
      <c r="T976" s="81"/>
      <c r="U976" s="81"/>
      <c r="V976" s="81"/>
      <c r="W976" s="81"/>
      <c r="X976" s="81"/>
      <c r="Y976" s="81"/>
      <c r="Z976" s="81"/>
    </row>
    <row r="977" spans="1:26" ht="12.75" customHeight="1" x14ac:dyDescent="0.25">
      <c r="A977" s="81"/>
      <c r="B977" s="81"/>
      <c r="C977" s="81"/>
      <c r="D977" s="82"/>
      <c r="E977" s="81"/>
      <c r="F977" s="81"/>
      <c r="G977" s="81"/>
      <c r="H977" s="81"/>
      <c r="I977" s="81"/>
      <c r="J977" s="81"/>
      <c r="K977" s="81"/>
      <c r="L977" s="81"/>
      <c r="M977" s="81"/>
      <c r="N977" s="81"/>
      <c r="O977" s="81"/>
      <c r="P977" s="81"/>
      <c r="Q977" s="81"/>
      <c r="R977" s="81"/>
      <c r="S977" s="81"/>
      <c r="T977" s="81"/>
      <c r="U977" s="81"/>
      <c r="V977" s="81"/>
      <c r="W977" s="81"/>
      <c r="X977" s="81"/>
      <c r="Y977" s="81"/>
      <c r="Z977" s="81"/>
    </row>
    <row r="978" spans="1:26" ht="12.75" customHeight="1" x14ac:dyDescent="0.25">
      <c r="A978" s="81"/>
      <c r="B978" s="81"/>
      <c r="C978" s="81"/>
      <c r="D978" s="82"/>
      <c r="E978" s="81"/>
      <c r="F978" s="81"/>
      <c r="G978" s="81"/>
      <c r="H978" s="81"/>
      <c r="I978" s="81"/>
      <c r="J978" s="81"/>
      <c r="K978" s="81"/>
      <c r="L978" s="81"/>
      <c r="M978" s="81"/>
      <c r="N978" s="81"/>
      <c r="O978" s="81"/>
      <c r="P978" s="81"/>
      <c r="Q978" s="81"/>
      <c r="R978" s="81"/>
      <c r="S978" s="81"/>
      <c r="T978" s="81"/>
      <c r="U978" s="81"/>
      <c r="V978" s="81"/>
      <c r="W978" s="81"/>
      <c r="X978" s="81"/>
      <c r="Y978" s="81"/>
      <c r="Z978" s="81"/>
    </row>
    <row r="979" spans="1:26" ht="12.75" customHeight="1" x14ac:dyDescent="0.25">
      <c r="A979" s="81"/>
      <c r="B979" s="81"/>
      <c r="C979" s="81"/>
      <c r="D979" s="82"/>
      <c r="E979" s="81"/>
      <c r="F979" s="81"/>
      <c r="G979" s="81"/>
      <c r="H979" s="81"/>
      <c r="I979" s="81"/>
      <c r="J979" s="81"/>
      <c r="K979" s="81"/>
      <c r="L979" s="81"/>
      <c r="M979" s="81"/>
      <c r="N979" s="81"/>
      <c r="O979" s="81"/>
      <c r="P979" s="81"/>
      <c r="Q979" s="81"/>
      <c r="R979" s="81"/>
      <c r="S979" s="81"/>
      <c r="T979" s="81"/>
      <c r="U979" s="81"/>
      <c r="V979" s="81"/>
      <c r="W979" s="81"/>
      <c r="X979" s="81"/>
      <c r="Y979" s="81"/>
      <c r="Z979" s="81"/>
    </row>
    <row r="980" spans="1:26" ht="12.75" customHeight="1" x14ac:dyDescent="0.25">
      <c r="A980" s="81"/>
      <c r="B980" s="81"/>
      <c r="C980" s="81"/>
      <c r="D980" s="82"/>
      <c r="E980" s="81"/>
      <c r="F980" s="81"/>
      <c r="G980" s="81"/>
      <c r="H980" s="81"/>
      <c r="I980" s="81"/>
      <c r="J980" s="81"/>
      <c r="K980" s="81"/>
      <c r="L980" s="81"/>
      <c r="M980" s="81"/>
      <c r="N980" s="81"/>
      <c r="O980" s="81"/>
      <c r="P980" s="81"/>
      <c r="Q980" s="81"/>
      <c r="R980" s="81"/>
      <c r="S980" s="81"/>
      <c r="T980" s="81"/>
      <c r="U980" s="81"/>
      <c r="V980" s="81"/>
      <c r="W980" s="81"/>
      <c r="X980" s="81"/>
      <c r="Y980" s="81"/>
      <c r="Z980" s="81"/>
    </row>
    <row r="981" spans="1:26" ht="12.75" customHeight="1" x14ac:dyDescent="0.25">
      <c r="A981" s="81"/>
      <c r="B981" s="81"/>
      <c r="C981" s="81"/>
      <c r="D981" s="82"/>
      <c r="E981" s="81"/>
      <c r="F981" s="81"/>
      <c r="G981" s="81"/>
      <c r="H981" s="81"/>
      <c r="I981" s="81"/>
      <c r="J981" s="81"/>
      <c r="K981" s="81"/>
      <c r="L981" s="81"/>
      <c r="M981" s="81"/>
      <c r="N981" s="81"/>
      <c r="O981" s="81"/>
      <c r="P981" s="81"/>
      <c r="Q981" s="81"/>
      <c r="R981" s="81"/>
      <c r="S981" s="81"/>
      <c r="T981" s="81"/>
      <c r="U981" s="81"/>
      <c r="V981" s="81"/>
      <c r="W981" s="81"/>
      <c r="X981" s="81"/>
      <c r="Y981" s="81"/>
      <c r="Z981" s="81"/>
    </row>
    <row r="982" spans="1:26" ht="12.75" customHeight="1" x14ac:dyDescent="0.25">
      <c r="A982" s="81"/>
      <c r="B982" s="81"/>
      <c r="C982" s="81"/>
      <c r="D982" s="82"/>
      <c r="E982" s="81"/>
      <c r="F982" s="81"/>
      <c r="G982" s="81"/>
      <c r="H982" s="81"/>
      <c r="I982" s="81"/>
      <c r="J982" s="81"/>
      <c r="K982" s="81"/>
      <c r="L982" s="81"/>
      <c r="M982" s="81"/>
      <c r="N982" s="81"/>
      <c r="O982" s="81"/>
      <c r="P982" s="81"/>
      <c r="Q982" s="81"/>
      <c r="R982" s="81"/>
      <c r="S982" s="81"/>
      <c r="T982" s="81"/>
      <c r="U982" s="81"/>
      <c r="V982" s="81"/>
      <c r="W982" s="81"/>
      <c r="X982" s="81"/>
      <c r="Y982" s="81"/>
      <c r="Z982" s="81"/>
    </row>
    <row r="983" spans="1:26" ht="12.75" customHeight="1" x14ac:dyDescent="0.25">
      <c r="A983" s="81"/>
      <c r="B983" s="81"/>
      <c r="C983" s="81"/>
      <c r="D983" s="82"/>
      <c r="E983" s="81"/>
      <c r="F983" s="81"/>
      <c r="G983" s="81"/>
      <c r="H983" s="81"/>
      <c r="I983" s="81"/>
      <c r="J983" s="81"/>
      <c r="K983" s="81"/>
      <c r="L983" s="81"/>
      <c r="M983" s="81"/>
      <c r="N983" s="81"/>
      <c r="O983" s="81"/>
      <c r="P983" s="81"/>
      <c r="Q983" s="81"/>
      <c r="R983" s="81"/>
      <c r="S983" s="81"/>
      <c r="T983" s="81"/>
      <c r="U983" s="81"/>
      <c r="V983" s="81"/>
      <c r="W983" s="81"/>
      <c r="X983" s="81"/>
      <c r="Y983" s="81"/>
      <c r="Z983" s="81"/>
    </row>
    <row r="984" spans="1:26" ht="12.75" customHeight="1" x14ac:dyDescent="0.25">
      <c r="A984" s="81"/>
      <c r="B984" s="81"/>
      <c r="C984" s="81"/>
      <c r="D984" s="82"/>
      <c r="E984" s="81"/>
      <c r="F984" s="81"/>
      <c r="G984" s="81"/>
      <c r="H984" s="81"/>
      <c r="I984" s="81"/>
      <c r="J984" s="81"/>
      <c r="K984" s="81"/>
      <c r="L984" s="81"/>
      <c r="M984" s="81"/>
      <c r="N984" s="81"/>
      <c r="O984" s="81"/>
      <c r="P984" s="81"/>
      <c r="Q984" s="81"/>
      <c r="R984" s="81"/>
      <c r="S984" s="81"/>
      <c r="T984" s="81"/>
      <c r="U984" s="81"/>
      <c r="V984" s="81"/>
      <c r="W984" s="81"/>
      <c r="X984" s="81"/>
      <c r="Y984" s="81"/>
      <c r="Z984" s="81"/>
    </row>
    <row r="985" spans="1:26" ht="12.75" customHeight="1" x14ac:dyDescent="0.25">
      <c r="A985" s="81"/>
      <c r="B985" s="81"/>
      <c r="C985" s="81"/>
      <c r="D985" s="82"/>
      <c r="E985" s="81"/>
      <c r="F985" s="81"/>
      <c r="G985" s="81"/>
      <c r="H985" s="81"/>
      <c r="I985" s="81"/>
      <c r="J985" s="81"/>
      <c r="K985" s="81"/>
      <c r="L985" s="81"/>
      <c r="M985" s="81"/>
      <c r="N985" s="81"/>
      <c r="O985" s="81"/>
      <c r="P985" s="81"/>
      <c r="Q985" s="81"/>
      <c r="R985" s="81"/>
      <c r="S985" s="81"/>
      <c r="T985" s="81"/>
      <c r="U985" s="81"/>
      <c r="V985" s="81"/>
      <c r="W985" s="81"/>
      <c r="X985" s="81"/>
      <c r="Y985" s="81"/>
      <c r="Z985" s="81"/>
    </row>
    <row r="986" spans="1:26" ht="12.75" customHeight="1" x14ac:dyDescent="0.25">
      <c r="A986" s="81"/>
      <c r="B986" s="81"/>
      <c r="C986" s="81"/>
      <c r="D986" s="82"/>
      <c r="E986" s="81"/>
      <c r="F986" s="81"/>
      <c r="G986" s="81"/>
      <c r="H986" s="81"/>
      <c r="I986" s="81"/>
      <c r="J986" s="81"/>
      <c r="K986" s="81"/>
      <c r="L986" s="81"/>
      <c r="M986" s="81"/>
      <c r="N986" s="81"/>
      <c r="O986" s="81"/>
      <c r="P986" s="81"/>
      <c r="Q986" s="81"/>
      <c r="R986" s="81"/>
      <c r="S986" s="81"/>
      <c r="T986" s="81"/>
      <c r="U986" s="81"/>
      <c r="V986" s="81"/>
      <c r="W986" s="81"/>
      <c r="X986" s="81"/>
      <c r="Y986" s="81"/>
      <c r="Z986" s="81"/>
    </row>
    <row r="987" spans="1:26" ht="12.75" customHeight="1" x14ac:dyDescent="0.25">
      <c r="A987" s="81"/>
      <c r="B987" s="81"/>
      <c r="C987" s="81"/>
      <c r="D987" s="82"/>
      <c r="E987" s="81"/>
      <c r="F987" s="81"/>
      <c r="G987" s="81"/>
      <c r="H987" s="81"/>
      <c r="I987" s="81"/>
      <c r="J987" s="81"/>
      <c r="K987" s="81"/>
      <c r="L987" s="81"/>
      <c r="M987" s="81"/>
      <c r="N987" s="81"/>
      <c r="O987" s="81"/>
      <c r="P987" s="81"/>
      <c r="Q987" s="81"/>
      <c r="R987" s="81"/>
      <c r="S987" s="81"/>
      <c r="T987" s="81"/>
      <c r="U987" s="81"/>
      <c r="V987" s="81"/>
      <c r="W987" s="81"/>
      <c r="X987" s="81"/>
      <c r="Y987" s="81"/>
      <c r="Z987" s="81"/>
    </row>
    <row r="988" spans="1:26" ht="12.75" customHeight="1" x14ac:dyDescent="0.25">
      <c r="A988" s="81"/>
      <c r="B988" s="81"/>
      <c r="C988" s="81"/>
      <c r="D988" s="82"/>
      <c r="E988" s="81"/>
      <c r="F988" s="81"/>
      <c r="G988" s="81"/>
      <c r="H988" s="81"/>
      <c r="I988" s="81"/>
      <c r="J988" s="81"/>
      <c r="K988" s="81"/>
      <c r="L988" s="81"/>
      <c r="M988" s="81"/>
      <c r="N988" s="81"/>
      <c r="O988" s="81"/>
      <c r="P988" s="81"/>
      <c r="Q988" s="81"/>
      <c r="R988" s="81"/>
      <c r="S988" s="81"/>
      <c r="T988" s="81"/>
      <c r="U988" s="81"/>
      <c r="V988" s="81"/>
      <c r="W988" s="81"/>
      <c r="X988" s="81"/>
      <c r="Y988" s="81"/>
      <c r="Z988" s="81"/>
    </row>
    <row r="989" spans="1:26" ht="12.75" customHeight="1" x14ac:dyDescent="0.25">
      <c r="A989" s="81"/>
      <c r="B989" s="81"/>
      <c r="C989" s="81"/>
      <c r="D989" s="82"/>
      <c r="E989" s="81"/>
      <c r="F989" s="81"/>
      <c r="G989" s="81"/>
      <c r="H989" s="81"/>
      <c r="I989" s="81"/>
      <c r="J989" s="81"/>
      <c r="K989" s="81"/>
      <c r="L989" s="81"/>
      <c r="M989" s="81"/>
      <c r="N989" s="81"/>
      <c r="O989" s="81"/>
      <c r="P989" s="81"/>
      <c r="Q989" s="81"/>
      <c r="R989" s="81"/>
      <c r="S989" s="81"/>
      <c r="T989" s="81"/>
      <c r="U989" s="81"/>
      <c r="V989" s="81"/>
      <c r="W989" s="81"/>
      <c r="X989" s="81"/>
      <c r="Y989" s="81"/>
      <c r="Z989" s="81"/>
    </row>
    <row r="990" spans="1:26" ht="12.75" customHeight="1" x14ac:dyDescent="0.25">
      <c r="A990" s="81"/>
      <c r="B990" s="81"/>
      <c r="C990" s="81"/>
      <c r="D990" s="82"/>
      <c r="E990" s="81"/>
      <c r="F990" s="81"/>
      <c r="G990" s="81"/>
      <c r="H990" s="81"/>
      <c r="I990" s="81"/>
      <c r="J990" s="81"/>
      <c r="K990" s="81"/>
      <c r="L990" s="81"/>
      <c r="M990" s="81"/>
      <c r="N990" s="81"/>
      <c r="O990" s="81"/>
      <c r="P990" s="81"/>
      <c r="Q990" s="81"/>
      <c r="R990" s="81"/>
      <c r="S990" s="81"/>
      <c r="T990" s="81"/>
      <c r="U990" s="81"/>
      <c r="V990" s="81"/>
      <c r="W990" s="81"/>
      <c r="X990" s="81"/>
      <c r="Y990" s="81"/>
      <c r="Z990" s="81"/>
    </row>
    <row r="991" spans="1:26" ht="12.75" customHeight="1" x14ac:dyDescent="0.25">
      <c r="A991" s="81"/>
      <c r="B991" s="81"/>
      <c r="C991" s="81"/>
      <c r="D991" s="82"/>
      <c r="E991" s="81"/>
      <c r="F991" s="81"/>
      <c r="G991" s="81"/>
      <c r="H991" s="81"/>
      <c r="I991" s="81"/>
      <c r="J991" s="81"/>
      <c r="K991" s="81"/>
      <c r="L991" s="81"/>
      <c r="M991" s="81"/>
      <c r="N991" s="81"/>
      <c r="O991" s="81"/>
      <c r="P991" s="81"/>
      <c r="Q991" s="81"/>
      <c r="R991" s="81"/>
      <c r="S991" s="81"/>
      <c r="T991" s="81"/>
      <c r="U991" s="81"/>
      <c r="V991" s="81"/>
      <c r="W991" s="81"/>
      <c r="X991" s="81"/>
      <c r="Y991" s="81"/>
      <c r="Z991" s="81"/>
    </row>
    <row r="992" spans="1:26" ht="12.75" customHeight="1" x14ac:dyDescent="0.25">
      <c r="A992" s="81"/>
      <c r="B992" s="81"/>
      <c r="C992" s="81"/>
      <c r="D992" s="82"/>
      <c r="E992" s="81"/>
      <c r="F992" s="81"/>
      <c r="G992" s="81"/>
      <c r="H992" s="81"/>
      <c r="I992" s="81"/>
      <c r="J992" s="81"/>
      <c r="K992" s="81"/>
      <c r="L992" s="81"/>
      <c r="M992" s="81"/>
      <c r="N992" s="81"/>
      <c r="O992" s="81"/>
      <c r="P992" s="81"/>
      <c r="Q992" s="81"/>
      <c r="R992" s="81"/>
      <c r="S992" s="81"/>
      <c r="T992" s="81"/>
      <c r="U992" s="81"/>
      <c r="V992" s="81"/>
      <c r="W992" s="81"/>
      <c r="X992" s="81"/>
      <c r="Y992" s="81"/>
      <c r="Z992" s="81"/>
    </row>
    <row r="993" spans="1:26" ht="12.75" customHeight="1" x14ac:dyDescent="0.25">
      <c r="A993" s="81"/>
      <c r="B993" s="81"/>
      <c r="C993" s="81"/>
      <c r="D993" s="82"/>
      <c r="E993" s="81"/>
      <c r="F993" s="81"/>
      <c r="G993" s="81"/>
      <c r="H993" s="81"/>
      <c r="I993" s="81"/>
      <c r="J993" s="81"/>
      <c r="K993" s="81"/>
      <c r="L993" s="81"/>
      <c r="M993" s="81"/>
      <c r="N993" s="81"/>
      <c r="O993" s="81"/>
      <c r="P993" s="81"/>
      <c r="Q993" s="81"/>
      <c r="R993" s="81"/>
      <c r="S993" s="81"/>
      <c r="T993" s="81"/>
      <c r="U993" s="81"/>
      <c r="V993" s="81"/>
      <c r="W993" s="81"/>
      <c r="X993" s="81"/>
      <c r="Y993" s="81"/>
      <c r="Z993" s="81"/>
    </row>
    <row r="994" spans="1:26" ht="12.75" customHeight="1" x14ac:dyDescent="0.25">
      <c r="A994" s="81"/>
      <c r="B994" s="81"/>
      <c r="C994" s="81"/>
      <c r="D994" s="82"/>
      <c r="E994" s="81"/>
      <c r="F994" s="81"/>
      <c r="G994" s="81"/>
      <c r="H994" s="81"/>
      <c r="I994" s="81"/>
      <c r="J994" s="81"/>
      <c r="K994" s="81"/>
      <c r="L994" s="81"/>
      <c r="M994" s="81"/>
      <c r="N994" s="81"/>
      <c r="O994" s="81"/>
      <c r="P994" s="81"/>
      <c r="Q994" s="81"/>
      <c r="R994" s="81"/>
      <c r="S994" s="81"/>
      <c r="T994" s="81"/>
      <c r="U994" s="81"/>
      <c r="V994" s="81"/>
      <c r="W994" s="81"/>
      <c r="X994" s="81"/>
      <c r="Y994" s="81"/>
      <c r="Z994" s="81"/>
    </row>
    <row r="995" spans="1:26" ht="12.75" customHeight="1" x14ac:dyDescent="0.25">
      <c r="A995" s="81"/>
      <c r="B995" s="81"/>
      <c r="C995" s="81"/>
      <c r="D995" s="82"/>
      <c r="E995" s="81"/>
      <c r="F995" s="81"/>
      <c r="G995" s="81"/>
      <c r="H995" s="81"/>
      <c r="I995" s="81"/>
      <c r="J995" s="81"/>
      <c r="K995" s="81"/>
      <c r="L995" s="81"/>
      <c r="M995" s="81"/>
      <c r="N995" s="81"/>
      <c r="O995" s="81"/>
      <c r="P995" s="81"/>
      <c r="Q995" s="81"/>
      <c r="R995" s="81"/>
      <c r="S995" s="81"/>
      <c r="T995" s="81"/>
      <c r="U995" s="81"/>
      <c r="V995" s="81"/>
      <c r="W995" s="81"/>
      <c r="X995" s="81"/>
      <c r="Y995" s="81"/>
      <c r="Z995" s="81"/>
    </row>
    <row r="996" spans="1:26" ht="12.75" customHeight="1" x14ac:dyDescent="0.25">
      <c r="A996" s="81"/>
      <c r="B996" s="81"/>
      <c r="C996" s="81"/>
      <c r="D996" s="82"/>
      <c r="E996" s="81"/>
      <c r="F996" s="81"/>
      <c r="G996" s="81"/>
      <c r="H996" s="81"/>
      <c r="I996" s="81"/>
      <c r="J996" s="81"/>
      <c r="K996" s="81"/>
      <c r="L996" s="81"/>
      <c r="M996" s="81"/>
      <c r="N996" s="81"/>
      <c r="O996" s="81"/>
      <c r="P996" s="81"/>
      <c r="Q996" s="81"/>
      <c r="R996" s="81"/>
      <c r="S996" s="81"/>
      <c r="T996" s="81"/>
      <c r="U996" s="81"/>
      <c r="V996" s="81"/>
      <c r="W996" s="81"/>
      <c r="X996" s="81"/>
      <c r="Y996" s="81"/>
      <c r="Z996" s="81"/>
    </row>
    <row r="997" spans="1:26" ht="12.75" customHeight="1" x14ac:dyDescent="0.25">
      <c r="A997" s="81"/>
      <c r="B997" s="81"/>
      <c r="C997" s="81"/>
      <c r="D997" s="82"/>
      <c r="E997" s="81"/>
      <c r="F997" s="81"/>
      <c r="G997" s="81"/>
      <c r="H997" s="81"/>
      <c r="I997" s="81"/>
      <c r="J997" s="81"/>
      <c r="K997" s="81"/>
      <c r="L997" s="81"/>
      <c r="M997" s="81"/>
      <c r="N997" s="81"/>
      <c r="O997" s="81"/>
      <c r="P997" s="81"/>
      <c r="Q997" s="81"/>
      <c r="R997" s="81"/>
      <c r="S997" s="81"/>
      <c r="T997" s="81"/>
      <c r="U997" s="81"/>
      <c r="V997" s="81"/>
      <c r="W997" s="81"/>
      <c r="X997" s="81"/>
      <c r="Y997" s="81"/>
      <c r="Z997" s="81"/>
    </row>
    <row r="998" spans="1:26" ht="12.75" customHeight="1" x14ac:dyDescent="0.25">
      <c r="A998" s="81"/>
      <c r="B998" s="81"/>
      <c r="C998" s="81"/>
      <c r="D998" s="82"/>
      <c r="E998" s="81"/>
      <c r="F998" s="81"/>
      <c r="G998" s="81"/>
      <c r="H998" s="81"/>
      <c r="I998" s="81"/>
      <c r="J998" s="81"/>
      <c r="K998" s="81"/>
      <c r="L998" s="81"/>
      <c r="M998" s="81"/>
      <c r="N998" s="81"/>
      <c r="O998" s="81"/>
      <c r="P998" s="81"/>
      <c r="Q998" s="81"/>
      <c r="R998" s="81"/>
      <c r="S998" s="81"/>
      <c r="T998" s="81"/>
      <c r="U998" s="81"/>
      <c r="V998" s="81"/>
      <c r="W998" s="81"/>
      <c r="X998" s="81"/>
      <c r="Y998" s="81"/>
      <c r="Z998" s="81"/>
    </row>
    <row r="999" spans="1:26" ht="12.75" customHeight="1" x14ac:dyDescent="0.25">
      <c r="A999" s="81"/>
      <c r="B999" s="81"/>
      <c r="C999" s="81"/>
      <c r="D999" s="82"/>
      <c r="E999" s="81"/>
      <c r="F999" s="81"/>
      <c r="G999" s="81"/>
      <c r="H999" s="81"/>
      <c r="I999" s="81"/>
      <c r="J999" s="81"/>
      <c r="K999" s="81"/>
      <c r="L999" s="81"/>
      <c r="M999" s="81"/>
      <c r="N999" s="81"/>
      <c r="O999" s="81"/>
      <c r="P999" s="81"/>
      <c r="Q999" s="81"/>
      <c r="R999" s="81"/>
      <c r="S999" s="81"/>
      <c r="T999" s="81"/>
      <c r="U999" s="81"/>
      <c r="V999" s="81"/>
      <c r="W999" s="81"/>
      <c r="X999" s="81"/>
      <c r="Y999" s="81"/>
      <c r="Z999" s="81"/>
    </row>
    <row r="1000" spans="1:26" ht="12.75" customHeight="1" x14ac:dyDescent="0.25">
      <c r="A1000" s="81"/>
      <c r="B1000" s="81"/>
      <c r="C1000" s="81"/>
      <c r="D1000" s="82"/>
      <c r="E1000" s="81"/>
      <c r="F1000" s="81"/>
      <c r="G1000" s="81"/>
      <c r="H1000" s="81"/>
      <c r="I1000" s="81"/>
      <c r="J1000" s="81"/>
      <c r="K1000" s="81"/>
      <c r="L1000" s="81"/>
      <c r="M1000" s="81"/>
      <c r="N1000" s="81"/>
      <c r="O1000" s="81"/>
      <c r="P1000" s="81"/>
      <c r="Q1000" s="81"/>
      <c r="R1000" s="81"/>
      <c r="S1000" s="81"/>
      <c r="T1000" s="81"/>
      <c r="U1000" s="81"/>
      <c r="V1000" s="81"/>
      <c r="W1000" s="81"/>
      <c r="X1000" s="81"/>
      <c r="Y1000" s="81"/>
      <c r="Z1000" s="81"/>
    </row>
  </sheetData>
  <mergeCells count="43">
    <mergeCell ref="B141:B142"/>
    <mergeCell ref="C141:D141"/>
    <mergeCell ref="E141:F141"/>
    <mergeCell ref="G141:G142"/>
    <mergeCell ref="B112:B114"/>
    <mergeCell ref="C112:C114"/>
    <mergeCell ref="B115:B117"/>
    <mergeCell ref="C115:C117"/>
    <mergeCell ref="B118:B120"/>
    <mergeCell ref="C118:C120"/>
    <mergeCell ref="B121:B123"/>
    <mergeCell ref="C121:C123"/>
    <mergeCell ref="B125:I125"/>
    <mergeCell ref="B126:I126"/>
    <mergeCell ref="B130:B131"/>
    <mergeCell ref="C130:D130"/>
    <mergeCell ref="E130:F130"/>
    <mergeCell ref="G130:G131"/>
    <mergeCell ref="C96:C98"/>
    <mergeCell ref="B110:B111"/>
    <mergeCell ref="C110:C111"/>
    <mergeCell ref="D110:D111"/>
    <mergeCell ref="E110:K110"/>
    <mergeCell ref="B96:B98"/>
    <mergeCell ref="B99:B101"/>
    <mergeCell ref="C99:C101"/>
    <mergeCell ref="B102:B104"/>
    <mergeCell ref="C102:C104"/>
    <mergeCell ref="B105:B107"/>
    <mergeCell ref="C105:C107"/>
    <mergeCell ref="B27:I60"/>
    <mergeCell ref="B71:I73"/>
    <mergeCell ref="B91:I91"/>
    <mergeCell ref="B92:I92"/>
    <mergeCell ref="B94:B95"/>
    <mergeCell ref="C94:C95"/>
    <mergeCell ref="D94:D95"/>
    <mergeCell ref="E94:J94"/>
    <mergeCell ref="B6:I6"/>
    <mergeCell ref="B8:B9"/>
    <mergeCell ref="C8:D8"/>
    <mergeCell ref="E8:F8"/>
    <mergeCell ref="G8:G9"/>
  </mergeCells>
  <pageMargins left="0.7" right="0.7" top="0.75" bottom="0.75" header="0" footer="0"/>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G1002"/>
  <sheetViews>
    <sheetView showGridLines="0" zoomScale="80" zoomScaleNormal="80" workbookViewId="0">
      <selection activeCell="E18" sqref="E18"/>
    </sheetView>
  </sheetViews>
  <sheetFormatPr defaultColWidth="12.59765625" defaultRowHeight="15" customHeight="1" x14ac:dyDescent="0.25"/>
  <cols>
    <col min="1" max="1" width="8.5" customWidth="1"/>
    <col min="2" max="2" width="6.69921875" customWidth="1"/>
    <col min="3" max="3" width="24.59765625" customWidth="1"/>
    <col min="4" max="4" width="16.3984375" customWidth="1"/>
    <col min="5" max="5" width="19.69921875" customWidth="1"/>
    <col min="6" max="6" width="21.59765625" customWidth="1"/>
    <col min="7" max="7" width="29.19921875" customWidth="1"/>
    <col min="8" max="9" width="15.09765625" style="437" customWidth="1"/>
    <col min="10" max="10" width="9.09765625" customWidth="1"/>
    <col min="11" max="11" width="9.09765625" hidden="1" customWidth="1"/>
    <col min="12" max="12" width="16.69921875" hidden="1" customWidth="1"/>
    <col min="13" max="13" width="10.3984375" hidden="1" customWidth="1"/>
    <col min="14" max="14" width="14.3984375" hidden="1" customWidth="1"/>
    <col min="15" max="16" width="9.09765625" customWidth="1"/>
    <col min="17" max="17" width="7.09765625" hidden="1" customWidth="1"/>
    <col min="18" max="18" width="31" style="142" customWidth="1"/>
    <col min="19" max="19" width="23.09765625" customWidth="1"/>
    <col min="20" max="20" width="26.19921875" customWidth="1"/>
    <col min="21" max="33" width="8" customWidth="1"/>
  </cols>
  <sheetData>
    <row r="1" spans="1:33" ht="15.45" customHeight="1" x14ac:dyDescent="0.25">
      <c r="A1" s="128"/>
      <c r="B1" s="129"/>
      <c r="C1" s="53"/>
      <c r="D1" s="53"/>
      <c r="E1" s="129"/>
      <c r="F1" s="129"/>
      <c r="G1" s="53"/>
      <c r="H1" s="53"/>
      <c r="I1" s="53"/>
      <c r="J1" s="53"/>
      <c r="K1" s="53"/>
      <c r="L1" s="129"/>
      <c r="M1" s="53"/>
      <c r="N1" s="53"/>
      <c r="O1" s="129"/>
      <c r="P1" s="130"/>
      <c r="Q1" s="131"/>
      <c r="R1" s="131"/>
      <c r="S1" s="131"/>
      <c r="T1" s="131"/>
      <c r="U1" s="53"/>
      <c r="V1" s="53"/>
      <c r="W1" s="53"/>
      <c r="X1" s="53"/>
      <c r="Y1" s="53"/>
      <c r="Z1" s="53"/>
      <c r="AA1" s="53"/>
      <c r="AB1" s="53"/>
      <c r="AC1" s="53"/>
      <c r="AD1" s="53"/>
      <c r="AE1" s="53"/>
      <c r="AF1" s="53"/>
      <c r="AG1" s="53"/>
    </row>
    <row r="2" spans="1:33" ht="22.05" customHeight="1" x14ac:dyDescent="0.25">
      <c r="A2" s="128"/>
      <c r="B2" s="132" t="s">
        <v>133</v>
      </c>
      <c r="C2" s="26"/>
      <c r="D2" s="53"/>
      <c r="E2" s="129"/>
      <c r="F2" s="129"/>
      <c r="G2" s="53"/>
      <c r="H2" s="53"/>
      <c r="I2" s="53"/>
      <c r="J2" s="53"/>
      <c r="K2" s="53"/>
      <c r="L2" s="129"/>
      <c r="M2" s="53"/>
      <c r="N2" s="53"/>
      <c r="O2" s="129"/>
      <c r="P2" s="130"/>
      <c r="Q2" s="131"/>
      <c r="R2" s="131"/>
      <c r="S2" s="131"/>
      <c r="T2" s="131"/>
      <c r="U2" s="53"/>
      <c r="V2" s="53"/>
      <c r="W2" s="53"/>
      <c r="X2" s="53"/>
      <c r="Y2" s="53"/>
      <c r="Z2" s="53"/>
      <c r="AA2" s="53"/>
      <c r="AB2" s="53"/>
      <c r="AC2" s="53"/>
      <c r="AD2" s="53"/>
      <c r="AE2" s="53"/>
      <c r="AF2" s="53"/>
      <c r="AG2" s="53"/>
    </row>
    <row r="3" spans="1:33" ht="36" customHeight="1" x14ac:dyDescent="0.25">
      <c r="A3" s="133"/>
      <c r="B3" s="548" t="s">
        <v>134</v>
      </c>
      <c r="C3" s="537"/>
      <c r="D3" s="537"/>
      <c r="E3" s="537"/>
      <c r="F3" s="537"/>
      <c r="G3" s="537"/>
      <c r="H3" s="546"/>
      <c r="I3" s="546"/>
      <c r="J3" s="537"/>
      <c r="K3" s="537"/>
      <c r="L3" s="537"/>
      <c r="M3" s="537"/>
      <c r="N3" s="537"/>
      <c r="O3" s="537"/>
      <c r="P3" s="537"/>
      <c r="Q3" s="537"/>
      <c r="R3" s="538"/>
      <c r="S3" s="134"/>
      <c r="T3" s="135"/>
      <c r="U3" s="136"/>
      <c r="V3" s="136"/>
      <c r="W3" s="136"/>
      <c r="X3" s="136"/>
      <c r="Y3" s="136"/>
      <c r="Z3" s="136"/>
      <c r="AA3" s="136"/>
      <c r="AB3" s="136"/>
      <c r="AC3" s="136"/>
      <c r="AD3" s="136"/>
      <c r="AE3" s="136"/>
      <c r="AF3" s="136"/>
      <c r="AG3" s="136"/>
    </row>
    <row r="4" spans="1:33" ht="14.25" customHeight="1" x14ac:dyDescent="0.25">
      <c r="A4" s="133"/>
      <c r="B4" s="135"/>
      <c r="C4" s="136"/>
      <c r="D4" s="136"/>
      <c r="E4" s="135"/>
      <c r="F4" s="135"/>
      <c r="G4" s="136"/>
      <c r="H4" s="435"/>
      <c r="I4" s="435"/>
      <c r="J4" s="136"/>
      <c r="K4" s="136"/>
      <c r="L4" s="135"/>
      <c r="M4" s="136"/>
      <c r="N4" s="136"/>
      <c r="O4" s="137"/>
      <c r="P4" s="138"/>
      <c r="Q4" s="139"/>
      <c r="R4" s="139"/>
      <c r="S4" s="134"/>
      <c r="T4" s="139"/>
      <c r="U4" s="136"/>
      <c r="V4" s="136"/>
      <c r="W4" s="136"/>
      <c r="X4" s="136"/>
      <c r="Y4" s="136"/>
      <c r="Z4" s="136"/>
      <c r="AA4" s="136"/>
      <c r="AB4" s="136"/>
      <c r="AC4" s="136"/>
      <c r="AD4" s="136"/>
      <c r="AE4" s="136"/>
      <c r="AF4" s="136"/>
      <c r="AG4" s="136"/>
    </row>
    <row r="5" spans="1:33" ht="38.25" customHeight="1" x14ac:dyDescent="0.25">
      <c r="A5" s="133"/>
      <c r="B5" s="140"/>
      <c r="C5" s="141" t="s">
        <v>135</v>
      </c>
      <c r="D5" s="553" t="s">
        <v>136</v>
      </c>
      <c r="E5" s="554"/>
      <c r="F5" s="554"/>
      <c r="G5" s="554"/>
      <c r="H5" s="555"/>
      <c r="I5" s="555"/>
      <c r="J5" s="556"/>
      <c r="K5" s="12"/>
      <c r="L5" s="142"/>
      <c r="M5" s="12"/>
      <c r="N5" s="12"/>
      <c r="Q5" s="143"/>
      <c r="R5" s="438"/>
      <c r="S5" s="134"/>
      <c r="T5" s="144"/>
      <c r="U5" s="136"/>
      <c r="V5" s="136"/>
      <c r="W5" s="136"/>
      <c r="X5" s="136"/>
      <c r="Y5" s="136"/>
      <c r="Z5" s="136"/>
      <c r="AA5" s="136"/>
      <c r="AB5" s="136"/>
      <c r="AC5" s="136"/>
      <c r="AD5" s="136"/>
      <c r="AE5" s="136"/>
      <c r="AF5" s="136"/>
      <c r="AG5" s="136"/>
    </row>
    <row r="6" spans="1:33" ht="14.25" customHeight="1" x14ac:dyDescent="0.25">
      <c r="A6" s="133"/>
      <c r="B6" s="145"/>
      <c r="C6" s="146" t="s">
        <v>137</v>
      </c>
      <c r="D6" s="146" t="s">
        <v>138</v>
      </c>
      <c r="E6" s="146"/>
      <c r="F6" s="137"/>
      <c r="G6" s="138"/>
      <c r="H6" s="442"/>
      <c r="I6" s="442"/>
      <c r="J6" s="147"/>
      <c r="K6" s="139"/>
      <c r="L6" s="139"/>
      <c r="M6" s="139"/>
      <c r="N6" s="139"/>
      <c r="Q6" s="143"/>
      <c r="R6" s="438"/>
      <c r="S6" s="134"/>
      <c r="T6" s="147"/>
      <c r="U6" s="136"/>
      <c r="V6" s="136"/>
      <c r="W6" s="136"/>
      <c r="X6" s="136"/>
      <c r="Y6" s="136"/>
      <c r="Z6" s="136"/>
      <c r="AA6" s="136"/>
      <c r="AB6" s="136"/>
      <c r="AC6" s="136"/>
      <c r="AD6" s="136"/>
      <c r="AE6" s="136"/>
      <c r="AF6" s="136"/>
      <c r="AG6" s="136"/>
    </row>
    <row r="7" spans="1:33" ht="49.95" customHeight="1" x14ac:dyDescent="0.25">
      <c r="A7" s="133"/>
      <c r="B7" s="148"/>
      <c r="C7" s="149" t="s">
        <v>139</v>
      </c>
      <c r="D7" s="150" t="s">
        <v>140</v>
      </c>
      <c r="E7" s="150"/>
      <c r="F7" s="151"/>
      <c r="G7" s="138"/>
      <c r="H7" s="442"/>
      <c r="I7" s="442"/>
      <c r="J7" s="152"/>
      <c r="K7" s="153"/>
      <c r="L7" s="153"/>
      <c r="M7" s="153"/>
      <c r="N7" s="153"/>
      <c r="Q7" s="143"/>
      <c r="R7" s="438"/>
      <c r="S7" s="134"/>
      <c r="T7" s="152"/>
      <c r="U7" s="136"/>
      <c r="V7" s="136"/>
      <c r="W7" s="136"/>
      <c r="X7" s="136"/>
      <c r="Y7" s="136"/>
      <c r="Z7" s="136"/>
      <c r="AA7" s="136"/>
      <c r="AB7" s="136"/>
      <c r="AC7" s="136"/>
      <c r="AD7" s="136"/>
      <c r="AE7" s="136"/>
      <c r="AF7" s="136"/>
      <c r="AG7" s="136"/>
    </row>
    <row r="8" spans="1:33" ht="14.25" customHeight="1" x14ac:dyDescent="0.25">
      <c r="A8" s="133"/>
      <c r="B8" s="148"/>
      <c r="C8" s="149" t="s">
        <v>141</v>
      </c>
      <c r="D8" s="150" t="s">
        <v>142</v>
      </c>
      <c r="E8" s="150"/>
      <c r="F8" s="154"/>
      <c r="G8" s="155"/>
      <c r="H8" s="155"/>
      <c r="I8" s="155"/>
      <c r="J8" s="152"/>
      <c r="K8" s="153"/>
      <c r="L8" s="153"/>
      <c r="M8" s="153"/>
      <c r="N8" s="153"/>
      <c r="Q8" s="143"/>
      <c r="R8" s="438"/>
      <c r="S8" s="134"/>
      <c r="T8" s="152"/>
      <c r="U8" s="136"/>
      <c r="V8" s="136"/>
      <c r="W8" s="136"/>
      <c r="X8" s="136"/>
      <c r="Y8" s="136"/>
      <c r="Z8" s="136"/>
      <c r="AA8" s="136"/>
      <c r="AB8" s="136"/>
      <c r="AC8" s="136"/>
      <c r="AD8" s="136"/>
      <c r="AE8" s="136"/>
      <c r="AF8" s="136"/>
      <c r="AG8" s="136"/>
    </row>
    <row r="9" spans="1:33" ht="14.25" customHeight="1" x14ac:dyDescent="0.25">
      <c r="A9" s="133"/>
      <c r="B9" s="148"/>
      <c r="C9" s="156" t="s">
        <v>143</v>
      </c>
      <c r="D9" s="150" t="s">
        <v>144</v>
      </c>
      <c r="E9" s="150"/>
      <c r="F9" s="154"/>
      <c r="G9" s="155"/>
      <c r="H9" s="155"/>
      <c r="I9" s="155"/>
      <c r="J9" s="152"/>
      <c r="K9" s="153"/>
      <c r="L9" s="153"/>
      <c r="M9" s="153"/>
      <c r="N9" s="153"/>
      <c r="Q9" s="143"/>
      <c r="R9" s="438"/>
      <c r="S9" s="134"/>
      <c r="T9" s="152"/>
      <c r="U9" s="136"/>
      <c r="V9" s="136"/>
      <c r="W9" s="136"/>
      <c r="X9" s="136"/>
      <c r="Y9" s="136"/>
      <c r="Z9" s="136"/>
      <c r="AA9" s="136"/>
      <c r="AB9" s="136"/>
      <c r="AC9" s="136"/>
      <c r="AD9" s="136"/>
      <c r="AE9" s="136"/>
      <c r="AF9" s="136"/>
      <c r="AG9" s="136"/>
    </row>
    <row r="10" spans="1:33" ht="14.25" customHeight="1" x14ac:dyDescent="0.25">
      <c r="A10" s="133"/>
      <c r="B10" s="157"/>
      <c r="C10" s="158" t="s">
        <v>145</v>
      </c>
      <c r="D10" s="159" t="s">
        <v>146</v>
      </c>
      <c r="E10" s="159"/>
      <c r="F10" s="160"/>
      <c r="G10" s="161"/>
      <c r="H10" s="443"/>
      <c r="I10" s="443"/>
      <c r="J10" s="162"/>
      <c r="K10" s="153"/>
      <c r="L10" s="153"/>
      <c r="M10" s="153"/>
      <c r="N10" s="153"/>
      <c r="Q10" s="143"/>
      <c r="R10" s="438"/>
      <c r="S10" s="134"/>
      <c r="T10" s="162"/>
      <c r="U10" s="136"/>
      <c r="V10" s="136"/>
      <c r="W10" s="136"/>
      <c r="X10" s="136"/>
      <c r="Y10" s="136"/>
      <c r="Z10" s="136"/>
      <c r="AA10" s="136"/>
      <c r="AB10" s="136"/>
      <c r="AC10" s="136"/>
      <c r="AD10" s="136"/>
      <c r="AE10" s="136"/>
      <c r="AF10" s="136"/>
      <c r="AG10" s="136"/>
    </row>
    <row r="11" spans="1:33" ht="14.25" customHeight="1" x14ac:dyDescent="0.25">
      <c r="A11" s="133"/>
      <c r="B11" s="135"/>
      <c r="C11" s="136"/>
      <c r="D11" s="136"/>
      <c r="E11" s="135"/>
      <c r="F11" s="135"/>
      <c r="G11" s="136"/>
      <c r="H11" s="435"/>
      <c r="I11" s="435"/>
      <c r="J11" s="136"/>
      <c r="K11" s="136"/>
      <c r="L11" s="135"/>
      <c r="M11" s="136"/>
      <c r="N11" s="136"/>
      <c r="O11" s="137"/>
      <c r="P11" s="138"/>
      <c r="Q11" s="139"/>
      <c r="R11" s="139"/>
      <c r="S11" s="134"/>
      <c r="T11" s="139"/>
      <c r="U11" s="136"/>
      <c r="V11" s="136"/>
      <c r="W11" s="136"/>
      <c r="X11" s="136"/>
      <c r="Y11" s="136"/>
      <c r="Z11" s="136"/>
      <c r="AA11" s="136"/>
      <c r="AB11" s="136"/>
      <c r="AC11" s="136"/>
      <c r="AD11" s="136"/>
      <c r="AE11" s="136"/>
      <c r="AF11" s="136"/>
      <c r="AG11" s="136"/>
    </row>
    <row r="12" spans="1:33" ht="14.25" customHeight="1" x14ac:dyDescent="0.25">
      <c r="A12" s="163"/>
      <c r="B12" s="164" t="s">
        <v>147</v>
      </c>
      <c r="C12" s="165"/>
      <c r="D12" s="166"/>
      <c r="E12" s="142"/>
      <c r="F12" s="142"/>
      <c r="G12" s="12"/>
      <c r="H12" s="12"/>
      <c r="I12" s="12"/>
      <c r="J12" s="12"/>
      <c r="K12" s="12"/>
      <c r="L12" s="142"/>
      <c r="M12" s="12"/>
      <c r="N12" s="12"/>
      <c r="O12" s="21"/>
      <c r="P12" s="155"/>
      <c r="Q12" s="167"/>
      <c r="R12" s="167"/>
      <c r="S12" s="59"/>
      <c r="T12" s="167"/>
      <c r="U12" s="12"/>
      <c r="V12" s="12"/>
      <c r="W12" s="12"/>
      <c r="X12" s="12"/>
      <c r="Y12" s="12"/>
      <c r="Z12" s="12"/>
      <c r="AA12" s="12"/>
      <c r="AB12" s="12"/>
      <c r="AC12" s="12"/>
      <c r="AD12" s="12"/>
      <c r="AE12" s="12"/>
      <c r="AF12" s="12"/>
      <c r="AG12" s="12"/>
    </row>
    <row r="13" spans="1:33" ht="14.25" customHeight="1" x14ac:dyDescent="0.25">
      <c r="A13" s="163"/>
      <c r="B13" s="164"/>
      <c r="C13" s="165"/>
      <c r="D13" s="166"/>
      <c r="E13" s="142"/>
      <c r="F13" s="142"/>
      <c r="G13" s="12"/>
      <c r="H13" s="12"/>
      <c r="I13" s="12"/>
      <c r="J13" s="11"/>
      <c r="K13" s="11"/>
      <c r="L13" s="168"/>
      <c r="M13" s="11"/>
      <c r="N13" s="11"/>
      <c r="O13" s="21">
        <v>11304</v>
      </c>
      <c r="P13" s="155"/>
      <c r="Q13" s="167"/>
      <c r="R13" s="167"/>
      <c r="S13" s="59"/>
      <c r="T13" s="167"/>
      <c r="U13" s="12"/>
      <c r="V13" s="12"/>
      <c r="W13" s="12"/>
      <c r="X13" s="12"/>
      <c r="Y13" s="12"/>
      <c r="Z13" s="12"/>
      <c r="AA13" s="12"/>
      <c r="AB13" s="12"/>
      <c r="AC13" s="12"/>
      <c r="AD13" s="12"/>
      <c r="AE13" s="12"/>
      <c r="AF13" s="12"/>
      <c r="AG13" s="12"/>
    </row>
    <row r="14" spans="1:33" ht="45.6" customHeight="1" x14ac:dyDescent="0.25">
      <c r="A14" s="133"/>
      <c r="B14" s="169" t="s">
        <v>32</v>
      </c>
      <c r="C14" s="170" t="s">
        <v>148</v>
      </c>
      <c r="D14" s="171" t="s">
        <v>149</v>
      </c>
      <c r="E14" s="171" t="s">
        <v>150</v>
      </c>
      <c r="F14" s="172" t="s">
        <v>151</v>
      </c>
      <c r="G14" s="170" t="s">
        <v>152</v>
      </c>
      <c r="H14" s="170" t="s">
        <v>960</v>
      </c>
      <c r="I14" s="170" t="s">
        <v>966</v>
      </c>
      <c r="J14" s="170" t="s">
        <v>153</v>
      </c>
      <c r="K14" s="173" t="s">
        <v>154</v>
      </c>
      <c r="L14" s="174" t="s">
        <v>155</v>
      </c>
      <c r="M14" s="173" t="s">
        <v>156</v>
      </c>
      <c r="N14" s="173" t="s">
        <v>157</v>
      </c>
      <c r="O14" s="175" t="s">
        <v>158</v>
      </c>
      <c r="P14" s="176" t="s">
        <v>159</v>
      </c>
      <c r="Q14" s="170"/>
      <c r="R14" s="169" t="s">
        <v>141</v>
      </c>
      <c r="S14" s="177" t="s">
        <v>160</v>
      </c>
      <c r="T14" s="170" t="s">
        <v>145</v>
      </c>
      <c r="U14" s="136"/>
      <c r="V14" s="136"/>
      <c r="W14" s="136"/>
      <c r="X14" s="136"/>
      <c r="Y14" s="136"/>
      <c r="Z14" s="136"/>
      <c r="AA14" s="136"/>
      <c r="AB14" s="136"/>
      <c r="AC14" s="136"/>
      <c r="AD14" s="136"/>
      <c r="AE14" s="136"/>
      <c r="AF14" s="136"/>
      <c r="AG14" s="136"/>
    </row>
    <row r="15" spans="1:33" ht="39.6" x14ac:dyDescent="0.25">
      <c r="A15" s="163" t="str">
        <f t="shared" ref="A15:A28" si="0">E15&amp;J15</f>
        <v>CUSTOMER_CDER1</v>
      </c>
      <c r="B15" s="178">
        <v>1</v>
      </c>
      <c r="C15" s="61" t="s">
        <v>161</v>
      </c>
      <c r="D15" s="61" t="s">
        <v>162</v>
      </c>
      <c r="E15" s="62" t="s">
        <v>163</v>
      </c>
      <c r="F15" s="61" t="s">
        <v>164</v>
      </c>
      <c r="G15" s="61" t="s">
        <v>165</v>
      </c>
      <c r="H15" s="200" t="s">
        <v>190</v>
      </c>
      <c r="I15" s="200"/>
      <c r="J15" s="61" t="s">
        <v>166</v>
      </c>
      <c r="K15" s="179" t="s">
        <v>167</v>
      </c>
      <c r="L15" s="57">
        <v>1</v>
      </c>
      <c r="M15" s="180" t="s">
        <v>168</v>
      </c>
      <c r="N15" s="155"/>
      <c r="O15" s="181" t="s">
        <v>88</v>
      </c>
      <c r="P15" s="211" t="s">
        <v>88</v>
      </c>
      <c r="Q15" s="183"/>
      <c r="R15" s="201" t="s">
        <v>169</v>
      </c>
      <c r="S15" s="184"/>
      <c r="T15" s="185"/>
      <c r="U15" s="12"/>
      <c r="V15" s="12"/>
      <c r="W15" s="12"/>
      <c r="X15" s="12"/>
      <c r="Y15" s="12"/>
      <c r="Z15" s="12"/>
      <c r="AA15" s="12"/>
      <c r="AB15" s="12"/>
      <c r="AC15" s="12"/>
      <c r="AD15" s="12"/>
      <c r="AE15" s="12"/>
      <c r="AF15" s="12"/>
      <c r="AG15" s="12"/>
    </row>
    <row r="16" spans="1:33" ht="39.6" x14ac:dyDescent="0.25">
      <c r="A16" s="163" t="str">
        <f t="shared" si="0"/>
        <v>CUSTOMER_CDER2</v>
      </c>
      <c r="B16" s="178"/>
      <c r="C16" s="61"/>
      <c r="D16" s="61"/>
      <c r="E16" s="62" t="s">
        <v>163</v>
      </c>
      <c r="F16" s="61"/>
      <c r="G16" s="61" t="s">
        <v>170</v>
      </c>
      <c r="H16" s="200" t="s">
        <v>190</v>
      </c>
      <c r="I16" s="200"/>
      <c r="J16" s="61" t="s">
        <v>171</v>
      </c>
      <c r="K16" s="179" t="s">
        <v>167</v>
      </c>
      <c r="L16" s="57">
        <v>1</v>
      </c>
      <c r="M16" s="180" t="s">
        <v>168</v>
      </c>
      <c r="N16" s="155"/>
      <c r="O16" s="211" t="s">
        <v>88</v>
      </c>
      <c r="P16" s="211" t="s">
        <v>88</v>
      </c>
      <c r="Q16" s="183"/>
      <c r="R16" s="201" t="s">
        <v>169</v>
      </c>
      <c r="S16" s="184"/>
      <c r="T16" s="185"/>
      <c r="U16" s="12"/>
      <c r="V16" s="12"/>
      <c r="W16" s="12"/>
      <c r="X16" s="12"/>
      <c r="Y16" s="12"/>
      <c r="Z16" s="12"/>
      <c r="AA16" s="12"/>
      <c r="AB16" s="12"/>
      <c r="AC16" s="12"/>
      <c r="AD16" s="12"/>
      <c r="AE16" s="12"/>
      <c r="AF16" s="12"/>
      <c r="AG16" s="12"/>
    </row>
    <row r="17" spans="1:33" ht="39.6" x14ac:dyDescent="0.25">
      <c r="A17" s="163" t="str">
        <f t="shared" si="0"/>
        <v>CUSTOMER_CDER3</v>
      </c>
      <c r="B17" s="178"/>
      <c r="C17" s="61"/>
      <c r="D17" s="61"/>
      <c r="E17" s="62" t="s">
        <v>163</v>
      </c>
      <c r="F17" s="61"/>
      <c r="G17" s="61" t="s">
        <v>172</v>
      </c>
      <c r="H17" s="200" t="s">
        <v>190</v>
      </c>
      <c r="I17" s="200"/>
      <c r="J17" s="61" t="s">
        <v>173</v>
      </c>
      <c r="K17" s="179" t="s">
        <v>167</v>
      </c>
      <c r="L17" s="57">
        <v>1</v>
      </c>
      <c r="M17" s="180" t="s">
        <v>168</v>
      </c>
      <c r="N17" s="155"/>
      <c r="O17" s="211">
        <v>0</v>
      </c>
      <c r="P17" s="182">
        <f t="shared" ref="P17" si="1">O17/$O$13</f>
        <v>0</v>
      </c>
      <c r="Q17" s="183"/>
      <c r="R17" s="201" t="s">
        <v>169</v>
      </c>
      <c r="S17" s="184"/>
      <c r="T17" s="185"/>
      <c r="U17" s="12"/>
      <c r="V17" s="12"/>
      <c r="W17" s="12"/>
      <c r="X17" s="12"/>
      <c r="Y17" s="12"/>
      <c r="Z17" s="12"/>
      <c r="AA17" s="12"/>
      <c r="AB17" s="12"/>
      <c r="AC17" s="12"/>
      <c r="AD17" s="12"/>
      <c r="AE17" s="12"/>
      <c r="AF17" s="12"/>
      <c r="AG17" s="12"/>
    </row>
    <row r="18" spans="1:33" ht="92.4" x14ac:dyDescent="0.25">
      <c r="A18" s="163" t="str">
        <f t="shared" si="0"/>
        <v>R1</v>
      </c>
      <c r="B18" s="503">
        <v>2</v>
      </c>
      <c r="C18" s="504" t="s">
        <v>161</v>
      </c>
      <c r="D18" s="504" t="s">
        <v>174</v>
      </c>
      <c r="E18" s="505"/>
      <c r="F18" s="504" t="s">
        <v>164</v>
      </c>
      <c r="G18" s="504" t="s">
        <v>959</v>
      </c>
      <c r="H18" s="504"/>
      <c r="I18" s="504"/>
      <c r="J18" s="504" t="s">
        <v>166</v>
      </c>
      <c r="K18" s="506" t="s">
        <v>175</v>
      </c>
      <c r="L18" s="507" t="s">
        <v>176</v>
      </c>
      <c r="M18" s="508" t="s">
        <v>177</v>
      </c>
      <c r="N18" s="509"/>
      <c r="O18" s="211" t="s">
        <v>88</v>
      </c>
      <c r="P18" s="211" t="s">
        <v>88</v>
      </c>
      <c r="Q18" s="504"/>
      <c r="R18" s="510" t="s">
        <v>178</v>
      </c>
      <c r="S18" s="189"/>
      <c r="T18" s="190"/>
      <c r="U18" s="191"/>
      <c r="V18" s="191"/>
      <c r="W18" s="191"/>
      <c r="X18" s="191"/>
      <c r="Y18" s="191"/>
      <c r="Z18" s="191"/>
      <c r="AA18" s="191"/>
      <c r="AB18" s="191"/>
      <c r="AC18" s="191"/>
      <c r="AD18" s="191"/>
      <c r="AE18" s="191"/>
      <c r="AF18" s="191"/>
      <c r="AG18" s="191"/>
    </row>
    <row r="19" spans="1:33" ht="39.6" x14ac:dyDescent="0.25">
      <c r="A19" s="163" t="str">
        <f t="shared" si="0"/>
        <v>FULL_NAMER1</v>
      </c>
      <c r="B19" s="178">
        <v>3</v>
      </c>
      <c r="C19" s="61" t="s">
        <v>161</v>
      </c>
      <c r="D19" s="61" t="s">
        <v>179</v>
      </c>
      <c r="E19" s="61" t="s">
        <v>180</v>
      </c>
      <c r="F19" s="61" t="s">
        <v>164</v>
      </c>
      <c r="G19" s="61" t="s">
        <v>181</v>
      </c>
      <c r="H19" s="200"/>
      <c r="I19" s="200"/>
      <c r="J19" s="61" t="s">
        <v>166</v>
      </c>
      <c r="K19" s="179" t="s">
        <v>167</v>
      </c>
      <c r="L19" s="57" t="s">
        <v>182</v>
      </c>
      <c r="M19" s="180" t="s">
        <v>168</v>
      </c>
      <c r="N19" s="155"/>
      <c r="O19" s="211">
        <v>0</v>
      </c>
      <c r="P19" s="182">
        <f t="shared" ref="P19:P70" si="2">O19/$O$13</f>
        <v>0</v>
      </c>
      <c r="Q19" s="183"/>
      <c r="R19" s="201" t="s">
        <v>169</v>
      </c>
      <c r="S19" s="184"/>
      <c r="T19" s="185"/>
      <c r="U19" s="12"/>
      <c r="V19" s="12"/>
      <c r="W19" s="12"/>
      <c r="X19" s="12"/>
      <c r="Y19" s="12"/>
      <c r="Z19" s="12"/>
      <c r="AA19" s="12"/>
      <c r="AB19" s="12"/>
      <c r="AC19" s="12"/>
      <c r="AD19" s="12"/>
      <c r="AE19" s="12"/>
      <c r="AF19" s="12"/>
      <c r="AG19" s="12"/>
    </row>
    <row r="20" spans="1:33" ht="39.6" x14ac:dyDescent="0.25">
      <c r="A20" s="163" t="str">
        <f t="shared" si="0"/>
        <v>FULL_NAMER2</v>
      </c>
      <c r="B20" s="178"/>
      <c r="C20" s="61"/>
      <c r="D20" s="61"/>
      <c r="E20" s="61" t="s">
        <v>180</v>
      </c>
      <c r="F20" s="61"/>
      <c r="G20" s="61" t="s">
        <v>172</v>
      </c>
      <c r="H20" s="200"/>
      <c r="I20" s="200"/>
      <c r="J20" s="61" t="s">
        <v>171</v>
      </c>
      <c r="K20" s="179" t="s">
        <v>167</v>
      </c>
      <c r="L20" s="57" t="s">
        <v>182</v>
      </c>
      <c r="M20" s="180" t="s">
        <v>168</v>
      </c>
      <c r="N20" s="155"/>
      <c r="O20" s="211">
        <v>0</v>
      </c>
      <c r="P20" s="182">
        <f t="shared" si="2"/>
        <v>0</v>
      </c>
      <c r="Q20" s="183"/>
      <c r="R20" s="201" t="s">
        <v>169</v>
      </c>
      <c r="S20" s="184"/>
      <c r="T20" s="185"/>
      <c r="U20" s="12"/>
      <c r="V20" s="12"/>
      <c r="W20" s="12"/>
      <c r="X20" s="12"/>
      <c r="Y20" s="12"/>
      <c r="Z20" s="12"/>
      <c r="AA20" s="12"/>
      <c r="AB20" s="12"/>
      <c r="AC20" s="12"/>
      <c r="AD20" s="12"/>
      <c r="AE20" s="12"/>
      <c r="AF20" s="12"/>
      <c r="AG20" s="12"/>
    </row>
    <row r="21" spans="1:33" ht="79.2" x14ac:dyDescent="0.25">
      <c r="A21" s="163" t="str">
        <f t="shared" si="0"/>
        <v>CURRENT_BAL_LCLR1</v>
      </c>
      <c r="B21" s="178">
        <v>4</v>
      </c>
      <c r="C21" s="61" t="s">
        <v>161</v>
      </c>
      <c r="D21" s="61" t="s">
        <v>183</v>
      </c>
      <c r="E21" s="61" t="s">
        <v>184</v>
      </c>
      <c r="F21" s="61" t="s">
        <v>164</v>
      </c>
      <c r="G21" s="61" t="s">
        <v>172</v>
      </c>
      <c r="H21" s="200"/>
      <c r="I21" s="200"/>
      <c r="J21" s="61" t="s">
        <v>166</v>
      </c>
      <c r="K21" s="179" t="s">
        <v>167</v>
      </c>
      <c r="L21" s="57" t="s">
        <v>185</v>
      </c>
      <c r="M21" s="180" t="s">
        <v>186</v>
      </c>
      <c r="N21" s="155"/>
      <c r="O21" s="211">
        <v>6526</v>
      </c>
      <c r="P21" s="182">
        <f t="shared" si="2"/>
        <v>0.57731776362349607</v>
      </c>
      <c r="Q21" s="193"/>
      <c r="R21" s="439" t="s">
        <v>187</v>
      </c>
      <c r="S21" s="194" t="s">
        <v>188</v>
      </c>
      <c r="T21" s="185"/>
      <c r="U21" s="12"/>
      <c r="V21" s="12"/>
      <c r="W21" s="12"/>
      <c r="X21" s="12"/>
      <c r="Y21" s="12"/>
      <c r="Z21" s="12"/>
      <c r="AA21" s="12"/>
      <c r="AB21" s="12"/>
      <c r="AC21" s="12"/>
      <c r="AD21" s="12"/>
      <c r="AE21" s="12"/>
      <c r="AF21" s="12"/>
      <c r="AG21" s="12"/>
    </row>
    <row r="22" spans="1:33" ht="39.6" x14ac:dyDescent="0.25">
      <c r="A22" s="163" t="str">
        <f t="shared" si="0"/>
        <v>CURRENT_BAL_LCLR2</v>
      </c>
      <c r="B22" s="178"/>
      <c r="C22" s="61"/>
      <c r="D22" s="61"/>
      <c r="E22" s="61" t="s">
        <v>184</v>
      </c>
      <c r="F22" s="61"/>
      <c r="G22" s="61" t="s">
        <v>189</v>
      </c>
      <c r="H22" s="200"/>
      <c r="I22" s="200"/>
      <c r="J22" s="61" t="s">
        <v>171</v>
      </c>
      <c r="K22" s="179" t="s">
        <v>167</v>
      </c>
      <c r="L22" s="57" t="s">
        <v>185</v>
      </c>
      <c r="M22" s="180" t="s">
        <v>186</v>
      </c>
      <c r="N22" s="155"/>
      <c r="O22" s="211">
        <v>0</v>
      </c>
      <c r="P22" s="182">
        <f t="shared" si="2"/>
        <v>0</v>
      </c>
      <c r="Q22" s="195" t="s">
        <v>190</v>
      </c>
      <c r="R22" s="195"/>
      <c r="S22" s="196" t="s">
        <v>191</v>
      </c>
      <c r="T22" s="185"/>
      <c r="U22" s="12"/>
      <c r="V22" s="12"/>
      <c r="W22" s="12"/>
      <c r="X22" s="12"/>
      <c r="Y22" s="12"/>
      <c r="Z22" s="12"/>
      <c r="AA22" s="12"/>
      <c r="AB22" s="12"/>
      <c r="AC22" s="12"/>
      <c r="AD22" s="12"/>
      <c r="AE22" s="12"/>
      <c r="AF22" s="12"/>
      <c r="AG22" s="12"/>
    </row>
    <row r="23" spans="1:33" ht="79.2" x14ac:dyDescent="0.25">
      <c r="A23" s="163" t="str">
        <f t="shared" si="0"/>
        <v>DEPOSIT_BAL_LCLR1</v>
      </c>
      <c r="B23" s="178">
        <v>5</v>
      </c>
      <c r="C23" s="61" t="s">
        <v>161</v>
      </c>
      <c r="D23" s="61" t="s">
        <v>192</v>
      </c>
      <c r="E23" s="61" t="s">
        <v>193</v>
      </c>
      <c r="F23" s="61" t="s">
        <v>164</v>
      </c>
      <c r="G23" s="61" t="s">
        <v>172</v>
      </c>
      <c r="H23" s="200"/>
      <c r="I23" s="200"/>
      <c r="J23" s="61" t="s">
        <v>166</v>
      </c>
      <c r="K23" s="179" t="s">
        <v>167</v>
      </c>
      <c r="L23" s="57" t="s">
        <v>194</v>
      </c>
      <c r="M23" s="180" t="s">
        <v>186</v>
      </c>
      <c r="N23" s="155"/>
      <c r="O23" s="211">
        <v>10637</v>
      </c>
      <c r="P23" s="182">
        <f t="shared" si="2"/>
        <v>0.94099433828733192</v>
      </c>
      <c r="Q23" s="193"/>
      <c r="R23" s="439" t="s">
        <v>187</v>
      </c>
      <c r="S23" s="194" t="s">
        <v>188</v>
      </c>
      <c r="T23" s="185"/>
      <c r="U23" s="12"/>
      <c r="V23" s="12"/>
      <c r="W23" s="12"/>
      <c r="X23" s="12"/>
      <c r="Y23" s="12"/>
      <c r="Z23" s="12"/>
      <c r="AA23" s="12"/>
      <c r="AB23" s="12"/>
      <c r="AC23" s="12"/>
      <c r="AD23" s="12"/>
      <c r="AE23" s="12"/>
      <c r="AF23" s="12"/>
      <c r="AG23" s="12"/>
    </row>
    <row r="24" spans="1:33" ht="52.8" x14ac:dyDescent="0.25">
      <c r="A24" s="163" t="str">
        <f t="shared" si="0"/>
        <v>DEPOSIT_BAL_LCLR2</v>
      </c>
      <c r="B24" s="178"/>
      <c r="C24" s="61"/>
      <c r="D24" s="61"/>
      <c r="E24" s="61" t="s">
        <v>193</v>
      </c>
      <c r="F24" s="61"/>
      <c r="G24" s="61" t="s">
        <v>189</v>
      </c>
      <c r="H24" s="200"/>
      <c r="I24" s="200"/>
      <c r="J24" s="61" t="s">
        <v>171</v>
      </c>
      <c r="K24" s="179" t="s">
        <v>167</v>
      </c>
      <c r="L24" s="57" t="s">
        <v>194</v>
      </c>
      <c r="M24" s="180" t="s">
        <v>186</v>
      </c>
      <c r="N24" s="155"/>
      <c r="O24" s="211">
        <v>0</v>
      </c>
      <c r="P24" s="182">
        <f t="shared" si="2"/>
        <v>0</v>
      </c>
      <c r="Q24" s="195" t="s">
        <v>190</v>
      </c>
      <c r="R24" s="195"/>
      <c r="S24" s="196" t="s">
        <v>191</v>
      </c>
      <c r="T24" s="185"/>
      <c r="U24" s="12"/>
      <c r="V24" s="12"/>
      <c r="W24" s="12"/>
      <c r="X24" s="12"/>
      <c r="Y24" s="12"/>
      <c r="Z24" s="12"/>
      <c r="AA24" s="12"/>
      <c r="AB24" s="12"/>
      <c r="AC24" s="12"/>
      <c r="AD24" s="12"/>
      <c r="AE24" s="12"/>
      <c r="AF24" s="12"/>
      <c r="AG24" s="12"/>
    </row>
    <row r="25" spans="1:33" ht="92.4" x14ac:dyDescent="0.25">
      <c r="A25" s="163" t="str">
        <f t="shared" si="0"/>
        <v>NUM_CRE_PRODUCTR1</v>
      </c>
      <c r="B25" s="178">
        <v>6</v>
      </c>
      <c r="C25" s="61" t="s">
        <v>161</v>
      </c>
      <c r="D25" s="61" t="s">
        <v>195</v>
      </c>
      <c r="E25" s="61" t="s">
        <v>1076</v>
      </c>
      <c r="F25" s="61" t="s">
        <v>164</v>
      </c>
      <c r="G25" s="61" t="s">
        <v>172</v>
      </c>
      <c r="H25" s="200"/>
      <c r="I25" s="200"/>
      <c r="J25" s="61" t="s">
        <v>166</v>
      </c>
      <c r="K25" s="179" t="s">
        <v>167</v>
      </c>
      <c r="L25" s="57" t="s">
        <v>196</v>
      </c>
      <c r="M25" s="180" t="s">
        <v>168</v>
      </c>
      <c r="N25" s="155"/>
      <c r="O25" s="211">
        <v>8180</v>
      </c>
      <c r="P25" s="182">
        <f t="shared" si="2"/>
        <v>0.72363765038924277</v>
      </c>
      <c r="Q25" s="197"/>
      <c r="R25" s="440" t="s">
        <v>197</v>
      </c>
      <c r="S25" s="194" t="s">
        <v>198</v>
      </c>
      <c r="T25" s="185"/>
      <c r="U25" s="12"/>
      <c r="V25" s="12"/>
      <c r="W25" s="12"/>
      <c r="X25" s="12"/>
      <c r="Y25" s="12"/>
      <c r="Z25" s="12"/>
      <c r="AA25" s="12"/>
      <c r="AB25" s="12"/>
      <c r="AC25" s="12"/>
      <c r="AD25" s="12"/>
      <c r="AE25" s="12"/>
      <c r="AF25" s="12"/>
      <c r="AG25" s="12"/>
    </row>
    <row r="26" spans="1:33" ht="39.6" x14ac:dyDescent="0.25">
      <c r="A26" s="163" t="str">
        <f t="shared" si="0"/>
        <v>NUM_CRE_PRODUCTR2</v>
      </c>
      <c r="B26" s="178"/>
      <c r="C26" s="61"/>
      <c r="D26" s="61"/>
      <c r="E26" s="200" t="s">
        <v>1076</v>
      </c>
      <c r="F26" s="61"/>
      <c r="G26" s="61" t="s">
        <v>189</v>
      </c>
      <c r="H26" s="200"/>
      <c r="I26" s="200"/>
      <c r="J26" s="61" t="s">
        <v>171</v>
      </c>
      <c r="K26" s="179" t="s">
        <v>167</v>
      </c>
      <c r="L26" s="57" t="s">
        <v>196</v>
      </c>
      <c r="M26" s="180" t="s">
        <v>168</v>
      </c>
      <c r="N26" s="155"/>
      <c r="O26" s="211">
        <v>0</v>
      </c>
      <c r="P26" s="182">
        <f t="shared" si="2"/>
        <v>0</v>
      </c>
      <c r="Q26" s="185"/>
      <c r="R26" s="195"/>
      <c r="S26" s="196" t="s">
        <v>191</v>
      </c>
      <c r="T26" s="185"/>
      <c r="U26" s="12"/>
      <c r="V26" s="12"/>
      <c r="W26" s="12"/>
      <c r="X26" s="12"/>
      <c r="Y26" s="12"/>
      <c r="Z26" s="12"/>
      <c r="AA26" s="12"/>
      <c r="AB26" s="12"/>
      <c r="AC26" s="12"/>
      <c r="AD26" s="12"/>
      <c r="AE26" s="12"/>
      <c r="AF26" s="12"/>
      <c r="AG26" s="12"/>
    </row>
    <row r="27" spans="1:33" ht="79.2" x14ac:dyDescent="0.25">
      <c r="A27" s="163" t="str">
        <f t="shared" si="0"/>
        <v>NUM_DD_ACCTR1</v>
      </c>
      <c r="B27" s="178">
        <v>7</v>
      </c>
      <c r="C27" s="61" t="s">
        <v>161</v>
      </c>
      <c r="D27" s="61" t="s">
        <v>199</v>
      </c>
      <c r="E27" s="61" t="s">
        <v>200</v>
      </c>
      <c r="F27" s="61" t="s">
        <v>164</v>
      </c>
      <c r="G27" s="61" t="s">
        <v>172</v>
      </c>
      <c r="H27" s="200"/>
      <c r="I27" s="200"/>
      <c r="J27" s="61" t="s">
        <v>166</v>
      </c>
      <c r="K27" s="179" t="s">
        <v>167</v>
      </c>
      <c r="L27" s="57" t="s">
        <v>201</v>
      </c>
      <c r="M27" s="180" t="s">
        <v>186</v>
      </c>
      <c r="N27" s="155"/>
      <c r="O27" s="211">
        <v>6367</v>
      </c>
      <c r="P27" s="182">
        <f t="shared" si="2"/>
        <v>0.56325194621372965</v>
      </c>
      <c r="Q27" s="198"/>
      <c r="R27" s="388" t="s">
        <v>202</v>
      </c>
      <c r="S27" s="194" t="s">
        <v>203</v>
      </c>
      <c r="T27" s="185"/>
      <c r="U27" s="12"/>
      <c r="V27" s="12"/>
      <c r="W27" s="12"/>
      <c r="X27" s="12"/>
      <c r="Y27" s="12"/>
      <c r="Z27" s="12"/>
      <c r="AA27" s="12"/>
      <c r="AB27" s="12"/>
      <c r="AC27" s="12"/>
      <c r="AD27" s="12"/>
      <c r="AE27" s="12"/>
      <c r="AF27" s="12"/>
      <c r="AG27" s="12"/>
    </row>
    <row r="28" spans="1:33" ht="26.4" x14ac:dyDescent="0.25">
      <c r="A28" s="163" t="str">
        <f t="shared" si="0"/>
        <v>NUM_DD_ACCTR2</v>
      </c>
      <c r="B28" s="178"/>
      <c r="C28" s="61"/>
      <c r="D28" s="61"/>
      <c r="E28" s="61" t="s">
        <v>200</v>
      </c>
      <c r="F28" s="61"/>
      <c r="G28" s="61" t="s">
        <v>189</v>
      </c>
      <c r="H28" s="200"/>
      <c r="I28" s="200"/>
      <c r="J28" s="61" t="s">
        <v>171</v>
      </c>
      <c r="K28" s="179" t="s">
        <v>167</v>
      </c>
      <c r="L28" s="57" t="s">
        <v>201</v>
      </c>
      <c r="M28" s="180" t="s">
        <v>186</v>
      </c>
      <c r="N28" s="155"/>
      <c r="O28" s="211">
        <v>0</v>
      </c>
      <c r="P28" s="182">
        <f t="shared" si="2"/>
        <v>0</v>
      </c>
      <c r="Q28" s="185"/>
      <c r="R28" s="195"/>
      <c r="S28" s="196" t="s">
        <v>191</v>
      </c>
      <c r="T28" s="185"/>
      <c r="U28" s="12"/>
      <c r="V28" s="12"/>
      <c r="W28" s="12"/>
      <c r="X28" s="12"/>
      <c r="Y28" s="12"/>
      <c r="Z28" s="12"/>
      <c r="AA28" s="12"/>
      <c r="AB28" s="12"/>
      <c r="AC28" s="12"/>
      <c r="AD28" s="12"/>
      <c r="AE28" s="12"/>
      <c r="AF28" s="12"/>
      <c r="AG28" s="12"/>
    </row>
    <row r="29" spans="1:33" ht="26.4" x14ac:dyDescent="0.25">
      <c r="A29" s="163" t="str">
        <f>E29&amp;J29</f>
        <v>C_13R1</v>
      </c>
      <c r="B29" s="178">
        <v>8</v>
      </c>
      <c r="C29" s="61" t="s">
        <v>161</v>
      </c>
      <c r="D29" s="61" t="s">
        <v>204</v>
      </c>
      <c r="E29" s="61" t="s">
        <v>205</v>
      </c>
      <c r="F29" s="61" t="s">
        <v>206</v>
      </c>
      <c r="G29" s="61" t="s">
        <v>172</v>
      </c>
      <c r="H29" s="200" t="s">
        <v>190</v>
      </c>
      <c r="I29" s="200"/>
      <c r="J29" s="61" t="s">
        <v>166</v>
      </c>
      <c r="K29" s="179" t="s">
        <v>167</v>
      </c>
      <c r="L29" s="185">
        <v>9</v>
      </c>
      <c r="M29" s="61" t="s">
        <v>186</v>
      </c>
      <c r="N29" s="61"/>
      <c r="O29" s="211">
        <v>0</v>
      </c>
      <c r="P29" s="182">
        <f t="shared" si="2"/>
        <v>0</v>
      </c>
      <c r="Q29" s="183"/>
      <c r="R29" s="201" t="s">
        <v>207</v>
      </c>
      <c r="S29" s="184"/>
      <c r="T29" s="185"/>
      <c r="U29" s="12"/>
      <c r="V29" s="12"/>
      <c r="W29" s="12"/>
      <c r="X29" s="12"/>
      <c r="Y29" s="12"/>
      <c r="Z29" s="12"/>
      <c r="AA29" s="12"/>
      <c r="AB29" s="12"/>
      <c r="AC29" s="12"/>
      <c r="AD29" s="12"/>
      <c r="AE29" s="12"/>
      <c r="AF29" s="12"/>
      <c r="AG29" s="12"/>
    </row>
    <row r="30" spans="1:33" ht="39.6" x14ac:dyDescent="0.25">
      <c r="A30" s="163"/>
      <c r="B30" s="178"/>
      <c r="C30" s="61"/>
      <c r="D30" s="61"/>
      <c r="E30" s="61" t="s">
        <v>205</v>
      </c>
      <c r="F30" s="61"/>
      <c r="G30" s="61" t="s">
        <v>189</v>
      </c>
      <c r="H30" s="200" t="s">
        <v>190</v>
      </c>
      <c r="I30" s="200"/>
      <c r="J30" s="61" t="s">
        <v>171</v>
      </c>
      <c r="K30" s="61" t="s">
        <v>208</v>
      </c>
      <c r="L30" s="185">
        <v>9</v>
      </c>
      <c r="M30" s="61" t="s">
        <v>186</v>
      </c>
      <c r="N30" s="61"/>
      <c r="O30" s="211">
        <v>0</v>
      </c>
      <c r="P30" s="182">
        <f t="shared" si="2"/>
        <v>0</v>
      </c>
      <c r="Q30" s="183"/>
      <c r="R30" s="201" t="s">
        <v>209</v>
      </c>
      <c r="S30" s="184"/>
      <c r="T30" s="185"/>
      <c r="U30" s="12"/>
      <c r="V30" s="12"/>
      <c r="W30" s="12"/>
      <c r="X30" s="12"/>
      <c r="Y30" s="12"/>
      <c r="Z30" s="12"/>
      <c r="AA30" s="12"/>
      <c r="AB30" s="12"/>
      <c r="AC30" s="12"/>
      <c r="AD30" s="12"/>
      <c r="AE30" s="12"/>
      <c r="AF30" s="12"/>
      <c r="AG30" s="12"/>
    </row>
    <row r="31" spans="1:33" ht="52.8" x14ac:dyDescent="0.25">
      <c r="A31" s="163" t="str">
        <f t="shared" ref="A31:A69" si="3">E31&amp;J31</f>
        <v>C_13R3</v>
      </c>
      <c r="B31" s="178"/>
      <c r="C31" s="61"/>
      <c r="D31" s="61"/>
      <c r="E31" s="61" t="s">
        <v>205</v>
      </c>
      <c r="F31" s="61"/>
      <c r="G31" s="61" t="s">
        <v>210</v>
      </c>
      <c r="H31" s="200" t="s">
        <v>190</v>
      </c>
      <c r="I31" s="200"/>
      <c r="J31" s="61" t="s">
        <v>173</v>
      </c>
      <c r="K31" s="61" t="s">
        <v>208</v>
      </c>
      <c r="L31" s="185">
        <v>9</v>
      </c>
      <c r="M31" s="61" t="s">
        <v>211</v>
      </c>
      <c r="N31" s="61" t="s">
        <v>1077</v>
      </c>
      <c r="O31" s="211">
        <v>89</v>
      </c>
      <c r="P31" s="182">
        <f t="shared" si="2"/>
        <v>7.8733191790516625E-3</v>
      </c>
      <c r="Q31" s="195" t="s">
        <v>190</v>
      </c>
      <c r="R31" s="195"/>
      <c r="S31" s="185" t="s">
        <v>212</v>
      </c>
      <c r="T31" s="195" t="s">
        <v>230</v>
      </c>
      <c r="U31" s="12"/>
      <c r="V31" s="12"/>
      <c r="W31" s="12"/>
      <c r="X31" s="12"/>
      <c r="Y31" s="12"/>
      <c r="Z31" s="12"/>
      <c r="AA31" s="12"/>
      <c r="AB31" s="12"/>
      <c r="AC31" s="12"/>
      <c r="AD31" s="12"/>
      <c r="AE31" s="12"/>
      <c r="AF31" s="12"/>
      <c r="AG31" s="12"/>
    </row>
    <row r="32" spans="1:33" ht="52.8" x14ac:dyDescent="0.25">
      <c r="A32" s="58" t="s">
        <v>210</v>
      </c>
      <c r="B32" s="186"/>
      <c r="C32" s="187"/>
      <c r="D32" s="187"/>
      <c r="E32" s="200" t="s">
        <v>205</v>
      </c>
      <c r="F32" s="187"/>
      <c r="G32" s="61" t="s">
        <v>213</v>
      </c>
      <c r="H32" s="200"/>
      <c r="I32" s="200" t="s">
        <v>190</v>
      </c>
      <c r="J32" s="61" t="s">
        <v>214</v>
      </c>
      <c r="K32" s="61" t="s">
        <v>208</v>
      </c>
      <c r="L32" s="185">
        <v>9</v>
      </c>
      <c r="M32" s="61" t="s">
        <v>211</v>
      </c>
      <c r="N32" s="61"/>
      <c r="O32" s="211">
        <v>7</v>
      </c>
      <c r="P32" s="182">
        <f t="shared" si="2"/>
        <v>6.1924982307147913E-4</v>
      </c>
      <c r="Q32" s="195" t="s">
        <v>190</v>
      </c>
      <c r="R32" s="195"/>
      <c r="S32" s="185" t="s">
        <v>215</v>
      </c>
      <c r="T32" s="195" t="s">
        <v>230</v>
      </c>
      <c r="U32" s="191"/>
      <c r="V32" s="191"/>
      <c r="W32" s="191"/>
      <c r="X32" s="191"/>
      <c r="Y32" s="191"/>
      <c r="Z32" s="191"/>
      <c r="AA32" s="191"/>
      <c r="AB32" s="191"/>
      <c r="AC32" s="191"/>
      <c r="AD32" s="191"/>
      <c r="AE32" s="191"/>
      <c r="AF32" s="191"/>
      <c r="AG32" s="191"/>
    </row>
    <row r="33" spans="1:33" ht="39.6" x14ac:dyDescent="0.25">
      <c r="A33" s="163" t="str">
        <f t="shared" si="3"/>
        <v>C_13R5</v>
      </c>
      <c r="B33" s="178"/>
      <c r="C33" s="61"/>
      <c r="D33" s="61"/>
      <c r="E33" s="61" t="s">
        <v>205</v>
      </c>
      <c r="F33" s="61"/>
      <c r="G33" s="61" t="s">
        <v>216</v>
      </c>
      <c r="H33" s="200" t="s">
        <v>190</v>
      </c>
      <c r="I33" s="200"/>
      <c r="J33" s="61" t="s">
        <v>217</v>
      </c>
      <c r="K33" s="61" t="s">
        <v>167</v>
      </c>
      <c r="L33" s="185">
        <v>9</v>
      </c>
      <c r="M33" s="61" t="s">
        <v>168</v>
      </c>
      <c r="N33" s="61"/>
      <c r="O33" s="211">
        <v>0</v>
      </c>
      <c r="P33" s="182">
        <f t="shared" si="2"/>
        <v>0</v>
      </c>
      <c r="Q33" s="183"/>
      <c r="R33" s="201" t="s">
        <v>209</v>
      </c>
      <c r="S33" s="185"/>
      <c r="T33" s="185"/>
      <c r="U33" s="12"/>
      <c r="V33" s="12"/>
      <c r="W33" s="12"/>
      <c r="X33" s="12"/>
      <c r="Y33" s="12"/>
      <c r="Z33" s="12"/>
      <c r="AA33" s="12"/>
      <c r="AB33" s="12"/>
      <c r="AC33" s="12"/>
      <c r="AD33" s="12"/>
      <c r="AE33" s="12"/>
      <c r="AF33" s="12"/>
      <c r="AG33" s="12"/>
    </row>
    <row r="34" spans="1:33" ht="39.6" x14ac:dyDescent="0.25">
      <c r="A34" s="163" t="str">
        <f t="shared" si="3"/>
        <v>C_16R1</v>
      </c>
      <c r="B34" s="178">
        <v>9</v>
      </c>
      <c r="C34" s="61" t="s">
        <v>161</v>
      </c>
      <c r="D34" s="61" t="s">
        <v>218</v>
      </c>
      <c r="E34" s="61" t="s">
        <v>219</v>
      </c>
      <c r="F34" s="61" t="s">
        <v>220</v>
      </c>
      <c r="G34" s="61" t="s">
        <v>172</v>
      </c>
      <c r="H34" s="200" t="s">
        <v>190</v>
      </c>
      <c r="I34" s="200"/>
      <c r="J34" s="61" t="s">
        <v>166</v>
      </c>
      <c r="K34" s="61" t="s">
        <v>167</v>
      </c>
      <c r="L34" s="185">
        <v>10</v>
      </c>
      <c r="M34" s="61" t="s">
        <v>186</v>
      </c>
      <c r="N34" s="61"/>
      <c r="O34" s="211">
        <v>0</v>
      </c>
      <c r="P34" s="182">
        <f t="shared" si="2"/>
        <v>0</v>
      </c>
      <c r="Q34" s="183"/>
      <c r="R34" s="201" t="s">
        <v>207</v>
      </c>
      <c r="S34" s="185"/>
      <c r="T34" s="185"/>
      <c r="U34" s="12"/>
      <c r="V34" s="12"/>
      <c r="W34" s="12"/>
      <c r="X34" s="12"/>
      <c r="Y34" s="12"/>
      <c r="Z34" s="12"/>
      <c r="AA34" s="12"/>
      <c r="AB34" s="12"/>
      <c r="AC34" s="12"/>
      <c r="AD34" s="12"/>
      <c r="AE34" s="12"/>
      <c r="AF34" s="12"/>
      <c r="AG34" s="12"/>
    </row>
    <row r="35" spans="1:33" ht="52.8" x14ac:dyDescent="0.25">
      <c r="A35" s="163" t="str">
        <f t="shared" si="3"/>
        <v>C_16R2</v>
      </c>
      <c r="B35" s="178"/>
      <c r="C35" s="61"/>
      <c r="D35" s="61"/>
      <c r="E35" s="61" t="s">
        <v>219</v>
      </c>
      <c r="F35" s="61"/>
      <c r="G35" s="61" t="s">
        <v>221</v>
      </c>
      <c r="H35" s="200" t="s">
        <v>190</v>
      </c>
      <c r="I35" s="200"/>
      <c r="J35" s="61" t="s">
        <v>171</v>
      </c>
      <c r="K35" s="61" t="s">
        <v>167</v>
      </c>
      <c r="L35" s="185">
        <v>10</v>
      </c>
      <c r="M35" s="61" t="s">
        <v>168</v>
      </c>
      <c r="N35" s="61"/>
      <c r="O35" s="211">
        <v>0</v>
      </c>
      <c r="P35" s="182">
        <f t="shared" si="2"/>
        <v>0</v>
      </c>
      <c r="Q35" s="183"/>
      <c r="R35" s="201" t="s">
        <v>222</v>
      </c>
      <c r="S35" s="185"/>
      <c r="T35" s="185"/>
      <c r="U35" s="12"/>
      <c r="V35" s="12"/>
      <c r="W35" s="12"/>
      <c r="X35" s="12"/>
      <c r="Y35" s="12"/>
      <c r="Z35" s="12"/>
      <c r="AA35" s="12"/>
      <c r="AB35" s="12"/>
      <c r="AC35" s="12"/>
      <c r="AD35" s="12"/>
      <c r="AE35" s="12"/>
      <c r="AF35" s="12"/>
      <c r="AG35" s="12"/>
    </row>
    <row r="36" spans="1:33" ht="26.4" x14ac:dyDescent="0.25">
      <c r="A36" s="163" t="str">
        <f t="shared" si="3"/>
        <v>C_9R1</v>
      </c>
      <c r="B36" s="178">
        <v>10</v>
      </c>
      <c r="C36" s="61" t="s">
        <v>161</v>
      </c>
      <c r="D36" s="61" t="s">
        <v>223</v>
      </c>
      <c r="E36" s="61" t="s">
        <v>224</v>
      </c>
      <c r="F36" s="61" t="s">
        <v>220</v>
      </c>
      <c r="G36" s="61" t="s">
        <v>172</v>
      </c>
      <c r="H36" s="200" t="s">
        <v>190</v>
      </c>
      <c r="I36" s="200"/>
      <c r="J36" s="61" t="s">
        <v>166</v>
      </c>
      <c r="K36" s="61" t="s">
        <v>167</v>
      </c>
      <c r="L36" s="185" t="s">
        <v>225</v>
      </c>
      <c r="M36" s="61" t="s">
        <v>226</v>
      </c>
      <c r="N36" s="61"/>
      <c r="O36" s="211">
        <v>0</v>
      </c>
      <c r="P36" s="182">
        <f t="shared" si="2"/>
        <v>0</v>
      </c>
      <c r="Q36" s="183"/>
      <c r="R36" s="201" t="s">
        <v>207</v>
      </c>
      <c r="S36" s="185"/>
      <c r="T36" s="185"/>
      <c r="U36" s="12"/>
      <c r="V36" s="12"/>
      <c r="W36" s="12"/>
      <c r="X36" s="12"/>
      <c r="Y36" s="12"/>
      <c r="Z36" s="12"/>
      <c r="AA36" s="12"/>
      <c r="AB36" s="12"/>
      <c r="AC36" s="12"/>
      <c r="AD36" s="12"/>
      <c r="AE36" s="12"/>
      <c r="AF36" s="12"/>
      <c r="AG36" s="12"/>
    </row>
    <row r="37" spans="1:33" ht="52.8" x14ac:dyDescent="0.25">
      <c r="A37" s="163" t="str">
        <f t="shared" si="3"/>
        <v>C_9R2</v>
      </c>
      <c r="B37" s="178"/>
      <c r="C37" s="61"/>
      <c r="D37" s="61"/>
      <c r="E37" s="61" t="s">
        <v>224</v>
      </c>
      <c r="F37" s="61"/>
      <c r="G37" s="61" t="s">
        <v>210</v>
      </c>
      <c r="H37" s="200" t="s">
        <v>190</v>
      </c>
      <c r="I37" s="200"/>
      <c r="J37" s="61" t="s">
        <v>171</v>
      </c>
      <c r="K37" s="61" t="s">
        <v>208</v>
      </c>
      <c r="L37" s="185" t="s">
        <v>225</v>
      </c>
      <c r="M37" s="61" t="s">
        <v>186</v>
      </c>
      <c r="N37" s="61"/>
      <c r="O37" s="211">
        <v>327</v>
      </c>
      <c r="P37" s="182">
        <f t="shared" si="2"/>
        <v>2.8927813163481954E-2</v>
      </c>
      <c r="Q37" s="195" t="s">
        <v>190</v>
      </c>
      <c r="R37" s="195"/>
      <c r="S37" s="185" t="s">
        <v>227</v>
      </c>
      <c r="T37" s="195" t="s">
        <v>230</v>
      </c>
      <c r="U37" s="12"/>
      <c r="V37" s="12"/>
      <c r="W37" s="12"/>
      <c r="X37" s="12"/>
      <c r="Y37" s="12"/>
      <c r="Z37" s="12"/>
      <c r="AA37" s="12"/>
      <c r="AB37" s="12"/>
      <c r="AC37" s="12"/>
      <c r="AD37" s="12"/>
      <c r="AE37" s="12"/>
      <c r="AF37" s="12"/>
      <c r="AG37" s="12"/>
    </row>
    <row r="38" spans="1:33" ht="52.8" x14ac:dyDescent="0.25">
      <c r="A38" s="163" t="str">
        <f t="shared" si="3"/>
        <v>C_9R3</v>
      </c>
      <c r="B38" s="178"/>
      <c r="C38" s="61"/>
      <c r="D38" s="61"/>
      <c r="E38" s="61" t="s">
        <v>224</v>
      </c>
      <c r="F38" s="61"/>
      <c r="G38" s="61" t="s">
        <v>228</v>
      </c>
      <c r="H38" s="200" t="s">
        <v>190</v>
      </c>
      <c r="I38" s="200"/>
      <c r="J38" s="61" t="s">
        <v>173</v>
      </c>
      <c r="K38" s="61" t="s">
        <v>208</v>
      </c>
      <c r="L38" s="185" t="s">
        <v>225</v>
      </c>
      <c r="M38" s="61" t="s">
        <v>186</v>
      </c>
      <c r="N38" s="61"/>
      <c r="O38" s="211">
        <v>167</v>
      </c>
      <c r="P38" s="182">
        <f t="shared" si="2"/>
        <v>1.4773531493276716E-2</v>
      </c>
      <c r="Q38" s="185"/>
      <c r="R38" s="195"/>
      <c r="S38" s="185" t="s">
        <v>229</v>
      </c>
      <c r="T38" s="185" t="s">
        <v>230</v>
      </c>
      <c r="U38" s="12"/>
      <c r="V38" s="12"/>
      <c r="W38" s="12"/>
      <c r="X38" s="12"/>
      <c r="Y38" s="12"/>
      <c r="Z38" s="12"/>
      <c r="AA38" s="12"/>
      <c r="AB38" s="12"/>
      <c r="AC38" s="12"/>
      <c r="AD38" s="12"/>
      <c r="AE38" s="12"/>
      <c r="AF38" s="12"/>
      <c r="AG38" s="12"/>
    </row>
    <row r="39" spans="1:33" ht="39.6" x14ac:dyDescent="0.25">
      <c r="A39" s="163" t="str">
        <f t="shared" si="3"/>
        <v>C_9R4</v>
      </c>
      <c r="B39" s="178"/>
      <c r="C39" s="61"/>
      <c r="D39" s="61"/>
      <c r="E39" s="61" t="s">
        <v>224</v>
      </c>
      <c r="F39" s="61"/>
      <c r="G39" s="61" t="s">
        <v>231</v>
      </c>
      <c r="H39" s="200" t="s">
        <v>190</v>
      </c>
      <c r="I39" s="200"/>
      <c r="J39" s="61" t="s">
        <v>214</v>
      </c>
      <c r="K39" s="61" t="s">
        <v>208</v>
      </c>
      <c r="L39" s="185" t="s">
        <v>225</v>
      </c>
      <c r="M39" s="61" t="s">
        <v>168</v>
      </c>
      <c r="N39" s="61"/>
      <c r="O39" s="211">
        <v>0</v>
      </c>
      <c r="P39" s="182">
        <f t="shared" si="2"/>
        <v>0</v>
      </c>
      <c r="Q39" s="183"/>
      <c r="R39" s="201" t="s">
        <v>209</v>
      </c>
      <c r="S39" s="185"/>
      <c r="T39" s="185"/>
      <c r="U39" s="12"/>
      <c r="V39" s="12"/>
      <c r="W39" s="12"/>
      <c r="X39" s="12"/>
      <c r="Y39" s="12"/>
      <c r="Z39" s="12"/>
      <c r="AA39" s="12"/>
      <c r="AB39" s="12"/>
      <c r="AC39" s="12"/>
      <c r="AD39" s="12"/>
      <c r="AE39" s="12"/>
      <c r="AF39" s="12"/>
      <c r="AG39" s="12"/>
    </row>
    <row r="40" spans="1:33" ht="26.4" x14ac:dyDescent="0.25">
      <c r="A40" s="163" t="str">
        <f t="shared" si="3"/>
        <v>C_10R1</v>
      </c>
      <c r="B40" s="178">
        <v>11</v>
      </c>
      <c r="C40" s="61" t="s">
        <v>161</v>
      </c>
      <c r="D40" s="61" t="s">
        <v>232</v>
      </c>
      <c r="E40" s="61" t="s">
        <v>233</v>
      </c>
      <c r="F40" s="61" t="s">
        <v>206</v>
      </c>
      <c r="G40" s="61" t="s">
        <v>172</v>
      </c>
      <c r="H40" s="200" t="s">
        <v>190</v>
      </c>
      <c r="I40" s="200"/>
      <c r="J40" s="61" t="s">
        <v>166</v>
      </c>
      <c r="K40" s="61" t="s">
        <v>167</v>
      </c>
      <c r="L40" s="185" t="s">
        <v>234</v>
      </c>
      <c r="M40" s="61" t="s">
        <v>186</v>
      </c>
      <c r="N40" s="61"/>
      <c r="O40" s="211">
        <v>0</v>
      </c>
      <c r="P40" s="182">
        <f t="shared" si="2"/>
        <v>0</v>
      </c>
      <c r="Q40" s="183"/>
      <c r="R40" s="201" t="s">
        <v>207</v>
      </c>
      <c r="S40" s="185"/>
      <c r="T40" s="185"/>
      <c r="U40" s="12"/>
      <c r="V40" s="12"/>
      <c r="W40" s="12"/>
      <c r="X40" s="12"/>
      <c r="Y40" s="12"/>
      <c r="Z40" s="12"/>
      <c r="AA40" s="12"/>
      <c r="AB40" s="12"/>
      <c r="AC40" s="12"/>
      <c r="AD40" s="12"/>
      <c r="AE40" s="12"/>
      <c r="AF40" s="12"/>
      <c r="AG40" s="12"/>
    </row>
    <row r="41" spans="1:33" ht="31.2" customHeight="1" x14ac:dyDescent="0.25">
      <c r="A41" s="163" t="str">
        <f t="shared" si="3"/>
        <v>C_10R2</v>
      </c>
      <c r="B41" s="178"/>
      <c r="C41" s="61"/>
      <c r="D41" s="61"/>
      <c r="E41" s="61" t="s">
        <v>233</v>
      </c>
      <c r="F41" s="61"/>
      <c r="G41" s="61" t="s">
        <v>210</v>
      </c>
      <c r="H41" s="200" t="s">
        <v>190</v>
      </c>
      <c r="I41" s="200"/>
      <c r="J41" s="61" t="s">
        <v>171</v>
      </c>
      <c r="K41" s="61" t="s">
        <v>208</v>
      </c>
      <c r="L41" s="185" t="s">
        <v>234</v>
      </c>
      <c r="M41" s="61" t="s">
        <v>186</v>
      </c>
      <c r="N41" s="61"/>
      <c r="O41" s="211">
        <v>287</v>
      </c>
      <c r="P41" s="182">
        <f t="shared" si="2"/>
        <v>2.5389242745930643E-2</v>
      </c>
      <c r="Q41" s="195" t="s">
        <v>190</v>
      </c>
      <c r="R41" s="195"/>
      <c r="S41" s="185" t="s">
        <v>235</v>
      </c>
      <c r="T41" s="195" t="s">
        <v>230</v>
      </c>
      <c r="U41" s="12"/>
      <c r="V41" s="12"/>
      <c r="W41" s="12"/>
      <c r="X41" s="12"/>
      <c r="Y41" s="12"/>
      <c r="Z41" s="12"/>
      <c r="AA41" s="12"/>
      <c r="AB41" s="12"/>
      <c r="AC41" s="12"/>
      <c r="AD41" s="12"/>
      <c r="AE41" s="12"/>
      <c r="AF41" s="12"/>
      <c r="AG41" s="12"/>
    </row>
    <row r="42" spans="1:33" ht="52.8" x14ac:dyDescent="0.25">
      <c r="A42" s="163" t="str">
        <f t="shared" si="3"/>
        <v>C_10R3</v>
      </c>
      <c r="B42" s="178"/>
      <c r="C42" s="61"/>
      <c r="D42" s="61"/>
      <c r="E42" s="61" t="s">
        <v>233</v>
      </c>
      <c r="F42" s="61"/>
      <c r="G42" s="61" t="s">
        <v>236</v>
      </c>
      <c r="H42" s="200" t="s">
        <v>190</v>
      </c>
      <c r="I42" s="200"/>
      <c r="J42" s="61" t="s">
        <v>173</v>
      </c>
      <c r="K42" s="61" t="s">
        <v>208</v>
      </c>
      <c r="L42" s="185" t="s">
        <v>234</v>
      </c>
      <c r="M42" s="61" t="s">
        <v>186</v>
      </c>
      <c r="N42" s="61"/>
      <c r="O42" s="211">
        <v>130</v>
      </c>
      <c r="P42" s="182">
        <f t="shared" si="2"/>
        <v>1.1500353857041755E-2</v>
      </c>
      <c r="Q42" s="185"/>
      <c r="R42" s="195"/>
      <c r="S42" s="185" t="s">
        <v>229</v>
      </c>
      <c r="T42" s="185" t="s">
        <v>230</v>
      </c>
      <c r="U42" s="12"/>
      <c r="V42" s="12"/>
      <c r="W42" s="12"/>
      <c r="X42" s="12"/>
      <c r="Y42" s="12"/>
      <c r="Z42" s="12"/>
      <c r="AA42" s="12"/>
      <c r="AB42" s="12"/>
      <c r="AC42" s="12"/>
      <c r="AD42" s="12"/>
      <c r="AE42" s="12"/>
      <c r="AF42" s="12"/>
      <c r="AG42" s="12"/>
    </row>
    <row r="43" spans="1:33" ht="39.6" x14ac:dyDescent="0.25">
      <c r="A43" s="163" t="str">
        <f t="shared" si="3"/>
        <v>C_10R4</v>
      </c>
      <c r="B43" s="178"/>
      <c r="C43" s="61"/>
      <c r="D43" s="61"/>
      <c r="E43" s="61" t="s">
        <v>233</v>
      </c>
      <c r="F43" s="61"/>
      <c r="G43" s="61" t="s">
        <v>231</v>
      </c>
      <c r="H43" s="200" t="s">
        <v>190</v>
      </c>
      <c r="I43" s="200"/>
      <c r="J43" s="61" t="s">
        <v>214</v>
      </c>
      <c r="K43" s="61" t="s">
        <v>208</v>
      </c>
      <c r="L43" s="185" t="s">
        <v>234</v>
      </c>
      <c r="M43" s="61" t="s">
        <v>168</v>
      </c>
      <c r="N43" s="61"/>
      <c r="O43" s="211">
        <v>0</v>
      </c>
      <c r="P43" s="182">
        <f t="shared" si="2"/>
        <v>0</v>
      </c>
      <c r="Q43" s="183"/>
      <c r="R43" s="201" t="s">
        <v>209</v>
      </c>
      <c r="S43" s="184"/>
      <c r="T43" s="185"/>
      <c r="U43" s="12"/>
      <c r="V43" s="12"/>
      <c r="W43" s="12"/>
      <c r="X43" s="12"/>
      <c r="Y43" s="12"/>
      <c r="Z43" s="12"/>
      <c r="AA43" s="12"/>
      <c r="AB43" s="12"/>
      <c r="AC43" s="12"/>
      <c r="AD43" s="12"/>
      <c r="AE43" s="12"/>
      <c r="AF43" s="12"/>
      <c r="AG43" s="12"/>
    </row>
    <row r="44" spans="1:33" ht="39.6" x14ac:dyDescent="0.25">
      <c r="A44" s="163" t="str">
        <f t="shared" si="3"/>
        <v>C_5R1</v>
      </c>
      <c r="B44" s="178">
        <v>12</v>
      </c>
      <c r="C44" s="61" t="s">
        <v>161</v>
      </c>
      <c r="D44" s="61" t="s">
        <v>237</v>
      </c>
      <c r="E44" s="61" t="s">
        <v>238</v>
      </c>
      <c r="F44" s="61" t="s">
        <v>206</v>
      </c>
      <c r="G44" s="61" t="s">
        <v>172</v>
      </c>
      <c r="H44" s="200" t="s">
        <v>190</v>
      </c>
      <c r="I44" s="200"/>
      <c r="J44" s="61" t="s">
        <v>166</v>
      </c>
      <c r="K44" s="61" t="s">
        <v>167</v>
      </c>
      <c r="L44" s="185">
        <v>11</v>
      </c>
      <c r="M44" s="61" t="s">
        <v>186</v>
      </c>
      <c r="N44" s="61"/>
      <c r="O44" s="211">
        <v>0</v>
      </c>
      <c r="P44" s="182">
        <f t="shared" si="2"/>
        <v>0</v>
      </c>
      <c r="Q44" s="183"/>
      <c r="R44" s="201" t="s">
        <v>207</v>
      </c>
      <c r="S44" s="184"/>
      <c r="T44" s="185"/>
      <c r="U44" s="12"/>
      <c r="V44" s="12"/>
      <c r="W44" s="12"/>
      <c r="X44" s="12"/>
      <c r="Y44" s="12"/>
      <c r="Z44" s="12"/>
      <c r="AA44" s="12"/>
      <c r="AB44" s="12"/>
      <c r="AC44" s="12"/>
      <c r="AD44" s="12"/>
      <c r="AE44" s="12"/>
      <c r="AF44" s="12"/>
      <c r="AG44" s="12"/>
    </row>
    <row r="45" spans="1:33" ht="39.6" x14ac:dyDescent="0.25">
      <c r="A45" s="163" t="str">
        <f t="shared" si="3"/>
        <v>C_5R2</v>
      </c>
      <c r="B45" s="178"/>
      <c r="C45" s="61"/>
      <c r="D45" s="61"/>
      <c r="E45" s="61" t="s">
        <v>238</v>
      </c>
      <c r="F45" s="61"/>
      <c r="G45" s="61" t="s">
        <v>239</v>
      </c>
      <c r="H45" s="200" t="s">
        <v>190</v>
      </c>
      <c r="I45" s="200"/>
      <c r="J45" s="61" t="s">
        <v>171</v>
      </c>
      <c r="K45" s="61" t="s">
        <v>167</v>
      </c>
      <c r="L45" s="185">
        <v>11</v>
      </c>
      <c r="M45" s="61" t="s">
        <v>186</v>
      </c>
      <c r="N45" s="61"/>
      <c r="O45" s="211">
        <v>0</v>
      </c>
      <c r="P45" s="182">
        <f t="shared" si="2"/>
        <v>0</v>
      </c>
      <c r="Q45" s="183"/>
      <c r="R45" s="201" t="s">
        <v>240</v>
      </c>
      <c r="S45" s="184"/>
      <c r="T45" s="185"/>
      <c r="U45" s="12"/>
      <c r="V45" s="12"/>
      <c r="W45" s="12"/>
      <c r="X45" s="12"/>
      <c r="Y45" s="12"/>
      <c r="Z45" s="12"/>
      <c r="AA45" s="12"/>
      <c r="AB45" s="12"/>
      <c r="AC45" s="12"/>
      <c r="AD45" s="12"/>
      <c r="AE45" s="12"/>
      <c r="AF45" s="12"/>
      <c r="AG45" s="12"/>
    </row>
    <row r="46" spans="1:33" ht="39.6" x14ac:dyDescent="0.25">
      <c r="A46" s="163" t="str">
        <f t="shared" si="3"/>
        <v>C_2R1</v>
      </c>
      <c r="B46" s="178">
        <v>13</v>
      </c>
      <c r="C46" s="61" t="s">
        <v>161</v>
      </c>
      <c r="D46" s="61" t="s">
        <v>241</v>
      </c>
      <c r="E46" s="199" t="s">
        <v>242</v>
      </c>
      <c r="F46" s="61" t="s">
        <v>206</v>
      </c>
      <c r="G46" s="61" t="s">
        <v>243</v>
      </c>
      <c r="H46" s="200" t="s">
        <v>190</v>
      </c>
      <c r="I46" s="200"/>
      <c r="J46" s="61" t="s">
        <v>166</v>
      </c>
      <c r="K46" s="61" t="s">
        <v>167</v>
      </c>
      <c r="L46" s="185">
        <v>12</v>
      </c>
      <c r="M46" s="61" t="s">
        <v>168</v>
      </c>
      <c r="N46" s="61"/>
      <c r="O46" s="211">
        <v>0</v>
      </c>
      <c r="P46" s="182">
        <f t="shared" si="2"/>
        <v>0</v>
      </c>
      <c r="Q46" s="183"/>
      <c r="R46" s="201" t="s">
        <v>209</v>
      </c>
      <c r="S46" s="184"/>
      <c r="T46" s="185"/>
      <c r="U46" s="12"/>
      <c r="V46" s="12"/>
      <c r="W46" s="12"/>
      <c r="X46" s="12"/>
      <c r="Y46" s="12"/>
      <c r="Z46" s="12"/>
      <c r="AA46" s="12"/>
      <c r="AB46" s="12"/>
      <c r="AC46" s="12"/>
      <c r="AD46" s="12"/>
      <c r="AE46" s="12"/>
      <c r="AF46" s="12"/>
      <c r="AG46" s="12"/>
    </row>
    <row r="47" spans="1:33" ht="66" x14ac:dyDescent="0.25">
      <c r="A47" s="163" t="str">
        <f t="shared" si="3"/>
        <v>C_2R2</v>
      </c>
      <c r="B47" s="178"/>
      <c r="C47" s="61"/>
      <c r="D47" s="61"/>
      <c r="E47" s="199" t="s">
        <v>242</v>
      </c>
      <c r="F47" s="61"/>
      <c r="G47" s="61" t="s">
        <v>244</v>
      </c>
      <c r="H47" s="200"/>
      <c r="I47" s="200" t="s">
        <v>190</v>
      </c>
      <c r="J47" s="61" t="s">
        <v>171</v>
      </c>
      <c r="K47" s="61" t="s">
        <v>167</v>
      </c>
      <c r="L47" s="185">
        <v>12</v>
      </c>
      <c r="M47" s="61" t="s">
        <v>186</v>
      </c>
      <c r="N47" s="61"/>
      <c r="O47" s="211">
        <v>193</v>
      </c>
      <c r="P47" s="182">
        <f t="shared" si="2"/>
        <v>1.7073602264685066E-2</v>
      </c>
      <c r="Q47" s="195" t="s">
        <v>190</v>
      </c>
      <c r="R47" s="195"/>
      <c r="S47" s="184" t="s">
        <v>245</v>
      </c>
      <c r="T47" s="185" t="s">
        <v>230</v>
      </c>
      <c r="U47" s="12"/>
      <c r="V47" s="12"/>
      <c r="W47" s="12"/>
      <c r="X47" s="12"/>
      <c r="Y47" s="12"/>
      <c r="Z47" s="12"/>
      <c r="AA47" s="12"/>
      <c r="AB47" s="12"/>
      <c r="AC47" s="12"/>
      <c r="AD47" s="12"/>
      <c r="AE47" s="12"/>
      <c r="AF47" s="12"/>
      <c r="AG47" s="12"/>
    </row>
    <row r="48" spans="1:33" ht="52.8" x14ac:dyDescent="0.25">
      <c r="A48" s="163" t="str">
        <f t="shared" si="3"/>
        <v>C_2R3</v>
      </c>
      <c r="B48" s="178"/>
      <c r="C48" s="61"/>
      <c r="D48" s="61"/>
      <c r="E48" s="199" t="s">
        <v>242</v>
      </c>
      <c r="F48" s="61"/>
      <c r="G48" s="61" t="s">
        <v>246</v>
      </c>
      <c r="H48" s="200"/>
      <c r="I48" s="200" t="s">
        <v>190</v>
      </c>
      <c r="J48" s="61" t="s">
        <v>173</v>
      </c>
      <c r="K48" s="61" t="s">
        <v>208</v>
      </c>
      <c r="L48" s="185">
        <v>12</v>
      </c>
      <c r="M48" s="61" t="s">
        <v>186</v>
      </c>
      <c r="N48" s="61"/>
      <c r="O48" s="211">
        <v>255</v>
      </c>
      <c r="P48" s="182">
        <f t="shared" si="2"/>
        <v>2.2558386411889595E-2</v>
      </c>
      <c r="Q48" s="195" t="s">
        <v>190</v>
      </c>
      <c r="R48" s="195"/>
      <c r="S48" s="184" t="s">
        <v>247</v>
      </c>
      <c r="T48" s="185" t="s">
        <v>230</v>
      </c>
      <c r="U48" s="12"/>
      <c r="V48" s="12"/>
      <c r="W48" s="12"/>
      <c r="X48" s="12"/>
      <c r="Y48" s="12"/>
      <c r="Z48" s="12"/>
      <c r="AA48" s="12"/>
      <c r="AB48" s="12"/>
      <c r="AC48" s="12"/>
      <c r="AD48" s="12"/>
      <c r="AE48" s="12"/>
      <c r="AF48" s="12"/>
      <c r="AG48" s="12"/>
    </row>
    <row r="49" spans="1:33" ht="26.4" x14ac:dyDescent="0.25">
      <c r="A49" s="163" t="str">
        <f t="shared" si="3"/>
        <v>C_2R4</v>
      </c>
      <c r="B49" s="178"/>
      <c r="C49" s="61"/>
      <c r="D49" s="61"/>
      <c r="E49" s="199" t="s">
        <v>242</v>
      </c>
      <c r="F49" s="61"/>
      <c r="G49" s="61" t="s">
        <v>172</v>
      </c>
      <c r="H49" s="200" t="s">
        <v>190</v>
      </c>
      <c r="I49" s="200"/>
      <c r="J49" s="61" t="s">
        <v>214</v>
      </c>
      <c r="K49" s="61" t="s">
        <v>167</v>
      </c>
      <c r="L49" s="185">
        <v>12</v>
      </c>
      <c r="M49" s="61" t="s">
        <v>186</v>
      </c>
      <c r="N49" s="61"/>
      <c r="O49" s="211">
        <v>0</v>
      </c>
      <c r="P49" s="182">
        <f t="shared" si="2"/>
        <v>0</v>
      </c>
      <c r="Q49" s="183"/>
      <c r="R49" s="201" t="s">
        <v>207</v>
      </c>
      <c r="S49" s="184"/>
      <c r="T49" s="185"/>
      <c r="U49" s="12"/>
      <c r="V49" s="12"/>
      <c r="W49" s="12"/>
      <c r="X49" s="12"/>
      <c r="Y49" s="12"/>
      <c r="Z49" s="12"/>
      <c r="AA49" s="12"/>
      <c r="AB49" s="12"/>
      <c r="AC49" s="12"/>
      <c r="AD49" s="12"/>
      <c r="AE49" s="12"/>
      <c r="AF49" s="12"/>
      <c r="AG49" s="12"/>
    </row>
    <row r="50" spans="1:33" ht="39.6" x14ac:dyDescent="0.25">
      <c r="A50" s="163" t="str">
        <f t="shared" si="3"/>
        <v>C_18R1</v>
      </c>
      <c r="B50" s="178">
        <v>14</v>
      </c>
      <c r="C50" s="61" t="s">
        <v>161</v>
      </c>
      <c r="D50" s="61" t="s">
        <v>248</v>
      </c>
      <c r="E50" s="61" t="s">
        <v>249</v>
      </c>
      <c r="F50" s="61" t="s">
        <v>220</v>
      </c>
      <c r="G50" s="61" t="s">
        <v>172</v>
      </c>
      <c r="H50" s="200" t="s">
        <v>190</v>
      </c>
      <c r="I50" s="200"/>
      <c r="J50" s="61" t="s">
        <v>166</v>
      </c>
      <c r="K50" s="61" t="s">
        <v>167</v>
      </c>
      <c r="L50" s="185">
        <v>13</v>
      </c>
      <c r="M50" s="61" t="s">
        <v>186</v>
      </c>
      <c r="N50" s="61"/>
      <c r="O50" s="211">
        <v>0</v>
      </c>
      <c r="P50" s="182">
        <f t="shared" si="2"/>
        <v>0</v>
      </c>
      <c r="Q50" s="183"/>
      <c r="R50" s="201" t="s">
        <v>207</v>
      </c>
      <c r="S50" s="184"/>
      <c r="T50" s="185"/>
      <c r="U50" s="12"/>
      <c r="V50" s="12"/>
      <c r="W50" s="12"/>
      <c r="X50" s="12"/>
      <c r="Y50" s="12"/>
      <c r="Z50" s="12"/>
      <c r="AA50" s="12"/>
      <c r="AB50" s="12"/>
      <c r="AC50" s="12"/>
      <c r="AD50" s="12"/>
      <c r="AE50" s="12"/>
      <c r="AF50" s="12"/>
      <c r="AG50" s="12"/>
    </row>
    <row r="51" spans="1:33" ht="39.6" x14ac:dyDescent="0.25">
      <c r="A51" s="163" t="str">
        <f t="shared" si="3"/>
        <v>C_18R2</v>
      </c>
      <c r="B51" s="178"/>
      <c r="C51" s="61"/>
      <c r="D51" s="61"/>
      <c r="E51" s="61" t="s">
        <v>249</v>
      </c>
      <c r="F51" s="61"/>
      <c r="G51" s="61" t="s">
        <v>239</v>
      </c>
      <c r="H51" s="200" t="s">
        <v>190</v>
      </c>
      <c r="I51" s="200"/>
      <c r="J51" s="61" t="s">
        <v>171</v>
      </c>
      <c r="K51" s="61" t="s">
        <v>167</v>
      </c>
      <c r="L51" s="185">
        <v>13</v>
      </c>
      <c r="M51" s="61" t="s">
        <v>186</v>
      </c>
      <c r="N51" s="61"/>
      <c r="O51" s="211">
        <v>0</v>
      </c>
      <c r="P51" s="182">
        <f t="shared" si="2"/>
        <v>0</v>
      </c>
      <c r="Q51" s="183"/>
      <c r="R51" s="201" t="s">
        <v>240</v>
      </c>
      <c r="S51" s="184"/>
      <c r="T51" s="185"/>
      <c r="U51" s="12"/>
      <c r="V51" s="12"/>
      <c r="W51" s="12"/>
      <c r="X51" s="12"/>
      <c r="Y51" s="12"/>
      <c r="Z51" s="12"/>
      <c r="AA51" s="12"/>
      <c r="AB51" s="12"/>
      <c r="AC51" s="12"/>
      <c r="AD51" s="12"/>
      <c r="AE51" s="12"/>
      <c r="AF51" s="12"/>
      <c r="AG51" s="12"/>
    </row>
    <row r="52" spans="1:33" ht="52.8" x14ac:dyDescent="0.25">
      <c r="A52" s="163" t="str">
        <f t="shared" si="3"/>
        <v>C_62R1</v>
      </c>
      <c r="B52" s="178">
        <v>15</v>
      </c>
      <c r="C52" s="61" t="s">
        <v>250</v>
      </c>
      <c r="D52" s="61" t="s">
        <v>251</v>
      </c>
      <c r="E52" s="61" t="s">
        <v>451</v>
      </c>
      <c r="F52" s="61" t="s">
        <v>164</v>
      </c>
      <c r="G52" s="61" t="s">
        <v>181</v>
      </c>
      <c r="H52" s="200" t="s">
        <v>190</v>
      </c>
      <c r="I52" s="200"/>
      <c r="J52" s="61" t="s">
        <v>166</v>
      </c>
      <c r="K52" s="61" t="s">
        <v>167</v>
      </c>
      <c r="L52" s="185" t="s">
        <v>252</v>
      </c>
      <c r="M52" s="61" t="s">
        <v>168</v>
      </c>
      <c r="N52" s="61"/>
      <c r="O52" s="211" t="s">
        <v>88</v>
      </c>
      <c r="P52" s="211" t="s">
        <v>88</v>
      </c>
      <c r="Q52" s="183"/>
      <c r="R52" s="201" t="s">
        <v>1074</v>
      </c>
      <c r="S52" s="184"/>
      <c r="T52" s="185"/>
      <c r="U52" s="12"/>
      <c r="V52" s="12"/>
      <c r="W52" s="12"/>
      <c r="X52" s="12"/>
      <c r="Y52" s="12"/>
      <c r="Z52" s="12"/>
      <c r="AA52" s="12"/>
      <c r="AB52" s="12"/>
      <c r="AC52" s="12"/>
      <c r="AD52" s="12"/>
      <c r="AE52" s="12"/>
      <c r="AF52" s="12"/>
      <c r="AG52" s="12"/>
    </row>
    <row r="53" spans="1:33" ht="52.8" x14ac:dyDescent="0.25">
      <c r="A53" s="163" t="str">
        <f t="shared" si="3"/>
        <v>C_62R2</v>
      </c>
      <c r="B53" s="178"/>
      <c r="C53" s="61"/>
      <c r="D53" s="61"/>
      <c r="E53" s="200" t="s">
        <v>451</v>
      </c>
      <c r="F53" s="61"/>
      <c r="G53" s="61" t="s">
        <v>172</v>
      </c>
      <c r="H53" s="200" t="s">
        <v>190</v>
      </c>
      <c r="I53" s="200"/>
      <c r="J53" s="61" t="s">
        <v>171</v>
      </c>
      <c r="K53" s="61" t="s">
        <v>167</v>
      </c>
      <c r="L53" s="185" t="s">
        <v>252</v>
      </c>
      <c r="M53" s="61" t="s">
        <v>168</v>
      </c>
      <c r="N53" s="61"/>
      <c r="O53" s="211">
        <v>11304</v>
      </c>
      <c r="P53" s="182">
        <f t="shared" si="2"/>
        <v>1</v>
      </c>
      <c r="Q53" s="183"/>
      <c r="R53" s="201" t="s">
        <v>1086</v>
      </c>
      <c r="S53" s="184"/>
      <c r="T53" s="185" t="s">
        <v>1088</v>
      </c>
      <c r="U53" s="12"/>
      <c r="V53" s="12"/>
      <c r="W53" s="12"/>
      <c r="X53" s="12"/>
      <c r="Y53" s="12"/>
      <c r="Z53" s="12"/>
      <c r="AA53" s="12"/>
      <c r="AB53" s="12"/>
      <c r="AC53" s="12"/>
      <c r="AD53" s="12"/>
      <c r="AE53" s="12"/>
      <c r="AF53" s="12"/>
      <c r="AG53" s="12"/>
    </row>
    <row r="54" spans="1:33" ht="52.8" x14ac:dyDescent="0.25">
      <c r="A54" s="163" t="str">
        <f t="shared" si="3"/>
        <v>GENDER_CDER1</v>
      </c>
      <c r="B54" s="178">
        <v>16</v>
      </c>
      <c r="C54" s="61" t="s">
        <v>250</v>
      </c>
      <c r="D54" s="61" t="s">
        <v>253</v>
      </c>
      <c r="E54" s="61" t="s">
        <v>254</v>
      </c>
      <c r="F54" s="61" t="s">
        <v>164</v>
      </c>
      <c r="G54" s="200" t="s">
        <v>172</v>
      </c>
      <c r="H54" s="200" t="s">
        <v>190</v>
      </c>
      <c r="I54" s="200"/>
      <c r="J54" s="61" t="s">
        <v>166</v>
      </c>
      <c r="K54" s="61" t="s">
        <v>167</v>
      </c>
      <c r="L54" s="185" t="s">
        <v>255</v>
      </c>
      <c r="M54" s="61" t="s">
        <v>186</v>
      </c>
      <c r="N54" s="61"/>
      <c r="O54" s="211">
        <v>159</v>
      </c>
      <c r="P54" s="182">
        <f t="shared" si="2"/>
        <v>1.4065817409766455E-2</v>
      </c>
      <c r="Q54" s="183"/>
      <c r="R54" s="439" t="s">
        <v>256</v>
      </c>
      <c r="S54" s="184" t="s">
        <v>1087</v>
      </c>
      <c r="T54" s="79" t="s">
        <v>258</v>
      </c>
      <c r="U54" s="12"/>
      <c r="V54" s="12"/>
      <c r="W54" s="12"/>
      <c r="X54" s="12"/>
      <c r="Y54" s="12"/>
      <c r="Z54" s="12"/>
      <c r="AA54" s="12"/>
      <c r="AB54" s="12"/>
      <c r="AC54" s="12"/>
      <c r="AD54" s="12"/>
      <c r="AE54" s="12"/>
      <c r="AF54" s="12"/>
      <c r="AG54" s="12"/>
    </row>
    <row r="55" spans="1:33" ht="26.4" x14ac:dyDescent="0.25">
      <c r="A55" s="163" t="str">
        <f t="shared" si="3"/>
        <v>GENDER_CDER2</v>
      </c>
      <c r="B55" s="178"/>
      <c r="C55" s="61"/>
      <c r="D55" s="61"/>
      <c r="E55" s="61" t="s">
        <v>254</v>
      </c>
      <c r="F55" s="61"/>
      <c r="G55" s="200" t="s">
        <v>239</v>
      </c>
      <c r="H55" s="200"/>
      <c r="I55" s="200"/>
      <c r="J55" s="61" t="s">
        <v>171</v>
      </c>
      <c r="K55" s="61" t="s">
        <v>167</v>
      </c>
      <c r="L55" s="185" t="s">
        <v>255</v>
      </c>
      <c r="M55" s="61" t="s">
        <v>186</v>
      </c>
      <c r="N55" s="61"/>
      <c r="O55" s="211">
        <v>0</v>
      </c>
      <c r="P55" s="182">
        <f t="shared" si="2"/>
        <v>0</v>
      </c>
      <c r="Q55" s="193"/>
      <c r="S55" s="193"/>
      <c r="U55" s="12"/>
      <c r="V55" s="12"/>
      <c r="W55" s="12"/>
      <c r="X55" s="12"/>
      <c r="Y55" s="12"/>
      <c r="Z55" s="12"/>
      <c r="AA55" s="12"/>
      <c r="AB55" s="12"/>
      <c r="AC55" s="12"/>
      <c r="AD55" s="12"/>
      <c r="AE55" s="12"/>
      <c r="AF55" s="12"/>
      <c r="AG55" s="12"/>
    </row>
    <row r="56" spans="1:33" ht="52.8" x14ac:dyDescent="0.25">
      <c r="A56" s="163" t="str">
        <f t="shared" si="3"/>
        <v>C_32R1</v>
      </c>
      <c r="B56" s="178">
        <v>17</v>
      </c>
      <c r="C56" s="61" t="s">
        <v>250</v>
      </c>
      <c r="D56" s="61" t="s">
        <v>1080</v>
      </c>
      <c r="E56" s="61" t="s">
        <v>260</v>
      </c>
      <c r="F56" s="61" t="s">
        <v>220</v>
      </c>
      <c r="G56" s="61" t="s">
        <v>243</v>
      </c>
      <c r="H56" s="200" t="s">
        <v>190</v>
      </c>
      <c r="I56" s="200"/>
      <c r="J56" s="61" t="s">
        <v>166</v>
      </c>
      <c r="K56" s="61" t="s">
        <v>167</v>
      </c>
      <c r="L56" s="185">
        <v>21</v>
      </c>
      <c r="M56" s="61" t="s">
        <v>261</v>
      </c>
      <c r="N56" s="61"/>
      <c r="O56" s="211">
        <v>0</v>
      </c>
      <c r="P56" s="182">
        <f t="shared" si="2"/>
        <v>0</v>
      </c>
      <c r="Q56" s="183"/>
      <c r="R56" s="201" t="s">
        <v>209</v>
      </c>
      <c r="S56" s="184"/>
      <c r="T56" s="185"/>
      <c r="U56" s="12"/>
      <c r="V56" s="12"/>
      <c r="W56" s="12"/>
      <c r="X56" s="12"/>
      <c r="Y56" s="12"/>
      <c r="Z56" s="12"/>
      <c r="AA56" s="12"/>
      <c r="AB56" s="12"/>
      <c r="AC56" s="12"/>
      <c r="AD56" s="12"/>
      <c r="AE56" s="12"/>
      <c r="AF56" s="12"/>
      <c r="AG56" s="12"/>
    </row>
    <row r="57" spans="1:33" ht="71.400000000000006" customHeight="1" x14ac:dyDescent="0.25">
      <c r="A57" s="163" t="str">
        <f t="shared" si="3"/>
        <v>C_32R2</v>
      </c>
      <c r="B57" s="178"/>
      <c r="C57" s="61"/>
      <c r="D57" s="61"/>
      <c r="E57" s="61" t="s">
        <v>260</v>
      </c>
      <c r="F57" s="61"/>
      <c r="G57" s="61" t="s">
        <v>181</v>
      </c>
      <c r="H57" s="200"/>
      <c r="I57" s="200"/>
      <c r="J57" s="61" t="s">
        <v>171</v>
      </c>
      <c r="K57" s="61" t="s">
        <v>167</v>
      </c>
      <c r="L57" s="185">
        <v>21</v>
      </c>
      <c r="M57" s="61" t="s">
        <v>168</v>
      </c>
      <c r="N57" s="61"/>
      <c r="O57" s="211">
        <v>41</v>
      </c>
      <c r="P57" s="182">
        <f t="shared" si="2"/>
        <v>3.6270346779900919E-3</v>
      </c>
      <c r="Q57" s="185"/>
      <c r="R57" s="195" t="s">
        <v>1097</v>
      </c>
      <c r="S57" s="79" t="s">
        <v>1094</v>
      </c>
      <c r="T57" s="195" t="s">
        <v>230</v>
      </c>
      <c r="U57" s="12"/>
      <c r="V57" s="12"/>
      <c r="W57" s="12"/>
      <c r="X57" s="12"/>
      <c r="Y57" s="12"/>
      <c r="Z57" s="12"/>
      <c r="AA57" s="12"/>
      <c r="AB57" s="12"/>
      <c r="AC57" s="12"/>
      <c r="AD57" s="12"/>
      <c r="AE57" s="12"/>
      <c r="AF57" s="12"/>
      <c r="AG57" s="12"/>
    </row>
    <row r="58" spans="1:33" ht="52.8" x14ac:dyDescent="0.25">
      <c r="A58" s="163" t="str">
        <f t="shared" si="3"/>
        <v>C_32R3</v>
      </c>
      <c r="B58" s="178"/>
      <c r="C58" s="61"/>
      <c r="D58" s="61"/>
      <c r="E58" s="61" t="s">
        <v>260</v>
      </c>
      <c r="F58" s="61"/>
      <c r="G58" s="61" t="s">
        <v>262</v>
      </c>
      <c r="H58" s="200"/>
      <c r="I58" s="200" t="s">
        <v>190</v>
      </c>
      <c r="J58" s="61" t="s">
        <v>173</v>
      </c>
      <c r="K58" s="61" t="s">
        <v>167</v>
      </c>
      <c r="L58" s="185">
        <v>21</v>
      </c>
      <c r="M58" s="61" t="s">
        <v>186</v>
      </c>
      <c r="N58" s="61"/>
      <c r="O58" s="211">
        <v>8</v>
      </c>
      <c r="P58" s="182">
        <f t="shared" si="2"/>
        <v>7.0771408351026188E-4</v>
      </c>
      <c r="Q58" s="195" t="s">
        <v>190</v>
      </c>
      <c r="R58" s="195"/>
      <c r="S58" s="184" t="s">
        <v>263</v>
      </c>
      <c r="T58" s="195" t="s">
        <v>230</v>
      </c>
      <c r="U58" s="12"/>
      <c r="V58" s="12"/>
      <c r="W58" s="12"/>
      <c r="X58" s="12"/>
      <c r="Y58" s="12"/>
      <c r="Z58" s="12"/>
      <c r="AA58" s="12"/>
      <c r="AB58" s="12"/>
      <c r="AC58" s="12"/>
      <c r="AD58" s="12"/>
      <c r="AE58" s="12"/>
      <c r="AF58" s="12"/>
      <c r="AG58" s="12"/>
    </row>
    <row r="59" spans="1:33" ht="26.4" x14ac:dyDescent="0.25">
      <c r="A59" s="163" t="str">
        <f t="shared" si="3"/>
        <v>C_32R4</v>
      </c>
      <c r="B59" s="178"/>
      <c r="C59" s="61"/>
      <c r="D59" s="61"/>
      <c r="E59" s="61" t="s">
        <v>260</v>
      </c>
      <c r="F59" s="61"/>
      <c r="G59" s="61" t="s">
        <v>172</v>
      </c>
      <c r="H59" s="200" t="s">
        <v>190</v>
      </c>
      <c r="I59" s="200"/>
      <c r="J59" s="61" t="s">
        <v>214</v>
      </c>
      <c r="K59" s="61" t="s">
        <v>167</v>
      </c>
      <c r="L59" s="185">
        <v>21</v>
      </c>
      <c r="M59" s="61" t="s">
        <v>186</v>
      </c>
      <c r="N59" s="61"/>
      <c r="O59" s="211">
        <v>0</v>
      </c>
      <c r="P59" s="182">
        <f t="shared" si="2"/>
        <v>0</v>
      </c>
      <c r="Q59" s="183"/>
      <c r="R59" s="201" t="s">
        <v>207</v>
      </c>
      <c r="S59" s="184"/>
      <c r="T59" s="185"/>
      <c r="U59" s="12"/>
      <c r="V59" s="12"/>
      <c r="W59" s="12"/>
      <c r="X59" s="12"/>
      <c r="Y59" s="12"/>
      <c r="Z59" s="12"/>
      <c r="AA59" s="12"/>
      <c r="AB59" s="12"/>
      <c r="AC59" s="12"/>
      <c r="AD59" s="12"/>
      <c r="AE59" s="12"/>
      <c r="AF59" s="12"/>
      <c r="AG59" s="12"/>
    </row>
    <row r="60" spans="1:33" ht="26.4" x14ac:dyDescent="0.25">
      <c r="A60" s="163" t="str">
        <f t="shared" si="3"/>
        <v>C_38R1</v>
      </c>
      <c r="B60" s="178">
        <v>18</v>
      </c>
      <c r="C60" s="61" t="s">
        <v>250</v>
      </c>
      <c r="D60" s="61" t="s">
        <v>264</v>
      </c>
      <c r="E60" s="61" t="s">
        <v>265</v>
      </c>
      <c r="F60" s="61" t="s">
        <v>220</v>
      </c>
      <c r="G60" s="61" t="s">
        <v>172</v>
      </c>
      <c r="H60" s="200" t="s">
        <v>190</v>
      </c>
      <c r="I60" s="200"/>
      <c r="J60" s="61" t="s">
        <v>166</v>
      </c>
      <c r="K60" s="61" t="s">
        <v>167</v>
      </c>
      <c r="L60" s="185">
        <v>22</v>
      </c>
      <c r="M60" s="61" t="s">
        <v>186</v>
      </c>
      <c r="N60" s="61"/>
      <c r="O60" s="211">
        <v>0</v>
      </c>
      <c r="P60" s="182">
        <f t="shared" si="2"/>
        <v>0</v>
      </c>
      <c r="Q60" s="183"/>
      <c r="R60" s="201" t="s">
        <v>207</v>
      </c>
      <c r="S60" s="184"/>
      <c r="T60" s="185"/>
      <c r="U60" s="12"/>
      <c r="V60" s="12"/>
      <c r="W60" s="12"/>
      <c r="X60" s="12"/>
      <c r="Y60" s="12"/>
      <c r="Z60" s="12"/>
      <c r="AA60" s="12"/>
      <c r="AB60" s="12"/>
      <c r="AC60" s="12"/>
      <c r="AD60" s="12"/>
      <c r="AE60" s="12"/>
      <c r="AF60" s="12"/>
      <c r="AG60" s="12"/>
    </row>
    <row r="61" spans="1:33" ht="52.8" x14ac:dyDescent="0.25">
      <c r="A61" s="163" t="str">
        <f t="shared" si="3"/>
        <v>C_38R2</v>
      </c>
      <c r="B61" s="178"/>
      <c r="C61" s="61"/>
      <c r="D61" s="61"/>
      <c r="E61" s="61" t="s">
        <v>265</v>
      </c>
      <c r="F61" s="61"/>
      <c r="G61" s="61" t="s">
        <v>239</v>
      </c>
      <c r="H61" s="200" t="s">
        <v>190</v>
      </c>
      <c r="I61" s="200"/>
      <c r="J61" s="61" t="s">
        <v>171</v>
      </c>
      <c r="K61" s="61" t="s">
        <v>167</v>
      </c>
      <c r="L61" s="185">
        <v>22</v>
      </c>
      <c r="M61" s="61" t="s">
        <v>186</v>
      </c>
      <c r="N61" s="61"/>
      <c r="O61" s="211">
        <v>0</v>
      </c>
      <c r="P61" s="182">
        <f t="shared" si="2"/>
        <v>0</v>
      </c>
      <c r="Q61" s="183"/>
      <c r="R61" s="201" t="s">
        <v>222</v>
      </c>
      <c r="S61" s="184"/>
      <c r="T61" s="185"/>
      <c r="U61" s="12"/>
      <c r="V61" s="12"/>
      <c r="W61" s="12"/>
      <c r="X61" s="12"/>
      <c r="Y61" s="12"/>
      <c r="Z61" s="12"/>
      <c r="AA61" s="12"/>
      <c r="AB61" s="12"/>
      <c r="AC61" s="12"/>
      <c r="AD61" s="12"/>
      <c r="AE61" s="12"/>
      <c r="AF61" s="12"/>
      <c r="AG61" s="12"/>
    </row>
    <row r="62" spans="1:33" ht="26.4" x14ac:dyDescent="0.25">
      <c r="A62" s="163" t="str">
        <f t="shared" si="3"/>
        <v>C_34R1</v>
      </c>
      <c r="B62" s="178">
        <v>19</v>
      </c>
      <c r="C62" s="61" t="s">
        <v>250</v>
      </c>
      <c r="D62" s="61" t="s">
        <v>266</v>
      </c>
      <c r="E62" s="61" t="s">
        <v>267</v>
      </c>
      <c r="F62" s="61" t="s">
        <v>220</v>
      </c>
      <c r="G62" s="61" t="s">
        <v>172</v>
      </c>
      <c r="H62" s="200" t="s">
        <v>190</v>
      </c>
      <c r="I62" s="200"/>
      <c r="J62" s="61" t="s">
        <v>166</v>
      </c>
      <c r="K62" s="61" t="s">
        <v>167</v>
      </c>
      <c r="L62" s="185">
        <v>23</v>
      </c>
      <c r="M62" s="61" t="s">
        <v>186</v>
      </c>
      <c r="N62" s="61"/>
      <c r="O62" s="211">
        <v>0</v>
      </c>
      <c r="P62" s="182">
        <f t="shared" si="2"/>
        <v>0</v>
      </c>
      <c r="Q62" s="183"/>
      <c r="R62" s="201" t="s">
        <v>207</v>
      </c>
      <c r="S62" s="184"/>
      <c r="T62" s="185"/>
      <c r="U62" s="12"/>
      <c r="V62" s="12"/>
      <c r="W62" s="12"/>
      <c r="X62" s="12"/>
      <c r="Y62" s="12"/>
      <c r="Z62" s="12"/>
      <c r="AA62" s="12"/>
      <c r="AB62" s="12"/>
      <c r="AC62" s="12"/>
      <c r="AD62" s="12"/>
      <c r="AE62" s="12"/>
      <c r="AF62" s="12"/>
      <c r="AG62" s="12"/>
    </row>
    <row r="63" spans="1:33" ht="52.8" x14ac:dyDescent="0.25">
      <c r="A63" s="163" t="str">
        <f t="shared" si="3"/>
        <v>C_34R2</v>
      </c>
      <c r="B63" s="178"/>
      <c r="C63" s="61"/>
      <c r="D63" s="61"/>
      <c r="E63" s="61" t="s">
        <v>267</v>
      </c>
      <c r="F63" s="61"/>
      <c r="G63" s="61" t="s">
        <v>239</v>
      </c>
      <c r="H63" s="200" t="s">
        <v>190</v>
      </c>
      <c r="I63" s="200"/>
      <c r="J63" s="61" t="s">
        <v>171</v>
      </c>
      <c r="K63" s="61" t="s">
        <v>167</v>
      </c>
      <c r="L63" s="185">
        <v>23</v>
      </c>
      <c r="M63" s="61" t="s">
        <v>186</v>
      </c>
      <c r="N63" s="61"/>
      <c r="O63" s="211">
        <v>0</v>
      </c>
      <c r="P63" s="182">
        <f t="shared" si="2"/>
        <v>0</v>
      </c>
      <c r="Q63" s="183"/>
      <c r="R63" s="201" t="s">
        <v>222</v>
      </c>
      <c r="S63" s="184"/>
      <c r="T63" s="185"/>
      <c r="U63" s="12"/>
      <c r="V63" s="12"/>
      <c r="W63" s="12"/>
      <c r="X63" s="12"/>
      <c r="Y63" s="12"/>
      <c r="Z63" s="12"/>
      <c r="AA63" s="12"/>
      <c r="AB63" s="12"/>
      <c r="AC63" s="12"/>
      <c r="AD63" s="12"/>
      <c r="AE63" s="12"/>
      <c r="AF63" s="12"/>
      <c r="AG63" s="12"/>
    </row>
    <row r="64" spans="1:33" ht="52.8" x14ac:dyDescent="0.25">
      <c r="A64" s="163" t="str">
        <f t="shared" si="3"/>
        <v>C_55R1</v>
      </c>
      <c r="B64" s="178">
        <v>20</v>
      </c>
      <c r="C64" s="61" t="s">
        <v>250</v>
      </c>
      <c r="D64" s="61" t="s">
        <v>268</v>
      </c>
      <c r="E64" s="61" t="s">
        <v>269</v>
      </c>
      <c r="F64" s="61" t="s">
        <v>206</v>
      </c>
      <c r="G64" s="200" t="s">
        <v>270</v>
      </c>
      <c r="H64" s="200"/>
      <c r="I64" s="200" t="s">
        <v>190</v>
      </c>
      <c r="J64" s="61" t="s">
        <v>166</v>
      </c>
      <c r="K64" s="61" t="s">
        <v>208</v>
      </c>
      <c r="L64" s="185">
        <v>25</v>
      </c>
      <c r="M64" s="61" t="s">
        <v>186</v>
      </c>
      <c r="N64" s="61"/>
      <c r="O64" s="211">
        <v>188</v>
      </c>
      <c r="P64" s="182">
        <f t="shared" si="2"/>
        <v>1.6631280962491155E-2</v>
      </c>
      <c r="Q64" s="185"/>
      <c r="R64" s="195" t="s">
        <v>271</v>
      </c>
      <c r="S64" s="184" t="s">
        <v>272</v>
      </c>
      <c r="T64" s="195" t="s">
        <v>230</v>
      </c>
      <c r="U64" s="12"/>
      <c r="V64" s="12"/>
      <c r="W64" s="12"/>
      <c r="X64" s="12"/>
      <c r="Y64" s="12"/>
      <c r="Z64" s="12"/>
      <c r="AA64" s="12"/>
      <c r="AB64" s="12"/>
      <c r="AC64" s="12"/>
      <c r="AD64" s="12"/>
      <c r="AE64" s="12"/>
      <c r="AF64" s="12"/>
      <c r="AG64" s="12"/>
    </row>
    <row r="65" spans="1:33" ht="26.4" x14ac:dyDescent="0.25">
      <c r="A65" s="163" t="str">
        <f t="shared" si="3"/>
        <v>C_55R2</v>
      </c>
      <c r="B65" s="178"/>
      <c r="C65" s="61"/>
      <c r="D65" s="61"/>
      <c r="E65" s="61" t="s">
        <v>269</v>
      </c>
      <c r="F65" s="61"/>
      <c r="G65" s="61" t="s">
        <v>189</v>
      </c>
      <c r="H65" s="200" t="s">
        <v>190</v>
      </c>
      <c r="I65" s="200"/>
      <c r="J65" s="61" t="s">
        <v>171</v>
      </c>
      <c r="K65" s="61" t="s">
        <v>167</v>
      </c>
      <c r="L65" s="185">
        <v>25</v>
      </c>
      <c r="M65" s="61" t="s">
        <v>186</v>
      </c>
      <c r="N65" s="61"/>
      <c r="O65" s="211">
        <v>0</v>
      </c>
      <c r="P65" s="182">
        <f t="shared" si="2"/>
        <v>0</v>
      </c>
      <c r="Q65" s="195" t="s">
        <v>273</v>
      </c>
      <c r="R65" s="195"/>
      <c r="S65" s="196" t="s">
        <v>191</v>
      </c>
      <c r="T65" s="185"/>
      <c r="U65" s="12"/>
      <c r="V65" s="12"/>
      <c r="W65" s="12"/>
      <c r="X65" s="12"/>
      <c r="Y65" s="12"/>
      <c r="Z65" s="12"/>
      <c r="AA65" s="12"/>
      <c r="AB65" s="12"/>
      <c r="AC65" s="12"/>
      <c r="AD65" s="12"/>
      <c r="AE65" s="12"/>
      <c r="AF65" s="12"/>
      <c r="AG65" s="12"/>
    </row>
    <row r="66" spans="1:33" ht="39.6" x14ac:dyDescent="0.25">
      <c r="A66" s="163" t="str">
        <f t="shared" si="3"/>
        <v>C_35R1</v>
      </c>
      <c r="B66" s="178">
        <v>21</v>
      </c>
      <c r="C66" s="61" t="s">
        <v>274</v>
      </c>
      <c r="D66" s="61" t="s">
        <v>275</v>
      </c>
      <c r="E66" s="61" t="s">
        <v>276</v>
      </c>
      <c r="F66" s="61" t="s">
        <v>206</v>
      </c>
      <c r="G66" s="61" t="s">
        <v>277</v>
      </c>
      <c r="H66" s="200" t="s">
        <v>190</v>
      </c>
      <c r="I66" s="200"/>
      <c r="J66" s="61" t="s">
        <v>166</v>
      </c>
      <c r="K66" s="61" t="s">
        <v>167</v>
      </c>
      <c r="L66" s="185">
        <v>37</v>
      </c>
      <c r="M66" s="61" t="s">
        <v>186</v>
      </c>
      <c r="N66" s="61"/>
      <c r="O66" s="211">
        <v>0</v>
      </c>
      <c r="P66" s="182">
        <f t="shared" si="2"/>
        <v>0</v>
      </c>
      <c r="Q66" s="183"/>
      <c r="R66" s="201" t="s">
        <v>278</v>
      </c>
      <c r="S66" s="184"/>
      <c r="T66" s="185"/>
      <c r="U66" s="12"/>
      <c r="V66" s="12"/>
      <c r="W66" s="12"/>
      <c r="X66" s="12"/>
      <c r="Y66" s="12"/>
      <c r="Z66" s="12"/>
      <c r="AA66" s="12"/>
      <c r="AB66" s="12"/>
      <c r="AC66" s="12"/>
      <c r="AD66" s="12"/>
      <c r="AE66" s="12"/>
      <c r="AF66" s="12"/>
      <c r="AG66" s="12"/>
    </row>
    <row r="67" spans="1:33" ht="52.8" x14ac:dyDescent="0.25">
      <c r="A67" s="163" t="str">
        <f t="shared" si="3"/>
        <v>C_35R2</v>
      </c>
      <c r="B67" s="178"/>
      <c r="C67" s="61"/>
      <c r="D67" s="61"/>
      <c r="E67" s="61" t="s">
        <v>276</v>
      </c>
      <c r="F67" s="61"/>
      <c r="G67" s="61" t="s">
        <v>239</v>
      </c>
      <c r="H67" s="200" t="s">
        <v>190</v>
      </c>
      <c r="I67" s="200"/>
      <c r="J67" s="61" t="s">
        <v>171</v>
      </c>
      <c r="K67" s="61" t="s">
        <v>167</v>
      </c>
      <c r="L67" s="185">
        <v>37</v>
      </c>
      <c r="M67" s="61" t="s">
        <v>168</v>
      </c>
      <c r="N67" s="61"/>
      <c r="O67" s="211">
        <v>0</v>
      </c>
      <c r="P67" s="182">
        <f t="shared" si="2"/>
        <v>0</v>
      </c>
      <c r="Q67" s="183"/>
      <c r="R67" s="201" t="s">
        <v>222</v>
      </c>
      <c r="S67" s="184"/>
      <c r="T67" s="185"/>
      <c r="U67" s="12"/>
      <c r="V67" s="12"/>
      <c r="W67" s="12"/>
      <c r="X67" s="12"/>
      <c r="Y67" s="12"/>
      <c r="Z67" s="12"/>
      <c r="AA67" s="12"/>
      <c r="AB67" s="12"/>
      <c r="AC67" s="12"/>
      <c r="AD67" s="12"/>
      <c r="AE67" s="12"/>
      <c r="AF67" s="12"/>
      <c r="AG67" s="12"/>
    </row>
    <row r="68" spans="1:33" ht="39.6" x14ac:dyDescent="0.25">
      <c r="A68" s="163" t="str">
        <f t="shared" si="3"/>
        <v>C_63R1</v>
      </c>
      <c r="B68" s="178">
        <v>22</v>
      </c>
      <c r="C68" s="61" t="s">
        <v>274</v>
      </c>
      <c r="D68" s="61" t="s">
        <v>279</v>
      </c>
      <c r="E68" s="61" t="s">
        <v>280</v>
      </c>
      <c r="F68" s="61" t="s">
        <v>206</v>
      </c>
      <c r="G68" s="61" t="s">
        <v>243</v>
      </c>
      <c r="H68" s="200" t="s">
        <v>190</v>
      </c>
      <c r="I68" s="200"/>
      <c r="J68" s="61" t="s">
        <v>166</v>
      </c>
      <c r="K68" s="61" t="s">
        <v>167</v>
      </c>
      <c r="L68" s="185" t="s">
        <v>281</v>
      </c>
      <c r="M68" s="61" t="s">
        <v>168</v>
      </c>
      <c r="N68" s="61"/>
      <c r="O68" s="211">
        <v>0</v>
      </c>
      <c r="P68" s="182">
        <f t="shared" si="2"/>
        <v>0</v>
      </c>
      <c r="Q68" s="183"/>
      <c r="R68" s="201" t="s">
        <v>209</v>
      </c>
      <c r="S68" s="184"/>
      <c r="T68" s="185"/>
      <c r="U68" s="12"/>
      <c r="V68" s="12"/>
      <c r="W68" s="12"/>
      <c r="X68" s="12"/>
      <c r="Y68" s="12"/>
      <c r="Z68" s="12"/>
      <c r="AA68" s="12"/>
      <c r="AB68" s="12"/>
      <c r="AC68" s="12"/>
      <c r="AD68" s="12"/>
      <c r="AE68" s="12"/>
      <c r="AF68" s="12"/>
      <c r="AG68" s="12"/>
    </row>
    <row r="69" spans="1:33" ht="39.6" x14ac:dyDescent="0.25">
      <c r="A69" s="163" t="str">
        <f t="shared" si="3"/>
        <v>C_63R2</v>
      </c>
      <c r="B69" s="178"/>
      <c r="C69" s="61"/>
      <c r="D69" s="61"/>
      <c r="E69" s="61" t="s">
        <v>280</v>
      </c>
      <c r="F69" s="61"/>
      <c r="G69" s="61" t="s">
        <v>282</v>
      </c>
      <c r="H69" s="200" t="s">
        <v>190</v>
      </c>
      <c r="I69" s="200"/>
      <c r="J69" s="61" t="s">
        <v>171</v>
      </c>
      <c r="K69" s="61" t="s">
        <v>167</v>
      </c>
      <c r="L69" s="185" t="s">
        <v>281</v>
      </c>
      <c r="M69" s="61" t="s">
        <v>186</v>
      </c>
      <c r="N69" s="61"/>
      <c r="O69" s="211">
        <v>0</v>
      </c>
      <c r="P69" s="182">
        <f t="shared" si="2"/>
        <v>0</v>
      </c>
      <c r="Q69" s="183"/>
      <c r="R69" s="201" t="s">
        <v>278</v>
      </c>
      <c r="S69" s="184"/>
      <c r="T69" s="185"/>
      <c r="U69" s="12"/>
      <c r="V69" s="12"/>
      <c r="W69" s="12"/>
      <c r="X69" s="12"/>
      <c r="Y69" s="12"/>
      <c r="Z69" s="12"/>
      <c r="AA69" s="12"/>
      <c r="AB69" s="12"/>
      <c r="AC69" s="12"/>
      <c r="AD69" s="12"/>
      <c r="AE69" s="12"/>
      <c r="AF69" s="12"/>
      <c r="AG69" s="12"/>
    </row>
    <row r="70" spans="1:33" s="454" customFormat="1" ht="26.4" x14ac:dyDescent="0.25">
      <c r="A70" s="163"/>
      <c r="B70" s="178"/>
      <c r="C70" s="200"/>
      <c r="D70" s="200"/>
      <c r="E70" s="200" t="s">
        <v>280</v>
      </c>
      <c r="F70" s="200"/>
      <c r="G70" s="200" t="s">
        <v>283</v>
      </c>
      <c r="H70" s="200"/>
      <c r="I70" s="200" t="s">
        <v>190</v>
      </c>
      <c r="J70" s="200"/>
      <c r="K70" s="200"/>
      <c r="L70" s="195"/>
      <c r="M70" s="200"/>
      <c r="N70" s="200"/>
      <c r="O70" s="211">
        <v>0</v>
      </c>
      <c r="P70" s="182">
        <f t="shared" si="2"/>
        <v>0</v>
      </c>
      <c r="Q70" s="201" t="s">
        <v>190</v>
      </c>
      <c r="R70" s="201"/>
      <c r="S70" s="202" t="s">
        <v>284</v>
      </c>
      <c r="T70" s="195"/>
      <c r="U70" s="12"/>
      <c r="V70" s="12"/>
      <c r="W70" s="12"/>
      <c r="X70" s="12"/>
      <c r="Y70" s="12"/>
      <c r="Z70" s="12"/>
      <c r="AA70" s="12"/>
      <c r="AB70" s="12"/>
      <c r="AC70" s="12"/>
      <c r="AD70" s="12"/>
      <c r="AE70" s="12"/>
      <c r="AF70" s="12"/>
      <c r="AG70" s="12"/>
    </row>
    <row r="71" spans="1:33" ht="52.8" x14ac:dyDescent="0.25">
      <c r="A71" s="163" t="str">
        <f t="shared" ref="A71:A87" si="4">E71&amp;J71</f>
        <v>C_64R1</v>
      </c>
      <c r="B71" s="178">
        <v>23</v>
      </c>
      <c r="C71" s="61" t="s">
        <v>274</v>
      </c>
      <c r="D71" s="61" t="s">
        <v>285</v>
      </c>
      <c r="E71" s="61" t="s">
        <v>286</v>
      </c>
      <c r="F71" s="61" t="s">
        <v>206</v>
      </c>
      <c r="G71" s="61" t="s">
        <v>239</v>
      </c>
      <c r="H71" s="200" t="s">
        <v>190</v>
      </c>
      <c r="I71" s="200"/>
      <c r="J71" s="61" t="s">
        <v>166</v>
      </c>
      <c r="K71" s="61" t="s">
        <v>167</v>
      </c>
      <c r="L71" s="185">
        <v>40</v>
      </c>
      <c r="M71" s="61" t="s">
        <v>186</v>
      </c>
      <c r="N71" s="61"/>
      <c r="O71" s="211">
        <v>0</v>
      </c>
      <c r="P71" s="182">
        <f t="shared" ref="P71:P198" si="5">O71/$O$13</f>
        <v>0</v>
      </c>
      <c r="Q71" s="183"/>
      <c r="R71" s="201" t="s">
        <v>222</v>
      </c>
      <c r="S71" s="184"/>
      <c r="T71" s="185"/>
      <c r="U71" s="12"/>
      <c r="V71" s="12"/>
      <c r="W71" s="12"/>
      <c r="X71" s="12"/>
      <c r="Y71" s="12"/>
      <c r="Z71" s="12"/>
      <c r="AA71" s="12"/>
      <c r="AB71" s="12"/>
      <c r="AC71" s="12"/>
      <c r="AD71" s="12"/>
      <c r="AE71" s="12"/>
      <c r="AF71" s="12"/>
      <c r="AG71" s="12"/>
    </row>
    <row r="72" spans="1:33" ht="39.6" x14ac:dyDescent="0.25">
      <c r="A72" s="163" t="str">
        <f t="shared" si="4"/>
        <v>C_64R2</v>
      </c>
      <c r="B72" s="178"/>
      <c r="C72" s="61"/>
      <c r="D72" s="61"/>
      <c r="E72" s="61" t="s">
        <v>286</v>
      </c>
      <c r="F72" s="61"/>
      <c r="G72" s="61" t="s">
        <v>282</v>
      </c>
      <c r="H72" s="200" t="s">
        <v>190</v>
      </c>
      <c r="I72" s="200"/>
      <c r="J72" s="61" t="s">
        <v>171</v>
      </c>
      <c r="K72" s="61" t="s">
        <v>167</v>
      </c>
      <c r="L72" s="185">
        <v>40</v>
      </c>
      <c r="M72" s="61" t="s">
        <v>287</v>
      </c>
      <c r="N72" s="61" t="s">
        <v>570</v>
      </c>
      <c r="O72" s="211">
        <v>0</v>
      </c>
      <c r="P72" s="182">
        <f t="shared" si="5"/>
        <v>0</v>
      </c>
      <c r="Q72" s="183"/>
      <c r="R72" s="201" t="s">
        <v>278</v>
      </c>
      <c r="S72" s="184"/>
      <c r="T72" s="185"/>
      <c r="U72" s="12"/>
      <c r="V72" s="12"/>
      <c r="W72" s="12"/>
      <c r="X72" s="12"/>
      <c r="Y72" s="12"/>
      <c r="Z72" s="12"/>
      <c r="AA72" s="12"/>
      <c r="AB72" s="12"/>
      <c r="AC72" s="12"/>
      <c r="AD72" s="12"/>
      <c r="AE72" s="12"/>
      <c r="AF72" s="12"/>
      <c r="AG72" s="12"/>
    </row>
    <row r="73" spans="1:33" ht="52.8" x14ac:dyDescent="0.25">
      <c r="A73" s="163" t="str">
        <f t="shared" si="4"/>
        <v>C_80R1</v>
      </c>
      <c r="B73" s="178">
        <v>24</v>
      </c>
      <c r="C73" s="61" t="s">
        <v>288</v>
      </c>
      <c r="D73" s="61" t="s">
        <v>289</v>
      </c>
      <c r="E73" s="61" t="s">
        <v>290</v>
      </c>
      <c r="F73" s="61" t="s">
        <v>206</v>
      </c>
      <c r="G73" s="61" t="s">
        <v>172</v>
      </c>
      <c r="H73" s="200" t="s">
        <v>190</v>
      </c>
      <c r="I73" s="200"/>
      <c r="J73" s="61" t="s">
        <v>166</v>
      </c>
      <c r="K73" s="61" t="s">
        <v>167</v>
      </c>
      <c r="L73" s="185">
        <v>46</v>
      </c>
      <c r="M73" s="61" t="s">
        <v>186</v>
      </c>
      <c r="N73" s="61"/>
      <c r="O73" s="211">
        <v>0</v>
      </c>
      <c r="P73" s="182">
        <f t="shared" si="5"/>
        <v>0</v>
      </c>
      <c r="Q73" s="183"/>
      <c r="R73" s="201" t="s">
        <v>207</v>
      </c>
      <c r="S73" s="184"/>
      <c r="T73" s="185"/>
      <c r="U73" s="12"/>
      <c r="V73" s="12"/>
      <c r="W73" s="12"/>
      <c r="X73" s="12"/>
      <c r="Y73" s="12"/>
      <c r="Z73" s="12"/>
      <c r="AA73" s="12"/>
      <c r="AB73" s="12"/>
      <c r="AC73" s="12"/>
      <c r="AD73" s="12"/>
      <c r="AE73" s="12"/>
      <c r="AF73" s="12"/>
      <c r="AG73" s="12"/>
    </row>
    <row r="74" spans="1:33" ht="52.8" x14ac:dyDescent="0.25">
      <c r="A74" s="163" t="str">
        <f t="shared" si="4"/>
        <v>C_80R2</v>
      </c>
      <c r="B74" s="178"/>
      <c r="C74" s="61"/>
      <c r="D74" s="61"/>
      <c r="E74" s="61" t="s">
        <v>290</v>
      </c>
      <c r="F74" s="61"/>
      <c r="G74" s="61" t="s">
        <v>239</v>
      </c>
      <c r="H74" s="200" t="s">
        <v>190</v>
      </c>
      <c r="I74" s="200"/>
      <c r="J74" s="61" t="s">
        <v>171</v>
      </c>
      <c r="K74" s="61" t="s">
        <v>167</v>
      </c>
      <c r="L74" s="185">
        <v>46</v>
      </c>
      <c r="M74" s="61" t="s">
        <v>186</v>
      </c>
      <c r="N74" s="61"/>
      <c r="O74" s="211">
        <v>0</v>
      </c>
      <c r="P74" s="182">
        <f t="shared" si="5"/>
        <v>0</v>
      </c>
      <c r="Q74" s="183"/>
      <c r="R74" s="201" t="s">
        <v>222</v>
      </c>
      <c r="S74" s="184"/>
      <c r="T74" s="185"/>
      <c r="U74" s="12"/>
      <c r="V74" s="12"/>
      <c r="W74" s="12"/>
      <c r="X74" s="12"/>
      <c r="Y74" s="12"/>
      <c r="Z74" s="12"/>
      <c r="AA74" s="12"/>
      <c r="AB74" s="12"/>
      <c r="AC74" s="12"/>
      <c r="AD74" s="12"/>
      <c r="AE74" s="12"/>
      <c r="AF74" s="12"/>
      <c r="AG74" s="12"/>
    </row>
    <row r="75" spans="1:33" ht="52.8" x14ac:dyDescent="0.25">
      <c r="A75" s="163" t="str">
        <f t="shared" si="4"/>
        <v>C_81R1</v>
      </c>
      <c r="B75" s="178">
        <v>25</v>
      </c>
      <c r="C75" s="61" t="s">
        <v>288</v>
      </c>
      <c r="D75" s="61" t="s">
        <v>291</v>
      </c>
      <c r="E75" s="61" t="s">
        <v>292</v>
      </c>
      <c r="F75" s="61" t="s">
        <v>206</v>
      </c>
      <c r="G75" s="61" t="s">
        <v>172</v>
      </c>
      <c r="H75" s="200" t="s">
        <v>190</v>
      </c>
      <c r="I75" s="200"/>
      <c r="J75" s="61" t="s">
        <v>166</v>
      </c>
      <c r="K75" s="61" t="s">
        <v>167</v>
      </c>
      <c r="L75" s="185">
        <v>47</v>
      </c>
      <c r="M75" s="61" t="s">
        <v>186</v>
      </c>
      <c r="N75" s="61"/>
      <c r="O75" s="211">
        <v>0</v>
      </c>
      <c r="P75" s="182">
        <f t="shared" si="5"/>
        <v>0</v>
      </c>
      <c r="Q75" s="183"/>
      <c r="R75" s="201" t="s">
        <v>207</v>
      </c>
      <c r="S75" s="184"/>
      <c r="T75" s="185"/>
      <c r="U75" s="12"/>
      <c r="V75" s="12"/>
      <c r="W75" s="12"/>
      <c r="X75" s="12"/>
      <c r="Y75" s="12"/>
      <c r="Z75" s="12"/>
      <c r="AA75" s="12"/>
      <c r="AB75" s="12"/>
      <c r="AC75" s="12"/>
      <c r="AD75" s="12"/>
      <c r="AE75" s="12"/>
      <c r="AF75" s="12"/>
      <c r="AG75" s="12"/>
    </row>
    <row r="76" spans="1:33" ht="52.8" x14ac:dyDescent="0.25">
      <c r="A76" s="163" t="str">
        <f t="shared" si="4"/>
        <v>C_81R2</v>
      </c>
      <c r="B76" s="178"/>
      <c r="C76" s="61"/>
      <c r="D76" s="61"/>
      <c r="E76" s="61" t="s">
        <v>292</v>
      </c>
      <c r="F76" s="61"/>
      <c r="G76" s="61" t="s">
        <v>239</v>
      </c>
      <c r="H76" s="200" t="s">
        <v>190</v>
      </c>
      <c r="I76" s="200"/>
      <c r="J76" s="61" t="s">
        <v>171</v>
      </c>
      <c r="K76" s="61" t="s">
        <v>167</v>
      </c>
      <c r="L76" s="185">
        <v>47</v>
      </c>
      <c r="M76" s="61" t="s">
        <v>186</v>
      </c>
      <c r="N76" s="61"/>
      <c r="O76" s="211">
        <v>0</v>
      </c>
      <c r="P76" s="182">
        <f t="shared" si="5"/>
        <v>0</v>
      </c>
      <c r="Q76" s="183"/>
      <c r="R76" s="201" t="s">
        <v>222</v>
      </c>
      <c r="S76" s="184"/>
      <c r="T76" s="185"/>
      <c r="U76" s="12"/>
      <c r="V76" s="12"/>
      <c r="W76" s="12"/>
      <c r="X76" s="12"/>
      <c r="Y76" s="12"/>
      <c r="Z76" s="12"/>
      <c r="AA76" s="12"/>
      <c r="AB76" s="12"/>
      <c r="AC76" s="12"/>
      <c r="AD76" s="12"/>
      <c r="AE76" s="12"/>
      <c r="AF76" s="12"/>
      <c r="AG76" s="12"/>
    </row>
    <row r="77" spans="1:33" ht="39.6" x14ac:dyDescent="0.25">
      <c r="A77" s="163" t="str">
        <f t="shared" si="4"/>
        <v>C_82R1</v>
      </c>
      <c r="B77" s="178">
        <v>26</v>
      </c>
      <c r="C77" s="61" t="s">
        <v>288</v>
      </c>
      <c r="D77" s="61" t="s">
        <v>293</v>
      </c>
      <c r="E77" s="61" t="s">
        <v>294</v>
      </c>
      <c r="F77" s="61" t="s">
        <v>206</v>
      </c>
      <c r="G77" s="61" t="s">
        <v>172</v>
      </c>
      <c r="H77" s="200" t="s">
        <v>190</v>
      </c>
      <c r="I77" s="200"/>
      <c r="J77" s="61" t="s">
        <v>166</v>
      </c>
      <c r="K77" s="61" t="s">
        <v>167</v>
      </c>
      <c r="L77" s="185">
        <v>48</v>
      </c>
      <c r="M77" s="61" t="s">
        <v>186</v>
      </c>
      <c r="N77" s="61"/>
      <c r="O77" s="211">
        <v>0</v>
      </c>
      <c r="P77" s="182">
        <f t="shared" si="5"/>
        <v>0</v>
      </c>
      <c r="Q77" s="183"/>
      <c r="R77" s="201" t="s">
        <v>207</v>
      </c>
      <c r="S77" s="184"/>
      <c r="T77" s="185"/>
      <c r="U77" s="12"/>
      <c r="V77" s="12"/>
      <c r="W77" s="12"/>
      <c r="X77" s="12"/>
      <c r="Y77" s="12"/>
      <c r="Z77" s="12"/>
      <c r="AA77" s="12"/>
      <c r="AB77" s="12"/>
      <c r="AC77" s="12"/>
      <c r="AD77" s="12"/>
      <c r="AE77" s="12"/>
      <c r="AF77" s="12"/>
      <c r="AG77" s="12"/>
    </row>
    <row r="78" spans="1:33" ht="52.8" x14ac:dyDescent="0.25">
      <c r="A78" s="163" t="str">
        <f t="shared" si="4"/>
        <v>C_82R2</v>
      </c>
      <c r="B78" s="178"/>
      <c r="C78" s="61"/>
      <c r="D78" s="61"/>
      <c r="E78" s="61" t="s">
        <v>294</v>
      </c>
      <c r="F78" s="61"/>
      <c r="G78" s="61" t="s">
        <v>239</v>
      </c>
      <c r="H78" s="200" t="s">
        <v>190</v>
      </c>
      <c r="I78" s="200"/>
      <c r="J78" s="61" t="s">
        <v>171</v>
      </c>
      <c r="K78" s="61" t="s">
        <v>167</v>
      </c>
      <c r="L78" s="185">
        <v>48</v>
      </c>
      <c r="M78" s="61" t="s">
        <v>186</v>
      </c>
      <c r="N78" s="61"/>
      <c r="O78" s="211">
        <v>0</v>
      </c>
      <c r="P78" s="182">
        <f t="shared" si="5"/>
        <v>0</v>
      </c>
      <c r="Q78" s="183"/>
      <c r="R78" s="201" t="s">
        <v>222</v>
      </c>
      <c r="S78" s="184"/>
      <c r="T78" s="185"/>
      <c r="U78" s="12"/>
      <c r="V78" s="12"/>
      <c r="W78" s="12"/>
      <c r="X78" s="12"/>
      <c r="Y78" s="12"/>
      <c r="Z78" s="12"/>
      <c r="AA78" s="12"/>
      <c r="AB78" s="12"/>
      <c r="AC78" s="12"/>
      <c r="AD78" s="12"/>
      <c r="AE78" s="12"/>
      <c r="AF78" s="12"/>
      <c r="AG78" s="12"/>
    </row>
    <row r="79" spans="1:33" ht="39.6" x14ac:dyDescent="0.25">
      <c r="A79" s="163" t="str">
        <f t="shared" si="4"/>
        <v>C_83R1</v>
      </c>
      <c r="B79" s="178">
        <v>27</v>
      </c>
      <c r="C79" s="61" t="s">
        <v>288</v>
      </c>
      <c r="D79" s="61" t="s">
        <v>295</v>
      </c>
      <c r="E79" s="61" t="s">
        <v>296</v>
      </c>
      <c r="F79" s="61" t="s">
        <v>206</v>
      </c>
      <c r="G79" s="61" t="s">
        <v>172</v>
      </c>
      <c r="H79" s="200" t="s">
        <v>190</v>
      </c>
      <c r="I79" s="200"/>
      <c r="J79" s="61" t="s">
        <v>166</v>
      </c>
      <c r="K79" s="61" t="s">
        <v>167</v>
      </c>
      <c r="L79" s="185">
        <v>49</v>
      </c>
      <c r="M79" s="61" t="s">
        <v>226</v>
      </c>
      <c r="N79" s="61"/>
      <c r="O79" s="211">
        <v>0</v>
      </c>
      <c r="P79" s="182">
        <f t="shared" si="5"/>
        <v>0</v>
      </c>
      <c r="Q79" s="183"/>
      <c r="R79" s="201" t="s">
        <v>207</v>
      </c>
      <c r="S79" s="184"/>
      <c r="T79" s="185"/>
      <c r="U79" s="12"/>
      <c r="V79" s="12"/>
      <c r="W79" s="12"/>
      <c r="X79" s="12"/>
      <c r="Y79" s="12"/>
      <c r="Z79" s="12"/>
      <c r="AA79" s="12"/>
      <c r="AB79" s="12"/>
      <c r="AC79" s="12"/>
      <c r="AD79" s="12"/>
      <c r="AE79" s="12"/>
      <c r="AF79" s="12"/>
      <c r="AG79" s="12"/>
    </row>
    <row r="80" spans="1:33" ht="52.8" x14ac:dyDescent="0.25">
      <c r="A80" s="163" t="str">
        <f t="shared" si="4"/>
        <v>C_83R2</v>
      </c>
      <c r="B80" s="178"/>
      <c r="C80" s="61"/>
      <c r="D80" s="61"/>
      <c r="E80" s="61" t="s">
        <v>296</v>
      </c>
      <c r="F80" s="61"/>
      <c r="G80" s="61" t="s">
        <v>239</v>
      </c>
      <c r="H80" s="200" t="s">
        <v>190</v>
      </c>
      <c r="I80" s="200"/>
      <c r="J80" s="61" t="s">
        <v>171</v>
      </c>
      <c r="K80" s="61" t="s">
        <v>167</v>
      </c>
      <c r="L80" s="185">
        <v>49</v>
      </c>
      <c r="M80" s="61" t="s">
        <v>168</v>
      </c>
      <c r="N80" s="61" t="s">
        <v>1077</v>
      </c>
      <c r="O80" s="211">
        <v>0</v>
      </c>
      <c r="P80" s="182">
        <f t="shared" si="5"/>
        <v>0</v>
      </c>
      <c r="Q80" s="183"/>
      <c r="R80" s="201" t="s">
        <v>222</v>
      </c>
      <c r="S80" s="184"/>
      <c r="T80" s="185"/>
      <c r="U80" s="12"/>
      <c r="V80" s="12"/>
      <c r="W80" s="12"/>
      <c r="X80" s="12"/>
      <c r="Y80" s="12"/>
      <c r="Z80" s="12"/>
      <c r="AA80" s="12"/>
      <c r="AB80" s="12"/>
      <c r="AC80" s="12"/>
      <c r="AD80" s="12"/>
      <c r="AE80" s="12"/>
      <c r="AF80" s="12"/>
      <c r="AG80" s="12"/>
    </row>
    <row r="81" spans="1:33" ht="39.6" x14ac:dyDescent="0.25">
      <c r="A81" s="163" t="str">
        <f t="shared" si="4"/>
        <v>C_84R1</v>
      </c>
      <c r="B81" s="178">
        <v>28</v>
      </c>
      <c r="C81" s="61" t="s">
        <v>288</v>
      </c>
      <c r="D81" s="61" t="s">
        <v>297</v>
      </c>
      <c r="E81" s="61" t="s">
        <v>298</v>
      </c>
      <c r="F81" s="61" t="s">
        <v>220</v>
      </c>
      <c r="G81" s="61" t="s">
        <v>172</v>
      </c>
      <c r="H81" s="200" t="s">
        <v>190</v>
      </c>
      <c r="I81" s="200"/>
      <c r="J81" s="61" t="s">
        <v>166</v>
      </c>
      <c r="K81" s="61" t="s">
        <v>167</v>
      </c>
      <c r="L81" s="185">
        <v>50</v>
      </c>
      <c r="M81" s="61" t="s">
        <v>186</v>
      </c>
      <c r="N81" s="61"/>
      <c r="O81" s="211">
        <v>0</v>
      </c>
      <c r="P81" s="182">
        <f t="shared" si="5"/>
        <v>0</v>
      </c>
      <c r="Q81" s="183"/>
      <c r="R81" s="201" t="s">
        <v>207</v>
      </c>
      <c r="S81" s="184"/>
      <c r="T81" s="185"/>
      <c r="U81" s="12"/>
      <c r="V81" s="12"/>
      <c r="W81" s="12"/>
      <c r="X81" s="12"/>
      <c r="Y81" s="12"/>
      <c r="Z81" s="12"/>
      <c r="AA81" s="12"/>
      <c r="AB81" s="12"/>
      <c r="AC81" s="12"/>
      <c r="AD81" s="12"/>
      <c r="AE81" s="12"/>
      <c r="AF81" s="12"/>
      <c r="AG81" s="12"/>
    </row>
    <row r="82" spans="1:33" ht="52.8" x14ac:dyDescent="0.25">
      <c r="A82" s="163" t="str">
        <f t="shared" si="4"/>
        <v>C_84R2</v>
      </c>
      <c r="B82" s="178"/>
      <c r="C82" s="61"/>
      <c r="D82" s="61"/>
      <c r="E82" s="61" t="s">
        <v>298</v>
      </c>
      <c r="F82" s="61"/>
      <c r="G82" s="61" t="s">
        <v>239</v>
      </c>
      <c r="H82" s="200" t="s">
        <v>190</v>
      </c>
      <c r="I82" s="200"/>
      <c r="J82" s="61" t="s">
        <v>171</v>
      </c>
      <c r="K82" s="61" t="s">
        <v>167</v>
      </c>
      <c r="L82" s="185">
        <v>50</v>
      </c>
      <c r="M82" s="61" t="s">
        <v>186</v>
      </c>
      <c r="N82" s="61"/>
      <c r="O82" s="211">
        <v>0</v>
      </c>
      <c r="P82" s="182">
        <f t="shared" si="5"/>
        <v>0</v>
      </c>
      <c r="Q82" s="183"/>
      <c r="R82" s="201" t="s">
        <v>222</v>
      </c>
      <c r="S82" s="184"/>
      <c r="T82" s="185"/>
      <c r="U82" s="12"/>
      <c r="V82" s="12"/>
      <c r="W82" s="12"/>
      <c r="X82" s="12"/>
      <c r="Y82" s="12"/>
      <c r="Z82" s="12"/>
      <c r="AA82" s="12"/>
      <c r="AB82" s="12"/>
      <c r="AC82" s="12"/>
      <c r="AD82" s="12"/>
      <c r="AE82" s="12"/>
      <c r="AF82" s="12"/>
      <c r="AG82" s="12"/>
    </row>
    <row r="83" spans="1:33" ht="26.4" x14ac:dyDescent="0.25">
      <c r="A83" s="163" t="str">
        <f t="shared" si="4"/>
        <v>C_85R1</v>
      </c>
      <c r="B83" s="178">
        <v>29</v>
      </c>
      <c r="C83" s="61" t="s">
        <v>288</v>
      </c>
      <c r="D83" s="61" t="s">
        <v>299</v>
      </c>
      <c r="E83" s="61" t="s">
        <v>300</v>
      </c>
      <c r="F83" s="61" t="s">
        <v>206</v>
      </c>
      <c r="G83" s="61" t="s">
        <v>189</v>
      </c>
      <c r="H83" s="200" t="s">
        <v>190</v>
      </c>
      <c r="I83" s="200"/>
      <c r="J83" s="61" t="s">
        <v>166</v>
      </c>
      <c r="K83" s="61" t="s">
        <v>167</v>
      </c>
      <c r="L83" s="185">
        <v>51</v>
      </c>
      <c r="M83" s="61" t="s">
        <v>186</v>
      </c>
      <c r="N83" s="61"/>
      <c r="O83" s="211">
        <v>0</v>
      </c>
      <c r="P83" s="182">
        <f t="shared" si="5"/>
        <v>0</v>
      </c>
      <c r="Q83" s="195" t="s">
        <v>190</v>
      </c>
      <c r="R83" s="195"/>
      <c r="S83" s="196" t="s">
        <v>191</v>
      </c>
      <c r="T83" s="185"/>
      <c r="U83" s="12"/>
      <c r="V83" s="12"/>
      <c r="W83" s="12"/>
      <c r="X83" s="12"/>
      <c r="Y83" s="12"/>
      <c r="Z83" s="12"/>
      <c r="AA83" s="12"/>
      <c r="AB83" s="12"/>
      <c r="AC83" s="12"/>
      <c r="AD83" s="12"/>
      <c r="AE83" s="12"/>
      <c r="AF83" s="12"/>
      <c r="AG83" s="12"/>
    </row>
    <row r="84" spans="1:33" ht="26.4" x14ac:dyDescent="0.25">
      <c r="A84" s="163" t="str">
        <f t="shared" si="4"/>
        <v>C_85R2</v>
      </c>
      <c r="B84" s="178"/>
      <c r="C84" s="61"/>
      <c r="D84" s="61"/>
      <c r="E84" s="61" t="s">
        <v>300</v>
      </c>
      <c r="F84" s="61"/>
      <c r="G84" s="61" t="s">
        <v>172</v>
      </c>
      <c r="H84" s="200" t="s">
        <v>190</v>
      </c>
      <c r="I84" s="200"/>
      <c r="J84" s="61" t="s">
        <v>171</v>
      </c>
      <c r="K84" s="61" t="s">
        <v>167</v>
      </c>
      <c r="L84" s="185">
        <v>51</v>
      </c>
      <c r="M84" s="61" t="s">
        <v>186</v>
      </c>
      <c r="N84" s="61"/>
      <c r="O84" s="211">
        <v>0</v>
      </c>
      <c r="P84" s="182">
        <f t="shared" si="5"/>
        <v>0</v>
      </c>
      <c r="Q84" s="183"/>
      <c r="R84" s="201" t="s">
        <v>207</v>
      </c>
      <c r="S84" s="184"/>
      <c r="T84" s="185"/>
      <c r="U84" s="12"/>
      <c r="V84" s="12"/>
      <c r="W84" s="12"/>
      <c r="X84" s="12"/>
      <c r="Y84" s="12"/>
      <c r="Z84" s="12"/>
      <c r="AA84" s="12"/>
      <c r="AB84" s="12"/>
      <c r="AC84" s="12"/>
      <c r="AD84" s="12"/>
      <c r="AE84" s="12"/>
      <c r="AF84" s="12"/>
      <c r="AG84" s="12"/>
    </row>
    <row r="85" spans="1:33" s="450" customFormat="1" ht="52.8" x14ac:dyDescent="0.25">
      <c r="A85" s="163" t="str">
        <f t="shared" si="4"/>
        <v>C_85R3</v>
      </c>
      <c r="B85" s="178"/>
      <c r="C85" s="200"/>
      <c r="D85" s="200"/>
      <c r="E85" s="200" t="s">
        <v>300</v>
      </c>
      <c r="F85" s="200"/>
      <c r="G85" s="204" t="s">
        <v>270</v>
      </c>
      <c r="H85" s="200" t="s">
        <v>190</v>
      </c>
      <c r="I85" s="200"/>
      <c r="J85" s="200" t="s">
        <v>173</v>
      </c>
      <c r="K85" s="200"/>
      <c r="L85" s="195"/>
      <c r="M85" s="200"/>
      <c r="N85" s="200"/>
      <c r="O85" s="211">
        <v>1</v>
      </c>
      <c r="P85" s="182">
        <f t="shared" ref="P85" si="6">O85/$O$13</f>
        <v>8.8464260438782735E-5</v>
      </c>
      <c r="Q85" s="201"/>
      <c r="R85" s="201" t="s">
        <v>1084</v>
      </c>
      <c r="S85" s="202" t="s">
        <v>1083</v>
      </c>
      <c r="T85" s="195" t="s">
        <v>230</v>
      </c>
      <c r="U85" s="12"/>
      <c r="V85" s="12"/>
      <c r="W85" s="12"/>
      <c r="X85" s="12"/>
      <c r="Y85" s="12"/>
      <c r="Z85" s="12"/>
      <c r="AA85" s="12"/>
      <c r="AB85" s="12"/>
      <c r="AC85" s="12"/>
      <c r="AD85" s="12"/>
      <c r="AE85" s="12"/>
      <c r="AF85" s="12"/>
      <c r="AG85" s="12"/>
    </row>
    <row r="86" spans="1:33" ht="52.8" x14ac:dyDescent="0.25">
      <c r="A86" s="163" t="str">
        <f t="shared" si="4"/>
        <v>C_86R1</v>
      </c>
      <c r="B86" s="178">
        <v>30</v>
      </c>
      <c r="C86" s="61" t="s">
        <v>288</v>
      </c>
      <c r="D86" s="61" t="s">
        <v>301</v>
      </c>
      <c r="E86" s="61" t="s">
        <v>302</v>
      </c>
      <c r="F86" s="61" t="s">
        <v>206</v>
      </c>
      <c r="G86" s="61" t="s">
        <v>303</v>
      </c>
      <c r="H86" s="200" t="s">
        <v>190</v>
      </c>
      <c r="I86" s="200"/>
      <c r="J86" s="61" t="s">
        <v>166</v>
      </c>
      <c r="K86" s="61" t="s">
        <v>167</v>
      </c>
      <c r="L86" s="185">
        <v>52</v>
      </c>
      <c r="M86" s="61" t="s">
        <v>186</v>
      </c>
      <c r="N86" s="61"/>
      <c r="O86" s="211">
        <v>2739</v>
      </c>
      <c r="P86" s="182">
        <f t="shared" si="5"/>
        <v>0.2423036093418259</v>
      </c>
      <c r="Q86" s="185"/>
      <c r="R86" s="195" t="s">
        <v>304</v>
      </c>
      <c r="S86" s="184" t="s">
        <v>305</v>
      </c>
      <c r="T86" s="185" t="s">
        <v>306</v>
      </c>
      <c r="U86" s="12"/>
      <c r="V86" s="12"/>
      <c r="W86" s="12"/>
      <c r="X86" s="12"/>
      <c r="Y86" s="12"/>
      <c r="Z86" s="12"/>
      <c r="AA86" s="12"/>
      <c r="AB86" s="12"/>
      <c r="AC86" s="12"/>
      <c r="AD86" s="12"/>
      <c r="AE86" s="12"/>
      <c r="AF86" s="12"/>
      <c r="AG86" s="12"/>
    </row>
    <row r="87" spans="1:33" ht="26.4" x14ac:dyDescent="0.25">
      <c r="A87" s="163" t="str">
        <f t="shared" si="4"/>
        <v>C_86R2</v>
      </c>
      <c r="B87" s="178"/>
      <c r="C87" s="61"/>
      <c r="D87" s="61"/>
      <c r="E87" s="61" t="s">
        <v>302</v>
      </c>
      <c r="F87" s="61"/>
      <c r="G87" s="61" t="s">
        <v>172</v>
      </c>
      <c r="H87" s="200" t="s">
        <v>190</v>
      </c>
      <c r="I87" s="200"/>
      <c r="J87" s="61" t="s">
        <v>171</v>
      </c>
      <c r="K87" s="61" t="s">
        <v>167</v>
      </c>
      <c r="L87" s="185">
        <v>52</v>
      </c>
      <c r="M87" s="61" t="s">
        <v>186</v>
      </c>
      <c r="N87" s="61"/>
      <c r="O87" s="211">
        <v>0</v>
      </c>
      <c r="P87" s="182">
        <f t="shared" si="5"/>
        <v>0</v>
      </c>
      <c r="Q87" s="183"/>
      <c r="R87" s="201" t="s">
        <v>207</v>
      </c>
      <c r="S87" s="184"/>
      <c r="T87" s="185"/>
      <c r="U87" s="12"/>
      <c r="V87" s="12"/>
      <c r="W87" s="12"/>
      <c r="X87" s="12"/>
      <c r="Y87" s="12"/>
      <c r="Z87" s="12"/>
      <c r="AA87" s="12"/>
      <c r="AB87" s="12"/>
      <c r="AC87" s="12"/>
      <c r="AD87" s="12"/>
      <c r="AE87" s="12"/>
      <c r="AF87" s="12"/>
      <c r="AG87" s="12"/>
    </row>
    <row r="88" spans="1:33" ht="52.8" x14ac:dyDescent="0.25">
      <c r="A88" s="163"/>
      <c r="B88" s="178"/>
      <c r="C88" s="61"/>
      <c r="D88" s="61"/>
      <c r="E88" s="61" t="s">
        <v>302</v>
      </c>
      <c r="F88" s="61"/>
      <c r="G88" s="110" t="s">
        <v>270</v>
      </c>
      <c r="H88" s="204"/>
      <c r="I88" s="204" t="s">
        <v>190</v>
      </c>
      <c r="J88" s="110" t="s">
        <v>173</v>
      </c>
      <c r="K88" s="110" t="s">
        <v>208</v>
      </c>
      <c r="L88" s="185">
        <v>52</v>
      </c>
      <c r="M88" s="110" t="s">
        <v>186</v>
      </c>
      <c r="N88" s="110"/>
      <c r="O88" s="211">
        <v>429</v>
      </c>
      <c r="P88" s="182">
        <f t="shared" si="5"/>
        <v>3.795116772823779E-2</v>
      </c>
      <c r="Q88" s="195" t="s">
        <v>190</v>
      </c>
      <c r="R88" s="195" t="s">
        <v>271</v>
      </c>
      <c r="S88" s="184" t="s">
        <v>272</v>
      </c>
      <c r="T88" s="195" t="s">
        <v>230</v>
      </c>
      <c r="U88" s="12"/>
      <c r="V88" s="12"/>
      <c r="W88" s="12"/>
      <c r="X88" s="12"/>
      <c r="Y88" s="12"/>
      <c r="Z88" s="12"/>
      <c r="AA88" s="12"/>
      <c r="AB88" s="12"/>
      <c r="AC88" s="12"/>
      <c r="AD88" s="12"/>
      <c r="AE88" s="12"/>
      <c r="AF88" s="12"/>
      <c r="AG88" s="12"/>
    </row>
    <row r="89" spans="1:33" ht="39.6" x14ac:dyDescent="0.25">
      <c r="A89" s="163" t="str">
        <f t="shared" ref="A89:A198" si="7">E89&amp;J89</f>
        <v>C_87R1</v>
      </c>
      <c r="B89" s="178">
        <v>31</v>
      </c>
      <c r="C89" s="61" t="s">
        <v>288</v>
      </c>
      <c r="D89" s="61" t="s">
        <v>307</v>
      </c>
      <c r="E89" s="61" t="s">
        <v>308</v>
      </c>
      <c r="F89" s="61" t="s">
        <v>220</v>
      </c>
      <c r="G89" s="61" t="s">
        <v>172</v>
      </c>
      <c r="H89" s="200" t="s">
        <v>190</v>
      </c>
      <c r="I89" s="200"/>
      <c r="J89" s="61" t="s">
        <v>166</v>
      </c>
      <c r="K89" s="61" t="s">
        <v>167</v>
      </c>
      <c r="L89" s="185">
        <v>53</v>
      </c>
      <c r="M89" s="61" t="s">
        <v>186</v>
      </c>
      <c r="N89" s="61"/>
      <c r="O89" s="211">
        <v>0</v>
      </c>
      <c r="P89" s="182">
        <f t="shared" si="5"/>
        <v>0</v>
      </c>
      <c r="Q89" s="183"/>
      <c r="R89" s="201" t="s">
        <v>207</v>
      </c>
      <c r="S89" s="184"/>
      <c r="T89" s="185"/>
      <c r="U89" s="12"/>
      <c r="V89" s="12"/>
      <c r="W89" s="12"/>
      <c r="X89" s="12"/>
      <c r="Y89" s="12"/>
      <c r="Z89" s="12"/>
      <c r="AA89" s="12"/>
      <c r="AB89" s="12"/>
      <c r="AC89" s="12"/>
      <c r="AD89" s="12"/>
      <c r="AE89" s="12"/>
      <c r="AF89" s="12"/>
      <c r="AG89" s="12"/>
    </row>
    <row r="90" spans="1:33" ht="52.8" x14ac:dyDescent="0.25">
      <c r="A90" s="163" t="str">
        <f t="shared" si="7"/>
        <v>C_87R2</v>
      </c>
      <c r="B90" s="178"/>
      <c r="C90" s="61"/>
      <c r="D90" s="61"/>
      <c r="E90" s="61" t="s">
        <v>308</v>
      </c>
      <c r="F90" s="61"/>
      <c r="G90" s="61" t="s">
        <v>239</v>
      </c>
      <c r="H90" s="200" t="s">
        <v>190</v>
      </c>
      <c r="I90" s="200"/>
      <c r="J90" s="61" t="s">
        <v>171</v>
      </c>
      <c r="K90" s="61" t="s">
        <v>167</v>
      </c>
      <c r="L90" s="185">
        <v>53</v>
      </c>
      <c r="M90" s="61" t="s">
        <v>186</v>
      </c>
      <c r="N90" s="61"/>
      <c r="O90" s="211">
        <v>0</v>
      </c>
      <c r="P90" s="182">
        <f t="shared" si="5"/>
        <v>0</v>
      </c>
      <c r="Q90" s="183"/>
      <c r="R90" s="201" t="s">
        <v>222</v>
      </c>
      <c r="S90" s="184"/>
      <c r="T90" s="185"/>
      <c r="U90" s="12"/>
      <c r="V90" s="12"/>
      <c r="W90" s="12"/>
      <c r="X90" s="12"/>
      <c r="Y90" s="12"/>
      <c r="Z90" s="12"/>
      <c r="AA90" s="12"/>
      <c r="AB90" s="12"/>
      <c r="AC90" s="12"/>
      <c r="AD90" s="12"/>
      <c r="AE90" s="12"/>
      <c r="AF90" s="12"/>
      <c r="AG90" s="12"/>
    </row>
    <row r="91" spans="1:33" ht="39.6" x14ac:dyDescent="0.25">
      <c r="A91" s="163" t="str">
        <f t="shared" si="7"/>
        <v>C_91R1</v>
      </c>
      <c r="B91" s="178">
        <v>32</v>
      </c>
      <c r="C91" s="61" t="s">
        <v>288</v>
      </c>
      <c r="D91" s="61" t="s">
        <v>309</v>
      </c>
      <c r="E91" s="61" t="s">
        <v>310</v>
      </c>
      <c r="F91" s="61" t="s">
        <v>206</v>
      </c>
      <c r="G91" s="61" t="s">
        <v>172</v>
      </c>
      <c r="H91" s="200" t="s">
        <v>190</v>
      </c>
      <c r="I91" s="200"/>
      <c r="J91" s="61" t="s">
        <v>166</v>
      </c>
      <c r="K91" s="61" t="s">
        <v>167</v>
      </c>
      <c r="L91" s="185">
        <v>54</v>
      </c>
      <c r="M91" s="61" t="s">
        <v>186</v>
      </c>
      <c r="N91" s="61"/>
      <c r="O91" s="211">
        <v>0</v>
      </c>
      <c r="P91" s="182">
        <f t="shared" si="5"/>
        <v>0</v>
      </c>
      <c r="Q91" s="183"/>
      <c r="R91" s="201" t="s">
        <v>207</v>
      </c>
      <c r="S91" s="184"/>
      <c r="T91" s="185"/>
      <c r="U91" s="12"/>
      <c r="V91" s="12"/>
      <c r="W91" s="12"/>
      <c r="X91" s="12"/>
      <c r="Y91" s="12"/>
      <c r="Z91" s="12"/>
      <c r="AA91" s="12"/>
      <c r="AB91" s="12"/>
      <c r="AC91" s="12"/>
      <c r="AD91" s="12"/>
      <c r="AE91" s="12"/>
      <c r="AF91" s="12"/>
      <c r="AG91" s="12"/>
    </row>
    <row r="92" spans="1:33" ht="52.8" x14ac:dyDescent="0.25">
      <c r="A92" s="163" t="str">
        <f t="shared" si="7"/>
        <v>C_91R2</v>
      </c>
      <c r="B92" s="178"/>
      <c r="C92" s="61"/>
      <c r="D92" s="61"/>
      <c r="E92" s="61" t="s">
        <v>310</v>
      </c>
      <c r="F92" s="61"/>
      <c r="G92" s="61" t="s">
        <v>239</v>
      </c>
      <c r="H92" s="200" t="s">
        <v>190</v>
      </c>
      <c r="I92" s="200"/>
      <c r="J92" s="61" t="s">
        <v>171</v>
      </c>
      <c r="K92" s="61" t="s">
        <v>167</v>
      </c>
      <c r="L92" s="185">
        <v>54</v>
      </c>
      <c r="M92" s="61" t="s">
        <v>186</v>
      </c>
      <c r="N92" s="61"/>
      <c r="O92" s="211">
        <v>0</v>
      </c>
      <c r="P92" s="182">
        <f t="shared" si="5"/>
        <v>0</v>
      </c>
      <c r="Q92" s="183"/>
      <c r="R92" s="201" t="s">
        <v>222</v>
      </c>
      <c r="S92" s="184"/>
      <c r="T92" s="185"/>
      <c r="U92" s="12"/>
      <c r="V92" s="12"/>
      <c r="W92" s="12"/>
      <c r="X92" s="12"/>
      <c r="Y92" s="12"/>
      <c r="Z92" s="12"/>
      <c r="AA92" s="12"/>
      <c r="AB92" s="12"/>
      <c r="AC92" s="12"/>
      <c r="AD92" s="12"/>
      <c r="AE92" s="12"/>
      <c r="AF92" s="12"/>
      <c r="AG92" s="12"/>
    </row>
    <row r="93" spans="1:33" ht="26.4" x14ac:dyDescent="0.25">
      <c r="A93" s="163" t="str">
        <f t="shared" si="7"/>
        <v>C_54R1</v>
      </c>
      <c r="B93" s="178">
        <v>33</v>
      </c>
      <c r="C93" s="61" t="s">
        <v>288</v>
      </c>
      <c r="D93" s="61" t="s">
        <v>311</v>
      </c>
      <c r="E93" s="61" t="s">
        <v>312</v>
      </c>
      <c r="F93" s="61" t="s">
        <v>206</v>
      </c>
      <c r="G93" s="61" t="s">
        <v>313</v>
      </c>
      <c r="H93" s="200" t="s">
        <v>190</v>
      </c>
      <c r="I93" s="200"/>
      <c r="J93" s="61" t="s">
        <v>166</v>
      </c>
      <c r="K93" s="203" t="s">
        <v>208</v>
      </c>
      <c r="L93" s="185">
        <v>55</v>
      </c>
      <c r="M93" s="61" t="s">
        <v>186</v>
      </c>
      <c r="N93" s="61"/>
      <c r="O93" s="211">
        <v>0</v>
      </c>
      <c r="P93" s="182">
        <f t="shared" si="5"/>
        <v>0</v>
      </c>
      <c r="Q93" s="183"/>
      <c r="R93" s="201" t="s">
        <v>207</v>
      </c>
      <c r="S93" s="184"/>
      <c r="T93" s="185"/>
      <c r="U93" s="12"/>
      <c r="V93" s="12"/>
      <c r="W93" s="12"/>
      <c r="X93" s="12"/>
      <c r="Y93" s="12"/>
      <c r="Z93" s="12"/>
      <c r="AA93" s="12"/>
      <c r="AB93" s="12"/>
      <c r="AC93" s="12"/>
      <c r="AD93" s="12"/>
      <c r="AE93" s="12"/>
      <c r="AF93" s="12"/>
      <c r="AG93" s="12"/>
    </row>
    <row r="94" spans="1:33" ht="52.8" x14ac:dyDescent="0.25">
      <c r="A94" s="163" t="str">
        <f t="shared" si="7"/>
        <v>C_54R2</v>
      </c>
      <c r="B94" s="178"/>
      <c r="C94" s="61"/>
      <c r="D94" s="61"/>
      <c r="E94" s="61" t="s">
        <v>312</v>
      </c>
      <c r="F94" s="61"/>
      <c r="G94" s="204" t="s">
        <v>270</v>
      </c>
      <c r="H94" s="204"/>
      <c r="I94" s="204" t="s">
        <v>190</v>
      </c>
      <c r="J94" s="61" t="s">
        <v>171</v>
      </c>
      <c r="K94" s="61" t="s">
        <v>208</v>
      </c>
      <c r="L94" s="185">
        <v>55</v>
      </c>
      <c r="M94" s="61" t="s">
        <v>186</v>
      </c>
      <c r="N94" s="61"/>
      <c r="O94" s="211">
        <v>698</v>
      </c>
      <c r="P94" s="182">
        <f t="shared" si="5"/>
        <v>6.1748053786270345E-2</v>
      </c>
      <c r="Q94" s="195" t="s">
        <v>190</v>
      </c>
      <c r="R94" s="195" t="s">
        <v>271</v>
      </c>
      <c r="S94" s="184" t="s">
        <v>272</v>
      </c>
      <c r="T94" s="195" t="s">
        <v>230</v>
      </c>
      <c r="U94" s="12"/>
      <c r="V94" s="12"/>
      <c r="W94" s="12"/>
      <c r="X94" s="12"/>
      <c r="Y94" s="12"/>
      <c r="Z94" s="12"/>
      <c r="AA94" s="12"/>
      <c r="AB94" s="12"/>
      <c r="AC94" s="12"/>
      <c r="AD94" s="12"/>
      <c r="AE94" s="12"/>
      <c r="AF94" s="12"/>
      <c r="AG94" s="12"/>
    </row>
    <row r="95" spans="1:33" ht="52.8" x14ac:dyDescent="0.25">
      <c r="A95" s="163" t="str">
        <f t="shared" si="7"/>
        <v>C_54R3</v>
      </c>
      <c r="B95" s="178"/>
      <c r="C95" s="61"/>
      <c r="D95" s="61"/>
      <c r="E95" s="61" t="s">
        <v>312</v>
      </c>
      <c r="F95" s="61"/>
      <c r="G95" s="61" t="s">
        <v>303</v>
      </c>
      <c r="H95" s="200" t="s">
        <v>190</v>
      </c>
      <c r="I95" s="200" t="s">
        <v>190</v>
      </c>
      <c r="J95" s="61" t="s">
        <v>173</v>
      </c>
      <c r="K95" s="61" t="s">
        <v>167</v>
      </c>
      <c r="L95" s="185">
        <v>55</v>
      </c>
      <c r="M95" s="61" t="s">
        <v>186</v>
      </c>
      <c r="N95" s="61"/>
      <c r="O95" s="211">
        <v>341</v>
      </c>
      <c r="P95" s="182">
        <f t="shared" si="5"/>
        <v>3.0166312809624913E-2</v>
      </c>
      <c r="Q95" s="185"/>
      <c r="R95" s="195" t="s">
        <v>314</v>
      </c>
      <c r="S95" s="184" t="s">
        <v>315</v>
      </c>
      <c r="T95" s="185" t="s">
        <v>230</v>
      </c>
      <c r="U95" s="12"/>
      <c r="V95" s="12"/>
      <c r="W95" s="12"/>
      <c r="X95" s="12"/>
      <c r="Y95" s="12"/>
      <c r="Z95" s="12"/>
      <c r="AA95" s="12"/>
      <c r="AB95" s="12"/>
      <c r="AC95" s="12"/>
      <c r="AD95" s="12"/>
      <c r="AE95" s="12"/>
      <c r="AF95" s="12"/>
      <c r="AG95" s="12"/>
    </row>
    <row r="96" spans="1:33" ht="39.6" x14ac:dyDescent="0.25">
      <c r="A96" s="163" t="str">
        <f t="shared" si="7"/>
        <v>C_56R1</v>
      </c>
      <c r="B96" s="178">
        <v>34</v>
      </c>
      <c r="C96" s="61" t="s">
        <v>288</v>
      </c>
      <c r="D96" s="61" t="s">
        <v>316</v>
      </c>
      <c r="E96" s="61" t="s">
        <v>317</v>
      </c>
      <c r="F96" s="61" t="s">
        <v>206</v>
      </c>
      <c r="G96" s="61" t="s">
        <v>189</v>
      </c>
      <c r="H96" s="200" t="s">
        <v>190</v>
      </c>
      <c r="I96" s="200"/>
      <c r="J96" s="61" t="s">
        <v>166</v>
      </c>
      <c r="K96" s="61" t="s">
        <v>167</v>
      </c>
      <c r="L96" s="185">
        <v>56</v>
      </c>
      <c r="M96" s="61" t="s">
        <v>186</v>
      </c>
      <c r="N96" s="61"/>
      <c r="O96" s="211">
        <v>0</v>
      </c>
      <c r="P96" s="182">
        <f t="shared" si="5"/>
        <v>0</v>
      </c>
      <c r="Q96" s="183"/>
      <c r="R96" s="201" t="s">
        <v>318</v>
      </c>
      <c r="S96" s="196" t="s">
        <v>319</v>
      </c>
      <c r="T96" s="185"/>
      <c r="U96" s="12"/>
      <c r="V96" s="12"/>
      <c r="W96" s="12"/>
      <c r="X96" s="12"/>
      <c r="Y96" s="12"/>
      <c r="Z96" s="12"/>
      <c r="AA96" s="12"/>
      <c r="AB96" s="12"/>
      <c r="AC96" s="12"/>
      <c r="AD96" s="12"/>
      <c r="AE96" s="12"/>
      <c r="AF96" s="12"/>
      <c r="AG96" s="12"/>
    </row>
    <row r="97" spans="1:33" ht="52.8" x14ac:dyDescent="0.25">
      <c r="A97" s="163" t="str">
        <f t="shared" si="7"/>
        <v>C_56R2</v>
      </c>
      <c r="B97" s="178"/>
      <c r="C97" s="61"/>
      <c r="D97" s="61"/>
      <c r="E97" s="61" t="s">
        <v>317</v>
      </c>
      <c r="F97" s="61"/>
      <c r="G97" s="61" t="s">
        <v>172</v>
      </c>
      <c r="H97" s="200"/>
      <c r="I97" s="200"/>
      <c r="J97" s="61" t="s">
        <v>171</v>
      </c>
      <c r="K97" s="61" t="s">
        <v>208</v>
      </c>
      <c r="L97" s="185">
        <v>56</v>
      </c>
      <c r="M97" s="61" t="s">
        <v>186</v>
      </c>
      <c r="N97" s="61"/>
      <c r="O97" s="211">
        <v>1005</v>
      </c>
      <c r="P97" s="182">
        <f t="shared" si="5"/>
        <v>8.890658174097664E-2</v>
      </c>
      <c r="Q97" s="183"/>
      <c r="R97" s="201" t="s">
        <v>320</v>
      </c>
      <c r="S97" s="184" t="s">
        <v>257</v>
      </c>
      <c r="T97" s="185" t="s">
        <v>230</v>
      </c>
      <c r="U97" s="12"/>
      <c r="V97" s="12"/>
      <c r="W97" s="12"/>
      <c r="X97" s="12"/>
      <c r="Y97" s="12"/>
      <c r="Z97" s="12"/>
      <c r="AA97" s="12"/>
      <c r="AB97" s="12"/>
      <c r="AC97" s="12"/>
      <c r="AD97" s="12"/>
      <c r="AE97" s="12"/>
      <c r="AF97" s="12"/>
      <c r="AG97" s="12"/>
    </row>
    <row r="98" spans="1:33" ht="52.8" x14ac:dyDescent="0.25">
      <c r="A98" s="163" t="str">
        <f t="shared" si="7"/>
        <v>C_56R3</v>
      </c>
      <c r="B98" s="178"/>
      <c r="C98" s="61"/>
      <c r="D98" s="61"/>
      <c r="E98" s="61" t="s">
        <v>317</v>
      </c>
      <c r="F98" s="61"/>
      <c r="G98" s="200" t="s">
        <v>270</v>
      </c>
      <c r="H98" s="200"/>
      <c r="I98" s="200" t="s">
        <v>190</v>
      </c>
      <c r="J98" s="61" t="s">
        <v>173</v>
      </c>
      <c r="K98" s="61" t="s">
        <v>208</v>
      </c>
      <c r="L98" s="185">
        <v>56</v>
      </c>
      <c r="M98" s="61" t="s">
        <v>186</v>
      </c>
      <c r="N98" s="61"/>
      <c r="O98" s="211">
        <v>481</v>
      </c>
      <c r="P98" s="182">
        <f t="shared" si="5"/>
        <v>4.2551309271054494E-2</v>
      </c>
      <c r="Q98" s="195" t="s">
        <v>190</v>
      </c>
      <c r="R98" s="195" t="s">
        <v>271</v>
      </c>
      <c r="S98" s="184" t="s">
        <v>272</v>
      </c>
      <c r="T98" s="195" t="s">
        <v>230</v>
      </c>
      <c r="U98" s="12"/>
      <c r="V98" s="12"/>
      <c r="W98" s="12"/>
      <c r="X98" s="12"/>
      <c r="Y98" s="12"/>
      <c r="Z98" s="12"/>
      <c r="AA98" s="12"/>
      <c r="AB98" s="12"/>
      <c r="AC98" s="12"/>
      <c r="AD98" s="12"/>
      <c r="AE98" s="12"/>
      <c r="AF98" s="12"/>
      <c r="AG98" s="12"/>
    </row>
    <row r="99" spans="1:33" ht="39.6" x14ac:dyDescent="0.25">
      <c r="A99" s="163" t="str">
        <f t="shared" si="7"/>
        <v>C_56R4</v>
      </c>
      <c r="B99" s="178"/>
      <c r="C99" s="61"/>
      <c r="D99" s="61"/>
      <c r="E99" s="61" t="s">
        <v>317</v>
      </c>
      <c r="F99" s="61"/>
      <c r="G99" s="61" t="s">
        <v>321</v>
      </c>
      <c r="H99" s="200"/>
      <c r="I99" s="200"/>
      <c r="J99" s="61" t="s">
        <v>214</v>
      </c>
      <c r="K99" s="61" t="s">
        <v>167</v>
      </c>
      <c r="L99" s="185">
        <v>56</v>
      </c>
      <c r="M99" s="61" t="s">
        <v>186</v>
      </c>
      <c r="N99" s="61"/>
      <c r="O99" s="211">
        <v>0</v>
      </c>
      <c r="P99" s="182">
        <f t="shared" si="5"/>
        <v>0</v>
      </c>
      <c r="Q99" s="195" t="s">
        <v>190</v>
      </c>
      <c r="R99" s="195"/>
      <c r="S99" s="196" t="s">
        <v>322</v>
      </c>
      <c r="T99" s="185"/>
      <c r="U99" s="12"/>
      <c r="V99" s="12"/>
      <c r="W99" s="12"/>
      <c r="X99" s="12"/>
      <c r="Y99" s="12"/>
      <c r="Z99" s="12"/>
      <c r="AA99" s="12"/>
      <c r="AB99" s="12"/>
      <c r="AC99" s="12"/>
      <c r="AD99" s="12"/>
      <c r="AE99" s="12"/>
      <c r="AF99" s="12"/>
      <c r="AG99" s="12"/>
    </row>
    <row r="100" spans="1:33" ht="26.4" x14ac:dyDescent="0.25">
      <c r="A100" s="163" t="str">
        <f t="shared" si="7"/>
        <v>C_57R1</v>
      </c>
      <c r="B100" s="178">
        <v>35</v>
      </c>
      <c r="C100" s="61" t="s">
        <v>288</v>
      </c>
      <c r="D100" s="61" t="s">
        <v>323</v>
      </c>
      <c r="E100" s="61" t="s">
        <v>324</v>
      </c>
      <c r="F100" s="61" t="s">
        <v>206</v>
      </c>
      <c r="G100" s="61" t="s">
        <v>189</v>
      </c>
      <c r="H100" s="200" t="s">
        <v>190</v>
      </c>
      <c r="I100" s="200"/>
      <c r="J100" s="61" t="s">
        <v>166</v>
      </c>
      <c r="K100" s="61" t="s">
        <v>167</v>
      </c>
      <c r="L100" s="185">
        <v>57</v>
      </c>
      <c r="M100" s="61" t="s">
        <v>186</v>
      </c>
      <c r="N100" s="61"/>
      <c r="O100" s="211">
        <v>0</v>
      </c>
      <c r="P100" s="182">
        <f t="shared" si="5"/>
        <v>0</v>
      </c>
      <c r="Q100" s="195" t="s">
        <v>190</v>
      </c>
      <c r="R100" s="195"/>
      <c r="S100" s="196" t="s">
        <v>191</v>
      </c>
      <c r="T100" s="185"/>
      <c r="U100" s="12"/>
      <c r="V100" s="12"/>
      <c r="W100" s="12"/>
      <c r="X100" s="12"/>
      <c r="Y100" s="12"/>
      <c r="Z100" s="12"/>
      <c r="AA100" s="12"/>
      <c r="AB100" s="12"/>
      <c r="AC100" s="12"/>
      <c r="AD100" s="12"/>
      <c r="AE100" s="12"/>
      <c r="AF100" s="12"/>
      <c r="AG100" s="12"/>
    </row>
    <row r="101" spans="1:33" ht="52.8" x14ac:dyDescent="0.25">
      <c r="A101" s="163" t="str">
        <f t="shared" si="7"/>
        <v>C_57R2</v>
      </c>
      <c r="B101" s="178"/>
      <c r="C101" s="61"/>
      <c r="D101" s="61"/>
      <c r="E101" s="61" t="s">
        <v>324</v>
      </c>
      <c r="F101" s="61"/>
      <c r="G101" s="61" t="s">
        <v>172</v>
      </c>
      <c r="H101" s="200"/>
      <c r="I101" s="200"/>
      <c r="J101" s="61" t="s">
        <v>171</v>
      </c>
      <c r="K101" s="61" t="s">
        <v>208</v>
      </c>
      <c r="L101" s="185">
        <v>57</v>
      </c>
      <c r="M101" s="61" t="s">
        <v>186</v>
      </c>
      <c r="N101" s="61"/>
      <c r="O101" s="211">
        <v>1042</v>
      </c>
      <c r="P101" s="182">
        <f t="shared" si="5"/>
        <v>9.2179759377211609E-2</v>
      </c>
      <c r="Q101" s="183"/>
      <c r="R101" s="201" t="s">
        <v>320</v>
      </c>
      <c r="S101" s="184" t="s">
        <v>257</v>
      </c>
      <c r="T101" s="185" t="s">
        <v>230</v>
      </c>
      <c r="U101" s="12"/>
      <c r="V101" s="12"/>
      <c r="W101" s="12"/>
      <c r="X101" s="12"/>
      <c r="Y101" s="12"/>
      <c r="Z101" s="12"/>
      <c r="AA101" s="12"/>
      <c r="AB101" s="12"/>
      <c r="AC101" s="12"/>
      <c r="AD101" s="12"/>
      <c r="AE101" s="12"/>
      <c r="AF101" s="12"/>
      <c r="AG101" s="12"/>
    </row>
    <row r="102" spans="1:33" ht="52.8" x14ac:dyDescent="0.25">
      <c r="A102" s="163" t="str">
        <f t="shared" si="7"/>
        <v>C_57R3</v>
      </c>
      <c r="B102" s="178"/>
      <c r="C102" s="61"/>
      <c r="D102" s="61"/>
      <c r="E102" s="61" t="s">
        <v>324</v>
      </c>
      <c r="F102" s="61"/>
      <c r="G102" s="200" t="s">
        <v>270</v>
      </c>
      <c r="H102" s="200"/>
      <c r="I102" s="200" t="s">
        <v>190</v>
      </c>
      <c r="J102" s="61" t="s">
        <v>173</v>
      </c>
      <c r="K102" s="61" t="s">
        <v>208</v>
      </c>
      <c r="L102" s="185">
        <v>57</v>
      </c>
      <c r="M102" s="61" t="s">
        <v>186</v>
      </c>
      <c r="N102" s="61"/>
      <c r="O102" s="211">
        <v>457</v>
      </c>
      <c r="P102" s="182">
        <f t="shared" si="5"/>
        <v>4.0428167020523709E-2</v>
      </c>
      <c r="Q102" s="195" t="s">
        <v>190</v>
      </c>
      <c r="R102" s="195" t="s">
        <v>271</v>
      </c>
      <c r="S102" s="184" t="s">
        <v>272</v>
      </c>
      <c r="T102" s="195" t="s">
        <v>230</v>
      </c>
      <c r="U102" s="12"/>
      <c r="V102" s="12"/>
      <c r="W102" s="12"/>
      <c r="X102" s="12"/>
      <c r="Y102" s="12"/>
      <c r="Z102" s="12"/>
      <c r="AA102" s="12"/>
      <c r="AB102" s="12"/>
      <c r="AC102" s="12"/>
      <c r="AD102" s="12"/>
      <c r="AE102" s="12"/>
      <c r="AF102" s="12"/>
      <c r="AG102" s="12"/>
    </row>
    <row r="103" spans="1:33" ht="66" x14ac:dyDescent="0.25">
      <c r="A103" s="163" t="str">
        <f t="shared" si="7"/>
        <v>C_57R4</v>
      </c>
      <c r="B103" s="178"/>
      <c r="C103" s="61"/>
      <c r="D103" s="61"/>
      <c r="E103" s="61" t="s">
        <v>324</v>
      </c>
      <c r="F103" s="61"/>
      <c r="G103" s="76" t="s">
        <v>325</v>
      </c>
      <c r="H103" s="205"/>
      <c r="I103" s="205"/>
      <c r="J103" s="61" t="s">
        <v>214</v>
      </c>
      <c r="K103" s="61" t="s">
        <v>167</v>
      </c>
      <c r="L103" s="185">
        <v>57</v>
      </c>
      <c r="M103" s="61" t="s">
        <v>186</v>
      </c>
      <c r="N103" s="61"/>
      <c r="O103" s="211">
        <v>3</v>
      </c>
      <c r="P103" s="182">
        <f t="shared" si="5"/>
        <v>2.6539278131634819E-4</v>
      </c>
      <c r="Q103" s="185"/>
      <c r="R103" s="195"/>
      <c r="S103" s="184" t="s">
        <v>1099</v>
      </c>
      <c r="T103" s="185" t="s">
        <v>230</v>
      </c>
      <c r="U103" s="12"/>
      <c r="V103" s="12"/>
      <c r="W103" s="12"/>
      <c r="X103" s="12"/>
      <c r="Y103" s="12"/>
      <c r="Z103" s="12"/>
      <c r="AA103" s="12"/>
      <c r="AB103" s="12"/>
      <c r="AC103" s="12"/>
      <c r="AD103" s="12"/>
      <c r="AE103" s="12"/>
      <c r="AF103" s="12"/>
      <c r="AG103" s="12"/>
    </row>
    <row r="104" spans="1:33" ht="39.6" x14ac:dyDescent="0.25">
      <c r="A104" s="163" t="str">
        <f t="shared" si="7"/>
        <v>C_58R1</v>
      </c>
      <c r="B104" s="178">
        <v>36</v>
      </c>
      <c r="C104" s="61" t="s">
        <v>288</v>
      </c>
      <c r="D104" s="61" t="s">
        <v>326</v>
      </c>
      <c r="E104" s="61" t="s">
        <v>327</v>
      </c>
      <c r="F104" s="61" t="s">
        <v>206</v>
      </c>
      <c r="G104" s="61" t="s">
        <v>189</v>
      </c>
      <c r="H104" s="200" t="s">
        <v>190</v>
      </c>
      <c r="I104" s="200"/>
      <c r="J104" s="61" t="s">
        <v>166</v>
      </c>
      <c r="K104" s="61" t="s">
        <v>167</v>
      </c>
      <c r="L104" s="185">
        <v>58</v>
      </c>
      <c r="M104" s="61" t="s">
        <v>186</v>
      </c>
      <c r="N104" s="61"/>
      <c r="O104" s="211">
        <v>0</v>
      </c>
      <c r="P104" s="182">
        <f t="shared" si="5"/>
        <v>0</v>
      </c>
      <c r="Q104" s="183"/>
      <c r="R104" s="201" t="s">
        <v>318</v>
      </c>
      <c r="S104" s="196" t="s">
        <v>319</v>
      </c>
      <c r="T104" s="185"/>
      <c r="U104" s="12"/>
      <c r="V104" s="12"/>
      <c r="W104" s="12"/>
      <c r="X104" s="12"/>
      <c r="Y104" s="12"/>
      <c r="Z104" s="12"/>
      <c r="AA104" s="12"/>
      <c r="AB104" s="12"/>
      <c r="AC104" s="12"/>
      <c r="AD104" s="12"/>
      <c r="AE104" s="12"/>
      <c r="AF104" s="12"/>
      <c r="AG104" s="12"/>
    </row>
    <row r="105" spans="1:33" ht="52.8" x14ac:dyDescent="0.25">
      <c r="A105" s="163" t="str">
        <f t="shared" si="7"/>
        <v>C_58R2</v>
      </c>
      <c r="B105" s="178"/>
      <c r="C105" s="61"/>
      <c r="D105" s="61"/>
      <c r="E105" s="61" t="s">
        <v>327</v>
      </c>
      <c r="F105" s="61"/>
      <c r="G105" s="61" t="s">
        <v>172</v>
      </c>
      <c r="H105" s="200"/>
      <c r="I105" s="200"/>
      <c r="J105" s="61" t="s">
        <v>171</v>
      </c>
      <c r="K105" s="61" t="s">
        <v>208</v>
      </c>
      <c r="L105" s="185">
        <v>58</v>
      </c>
      <c r="M105" s="61" t="s">
        <v>186</v>
      </c>
      <c r="N105" s="61"/>
      <c r="O105" s="211">
        <v>1108</v>
      </c>
      <c r="P105" s="182">
        <f t="shared" si="5"/>
        <v>9.8018400566171268E-2</v>
      </c>
      <c r="Q105" s="183"/>
      <c r="R105" s="201" t="s">
        <v>320</v>
      </c>
      <c r="S105" s="184" t="s">
        <v>257</v>
      </c>
      <c r="T105" s="185" t="s">
        <v>230</v>
      </c>
      <c r="U105" s="12"/>
      <c r="V105" s="12"/>
      <c r="W105" s="12"/>
      <c r="X105" s="12"/>
      <c r="Y105" s="12"/>
      <c r="Z105" s="12"/>
      <c r="AA105" s="12"/>
      <c r="AB105" s="12"/>
      <c r="AC105" s="12"/>
      <c r="AD105" s="12"/>
      <c r="AE105" s="12"/>
      <c r="AF105" s="12"/>
      <c r="AG105" s="12"/>
    </row>
    <row r="106" spans="1:33" ht="52.8" x14ac:dyDescent="0.25">
      <c r="A106" s="163" t="str">
        <f t="shared" si="7"/>
        <v>C_58R3</v>
      </c>
      <c r="B106" s="178"/>
      <c r="C106" s="61"/>
      <c r="D106" s="61"/>
      <c r="E106" s="61" t="s">
        <v>327</v>
      </c>
      <c r="F106" s="61"/>
      <c r="G106" s="200" t="s">
        <v>270</v>
      </c>
      <c r="H106" s="200"/>
      <c r="I106" s="200" t="s">
        <v>190</v>
      </c>
      <c r="J106" s="61" t="s">
        <v>173</v>
      </c>
      <c r="K106" s="61" t="s">
        <v>208</v>
      </c>
      <c r="L106" s="185">
        <v>58</v>
      </c>
      <c r="M106" s="61" t="s">
        <v>186</v>
      </c>
      <c r="N106" s="61"/>
      <c r="O106" s="211">
        <v>390</v>
      </c>
      <c r="P106" s="182">
        <f t="shared" si="5"/>
        <v>3.4501061571125265E-2</v>
      </c>
      <c r="Q106" s="195" t="s">
        <v>190</v>
      </c>
      <c r="R106" s="195" t="s">
        <v>271</v>
      </c>
      <c r="S106" s="184" t="s">
        <v>272</v>
      </c>
      <c r="T106" s="195" t="s">
        <v>230</v>
      </c>
      <c r="U106" s="12"/>
      <c r="V106" s="12"/>
      <c r="W106" s="12"/>
      <c r="X106" s="12"/>
      <c r="Y106" s="12"/>
      <c r="Z106" s="12"/>
      <c r="AA106" s="12"/>
      <c r="AB106" s="12"/>
      <c r="AC106" s="12"/>
      <c r="AD106" s="12"/>
      <c r="AE106" s="12"/>
      <c r="AF106" s="12"/>
      <c r="AG106" s="12"/>
    </row>
    <row r="107" spans="1:33" ht="66" x14ac:dyDescent="0.25">
      <c r="A107" s="163" t="str">
        <f t="shared" si="7"/>
        <v>C_58R4</v>
      </c>
      <c r="B107" s="178"/>
      <c r="C107" s="61"/>
      <c r="D107" s="61"/>
      <c r="E107" s="61" t="s">
        <v>327</v>
      </c>
      <c r="F107" s="61"/>
      <c r="G107" s="76" t="s">
        <v>325</v>
      </c>
      <c r="H107" s="205"/>
      <c r="I107" s="205"/>
      <c r="J107" s="61" t="s">
        <v>214</v>
      </c>
      <c r="K107" s="61" t="s">
        <v>167</v>
      </c>
      <c r="L107" s="185">
        <v>58</v>
      </c>
      <c r="M107" s="61" t="s">
        <v>186</v>
      </c>
      <c r="N107" s="61"/>
      <c r="O107" s="211">
        <v>8</v>
      </c>
      <c r="P107" s="182">
        <f t="shared" si="5"/>
        <v>7.0771408351026188E-4</v>
      </c>
      <c r="Q107" s="185"/>
      <c r="R107" s="195"/>
      <c r="S107" s="202" t="s">
        <v>1099</v>
      </c>
      <c r="T107" s="185" t="s">
        <v>230</v>
      </c>
      <c r="U107" s="12"/>
      <c r="V107" s="12"/>
      <c r="W107" s="12"/>
      <c r="X107" s="12"/>
      <c r="Y107" s="12"/>
      <c r="Z107" s="12"/>
      <c r="AA107" s="12"/>
      <c r="AB107" s="12"/>
      <c r="AC107" s="12"/>
      <c r="AD107" s="12"/>
      <c r="AE107" s="12"/>
      <c r="AF107" s="12"/>
      <c r="AG107" s="12"/>
    </row>
    <row r="108" spans="1:33" ht="39.6" x14ac:dyDescent="0.25">
      <c r="A108" s="163" t="str">
        <f t="shared" si="7"/>
        <v>C_59R1</v>
      </c>
      <c r="B108" s="178">
        <v>37</v>
      </c>
      <c r="C108" s="61" t="s">
        <v>288</v>
      </c>
      <c r="D108" s="61" t="s">
        <v>328</v>
      </c>
      <c r="E108" s="61" t="s">
        <v>329</v>
      </c>
      <c r="F108" s="61" t="s">
        <v>206</v>
      </c>
      <c r="G108" s="61" t="s">
        <v>189</v>
      </c>
      <c r="H108" s="200" t="s">
        <v>190</v>
      </c>
      <c r="I108" s="200"/>
      <c r="J108" s="61" t="s">
        <v>166</v>
      </c>
      <c r="K108" s="61" t="s">
        <v>167</v>
      </c>
      <c r="L108" s="185">
        <v>59</v>
      </c>
      <c r="M108" s="61" t="s">
        <v>186</v>
      </c>
      <c r="N108" s="61"/>
      <c r="O108" s="211">
        <v>0</v>
      </c>
      <c r="P108" s="182">
        <f t="shared" si="5"/>
        <v>0</v>
      </c>
      <c r="Q108" s="183"/>
      <c r="R108" s="201" t="s">
        <v>318</v>
      </c>
      <c r="S108" s="196" t="s">
        <v>319</v>
      </c>
      <c r="T108" s="185"/>
      <c r="U108" s="12"/>
      <c r="V108" s="12"/>
      <c r="W108" s="12"/>
      <c r="X108" s="12"/>
      <c r="Y108" s="12"/>
      <c r="Z108" s="12"/>
      <c r="AA108" s="12"/>
      <c r="AB108" s="12"/>
      <c r="AC108" s="12"/>
      <c r="AD108" s="12"/>
      <c r="AE108" s="12"/>
      <c r="AF108" s="12"/>
      <c r="AG108" s="12"/>
    </row>
    <row r="109" spans="1:33" ht="39.6" x14ac:dyDescent="0.25">
      <c r="A109" s="163" t="str">
        <f t="shared" si="7"/>
        <v>C_59R2</v>
      </c>
      <c r="B109" s="178"/>
      <c r="C109" s="61"/>
      <c r="D109" s="61"/>
      <c r="E109" s="61" t="s">
        <v>329</v>
      </c>
      <c r="F109" s="61"/>
      <c r="G109" s="61" t="s">
        <v>172</v>
      </c>
      <c r="H109" s="200"/>
      <c r="I109" s="200"/>
      <c r="J109" s="61" t="s">
        <v>171</v>
      </c>
      <c r="K109" s="61" t="s">
        <v>208</v>
      </c>
      <c r="L109" s="185">
        <v>59</v>
      </c>
      <c r="M109" s="61" t="s">
        <v>186</v>
      </c>
      <c r="N109" s="61"/>
      <c r="O109" s="211">
        <v>1166</v>
      </c>
      <c r="P109" s="182">
        <f t="shared" si="5"/>
        <v>0.10314932767162066</v>
      </c>
      <c r="Q109" s="183"/>
      <c r="R109" s="201" t="s">
        <v>320</v>
      </c>
      <c r="S109" s="184" t="s">
        <v>257</v>
      </c>
      <c r="T109" s="185"/>
      <c r="U109" s="12"/>
      <c r="V109" s="12"/>
      <c r="W109" s="12"/>
      <c r="X109" s="12"/>
      <c r="Y109" s="12"/>
      <c r="Z109" s="12"/>
      <c r="AA109" s="12"/>
      <c r="AB109" s="12"/>
      <c r="AC109" s="12"/>
      <c r="AD109" s="12"/>
      <c r="AE109" s="12"/>
      <c r="AF109" s="12"/>
      <c r="AG109" s="12"/>
    </row>
    <row r="110" spans="1:33" ht="39.6" x14ac:dyDescent="0.25">
      <c r="A110" s="163" t="str">
        <f t="shared" si="7"/>
        <v>C_59R3</v>
      </c>
      <c r="B110" s="178"/>
      <c r="C110" s="61"/>
      <c r="D110" s="61"/>
      <c r="E110" s="61" t="s">
        <v>329</v>
      </c>
      <c r="F110" s="61"/>
      <c r="G110" s="200" t="s">
        <v>270</v>
      </c>
      <c r="H110" s="200"/>
      <c r="I110" s="200" t="s">
        <v>190</v>
      </c>
      <c r="J110" s="61" t="s">
        <v>173</v>
      </c>
      <c r="K110" s="61" t="s">
        <v>208</v>
      </c>
      <c r="L110" s="185">
        <v>59</v>
      </c>
      <c r="M110" s="61" t="s">
        <v>186</v>
      </c>
      <c r="N110" s="61"/>
      <c r="O110" s="211">
        <v>360</v>
      </c>
      <c r="P110" s="182">
        <f t="shared" si="5"/>
        <v>3.1847133757961783E-2</v>
      </c>
      <c r="Q110" s="195" t="s">
        <v>190</v>
      </c>
      <c r="R110" s="195" t="s">
        <v>271</v>
      </c>
      <c r="S110" s="184" t="s">
        <v>272</v>
      </c>
      <c r="T110" s="185"/>
      <c r="U110" s="12"/>
      <c r="V110" s="12"/>
      <c r="W110" s="12"/>
      <c r="X110" s="12"/>
      <c r="Y110" s="12"/>
      <c r="Z110" s="12"/>
      <c r="AA110" s="12"/>
      <c r="AB110" s="12"/>
      <c r="AC110" s="12"/>
      <c r="AD110" s="12"/>
      <c r="AE110" s="12"/>
      <c r="AF110" s="12"/>
      <c r="AG110" s="12"/>
    </row>
    <row r="111" spans="1:33" ht="66" x14ac:dyDescent="0.25">
      <c r="A111" s="163" t="str">
        <f t="shared" si="7"/>
        <v>C_59R4</v>
      </c>
      <c r="B111" s="178"/>
      <c r="C111" s="61"/>
      <c r="D111" s="61"/>
      <c r="E111" s="61" t="s">
        <v>329</v>
      </c>
      <c r="F111" s="61"/>
      <c r="G111" s="76" t="s">
        <v>325</v>
      </c>
      <c r="H111" s="205"/>
      <c r="I111" s="205"/>
      <c r="J111" s="61" t="s">
        <v>214</v>
      </c>
      <c r="K111" s="61" t="s">
        <v>167</v>
      </c>
      <c r="L111" s="185">
        <v>59</v>
      </c>
      <c r="M111" s="61" t="s">
        <v>186</v>
      </c>
      <c r="N111" s="61"/>
      <c r="O111" s="211">
        <v>11</v>
      </c>
      <c r="P111" s="182">
        <f t="shared" si="5"/>
        <v>9.7310686482661001E-4</v>
      </c>
      <c r="Q111" s="185"/>
      <c r="R111" s="195"/>
      <c r="S111" s="202" t="s">
        <v>1099</v>
      </c>
      <c r="T111" s="185" t="s">
        <v>230</v>
      </c>
      <c r="U111" s="12"/>
      <c r="V111" s="12"/>
      <c r="W111" s="12"/>
      <c r="X111" s="12"/>
      <c r="Y111" s="12"/>
      <c r="Z111" s="12"/>
      <c r="AA111" s="12"/>
      <c r="AB111" s="12"/>
      <c r="AC111" s="12"/>
      <c r="AD111" s="12"/>
      <c r="AE111" s="12"/>
      <c r="AF111" s="12"/>
      <c r="AG111" s="12"/>
    </row>
    <row r="112" spans="1:33" ht="39.6" x14ac:dyDescent="0.25">
      <c r="A112" s="163" t="str">
        <f t="shared" si="7"/>
        <v>C_60R1</v>
      </c>
      <c r="B112" s="178">
        <v>38</v>
      </c>
      <c r="C112" s="61" t="s">
        <v>288</v>
      </c>
      <c r="D112" s="61" t="s">
        <v>330</v>
      </c>
      <c r="E112" s="61" t="s">
        <v>331</v>
      </c>
      <c r="F112" s="61" t="s">
        <v>206</v>
      </c>
      <c r="G112" s="76" t="s">
        <v>189</v>
      </c>
      <c r="H112" s="205" t="s">
        <v>190</v>
      </c>
      <c r="I112" s="205"/>
      <c r="J112" s="61" t="s">
        <v>166</v>
      </c>
      <c r="K112" s="61" t="s">
        <v>167</v>
      </c>
      <c r="L112" s="185">
        <v>60</v>
      </c>
      <c r="M112" s="61" t="s">
        <v>186</v>
      </c>
      <c r="N112" s="61"/>
      <c r="O112" s="211">
        <v>0</v>
      </c>
      <c r="P112" s="182">
        <f t="shared" si="5"/>
        <v>0</v>
      </c>
      <c r="Q112" s="183"/>
      <c r="R112" s="201" t="s">
        <v>318</v>
      </c>
      <c r="S112" s="196" t="s">
        <v>319</v>
      </c>
      <c r="T112" s="185"/>
      <c r="U112" s="12"/>
      <c r="V112" s="12"/>
      <c r="W112" s="12"/>
      <c r="X112" s="12"/>
      <c r="Y112" s="12"/>
      <c r="Z112" s="12"/>
      <c r="AA112" s="12"/>
      <c r="AB112" s="12"/>
      <c r="AC112" s="12"/>
      <c r="AD112" s="12"/>
      <c r="AE112" s="12"/>
      <c r="AF112" s="12"/>
      <c r="AG112" s="12"/>
    </row>
    <row r="113" spans="1:33" ht="39.6" x14ac:dyDescent="0.25">
      <c r="A113" s="163" t="str">
        <f t="shared" si="7"/>
        <v>C_60R2</v>
      </c>
      <c r="B113" s="178"/>
      <c r="C113" s="61"/>
      <c r="D113" s="61"/>
      <c r="E113" s="61" t="s">
        <v>331</v>
      </c>
      <c r="F113" s="61"/>
      <c r="G113" s="61" t="s">
        <v>172</v>
      </c>
      <c r="H113" s="200"/>
      <c r="I113" s="200"/>
      <c r="J113" s="61" t="s">
        <v>171</v>
      </c>
      <c r="K113" s="61" t="s">
        <v>208</v>
      </c>
      <c r="L113" s="185">
        <v>60</v>
      </c>
      <c r="M113" s="61" t="s">
        <v>186</v>
      </c>
      <c r="N113" s="61"/>
      <c r="O113" s="211">
        <v>1528</v>
      </c>
      <c r="P113" s="182">
        <f t="shared" si="5"/>
        <v>0.13517338995046002</v>
      </c>
      <c r="Q113" s="183"/>
      <c r="R113" s="201" t="s">
        <v>320</v>
      </c>
      <c r="S113" s="184" t="s">
        <v>257</v>
      </c>
      <c r="T113" s="185"/>
      <c r="U113" s="12"/>
      <c r="V113" s="12"/>
      <c r="W113" s="12"/>
      <c r="X113" s="12"/>
      <c r="Y113" s="12"/>
      <c r="Z113" s="12"/>
      <c r="AA113" s="12"/>
      <c r="AB113" s="12"/>
      <c r="AC113" s="12"/>
      <c r="AD113" s="12"/>
      <c r="AE113" s="12"/>
      <c r="AF113" s="12"/>
      <c r="AG113" s="12"/>
    </row>
    <row r="114" spans="1:33" ht="39.6" x14ac:dyDescent="0.25">
      <c r="A114" s="163" t="str">
        <f t="shared" si="7"/>
        <v>C_60R3</v>
      </c>
      <c r="B114" s="178"/>
      <c r="C114" s="61"/>
      <c r="D114" s="61"/>
      <c r="E114" s="61" t="s">
        <v>331</v>
      </c>
      <c r="F114" s="61"/>
      <c r="G114" s="205" t="s">
        <v>270</v>
      </c>
      <c r="H114" s="205"/>
      <c r="I114" s="205" t="s">
        <v>190</v>
      </c>
      <c r="J114" s="61" t="s">
        <v>173</v>
      </c>
      <c r="K114" s="61" t="s">
        <v>208</v>
      </c>
      <c r="L114" s="185">
        <v>60</v>
      </c>
      <c r="M114" s="61" t="s">
        <v>186</v>
      </c>
      <c r="N114" s="61"/>
      <c r="O114" s="211">
        <v>117</v>
      </c>
      <c r="P114" s="182">
        <f t="shared" si="5"/>
        <v>1.0350318471337579E-2</v>
      </c>
      <c r="Q114" s="195" t="s">
        <v>190</v>
      </c>
      <c r="R114" s="195" t="s">
        <v>271</v>
      </c>
      <c r="S114" s="184" t="s">
        <v>272</v>
      </c>
      <c r="T114" s="185"/>
      <c r="U114" s="12"/>
      <c r="V114" s="12"/>
      <c r="W114" s="12"/>
      <c r="X114" s="12"/>
      <c r="Y114" s="12"/>
      <c r="Z114" s="12"/>
      <c r="AA114" s="12"/>
      <c r="AB114" s="12"/>
      <c r="AC114" s="12"/>
      <c r="AD114" s="12"/>
      <c r="AE114" s="12"/>
      <c r="AF114" s="12"/>
      <c r="AG114" s="12"/>
    </row>
    <row r="115" spans="1:33" ht="66" x14ac:dyDescent="0.25">
      <c r="A115" s="163" t="str">
        <f t="shared" si="7"/>
        <v>C_60R4</v>
      </c>
      <c r="B115" s="178"/>
      <c r="C115" s="61"/>
      <c r="D115" s="61"/>
      <c r="E115" s="61" t="s">
        <v>331</v>
      </c>
      <c r="F115" s="61"/>
      <c r="G115" s="76" t="s">
        <v>325</v>
      </c>
      <c r="H115" s="205"/>
      <c r="I115" s="205"/>
      <c r="J115" s="61" t="s">
        <v>214</v>
      </c>
      <c r="K115" s="61" t="s">
        <v>167</v>
      </c>
      <c r="L115" s="185">
        <v>60</v>
      </c>
      <c r="M115" s="61" t="s">
        <v>186</v>
      </c>
      <c r="N115" s="61"/>
      <c r="O115" s="211">
        <v>13</v>
      </c>
      <c r="P115" s="182">
        <f t="shared" si="5"/>
        <v>1.1500353857041756E-3</v>
      </c>
      <c r="Q115" s="185"/>
      <c r="R115" s="195"/>
      <c r="S115" s="202" t="s">
        <v>1099</v>
      </c>
      <c r="T115" s="185" t="s">
        <v>230</v>
      </c>
      <c r="U115" s="12"/>
      <c r="V115" s="12"/>
      <c r="W115" s="12"/>
      <c r="X115" s="12"/>
      <c r="Y115" s="12"/>
      <c r="Z115" s="12"/>
      <c r="AA115" s="12"/>
      <c r="AB115" s="12"/>
      <c r="AC115" s="12"/>
      <c r="AD115" s="12"/>
      <c r="AE115" s="12"/>
      <c r="AF115" s="12"/>
      <c r="AG115" s="12"/>
    </row>
    <row r="116" spans="1:33" ht="39.6" x14ac:dyDescent="0.25">
      <c r="A116" s="163" t="str">
        <f t="shared" si="7"/>
        <v>C_61R1</v>
      </c>
      <c r="B116" s="178">
        <v>39</v>
      </c>
      <c r="C116" s="61" t="s">
        <v>288</v>
      </c>
      <c r="D116" s="61" t="s">
        <v>332</v>
      </c>
      <c r="E116" s="61" t="s">
        <v>333</v>
      </c>
      <c r="F116" s="61" t="s">
        <v>206</v>
      </c>
      <c r="G116" s="76" t="s">
        <v>189</v>
      </c>
      <c r="H116" s="205" t="s">
        <v>190</v>
      </c>
      <c r="I116" s="205"/>
      <c r="J116" s="61" t="s">
        <v>166</v>
      </c>
      <c r="K116" s="61" t="s">
        <v>167</v>
      </c>
      <c r="L116" s="185">
        <v>61</v>
      </c>
      <c r="M116" s="61" t="s">
        <v>186</v>
      </c>
      <c r="N116" s="61"/>
      <c r="O116" s="211">
        <v>0</v>
      </c>
      <c r="P116" s="182">
        <f t="shared" si="5"/>
        <v>0</v>
      </c>
      <c r="Q116" s="183"/>
      <c r="R116" s="201" t="s">
        <v>318</v>
      </c>
      <c r="S116" s="196" t="s">
        <v>319</v>
      </c>
      <c r="T116" s="185"/>
      <c r="U116" s="12"/>
      <c r="V116" s="12"/>
      <c r="W116" s="12"/>
      <c r="X116" s="12"/>
      <c r="Y116" s="12"/>
      <c r="Z116" s="12"/>
      <c r="AA116" s="12"/>
      <c r="AB116" s="12"/>
      <c r="AC116" s="12"/>
      <c r="AD116" s="12"/>
      <c r="AE116" s="12"/>
      <c r="AF116" s="12"/>
      <c r="AG116" s="12"/>
    </row>
    <row r="117" spans="1:33" ht="39.6" x14ac:dyDescent="0.25">
      <c r="A117" s="163" t="str">
        <f t="shared" si="7"/>
        <v>C_61R2</v>
      </c>
      <c r="B117" s="178"/>
      <c r="C117" s="61"/>
      <c r="D117" s="61"/>
      <c r="E117" s="61" t="s">
        <v>333</v>
      </c>
      <c r="F117" s="61"/>
      <c r="G117" s="61" t="s">
        <v>172</v>
      </c>
      <c r="H117" s="200"/>
      <c r="I117" s="200"/>
      <c r="J117" s="61" t="s">
        <v>171</v>
      </c>
      <c r="K117" s="61" t="s">
        <v>208</v>
      </c>
      <c r="L117" s="185">
        <v>61</v>
      </c>
      <c r="M117" s="61" t="s">
        <v>186</v>
      </c>
      <c r="N117" s="61"/>
      <c r="O117" s="211">
        <v>1171</v>
      </c>
      <c r="P117" s="182">
        <f t="shared" si="5"/>
        <v>0.10359164897381458</v>
      </c>
      <c r="Q117" s="183"/>
      <c r="R117" s="201" t="s">
        <v>320</v>
      </c>
      <c r="S117" s="184" t="s">
        <v>257</v>
      </c>
      <c r="T117" s="185"/>
      <c r="U117" s="12"/>
      <c r="V117" s="12"/>
      <c r="W117" s="12"/>
      <c r="X117" s="12"/>
      <c r="Y117" s="12"/>
      <c r="Z117" s="12"/>
      <c r="AA117" s="12"/>
      <c r="AB117" s="12"/>
      <c r="AC117" s="12"/>
      <c r="AD117" s="12"/>
      <c r="AE117" s="12"/>
      <c r="AF117" s="12"/>
      <c r="AG117" s="12"/>
    </row>
    <row r="118" spans="1:33" ht="39.6" x14ac:dyDescent="0.25">
      <c r="A118" s="163" t="str">
        <f t="shared" si="7"/>
        <v>C_61R3</v>
      </c>
      <c r="B118" s="178"/>
      <c r="C118" s="61"/>
      <c r="D118" s="61"/>
      <c r="E118" s="61" t="s">
        <v>333</v>
      </c>
      <c r="F118" s="61"/>
      <c r="G118" s="205" t="s">
        <v>270</v>
      </c>
      <c r="H118" s="205"/>
      <c r="I118" s="205" t="s">
        <v>190</v>
      </c>
      <c r="J118" s="61" t="s">
        <v>173</v>
      </c>
      <c r="K118" s="61" t="s">
        <v>208</v>
      </c>
      <c r="L118" s="185">
        <v>61</v>
      </c>
      <c r="M118" s="61" t="s">
        <v>186</v>
      </c>
      <c r="N118" s="61"/>
      <c r="O118" s="211">
        <v>426</v>
      </c>
      <c r="P118" s="182">
        <f t="shared" si="5"/>
        <v>3.7685774946921442E-2</v>
      </c>
      <c r="Q118" s="195" t="s">
        <v>190</v>
      </c>
      <c r="R118" s="195" t="s">
        <v>271</v>
      </c>
      <c r="S118" s="184" t="s">
        <v>272</v>
      </c>
      <c r="T118" s="185"/>
      <c r="U118" s="12"/>
      <c r="V118" s="12"/>
      <c r="W118" s="12"/>
      <c r="X118" s="12"/>
      <c r="Y118" s="12"/>
      <c r="Z118" s="12"/>
      <c r="AA118" s="12"/>
      <c r="AB118" s="12"/>
      <c r="AC118" s="12"/>
      <c r="AD118" s="12"/>
      <c r="AE118" s="12"/>
      <c r="AF118" s="12"/>
      <c r="AG118" s="12"/>
    </row>
    <row r="119" spans="1:33" ht="39.6" x14ac:dyDescent="0.25">
      <c r="A119" s="163" t="str">
        <f t="shared" si="7"/>
        <v>C_61R4</v>
      </c>
      <c r="B119" s="178"/>
      <c r="C119" s="61"/>
      <c r="D119" s="61"/>
      <c r="E119" s="61" t="s">
        <v>333</v>
      </c>
      <c r="F119" s="61"/>
      <c r="G119" s="76" t="s">
        <v>321</v>
      </c>
      <c r="H119" s="205"/>
      <c r="I119" s="205"/>
      <c r="J119" s="61" t="s">
        <v>214</v>
      </c>
      <c r="K119" s="61" t="s">
        <v>167</v>
      </c>
      <c r="L119" s="185">
        <v>61</v>
      </c>
      <c r="M119" s="61" t="s">
        <v>186</v>
      </c>
      <c r="N119" s="61"/>
      <c r="O119" s="211">
        <v>0</v>
      </c>
      <c r="P119" s="182">
        <f t="shared" si="5"/>
        <v>0</v>
      </c>
      <c r="Q119" s="185"/>
      <c r="R119" s="195"/>
      <c r="S119" s="196" t="s">
        <v>334</v>
      </c>
      <c r="T119" s="185"/>
      <c r="U119" s="12"/>
      <c r="V119" s="12"/>
      <c r="W119" s="12"/>
      <c r="X119" s="12"/>
      <c r="Y119" s="12"/>
      <c r="Z119" s="12"/>
      <c r="AA119" s="12"/>
      <c r="AB119" s="12"/>
      <c r="AC119" s="12"/>
      <c r="AD119" s="12"/>
      <c r="AE119" s="12"/>
      <c r="AF119" s="12"/>
      <c r="AG119" s="12"/>
    </row>
    <row r="120" spans="1:33" ht="39.6" x14ac:dyDescent="0.25">
      <c r="A120" s="163" t="str">
        <f t="shared" si="7"/>
        <v>C_162R1</v>
      </c>
      <c r="B120" s="178">
        <v>40</v>
      </c>
      <c r="C120" s="61" t="s">
        <v>288</v>
      </c>
      <c r="D120" s="61" t="s">
        <v>335</v>
      </c>
      <c r="E120" s="61" t="s">
        <v>336</v>
      </c>
      <c r="F120" s="61" t="s">
        <v>206</v>
      </c>
      <c r="G120" s="200" t="s">
        <v>270</v>
      </c>
      <c r="H120" s="200"/>
      <c r="I120" s="200" t="s">
        <v>190</v>
      </c>
      <c r="J120" s="61" t="s">
        <v>166</v>
      </c>
      <c r="K120" s="61" t="s">
        <v>208</v>
      </c>
      <c r="L120" s="185">
        <v>62</v>
      </c>
      <c r="M120" s="61" t="s">
        <v>186</v>
      </c>
      <c r="N120" s="61"/>
      <c r="O120" s="211">
        <v>375</v>
      </c>
      <c r="P120" s="182">
        <f t="shared" si="5"/>
        <v>3.3174097664543524E-2</v>
      </c>
      <c r="Q120" s="195" t="s">
        <v>190</v>
      </c>
      <c r="R120" s="195" t="s">
        <v>271</v>
      </c>
      <c r="S120" s="196" t="s">
        <v>272</v>
      </c>
      <c r="T120" s="185"/>
      <c r="U120" s="12"/>
      <c r="V120" s="12"/>
      <c r="W120" s="12"/>
      <c r="X120" s="12"/>
      <c r="Y120" s="12"/>
      <c r="Z120" s="12"/>
      <c r="AA120" s="12"/>
      <c r="AB120" s="12"/>
      <c r="AC120" s="12"/>
      <c r="AD120" s="12"/>
      <c r="AE120" s="12"/>
      <c r="AF120" s="12"/>
      <c r="AG120" s="12"/>
    </row>
    <row r="121" spans="1:33" ht="39.6" x14ac:dyDescent="0.25">
      <c r="A121" s="163" t="str">
        <f t="shared" si="7"/>
        <v>C_162R2</v>
      </c>
      <c r="B121" s="178"/>
      <c r="C121" s="61"/>
      <c r="D121" s="61"/>
      <c r="E121" s="61" t="s">
        <v>336</v>
      </c>
      <c r="F121" s="61"/>
      <c r="G121" s="61" t="s">
        <v>172</v>
      </c>
      <c r="H121" s="200"/>
      <c r="I121" s="200"/>
      <c r="J121" s="61" t="s">
        <v>171</v>
      </c>
      <c r="K121" s="61" t="s">
        <v>208</v>
      </c>
      <c r="L121" s="185">
        <v>62</v>
      </c>
      <c r="M121" s="61" t="s">
        <v>186</v>
      </c>
      <c r="N121" s="61"/>
      <c r="O121" s="211">
        <v>1162</v>
      </c>
      <c r="P121" s="182">
        <f t="shared" si="5"/>
        <v>0.10279547062986553</v>
      </c>
      <c r="Q121" s="183"/>
      <c r="R121" s="201" t="s">
        <v>320</v>
      </c>
      <c r="S121" s="184" t="s">
        <v>257</v>
      </c>
      <c r="T121" s="185"/>
      <c r="U121" s="12"/>
      <c r="V121" s="12"/>
      <c r="W121" s="12"/>
      <c r="X121" s="12"/>
      <c r="Y121" s="12"/>
      <c r="Z121" s="12"/>
      <c r="AA121" s="12"/>
      <c r="AB121" s="12"/>
      <c r="AC121" s="12"/>
      <c r="AD121" s="12"/>
      <c r="AE121" s="12"/>
      <c r="AF121" s="12"/>
      <c r="AG121" s="12"/>
    </row>
    <row r="122" spans="1:33" ht="26.4" x14ac:dyDescent="0.25">
      <c r="A122" s="163" t="str">
        <f t="shared" si="7"/>
        <v>C_162R3</v>
      </c>
      <c r="B122" s="178"/>
      <c r="C122" s="61"/>
      <c r="D122" s="61"/>
      <c r="E122" s="61" t="s">
        <v>336</v>
      </c>
      <c r="F122" s="61"/>
      <c r="G122" s="76" t="s">
        <v>189</v>
      </c>
      <c r="H122" s="205" t="s">
        <v>190</v>
      </c>
      <c r="I122" s="205"/>
      <c r="J122" s="61" t="s">
        <v>173</v>
      </c>
      <c r="K122" s="61" t="s">
        <v>167</v>
      </c>
      <c r="L122" s="185">
        <v>62</v>
      </c>
      <c r="M122" s="61" t="s">
        <v>186</v>
      </c>
      <c r="N122" s="61"/>
      <c r="O122" s="211">
        <v>0</v>
      </c>
      <c r="P122" s="182">
        <f t="shared" si="5"/>
        <v>0</v>
      </c>
      <c r="Q122" s="185"/>
      <c r="R122" s="195"/>
      <c r="S122" s="196" t="s">
        <v>191</v>
      </c>
      <c r="T122" s="185"/>
      <c r="U122" s="12"/>
      <c r="V122" s="12"/>
      <c r="W122" s="12"/>
      <c r="X122" s="12"/>
      <c r="Y122" s="12"/>
      <c r="Z122" s="12"/>
      <c r="AA122" s="12"/>
      <c r="AB122" s="12"/>
      <c r="AC122" s="12"/>
      <c r="AD122" s="12"/>
      <c r="AE122" s="12"/>
      <c r="AF122" s="12"/>
      <c r="AG122" s="12"/>
    </row>
    <row r="123" spans="1:33" ht="39.6" x14ac:dyDescent="0.25">
      <c r="A123" s="163" t="str">
        <f t="shared" si="7"/>
        <v>C_163R1</v>
      </c>
      <c r="B123" s="178">
        <v>41</v>
      </c>
      <c r="C123" s="61" t="s">
        <v>288</v>
      </c>
      <c r="D123" s="61" t="s">
        <v>337</v>
      </c>
      <c r="E123" s="61" t="s">
        <v>338</v>
      </c>
      <c r="F123" s="61" t="s">
        <v>206</v>
      </c>
      <c r="G123" s="200" t="s">
        <v>270</v>
      </c>
      <c r="H123" s="200"/>
      <c r="I123" s="200" t="s">
        <v>190</v>
      </c>
      <c r="J123" s="61" t="s">
        <v>166</v>
      </c>
      <c r="K123" s="61" t="s">
        <v>208</v>
      </c>
      <c r="L123" s="185">
        <v>63</v>
      </c>
      <c r="M123" s="61" t="s">
        <v>186</v>
      </c>
      <c r="N123" s="61"/>
      <c r="O123" s="211">
        <v>333</v>
      </c>
      <c r="P123" s="182">
        <f t="shared" si="5"/>
        <v>2.945859872611465E-2</v>
      </c>
      <c r="Q123" s="195" t="s">
        <v>190</v>
      </c>
      <c r="R123" s="195" t="s">
        <v>271</v>
      </c>
      <c r="S123" s="184" t="s">
        <v>272</v>
      </c>
      <c r="T123" s="185"/>
      <c r="U123" s="12"/>
      <c r="V123" s="12"/>
      <c r="W123" s="12"/>
      <c r="X123" s="12"/>
      <c r="Y123" s="12"/>
      <c r="Z123" s="12"/>
      <c r="AA123" s="12"/>
      <c r="AB123" s="12"/>
      <c r="AC123" s="12"/>
      <c r="AD123" s="12"/>
      <c r="AE123" s="12"/>
      <c r="AF123" s="12"/>
      <c r="AG123" s="12"/>
    </row>
    <row r="124" spans="1:33" ht="39.6" x14ac:dyDescent="0.25">
      <c r="A124" s="163" t="str">
        <f t="shared" si="7"/>
        <v>C_163R2</v>
      </c>
      <c r="B124" s="178"/>
      <c r="C124" s="61"/>
      <c r="D124" s="61"/>
      <c r="E124" s="61" t="s">
        <v>338</v>
      </c>
      <c r="F124" s="61"/>
      <c r="G124" s="61" t="s">
        <v>172</v>
      </c>
      <c r="H124" s="200"/>
      <c r="I124" s="200"/>
      <c r="J124" s="61" t="s">
        <v>171</v>
      </c>
      <c r="K124" s="61" t="s">
        <v>208</v>
      </c>
      <c r="L124" s="185">
        <v>63</v>
      </c>
      <c r="M124" s="61" t="s">
        <v>186</v>
      </c>
      <c r="N124" s="61"/>
      <c r="O124" s="211">
        <v>1201</v>
      </c>
      <c r="P124" s="182">
        <f t="shared" si="5"/>
        <v>0.10624557678697806</v>
      </c>
      <c r="Q124" s="183"/>
      <c r="R124" s="201" t="s">
        <v>320</v>
      </c>
      <c r="S124" s="184" t="s">
        <v>257</v>
      </c>
      <c r="T124" s="185"/>
      <c r="U124" s="12"/>
      <c r="V124" s="12"/>
      <c r="W124" s="12"/>
      <c r="X124" s="12"/>
      <c r="Y124" s="12"/>
      <c r="Z124" s="12"/>
      <c r="AA124" s="12"/>
      <c r="AB124" s="12"/>
      <c r="AC124" s="12"/>
      <c r="AD124" s="12"/>
      <c r="AE124" s="12"/>
      <c r="AF124" s="12"/>
      <c r="AG124" s="12"/>
    </row>
    <row r="125" spans="1:33" ht="26.4" x14ac:dyDescent="0.25">
      <c r="A125" s="163" t="str">
        <f t="shared" si="7"/>
        <v>C_163R3</v>
      </c>
      <c r="B125" s="178"/>
      <c r="C125" s="61"/>
      <c r="D125" s="61"/>
      <c r="E125" s="61" t="s">
        <v>338</v>
      </c>
      <c r="F125" s="61"/>
      <c r="G125" s="76" t="s">
        <v>189</v>
      </c>
      <c r="H125" s="205" t="s">
        <v>190</v>
      </c>
      <c r="I125" s="205"/>
      <c r="J125" s="61" t="s">
        <v>173</v>
      </c>
      <c r="K125" s="61" t="s">
        <v>167</v>
      </c>
      <c r="L125" s="185">
        <v>63</v>
      </c>
      <c r="M125" s="61" t="s">
        <v>186</v>
      </c>
      <c r="N125" s="61"/>
      <c r="O125" s="211">
        <v>0</v>
      </c>
      <c r="P125" s="182">
        <f t="shared" si="5"/>
        <v>0</v>
      </c>
      <c r="Q125" s="185"/>
      <c r="R125" s="195"/>
      <c r="S125" s="196" t="s">
        <v>191</v>
      </c>
      <c r="T125" s="185"/>
      <c r="U125" s="12"/>
      <c r="V125" s="12"/>
      <c r="W125" s="12"/>
      <c r="X125" s="12"/>
      <c r="Y125" s="12"/>
      <c r="Z125" s="12"/>
      <c r="AA125" s="12"/>
      <c r="AB125" s="12"/>
      <c r="AC125" s="12"/>
      <c r="AD125" s="12"/>
      <c r="AE125" s="12"/>
      <c r="AF125" s="12"/>
      <c r="AG125" s="12"/>
    </row>
    <row r="126" spans="1:33" ht="66" x14ac:dyDescent="0.25">
      <c r="A126" s="163" t="str">
        <f t="shared" si="7"/>
        <v>C_163R4</v>
      </c>
      <c r="B126" s="178"/>
      <c r="C126" s="61"/>
      <c r="D126" s="61"/>
      <c r="E126" s="61" t="s">
        <v>338</v>
      </c>
      <c r="F126" s="61"/>
      <c r="G126" s="76" t="s">
        <v>339</v>
      </c>
      <c r="H126" s="205"/>
      <c r="I126" s="205"/>
      <c r="J126" s="76" t="s">
        <v>214</v>
      </c>
      <c r="K126" s="76" t="s">
        <v>208</v>
      </c>
      <c r="L126" s="185">
        <v>63</v>
      </c>
      <c r="M126" s="61" t="s">
        <v>186</v>
      </c>
      <c r="N126" s="61"/>
      <c r="O126" s="211">
        <v>18</v>
      </c>
      <c r="P126" s="182">
        <f t="shared" si="5"/>
        <v>1.5923566878980893E-3</v>
      </c>
      <c r="Q126" s="206"/>
      <c r="R126" s="388"/>
      <c r="S126" s="202" t="s">
        <v>1099</v>
      </c>
      <c r="T126" s="206" t="s">
        <v>230</v>
      </c>
      <c r="U126" s="12"/>
      <c r="V126" s="12"/>
      <c r="W126" s="12"/>
      <c r="X126" s="12"/>
      <c r="Y126" s="12"/>
      <c r="Z126" s="12"/>
      <c r="AA126" s="12"/>
      <c r="AB126" s="12"/>
      <c r="AC126" s="12"/>
      <c r="AD126" s="12"/>
      <c r="AE126" s="12"/>
      <c r="AF126" s="12"/>
      <c r="AG126" s="12"/>
    </row>
    <row r="127" spans="1:33" ht="26.4" x14ac:dyDescent="0.25">
      <c r="A127" s="163" t="str">
        <f t="shared" si="7"/>
        <v>C_164R1</v>
      </c>
      <c r="B127" s="178">
        <v>42</v>
      </c>
      <c r="C127" s="61" t="s">
        <v>288</v>
      </c>
      <c r="D127" s="61" t="s">
        <v>340</v>
      </c>
      <c r="E127" s="61" t="s">
        <v>341</v>
      </c>
      <c r="F127" s="61" t="s">
        <v>206</v>
      </c>
      <c r="G127" s="76" t="s">
        <v>189</v>
      </c>
      <c r="H127" s="205" t="s">
        <v>190</v>
      </c>
      <c r="I127" s="205"/>
      <c r="J127" s="61" t="s">
        <v>166</v>
      </c>
      <c r="K127" s="61" t="s">
        <v>167</v>
      </c>
      <c r="L127" s="185">
        <v>64</v>
      </c>
      <c r="M127" s="61" t="s">
        <v>186</v>
      </c>
      <c r="N127" s="61"/>
      <c r="O127" s="211">
        <v>0</v>
      </c>
      <c r="P127" s="182">
        <f t="shared" si="5"/>
        <v>0</v>
      </c>
      <c r="Q127" s="207"/>
      <c r="R127" s="208"/>
      <c r="S127" s="196" t="s">
        <v>191</v>
      </c>
      <c r="T127" s="207"/>
      <c r="U127" s="12"/>
      <c r="V127" s="12"/>
      <c r="W127" s="12"/>
      <c r="X127" s="12"/>
      <c r="Y127" s="12"/>
      <c r="Z127" s="12"/>
      <c r="AA127" s="12"/>
      <c r="AB127" s="12"/>
      <c r="AC127" s="12"/>
      <c r="AD127" s="12"/>
      <c r="AE127" s="12"/>
      <c r="AF127" s="12"/>
      <c r="AG127" s="12"/>
    </row>
    <row r="128" spans="1:33" ht="39.6" x14ac:dyDescent="0.25">
      <c r="A128" s="163" t="str">
        <f t="shared" si="7"/>
        <v>C_164R2</v>
      </c>
      <c r="B128" s="178"/>
      <c r="C128" s="61"/>
      <c r="D128" s="61"/>
      <c r="E128" s="61" t="s">
        <v>341</v>
      </c>
      <c r="F128" s="61"/>
      <c r="G128" s="61" t="s">
        <v>172</v>
      </c>
      <c r="H128" s="200"/>
      <c r="I128" s="200"/>
      <c r="J128" s="61" t="s">
        <v>171</v>
      </c>
      <c r="K128" s="61" t="s">
        <v>208</v>
      </c>
      <c r="L128" s="185">
        <v>64</v>
      </c>
      <c r="M128" s="61" t="s">
        <v>186</v>
      </c>
      <c r="N128" s="61"/>
      <c r="O128" s="211">
        <v>1388</v>
      </c>
      <c r="P128" s="182">
        <f t="shared" si="5"/>
        <v>0.12278839348903044</v>
      </c>
      <c r="Q128" s="183"/>
      <c r="R128" s="201" t="s">
        <v>320</v>
      </c>
      <c r="S128" s="184" t="s">
        <v>257</v>
      </c>
      <c r="T128" s="185"/>
      <c r="U128" s="12"/>
      <c r="V128" s="12"/>
      <c r="W128" s="12"/>
      <c r="X128" s="12"/>
      <c r="Y128" s="12"/>
      <c r="Z128" s="12"/>
      <c r="AA128" s="12"/>
      <c r="AB128" s="12"/>
      <c r="AC128" s="12"/>
      <c r="AD128" s="12"/>
      <c r="AE128" s="12"/>
      <c r="AF128" s="12"/>
      <c r="AG128" s="12"/>
    </row>
    <row r="129" spans="1:33" ht="39.6" x14ac:dyDescent="0.25">
      <c r="A129" s="163" t="str">
        <f t="shared" si="7"/>
        <v>C_164R3</v>
      </c>
      <c r="B129" s="178"/>
      <c r="C129" s="61"/>
      <c r="D129" s="61"/>
      <c r="E129" s="61" t="s">
        <v>341</v>
      </c>
      <c r="F129" s="61"/>
      <c r="G129" s="205" t="s">
        <v>270</v>
      </c>
      <c r="H129" s="205"/>
      <c r="I129" s="205" t="s">
        <v>190</v>
      </c>
      <c r="J129" s="61" t="s">
        <v>173</v>
      </c>
      <c r="K129" s="61" t="s">
        <v>208</v>
      </c>
      <c r="L129" s="185">
        <v>64</v>
      </c>
      <c r="M129" s="61" t="s">
        <v>186</v>
      </c>
      <c r="N129" s="61"/>
      <c r="O129" s="211">
        <v>254</v>
      </c>
      <c r="P129" s="182">
        <f t="shared" si="5"/>
        <v>2.2469922151450814E-2</v>
      </c>
      <c r="Q129" s="195" t="s">
        <v>190</v>
      </c>
      <c r="R129" s="195" t="s">
        <v>271</v>
      </c>
      <c r="S129" s="184" t="s">
        <v>272</v>
      </c>
      <c r="T129" s="185"/>
      <c r="U129" s="12"/>
      <c r="V129" s="12"/>
      <c r="W129" s="12"/>
      <c r="X129" s="12"/>
      <c r="Y129" s="12"/>
      <c r="Z129" s="12"/>
      <c r="AA129" s="12"/>
      <c r="AB129" s="12"/>
      <c r="AC129" s="12"/>
      <c r="AD129" s="12"/>
      <c r="AE129" s="12"/>
      <c r="AF129" s="12"/>
      <c r="AG129" s="12"/>
    </row>
    <row r="130" spans="1:33" ht="66" x14ac:dyDescent="0.25">
      <c r="A130" s="163" t="str">
        <f t="shared" si="7"/>
        <v>C_164R4</v>
      </c>
      <c r="B130" s="178"/>
      <c r="C130" s="61"/>
      <c r="D130" s="61"/>
      <c r="E130" s="61" t="s">
        <v>341</v>
      </c>
      <c r="F130" s="61"/>
      <c r="G130" s="110" t="s">
        <v>342</v>
      </c>
      <c r="H130" s="204"/>
      <c r="I130" s="204"/>
      <c r="J130" s="76" t="s">
        <v>214</v>
      </c>
      <c r="K130" s="76" t="s">
        <v>167</v>
      </c>
      <c r="L130" s="185">
        <v>64</v>
      </c>
      <c r="M130" s="61" t="s">
        <v>186</v>
      </c>
      <c r="N130" s="61"/>
      <c r="O130" s="211">
        <v>21</v>
      </c>
      <c r="P130" s="182">
        <f t="shared" si="5"/>
        <v>1.8577494692144374E-3</v>
      </c>
      <c r="Q130" s="206"/>
      <c r="R130" s="388"/>
      <c r="S130" s="202" t="s">
        <v>1099</v>
      </c>
      <c r="T130" s="206" t="s">
        <v>230</v>
      </c>
      <c r="U130" s="12"/>
      <c r="V130" s="12"/>
      <c r="W130" s="12"/>
      <c r="X130" s="12"/>
      <c r="Y130" s="12"/>
      <c r="Z130" s="12"/>
      <c r="AA130" s="12"/>
      <c r="AB130" s="12"/>
      <c r="AC130" s="12"/>
      <c r="AD130" s="12"/>
      <c r="AE130" s="12"/>
      <c r="AF130" s="12"/>
      <c r="AG130" s="12"/>
    </row>
    <row r="131" spans="1:33" ht="26.4" x14ac:dyDescent="0.25">
      <c r="A131" s="163" t="str">
        <f t="shared" si="7"/>
        <v>C_65R1</v>
      </c>
      <c r="B131" s="178">
        <v>43</v>
      </c>
      <c r="C131" s="61" t="s">
        <v>288</v>
      </c>
      <c r="D131" s="61" t="s">
        <v>343</v>
      </c>
      <c r="E131" s="61" t="s">
        <v>344</v>
      </c>
      <c r="F131" s="61" t="s">
        <v>206</v>
      </c>
      <c r="G131" s="76" t="s">
        <v>189</v>
      </c>
      <c r="H131" s="205" t="s">
        <v>190</v>
      </c>
      <c r="I131" s="205"/>
      <c r="J131" s="61" t="s">
        <v>166</v>
      </c>
      <c r="K131" s="61" t="s">
        <v>167</v>
      </c>
      <c r="L131" s="185">
        <v>65</v>
      </c>
      <c r="M131" s="61" t="s">
        <v>186</v>
      </c>
      <c r="N131" s="61"/>
      <c r="O131" s="211">
        <v>0</v>
      </c>
      <c r="P131" s="182">
        <f t="shared" si="5"/>
        <v>0</v>
      </c>
      <c r="Q131" s="207"/>
      <c r="R131" s="208"/>
      <c r="S131" s="196" t="s">
        <v>191</v>
      </c>
      <c r="T131" s="207"/>
      <c r="U131" s="12"/>
      <c r="V131" s="12"/>
      <c r="W131" s="12"/>
      <c r="X131" s="12"/>
      <c r="Y131" s="12"/>
      <c r="Z131" s="12"/>
      <c r="AA131" s="12"/>
      <c r="AB131" s="12"/>
      <c r="AC131" s="12"/>
      <c r="AD131" s="12"/>
      <c r="AE131" s="12"/>
      <c r="AF131" s="12"/>
      <c r="AG131" s="12"/>
    </row>
    <row r="132" spans="1:33" ht="39.6" x14ac:dyDescent="0.25">
      <c r="A132" s="163" t="str">
        <f t="shared" si="7"/>
        <v>C_65R2</v>
      </c>
      <c r="B132" s="178"/>
      <c r="C132" s="61"/>
      <c r="D132" s="61"/>
      <c r="E132" s="61" t="s">
        <v>344</v>
      </c>
      <c r="F132" s="61"/>
      <c r="G132" s="61" t="s">
        <v>172</v>
      </c>
      <c r="H132" s="200"/>
      <c r="I132" s="200"/>
      <c r="J132" s="61" t="s">
        <v>171</v>
      </c>
      <c r="K132" s="61" t="s">
        <v>208</v>
      </c>
      <c r="L132" s="185">
        <v>65</v>
      </c>
      <c r="M132" s="61" t="s">
        <v>186</v>
      </c>
      <c r="N132" s="61"/>
      <c r="O132" s="211">
        <v>1357</v>
      </c>
      <c r="P132" s="182">
        <f t="shared" si="5"/>
        <v>0.12004600141542816</v>
      </c>
      <c r="Q132" s="183"/>
      <c r="R132" s="201" t="s">
        <v>320</v>
      </c>
      <c r="S132" s="184" t="s">
        <v>257</v>
      </c>
      <c r="T132" s="195"/>
      <c r="U132" s="12"/>
      <c r="V132" s="12"/>
      <c r="W132" s="12"/>
      <c r="X132" s="12"/>
      <c r="Y132" s="12"/>
      <c r="Z132" s="12"/>
      <c r="AA132" s="12"/>
      <c r="AB132" s="12"/>
      <c r="AC132" s="12"/>
      <c r="AD132" s="12"/>
      <c r="AE132" s="12"/>
      <c r="AF132" s="12"/>
      <c r="AG132" s="12"/>
    </row>
    <row r="133" spans="1:33" ht="52.8" x14ac:dyDescent="0.25">
      <c r="A133" s="163" t="str">
        <f t="shared" si="7"/>
        <v>C_65R3</v>
      </c>
      <c r="B133" s="178"/>
      <c r="C133" s="61"/>
      <c r="D133" s="61"/>
      <c r="E133" s="61" t="s">
        <v>344</v>
      </c>
      <c r="F133" s="61"/>
      <c r="G133" s="205" t="s">
        <v>270</v>
      </c>
      <c r="H133" s="205"/>
      <c r="I133" s="205" t="s">
        <v>190</v>
      </c>
      <c r="J133" s="61" t="s">
        <v>173</v>
      </c>
      <c r="K133" s="61" t="s">
        <v>208</v>
      </c>
      <c r="L133" s="185">
        <v>65</v>
      </c>
      <c r="M133" s="61" t="s">
        <v>186</v>
      </c>
      <c r="N133" s="61"/>
      <c r="O133" s="211">
        <v>257</v>
      </c>
      <c r="P133" s="182">
        <f t="shared" si="5"/>
        <v>2.2735314932767162E-2</v>
      </c>
      <c r="Q133" s="195" t="s">
        <v>190</v>
      </c>
      <c r="R133" s="195" t="s">
        <v>271</v>
      </c>
      <c r="S133" s="184" t="s">
        <v>272</v>
      </c>
      <c r="T133" s="388" t="s">
        <v>230</v>
      </c>
      <c r="U133" s="12"/>
      <c r="V133" s="12"/>
      <c r="W133" s="12"/>
      <c r="X133" s="12"/>
      <c r="Y133" s="12"/>
      <c r="Z133" s="12"/>
      <c r="AA133" s="12"/>
      <c r="AB133" s="12"/>
      <c r="AC133" s="12"/>
      <c r="AD133" s="12"/>
      <c r="AE133" s="12"/>
      <c r="AF133" s="12"/>
      <c r="AG133" s="12"/>
    </row>
    <row r="134" spans="1:33" ht="26.4" x14ac:dyDescent="0.25">
      <c r="A134" s="163" t="str">
        <f t="shared" si="7"/>
        <v>C_65R4</v>
      </c>
      <c r="B134" s="178"/>
      <c r="C134" s="61"/>
      <c r="D134" s="61"/>
      <c r="E134" s="61" t="s">
        <v>344</v>
      </c>
      <c r="F134" s="61"/>
      <c r="G134" s="76" t="s">
        <v>342</v>
      </c>
      <c r="H134" s="205"/>
      <c r="I134" s="205"/>
      <c r="J134" s="76" t="s">
        <v>214</v>
      </c>
      <c r="K134" s="76" t="s">
        <v>167</v>
      </c>
      <c r="L134" s="185">
        <v>65</v>
      </c>
      <c r="M134" s="61" t="s">
        <v>186</v>
      </c>
      <c r="N134" s="61"/>
      <c r="O134" s="211">
        <v>0</v>
      </c>
      <c r="P134" s="182">
        <f t="shared" si="5"/>
        <v>0</v>
      </c>
      <c r="Q134" s="207"/>
      <c r="R134" s="208"/>
      <c r="S134" s="184"/>
      <c r="T134" s="207"/>
      <c r="U134" s="12"/>
      <c r="V134" s="12"/>
      <c r="W134" s="12"/>
      <c r="X134" s="12"/>
      <c r="Y134" s="12"/>
      <c r="Z134" s="12"/>
      <c r="AA134" s="12"/>
      <c r="AB134" s="12"/>
      <c r="AC134" s="12"/>
      <c r="AD134" s="12"/>
      <c r="AE134" s="12"/>
      <c r="AF134" s="12"/>
      <c r="AG134" s="12"/>
    </row>
    <row r="135" spans="1:33" ht="26.4" x14ac:dyDescent="0.25">
      <c r="A135" s="163" t="str">
        <f t="shared" si="7"/>
        <v>C_66R1</v>
      </c>
      <c r="B135" s="178">
        <v>44</v>
      </c>
      <c r="C135" s="61" t="s">
        <v>288</v>
      </c>
      <c r="D135" s="61" t="s">
        <v>345</v>
      </c>
      <c r="E135" s="61" t="s">
        <v>346</v>
      </c>
      <c r="F135" s="61" t="s">
        <v>206</v>
      </c>
      <c r="G135" s="61" t="s">
        <v>189</v>
      </c>
      <c r="H135" s="200" t="s">
        <v>190</v>
      </c>
      <c r="I135" s="200"/>
      <c r="J135" s="61" t="s">
        <v>166</v>
      </c>
      <c r="K135" s="61" t="s">
        <v>167</v>
      </c>
      <c r="L135" s="185">
        <v>66</v>
      </c>
      <c r="M135" s="61" t="s">
        <v>186</v>
      </c>
      <c r="N135" s="61"/>
      <c r="O135" s="211">
        <v>0</v>
      </c>
      <c r="P135" s="182">
        <f t="shared" si="5"/>
        <v>0</v>
      </c>
      <c r="Q135" s="207"/>
      <c r="R135" s="208"/>
      <c r="S135" s="196" t="s">
        <v>191</v>
      </c>
      <c r="T135" s="207"/>
      <c r="U135" s="12"/>
      <c r="V135" s="12"/>
      <c r="W135" s="12"/>
      <c r="X135" s="12"/>
      <c r="Y135" s="12"/>
      <c r="Z135" s="12"/>
      <c r="AA135" s="12"/>
      <c r="AB135" s="12"/>
      <c r="AC135" s="12"/>
      <c r="AD135" s="12"/>
      <c r="AE135" s="12"/>
      <c r="AF135" s="12"/>
      <c r="AG135" s="12"/>
    </row>
    <row r="136" spans="1:33" ht="39.6" x14ac:dyDescent="0.25">
      <c r="A136" s="163" t="str">
        <f t="shared" si="7"/>
        <v>C_66R2</v>
      </c>
      <c r="B136" s="178"/>
      <c r="C136" s="61"/>
      <c r="D136" s="61"/>
      <c r="E136" s="61" t="s">
        <v>346</v>
      </c>
      <c r="F136" s="61"/>
      <c r="G136" s="200" t="s">
        <v>270</v>
      </c>
      <c r="H136" s="200"/>
      <c r="I136" s="200" t="s">
        <v>190</v>
      </c>
      <c r="J136" s="61" t="s">
        <v>171</v>
      </c>
      <c r="K136" s="61" t="s">
        <v>208</v>
      </c>
      <c r="L136" s="185">
        <v>66</v>
      </c>
      <c r="M136" s="61" t="s">
        <v>186</v>
      </c>
      <c r="N136" s="61"/>
      <c r="O136" s="211">
        <v>85</v>
      </c>
      <c r="P136" s="182">
        <f t="shared" si="5"/>
        <v>7.519462137296532E-3</v>
      </c>
      <c r="Q136" s="195" t="s">
        <v>190</v>
      </c>
      <c r="R136" s="195" t="s">
        <v>271</v>
      </c>
      <c r="S136" s="184" t="s">
        <v>272</v>
      </c>
      <c r="T136" s="185"/>
      <c r="U136" s="12"/>
      <c r="V136" s="12"/>
      <c r="W136" s="12"/>
      <c r="X136" s="12"/>
      <c r="Y136" s="12"/>
      <c r="Z136" s="12"/>
      <c r="AA136" s="12"/>
      <c r="AB136" s="12"/>
      <c r="AC136" s="12"/>
      <c r="AD136" s="12"/>
      <c r="AE136" s="12"/>
      <c r="AF136" s="12"/>
      <c r="AG136" s="12"/>
    </row>
    <row r="137" spans="1:33" ht="52.8" x14ac:dyDescent="0.25">
      <c r="A137" s="163" t="str">
        <f t="shared" si="7"/>
        <v>C_66R3</v>
      </c>
      <c r="B137" s="178"/>
      <c r="C137" s="61"/>
      <c r="D137" s="61"/>
      <c r="E137" s="61" t="s">
        <v>346</v>
      </c>
      <c r="F137" s="61"/>
      <c r="G137" s="61" t="s">
        <v>172</v>
      </c>
      <c r="H137" s="200"/>
      <c r="I137" s="200"/>
      <c r="J137" s="61" t="s">
        <v>173</v>
      </c>
      <c r="K137" s="61" t="s">
        <v>208</v>
      </c>
      <c r="L137" s="185">
        <v>66</v>
      </c>
      <c r="M137" s="61" t="s">
        <v>186</v>
      </c>
      <c r="N137" s="61"/>
      <c r="O137" s="211">
        <v>1552</v>
      </c>
      <c r="P137" s="182">
        <f t="shared" si="5"/>
        <v>0.13729653220099081</v>
      </c>
      <c r="Q137" s="183"/>
      <c r="R137" s="201" t="s">
        <v>320</v>
      </c>
      <c r="S137" s="202" t="s">
        <v>1087</v>
      </c>
      <c r="T137" s="185"/>
      <c r="U137" s="12"/>
      <c r="V137" s="12"/>
      <c r="W137" s="12"/>
      <c r="X137" s="12"/>
      <c r="Y137" s="12"/>
      <c r="Z137" s="12"/>
      <c r="AA137" s="12"/>
      <c r="AB137" s="12"/>
      <c r="AC137" s="12"/>
      <c r="AD137" s="12"/>
      <c r="AE137" s="12"/>
      <c r="AF137" s="12"/>
      <c r="AG137" s="12"/>
    </row>
    <row r="138" spans="1:33" ht="66" x14ac:dyDescent="0.25">
      <c r="A138" s="163" t="str">
        <f t="shared" si="7"/>
        <v>C_66R4</v>
      </c>
      <c r="B138" s="178"/>
      <c r="C138" s="61"/>
      <c r="D138" s="61"/>
      <c r="E138" s="61" t="s">
        <v>346</v>
      </c>
      <c r="F138" s="61"/>
      <c r="G138" s="76" t="s">
        <v>342</v>
      </c>
      <c r="H138" s="205"/>
      <c r="I138" s="205"/>
      <c r="J138" s="76" t="s">
        <v>214</v>
      </c>
      <c r="K138" s="76" t="s">
        <v>167</v>
      </c>
      <c r="L138" s="185">
        <v>66</v>
      </c>
      <c r="M138" s="61" t="s">
        <v>186</v>
      </c>
      <c r="N138" s="61"/>
      <c r="O138" s="211">
        <v>34</v>
      </c>
      <c r="P138" s="182">
        <f t="shared" si="5"/>
        <v>3.0077848549186128E-3</v>
      </c>
      <c r="Q138" s="207"/>
      <c r="R138" s="208"/>
      <c r="S138" s="202" t="s">
        <v>1099</v>
      </c>
      <c r="T138" s="207" t="s">
        <v>230</v>
      </c>
      <c r="U138" s="12"/>
      <c r="V138" s="12"/>
      <c r="W138" s="12"/>
      <c r="X138" s="12"/>
      <c r="Y138" s="12"/>
      <c r="Z138" s="12"/>
      <c r="AA138" s="12"/>
      <c r="AB138" s="12"/>
      <c r="AC138" s="12"/>
      <c r="AD138" s="12"/>
      <c r="AE138" s="12"/>
      <c r="AF138" s="12"/>
      <c r="AG138" s="12"/>
    </row>
    <row r="139" spans="1:33" ht="26.4" x14ac:dyDescent="0.25">
      <c r="A139" s="163" t="str">
        <f t="shared" si="7"/>
        <v>C_67R1</v>
      </c>
      <c r="B139" s="178">
        <v>45</v>
      </c>
      <c r="C139" s="61" t="s">
        <v>288</v>
      </c>
      <c r="D139" s="61" t="s">
        <v>347</v>
      </c>
      <c r="E139" s="61" t="s">
        <v>348</v>
      </c>
      <c r="F139" s="61" t="s">
        <v>206</v>
      </c>
      <c r="G139" s="61" t="s">
        <v>189</v>
      </c>
      <c r="H139" s="200" t="s">
        <v>190</v>
      </c>
      <c r="I139" s="200"/>
      <c r="J139" s="61" t="s">
        <v>166</v>
      </c>
      <c r="K139" s="61" t="s">
        <v>167</v>
      </c>
      <c r="L139" s="185">
        <v>67</v>
      </c>
      <c r="M139" s="61" t="s">
        <v>186</v>
      </c>
      <c r="N139" s="61"/>
      <c r="O139" s="211">
        <v>0</v>
      </c>
      <c r="P139" s="182">
        <f t="shared" si="5"/>
        <v>0</v>
      </c>
      <c r="Q139" s="207"/>
      <c r="R139" s="208"/>
      <c r="S139" s="196" t="s">
        <v>191</v>
      </c>
      <c r="T139" s="207"/>
      <c r="U139" s="12"/>
      <c r="V139" s="12"/>
      <c r="W139" s="12"/>
      <c r="X139" s="12"/>
      <c r="Y139" s="12"/>
      <c r="Z139" s="12"/>
      <c r="AA139" s="12"/>
      <c r="AB139" s="12"/>
      <c r="AC139" s="12"/>
      <c r="AD139" s="12"/>
      <c r="AE139" s="12"/>
      <c r="AF139" s="12"/>
      <c r="AG139" s="12"/>
    </row>
    <row r="140" spans="1:33" ht="52.8" x14ac:dyDescent="0.25">
      <c r="A140" s="163" t="str">
        <f t="shared" si="7"/>
        <v>C_67R2</v>
      </c>
      <c r="B140" s="178"/>
      <c r="C140" s="61"/>
      <c r="D140" s="61"/>
      <c r="E140" s="61" t="s">
        <v>348</v>
      </c>
      <c r="F140" s="61"/>
      <c r="G140" s="61" t="s">
        <v>172</v>
      </c>
      <c r="H140" s="200"/>
      <c r="I140" s="200"/>
      <c r="J140" s="61" t="s">
        <v>171</v>
      </c>
      <c r="K140" s="61" t="s">
        <v>208</v>
      </c>
      <c r="L140" s="185">
        <v>67</v>
      </c>
      <c r="M140" s="61" t="s">
        <v>186</v>
      </c>
      <c r="N140" s="61"/>
      <c r="O140" s="211">
        <v>1523</v>
      </c>
      <c r="P140" s="182">
        <f t="shared" si="5"/>
        <v>0.13473106864826609</v>
      </c>
      <c r="Q140" s="183"/>
      <c r="R140" s="201" t="s">
        <v>320</v>
      </c>
      <c r="S140" s="202" t="s">
        <v>1087</v>
      </c>
      <c r="T140" s="185"/>
      <c r="U140" s="12"/>
      <c r="V140" s="12"/>
      <c r="W140" s="12"/>
      <c r="X140" s="12"/>
      <c r="Y140" s="12"/>
      <c r="Z140" s="12"/>
      <c r="AA140" s="12"/>
      <c r="AB140" s="12"/>
      <c r="AC140" s="12"/>
      <c r="AD140" s="12"/>
      <c r="AE140" s="12"/>
      <c r="AF140" s="12"/>
      <c r="AG140" s="12"/>
    </row>
    <row r="141" spans="1:33" ht="39.6" x14ac:dyDescent="0.25">
      <c r="A141" s="163" t="str">
        <f t="shared" si="7"/>
        <v>C_67R3</v>
      </c>
      <c r="B141" s="178"/>
      <c r="C141" s="61"/>
      <c r="D141" s="61"/>
      <c r="E141" s="61" t="s">
        <v>348</v>
      </c>
      <c r="F141" s="61"/>
      <c r="G141" s="200" t="s">
        <v>270</v>
      </c>
      <c r="H141" s="200"/>
      <c r="I141" s="200" t="s">
        <v>190</v>
      </c>
      <c r="J141" s="61" t="s">
        <v>173</v>
      </c>
      <c r="K141" s="61" t="s">
        <v>208</v>
      </c>
      <c r="L141" s="185">
        <v>67</v>
      </c>
      <c r="M141" s="61" t="s">
        <v>186</v>
      </c>
      <c r="N141" s="61"/>
      <c r="O141" s="211">
        <v>135</v>
      </c>
      <c r="P141" s="182">
        <f t="shared" si="5"/>
        <v>1.194267515923567E-2</v>
      </c>
      <c r="Q141" s="195" t="s">
        <v>190</v>
      </c>
      <c r="R141" s="195" t="s">
        <v>271</v>
      </c>
      <c r="S141" s="184" t="s">
        <v>272</v>
      </c>
      <c r="T141" s="185"/>
      <c r="U141" s="12"/>
      <c r="V141" s="12"/>
      <c r="W141" s="12"/>
      <c r="X141" s="12"/>
      <c r="Y141" s="12"/>
      <c r="Z141" s="12"/>
      <c r="AA141" s="12"/>
      <c r="AB141" s="12"/>
      <c r="AC141" s="12"/>
      <c r="AD141" s="12"/>
      <c r="AE141" s="12"/>
      <c r="AF141" s="12"/>
      <c r="AG141" s="12"/>
    </row>
    <row r="142" spans="1:33" ht="52.8" x14ac:dyDescent="0.25">
      <c r="A142" s="163" t="str">
        <f t="shared" si="7"/>
        <v>C_67R4</v>
      </c>
      <c r="B142" s="178"/>
      <c r="C142" s="61"/>
      <c r="D142" s="61"/>
      <c r="E142" s="61" t="s">
        <v>348</v>
      </c>
      <c r="F142" s="61"/>
      <c r="G142" s="76" t="s">
        <v>339</v>
      </c>
      <c r="H142" s="205"/>
      <c r="I142" s="205"/>
      <c r="J142" s="76" t="s">
        <v>214</v>
      </c>
      <c r="K142" s="76" t="s">
        <v>167</v>
      </c>
      <c r="L142" s="185">
        <v>67</v>
      </c>
      <c r="M142" s="61" t="s">
        <v>186</v>
      </c>
      <c r="N142" s="61"/>
      <c r="O142" s="211">
        <v>35</v>
      </c>
      <c r="P142" s="182">
        <f t="shared" si="5"/>
        <v>3.0962491153573956E-3</v>
      </c>
      <c r="Q142" s="206"/>
      <c r="R142" s="388"/>
      <c r="S142" s="202" t="s">
        <v>1087</v>
      </c>
      <c r="T142" s="206" t="s">
        <v>230</v>
      </c>
      <c r="U142" s="12"/>
      <c r="V142" s="12"/>
      <c r="W142" s="12"/>
      <c r="X142" s="12"/>
      <c r="Y142" s="12"/>
      <c r="Z142" s="12"/>
      <c r="AA142" s="12"/>
      <c r="AB142" s="12"/>
      <c r="AC142" s="12"/>
      <c r="AD142" s="12"/>
      <c r="AE142" s="12"/>
      <c r="AF142" s="12"/>
      <c r="AG142" s="12"/>
    </row>
    <row r="143" spans="1:33" ht="39.6" x14ac:dyDescent="0.25">
      <c r="A143" s="163" t="str">
        <f t="shared" si="7"/>
        <v>C_68R1</v>
      </c>
      <c r="B143" s="178">
        <v>46</v>
      </c>
      <c r="C143" s="61" t="s">
        <v>288</v>
      </c>
      <c r="D143" s="61" t="s">
        <v>349</v>
      </c>
      <c r="E143" s="61" t="s">
        <v>350</v>
      </c>
      <c r="F143" s="61" t="s">
        <v>206</v>
      </c>
      <c r="G143" s="200" t="s">
        <v>270</v>
      </c>
      <c r="H143" s="200"/>
      <c r="I143" s="200" t="s">
        <v>190</v>
      </c>
      <c r="J143" s="61" t="s">
        <v>166</v>
      </c>
      <c r="K143" s="61" t="s">
        <v>351</v>
      </c>
      <c r="L143" s="185">
        <v>68</v>
      </c>
      <c r="M143" s="61" t="s">
        <v>186</v>
      </c>
      <c r="N143" s="61"/>
      <c r="O143" s="211">
        <v>469</v>
      </c>
      <c r="P143" s="182">
        <f t="shared" si="5"/>
        <v>4.1489738145789101E-2</v>
      </c>
      <c r="Q143" s="195" t="s">
        <v>190</v>
      </c>
      <c r="R143" s="195" t="s">
        <v>271</v>
      </c>
      <c r="S143" s="184" t="s">
        <v>272</v>
      </c>
      <c r="T143" s="185"/>
      <c r="U143" s="12"/>
      <c r="V143" s="12"/>
      <c r="W143" s="12"/>
      <c r="X143" s="12"/>
      <c r="Y143" s="12"/>
      <c r="Z143" s="12"/>
      <c r="AA143" s="12"/>
      <c r="AB143" s="12"/>
      <c r="AC143" s="12"/>
      <c r="AD143" s="12"/>
      <c r="AE143" s="12"/>
      <c r="AF143" s="12"/>
      <c r="AG143" s="12"/>
    </row>
    <row r="144" spans="1:33" ht="52.8" x14ac:dyDescent="0.25">
      <c r="A144" s="163" t="str">
        <f t="shared" si="7"/>
        <v>C_68R2</v>
      </c>
      <c r="B144" s="178"/>
      <c r="C144" s="61"/>
      <c r="D144" s="61"/>
      <c r="E144" s="61" t="s">
        <v>350</v>
      </c>
      <c r="F144" s="61"/>
      <c r="G144" s="76" t="s">
        <v>172</v>
      </c>
      <c r="H144" s="205"/>
      <c r="I144" s="205"/>
      <c r="J144" s="61" t="s">
        <v>171</v>
      </c>
      <c r="K144" s="61" t="s">
        <v>208</v>
      </c>
      <c r="L144" s="185">
        <v>68</v>
      </c>
      <c r="M144" s="61" t="s">
        <v>186</v>
      </c>
      <c r="N144" s="61"/>
      <c r="O144" s="211">
        <v>1086</v>
      </c>
      <c r="P144" s="182">
        <f t="shared" si="5"/>
        <v>9.6072186836518053E-2</v>
      </c>
      <c r="Q144" s="183"/>
      <c r="R144" s="201" t="s">
        <v>320</v>
      </c>
      <c r="S144" s="202" t="s">
        <v>1087</v>
      </c>
      <c r="T144" s="185"/>
      <c r="U144" s="12"/>
      <c r="V144" s="12"/>
      <c r="W144" s="12"/>
      <c r="X144" s="12"/>
      <c r="Y144" s="12"/>
      <c r="Z144" s="12"/>
      <c r="AA144" s="12"/>
      <c r="AB144" s="12"/>
      <c r="AC144" s="12"/>
      <c r="AD144" s="12"/>
      <c r="AE144" s="12"/>
      <c r="AF144" s="12"/>
      <c r="AG144" s="12"/>
    </row>
    <row r="145" spans="1:33" ht="26.4" x14ac:dyDescent="0.25">
      <c r="A145" s="163" t="str">
        <f t="shared" si="7"/>
        <v>C_69R1</v>
      </c>
      <c r="B145" s="178">
        <v>47</v>
      </c>
      <c r="C145" s="61" t="s">
        <v>288</v>
      </c>
      <c r="D145" s="61" t="s">
        <v>352</v>
      </c>
      <c r="E145" s="61" t="s">
        <v>353</v>
      </c>
      <c r="F145" s="61" t="s">
        <v>206</v>
      </c>
      <c r="G145" s="76" t="s">
        <v>172</v>
      </c>
      <c r="H145" s="205" t="s">
        <v>190</v>
      </c>
      <c r="I145" s="205"/>
      <c r="J145" s="61" t="s">
        <v>166</v>
      </c>
      <c r="K145" s="61" t="s">
        <v>167</v>
      </c>
      <c r="L145" s="185">
        <v>69</v>
      </c>
      <c r="M145" s="61" t="s">
        <v>186</v>
      </c>
      <c r="N145" s="61"/>
      <c r="O145" s="211">
        <v>0</v>
      </c>
      <c r="P145" s="182">
        <f t="shared" si="5"/>
        <v>0</v>
      </c>
      <c r="Q145" s="183"/>
      <c r="R145" s="201" t="s">
        <v>207</v>
      </c>
      <c r="S145" s="184"/>
      <c r="T145" s="207"/>
      <c r="U145" s="12"/>
      <c r="V145" s="12"/>
      <c r="W145" s="12"/>
      <c r="X145" s="12"/>
      <c r="Y145" s="12"/>
      <c r="Z145" s="12"/>
      <c r="AA145" s="12"/>
      <c r="AB145" s="12"/>
      <c r="AC145" s="12"/>
      <c r="AD145" s="12"/>
      <c r="AE145" s="12"/>
      <c r="AF145" s="12"/>
      <c r="AG145" s="12"/>
    </row>
    <row r="146" spans="1:33" ht="39.6" x14ac:dyDescent="0.25">
      <c r="A146" s="163" t="str">
        <f t="shared" si="7"/>
        <v>C_69R2</v>
      </c>
      <c r="B146" s="178"/>
      <c r="C146" s="61"/>
      <c r="D146" s="61"/>
      <c r="E146" s="61" t="s">
        <v>353</v>
      </c>
      <c r="F146" s="61"/>
      <c r="G146" s="205" t="s">
        <v>270</v>
      </c>
      <c r="H146" s="205"/>
      <c r="I146" s="205" t="s">
        <v>190</v>
      </c>
      <c r="J146" s="61" t="s">
        <v>171</v>
      </c>
      <c r="K146" s="61" t="s">
        <v>208</v>
      </c>
      <c r="L146" s="185">
        <v>69</v>
      </c>
      <c r="M146" s="61" t="s">
        <v>186</v>
      </c>
      <c r="N146" s="61"/>
      <c r="O146" s="211">
        <v>584</v>
      </c>
      <c r="P146" s="182">
        <f t="shared" si="5"/>
        <v>5.1663128096249115E-2</v>
      </c>
      <c r="Q146" s="195" t="s">
        <v>190</v>
      </c>
      <c r="R146" s="195" t="s">
        <v>271</v>
      </c>
      <c r="S146" s="184" t="s">
        <v>272</v>
      </c>
      <c r="T146" s="185"/>
      <c r="U146" s="12"/>
      <c r="V146" s="12"/>
      <c r="W146" s="12"/>
      <c r="X146" s="12"/>
      <c r="Y146" s="12"/>
      <c r="Z146" s="12"/>
      <c r="AA146" s="12"/>
      <c r="AB146" s="12"/>
      <c r="AC146" s="12"/>
      <c r="AD146" s="12"/>
      <c r="AE146" s="12"/>
      <c r="AF146" s="12"/>
      <c r="AG146" s="12"/>
    </row>
    <row r="147" spans="1:33" ht="26.4" x14ac:dyDescent="0.25">
      <c r="A147" s="163" t="str">
        <f t="shared" si="7"/>
        <v>C_69R3</v>
      </c>
      <c r="B147" s="178"/>
      <c r="C147" s="61"/>
      <c r="D147" s="61"/>
      <c r="E147" s="61" t="s">
        <v>353</v>
      </c>
      <c r="F147" s="61"/>
      <c r="G147" s="76" t="s">
        <v>354</v>
      </c>
      <c r="H147" s="205" t="s">
        <v>190</v>
      </c>
      <c r="I147" s="205"/>
      <c r="J147" s="76" t="s">
        <v>173</v>
      </c>
      <c r="K147" s="76" t="s">
        <v>167</v>
      </c>
      <c r="L147" s="185">
        <v>69</v>
      </c>
      <c r="M147" s="61" t="s">
        <v>186</v>
      </c>
      <c r="N147" s="61"/>
      <c r="O147" s="211">
        <v>0</v>
      </c>
      <c r="P147" s="182">
        <f t="shared" si="5"/>
        <v>0</v>
      </c>
      <c r="Q147" s="208" t="s">
        <v>190</v>
      </c>
      <c r="R147" s="208"/>
      <c r="S147" s="196" t="s">
        <v>191</v>
      </c>
      <c r="T147" s="207"/>
      <c r="U147" s="12"/>
      <c r="V147" s="12"/>
      <c r="W147" s="12"/>
      <c r="X147" s="12"/>
      <c r="Y147" s="12"/>
      <c r="Z147" s="12"/>
      <c r="AA147" s="12"/>
      <c r="AB147" s="12"/>
      <c r="AC147" s="12"/>
      <c r="AD147" s="12"/>
      <c r="AE147" s="12"/>
      <c r="AF147" s="12"/>
      <c r="AG147" s="12"/>
    </row>
    <row r="148" spans="1:33" ht="52.8" x14ac:dyDescent="0.25">
      <c r="A148" s="163" t="str">
        <f t="shared" si="7"/>
        <v>C_69R4</v>
      </c>
      <c r="B148" s="178"/>
      <c r="C148" s="61"/>
      <c r="D148" s="61"/>
      <c r="E148" s="61" t="s">
        <v>353</v>
      </c>
      <c r="F148" s="61"/>
      <c r="G148" s="76" t="s">
        <v>355</v>
      </c>
      <c r="H148" s="205"/>
      <c r="I148" s="205"/>
      <c r="J148" s="76" t="s">
        <v>214</v>
      </c>
      <c r="K148" s="76" t="s">
        <v>167</v>
      </c>
      <c r="L148" s="185">
        <v>69</v>
      </c>
      <c r="M148" s="61" t="s">
        <v>186</v>
      </c>
      <c r="N148" s="61"/>
      <c r="O148" s="211">
        <v>0</v>
      </c>
      <c r="P148" s="182">
        <f t="shared" si="5"/>
        <v>0</v>
      </c>
      <c r="Q148" s="207"/>
      <c r="R148" s="208"/>
      <c r="S148" s="196" t="s">
        <v>356</v>
      </c>
      <c r="T148" s="206" t="s">
        <v>230</v>
      </c>
      <c r="U148" s="12"/>
      <c r="V148" s="12"/>
      <c r="W148" s="12"/>
      <c r="X148" s="12"/>
      <c r="Y148" s="12"/>
      <c r="Z148" s="12"/>
      <c r="AA148" s="12"/>
      <c r="AB148" s="12"/>
      <c r="AC148" s="12"/>
      <c r="AD148" s="12"/>
      <c r="AE148" s="12"/>
      <c r="AF148" s="12"/>
      <c r="AG148" s="12"/>
    </row>
    <row r="149" spans="1:33" ht="26.4" x14ac:dyDescent="0.25">
      <c r="A149" s="163" t="str">
        <f t="shared" si="7"/>
        <v>C_70R1</v>
      </c>
      <c r="B149" s="178">
        <v>48</v>
      </c>
      <c r="C149" s="61" t="s">
        <v>288</v>
      </c>
      <c r="D149" s="61" t="s">
        <v>357</v>
      </c>
      <c r="E149" s="61" t="s">
        <v>358</v>
      </c>
      <c r="F149" s="61" t="s">
        <v>206</v>
      </c>
      <c r="G149" s="76" t="s">
        <v>172</v>
      </c>
      <c r="H149" s="205" t="s">
        <v>190</v>
      </c>
      <c r="I149" s="205"/>
      <c r="J149" s="61" t="s">
        <v>166</v>
      </c>
      <c r="K149" s="61" t="s">
        <v>167</v>
      </c>
      <c r="L149" s="185">
        <v>70</v>
      </c>
      <c r="M149" s="61" t="s">
        <v>186</v>
      </c>
      <c r="N149" s="61"/>
      <c r="O149" s="211">
        <v>0</v>
      </c>
      <c r="P149" s="182">
        <f t="shared" si="5"/>
        <v>0</v>
      </c>
      <c r="Q149" s="183"/>
      <c r="R149" s="201" t="s">
        <v>207</v>
      </c>
      <c r="S149" s="184"/>
      <c r="T149" s="207"/>
      <c r="U149" s="12"/>
      <c r="V149" s="12"/>
      <c r="W149" s="12"/>
      <c r="X149" s="12"/>
      <c r="Y149" s="12"/>
      <c r="Z149" s="12"/>
      <c r="AA149" s="12"/>
      <c r="AB149" s="12"/>
      <c r="AC149" s="12"/>
      <c r="AD149" s="12"/>
      <c r="AE149" s="12"/>
      <c r="AF149" s="12"/>
      <c r="AG149" s="12"/>
    </row>
    <row r="150" spans="1:33" ht="39.6" x14ac:dyDescent="0.25">
      <c r="A150" s="163" t="str">
        <f t="shared" si="7"/>
        <v>C_70R2</v>
      </c>
      <c r="B150" s="178"/>
      <c r="C150" s="61"/>
      <c r="D150" s="61"/>
      <c r="E150" s="61" t="s">
        <v>358</v>
      </c>
      <c r="F150" s="61"/>
      <c r="G150" s="205" t="s">
        <v>270</v>
      </c>
      <c r="H150" s="205"/>
      <c r="I150" s="205" t="s">
        <v>190</v>
      </c>
      <c r="J150" s="61" t="s">
        <v>171</v>
      </c>
      <c r="K150" s="61" t="s">
        <v>208</v>
      </c>
      <c r="L150" s="185">
        <v>70</v>
      </c>
      <c r="M150" s="61" t="s">
        <v>186</v>
      </c>
      <c r="N150" s="61"/>
      <c r="O150" s="211">
        <v>522</v>
      </c>
      <c r="P150" s="182">
        <f t="shared" si="5"/>
        <v>4.6178343949044583E-2</v>
      </c>
      <c r="Q150" s="195" t="s">
        <v>190</v>
      </c>
      <c r="R150" s="195" t="s">
        <v>271</v>
      </c>
      <c r="S150" s="184" t="s">
        <v>272</v>
      </c>
      <c r="T150" s="185"/>
      <c r="U150" s="12"/>
      <c r="V150" s="12"/>
      <c r="W150" s="12"/>
      <c r="X150" s="12"/>
      <c r="Y150" s="12"/>
      <c r="Z150" s="12"/>
      <c r="AA150" s="12"/>
      <c r="AB150" s="12"/>
      <c r="AC150" s="12"/>
      <c r="AD150" s="12"/>
      <c r="AE150" s="12"/>
      <c r="AF150" s="12"/>
      <c r="AG150" s="12"/>
    </row>
    <row r="151" spans="1:33" ht="52.8" x14ac:dyDescent="0.25">
      <c r="A151" s="163" t="str">
        <f t="shared" si="7"/>
        <v>C_70R3</v>
      </c>
      <c r="B151" s="178"/>
      <c r="C151" s="61"/>
      <c r="D151" s="61"/>
      <c r="E151" s="61" t="s">
        <v>358</v>
      </c>
      <c r="F151" s="61"/>
      <c r="G151" s="205" t="s">
        <v>303</v>
      </c>
      <c r="H151" s="205"/>
      <c r="I151" s="205"/>
      <c r="J151" s="76" t="s">
        <v>173</v>
      </c>
      <c r="K151" s="76" t="s">
        <v>167</v>
      </c>
      <c r="L151" s="185">
        <v>70</v>
      </c>
      <c r="M151" s="61" t="s">
        <v>359</v>
      </c>
      <c r="N151" s="61"/>
      <c r="O151" s="211">
        <v>1058</v>
      </c>
      <c r="P151" s="182">
        <f t="shared" si="5"/>
        <v>9.3595187544232128E-2</v>
      </c>
      <c r="Q151" s="207"/>
      <c r="R151" s="208"/>
      <c r="S151" s="202" t="s">
        <v>1087</v>
      </c>
      <c r="T151" s="388" t="s">
        <v>230</v>
      </c>
      <c r="U151" s="12"/>
      <c r="V151" s="12"/>
      <c r="W151" s="12"/>
      <c r="X151" s="12"/>
      <c r="Y151" s="12"/>
      <c r="Z151" s="12"/>
      <c r="AA151" s="12"/>
      <c r="AB151" s="12"/>
      <c r="AC151" s="12"/>
      <c r="AD151" s="12"/>
      <c r="AE151" s="12"/>
      <c r="AF151" s="12"/>
      <c r="AG151" s="12"/>
    </row>
    <row r="152" spans="1:33" ht="52.8" x14ac:dyDescent="0.25">
      <c r="A152" s="163" t="str">
        <f t="shared" si="7"/>
        <v>C_70R4</v>
      </c>
      <c r="B152" s="178"/>
      <c r="C152" s="61"/>
      <c r="D152" s="61"/>
      <c r="E152" s="61" t="s">
        <v>358</v>
      </c>
      <c r="F152" s="61"/>
      <c r="G152" s="76" t="s">
        <v>360</v>
      </c>
      <c r="H152" s="205"/>
      <c r="I152" s="205"/>
      <c r="J152" s="76" t="s">
        <v>214</v>
      </c>
      <c r="K152" s="76" t="s">
        <v>167</v>
      </c>
      <c r="L152" s="185">
        <v>70</v>
      </c>
      <c r="M152" s="61" t="s">
        <v>186</v>
      </c>
      <c r="N152" s="61"/>
      <c r="O152" s="211">
        <v>0</v>
      </c>
      <c r="P152" s="182">
        <f t="shared" si="5"/>
        <v>0</v>
      </c>
      <c r="Q152" s="207"/>
      <c r="R152" s="208"/>
      <c r="S152" s="196" t="s">
        <v>361</v>
      </c>
      <c r="T152" s="206" t="s">
        <v>230</v>
      </c>
      <c r="U152" s="12"/>
      <c r="V152" s="12"/>
      <c r="W152" s="12"/>
      <c r="X152" s="12"/>
      <c r="Y152" s="12"/>
      <c r="Z152" s="12"/>
      <c r="AA152" s="12"/>
      <c r="AB152" s="12"/>
      <c r="AC152" s="12"/>
      <c r="AD152" s="12"/>
      <c r="AE152" s="12"/>
      <c r="AF152" s="12"/>
      <c r="AG152" s="12"/>
    </row>
    <row r="153" spans="1:33" ht="39.6" x14ac:dyDescent="0.25">
      <c r="A153" s="163" t="str">
        <f t="shared" si="7"/>
        <v>C_71R1</v>
      </c>
      <c r="B153" s="178">
        <v>49</v>
      </c>
      <c r="C153" s="61" t="s">
        <v>288</v>
      </c>
      <c r="D153" s="61" t="s">
        <v>362</v>
      </c>
      <c r="E153" s="62" t="s">
        <v>363</v>
      </c>
      <c r="F153" s="61" t="s">
        <v>206</v>
      </c>
      <c r="G153" s="205" t="s">
        <v>270</v>
      </c>
      <c r="H153" s="205"/>
      <c r="I153" s="205" t="s">
        <v>190</v>
      </c>
      <c r="J153" s="61" t="s">
        <v>166</v>
      </c>
      <c r="K153" s="61" t="s">
        <v>208</v>
      </c>
      <c r="L153" s="185">
        <v>71</v>
      </c>
      <c r="M153" s="61" t="s">
        <v>186</v>
      </c>
      <c r="N153" s="61"/>
      <c r="O153" s="211">
        <v>570</v>
      </c>
      <c r="P153" s="182">
        <f t="shared" si="5"/>
        <v>5.042462845010616E-2</v>
      </c>
      <c r="Q153" s="195" t="s">
        <v>190</v>
      </c>
      <c r="R153" s="195" t="s">
        <v>271</v>
      </c>
      <c r="S153" s="184" t="s">
        <v>272</v>
      </c>
      <c r="T153" s="185"/>
      <c r="U153" s="12"/>
      <c r="V153" s="12"/>
      <c r="W153" s="12"/>
      <c r="X153" s="12"/>
      <c r="Y153" s="12"/>
      <c r="Z153" s="12"/>
      <c r="AA153" s="12"/>
      <c r="AB153" s="12"/>
      <c r="AC153" s="12"/>
      <c r="AD153" s="12"/>
      <c r="AE153" s="12"/>
      <c r="AF153" s="12"/>
      <c r="AG153" s="12"/>
    </row>
    <row r="154" spans="1:33" ht="26.4" x14ac:dyDescent="0.25">
      <c r="A154" s="163" t="str">
        <f t="shared" si="7"/>
        <v>C_71R2</v>
      </c>
      <c r="B154" s="178"/>
      <c r="C154" s="61"/>
      <c r="D154" s="61"/>
      <c r="E154" s="62" t="s">
        <v>363</v>
      </c>
      <c r="F154" s="61"/>
      <c r="G154" s="76" t="s">
        <v>172</v>
      </c>
      <c r="H154" s="205" t="s">
        <v>190</v>
      </c>
      <c r="I154" s="205"/>
      <c r="J154" s="61" t="s">
        <v>171</v>
      </c>
      <c r="K154" s="61" t="s">
        <v>167</v>
      </c>
      <c r="L154" s="185">
        <v>71</v>
      </c>
      <c r="M154" s="61" t="s">
        <v>186</v>
      </c>
      <c r="N154" s="61"/>
      <c r="O154" s="211">
        <v>0</v>
      </c>
      <c r="P154" s="182">
        <f t="shared" si="5"/>
        <v>0</v>
      </c>
      <c r="Q154" s="183"/>
      <c r="R154" s="201" t="s">
        <v>207</v>
      </c>
      <c r="S154" s="184"/>
      <c r="T154" s="207"/>
      <c r="U154" s="12"/>
      <c r="V154" s="12"/>
      <c r="W154" s="12"/>
      <c r="X154" s="12"/>
      <c r="Y154" s="12"/>
      <c r="Z154" s="12"/>
      <c r="AA154" s="12"/>
      <c r="AB154" s="12"/>
      <c r="AC154" s="12"/>
      <c r="AD154" s="12"/>
      <c r="AE154" s="12"/>
      <c r="AF154" s="12"/>
      <c r="AG154" s="12"/>
    </row>
    <row r="155" spans="1:33" ht="26.4" x14ac:dyDescent="0.25">
      <c r="A155" s="163" t="str">
        <f t="shared" si="7"/>
        <v>C_72R1</v>
      </c>
      <c r="B155" s="178">
        <v>50</v>
      </c>
      <c r="C155" s="61" t="s">
        <v>288</v>
      </c>
      <c r="D155" s="61" t="s">
        <v>364</v>
      </c>
      <c r="E155" s="181" t="s">
        <v>365</v>
      </c>
      <c r="F155" s="185" t="s">
        <v>206</v>
      </c>
      <c r="G155" s="76" t="s">
        <v>172</v>
      </c>
      <c r="H155" s="205" t="s">
        <v>190</v>
      </c>
      <c r="I155" s="205"/>
      <c r="J155" s="76" t="s">
        <v>166</v>
      </c>
      <c r="K155" s="76" t="s">
        <v>167</v>
      </c>
      <c r="L155" s="209">
        <v>72</v>
      </c>
      <c r="M155" s="61" t="s">
        <v>186</v>
      </c>
      <c r="N155" s="61"/>
      <c r="O155" s="211">
        <v>0</v>
      </c>
      <c r="P155" s="182">
        <f t="shared" si="5"/>
        <v>0</v>
      </c>
      <c r="Q155" s="183"/>
      <c r="R155" s="201" t="s">
        <v>207</v>
      </c>
      <c r="S155" s="184"/>
      <c r="T155" s="207"/>
      <c r="U155" s="12"/>
      <c r="V155" s="12"/>
      <c r="W155" s="12"/>
      <c r="X155" s="12"/>
      <c r="Y155" s="12"/>
      <c r="Z155" s="12"/>
      <c r="AA155" s="12"/>
      <c r="AB155" s="12"/>
      <c r="AC155" s="12"/>
      <c r="AD155" s="12"/>
      <c r="AE155" s="12"/>
      <c r="AF155" s="12"/>
      <c r="AG155" s="12"/>
    </row>
    <row r="156" spans="1:33" ht="39.6" x14ac:dyDescent="0.25">
      <c r="A156" s="163" t="str">
        <f t="shared" si="7"/>
        <v>C_88R1</v>
      </c>
      <c r="B156" s="178">
        <v>51</v>
      </c>
      <c r="C156" s="61" t="s">
        <v>288</v>
      </c>
      <c r="D156" s="61" t="s">
        <v>366</v>
      </c>
      <c r="E156" s="61" t="s">
        <v>367</v>
      </c>
      <c r="F156" s="61" t="s">
        <v>220</v>
      </c>
      <c r="G156" s="76" t="s">
        <v>172</v>
      </c>
      <c r="H156" s="205" t="s">
        <v>190</v>
      </c>
      <c r="I156" s="205"/>
      <c r="J156" s="61" t="s">
        <v>166</v>
      </c>
      <c r="K156" s="61" t="s">
        <v>167</v>
      </c>
      <c r="L156" s="185">
        <v>73</v>
      </c>
      <c r="M156" s="61" t="s">
        <v>186</v>
      </c>
      <c r="N156" s="61"/>
      <c r="O156" s="211">
        <v>0</v>
      </c>
      <c r="P156" s="182">
        <f t="shared" si="5"/>
        <v>0</v>
      </c>
      <c r="Q156" s="183"/>
      <c r="R156" s="201" t="s">
        <v>207</v>
      </c>
      <c r="S156" s="184"/>
      <c r="T156" s="207"/>
      <c r="U156" s="12"/>
      <c r="V156" s="12"/>
      <c r="W156" s="12"/>
      <c r="X156" s="12"/>
      <c r="Y156" s="12"/>
      <c r="Z156" s="12"/>
      <c r="AA156" s="12"/>
      <c r="AB156" s="12"/>
      <c r="AC156" s="12"/>
      <c r="AD156" s="12"/>
      <c r="AE156" s="12"/>
      <c r="AF156" s="12"/>
      <c r="AG156" s="12"/>
    </row>
    <row r="157" spans="1:33" ht="52.8" x14ac:dyDescent="0.25">
      <c r="A157" s="163" t="str">
        <f t="shared" si="7"/>
        <v>C_88R2</v>
      </c>
      <c r="B157" s="178"/>
      <c r="C157" s="61"/>
      <c r="D157" s="61"/>
      <c r="E157" s="61" t="s">
        <v>367</v>
      </c>
      <c r="F157" s="61"/>
      <c r="G157" s="76" t="s">
        <v>239</v>
      </c>
      <c r="H157" s="205" t="s">
        <v>190</v>
      </c>
      <c r="I157" s="205"/>
      <c r="J157" s="61" t="s">
        <v>171</v>
      </c>
      <c r="K157" s="61" t="s">
        <v>167</v>
      </c>
      <c r="L157" s="185">
        <v>73</v>
      </c>
      <c r="M157" s="61" t="s">
        <v>186</v>
      </c>
      <c r="N157" s="61"/>
      <c r="O157" s="211">
        <v>0</v>
      </c>
      <c r="P157" s="182">
        <f t="shared" si="5"/>
        <v>0</v>
      </c>
      <c r="Q157" s="183"/>
      <c r="R157" s="201" t="s">
        <v>222</v>
      </c>
      <c r="S157" s="184"/>
      <c r="T157" s="207"/>
      <c r="U157" s="12"/>
      <c r="V157" s="12"/>
      <c r="W157" s="12"/>
      <c r="X157" s="12"/>
      <c r="Y157" s="12"/>
      <c r="Z157" s="12"/>
      <c r="AA157" s="12"/>
      <c r="AB157" s="12"/>
      <c r="AC157" s="12"/>
      <c r="AD157" s="12"/>
      <c r="AE157" s="12"/>
      <c r="AF157" s="12"/>
      <c r="AG157" s="12"/>
    </row>
    <row r="158" spans="1:33" ht="39.6" x14ac:dyDescent="0.25">
      <c r="A158" s="163" t="str">
        <f t="shared" si="7"/>
        <v>C_89R1</v>
      </c>
      <c r="B158" s="178">
        <v>52</v>
      </c>
      <c r="C158" s="61" t="s">
        <v>288</v>
      </c>
      <c r="D158" s="61" t="s">
        <v>368</v>
      </c>
      <c r="E158" s="61" t="s">
        <v>369</v>
      </c>
      <c r="F158" s="61" t="s">
        <v>206</v>
      </c>
      <c r="G158" s="76" t="s">
        <v>172</v>
      </c>
      <c r="H158" s="205" t="s">
        <v>190</v>
      </c>
      <c r="I158" s="205"/>
      <c r="J158" s="61" t="s">
        <v>166</v>
      </c>
      <c r="K158" s="61" t="s">
        <v>167</v>
      </c>
      <c r="L158" s="185">
        <v>74</v>
      </c>
      <c r="M158" s="61" t="s">
        <v>186</v>
      </c>
      <c r="N158" s="61"/>
      <c r="O158" s="211">
        <v>0</v>
      </c>
      <c r="P158" s="182">
        <f t="shared" si="5"/>
        <v>0</v>
      </c>
      <c r="Q158" s="183"/>
      <c r="R158" s="201" t="s">
        <v>207</v>
      </c>
      <c r="S158" s="184"/>
      <c r="T158" s="207"/>
      <c r="U158" s="12"/>
      <c r="V158" s="12"/>
      <c r="W158" s="12"/>
      <c r="X158" s="12"/>
      <c r="Y158" s="12"/>
      <c r="Z158" s="12"/>
      <c r="AA158" s="12"/>
      <c r="AB158" s="12"/>
      <c r="AC158" s="12"/>
      <c r="AD158" s="12"/>
      <c r="AE158" s="12"/>
      <c r="AF158" s="12"/>
      <c r="AG158" s="12"/>
    </row>
    <row r="159" spans="1:33" ht="39.6" x14ac:dyDescent="0.25">
      <c r="A159" s="163" t="str">
        <f t="shared" si="7"/>
        <v>C_89R2</v>
      </c>
      <c r="B159" s="178"/>
      <c r="C159" s="61"/>
      <c r="D159" s="61"/>
      <c r="E159" s="61" t="s">
        <v>369</v>
      </c>
      <c r="F159" s="61"/>
      <c r="G159" s="205" t="s">
        <v>270</v>
      </c>
      <c r="H159" s="205"/>
      <c r="I159" s="205" t="s">
        <v>190</v>
      </c>
      <c r="J159" s="61" t="s">
        <v>171</v>
      </c>
      <c r="K159" s="61" t="s">
        <v>208</v>
      </c>
      <c r="L159" s="185">
        <v>74</v>
      </c>
      <c r="M159" s="61" t="s">
        <v>186</v>
      </c>
      <c r="N159" s="61"/>
      <c r="O159" s="211">
        <v>776</v>
      </c>
      <c r="P159" s="182">
        <f t="shared" si="5"/>
        <v>6.8648266100495403E-2</v>
      </c>
      <c r="Q159" s="195" t="s">
        <v>190</v>
      </c>
      <c r="R159" s="195" t="s">
        <v>271</v>
      </c>
      <c r="S159" s="184" t="s">
        <v>272</v>
      </c>
      <c r="T159" s="185"/>
      <c r="U159" s="12"/>
      <c r="V159" s="12"/>
      <c r="W159" s="12"/>
      <c r="X159" s="12"/>
      <c r="Y159" s="12"/>
      <c r="Z159" s="12"/>
      <c r="AA159" s="12"/>
      <c r="AB159" s="12"/>
      <c r="AC159" s="12"/>
      <c r="AD159" s="12"/>
      <c r="AE159" s="12"/>
      <c r="AF159" s="12"/>
      <c r="AG159" s="12"/>
    </row>
    <row r="160" spans="1:33" ht="39.6" customHeight="1" x14ac:dyDescent="0.25">
      <c r="A160" s="163" t="str">
        <f t="shared" si="7"/>
        <v>C_89R3</v>
      </c>
      <c r="B160" s="178"/>
      <c r="C160" s="61"/>
      <c r="D160" s="61"/>
      <c r="E160" s="61" t="s">
        <v>369</v>
      </c>
      <c r="F160" s="61"/>
      <c r="G160" s="76" t="s">
        <v>303</v>
      </c>
      <c r="H160" s="205"/>
      <c r="I160" s="205"/>
      <c r="J160" s="76" t="s">
        <v>173</v>
      </c>
      <c r="K160" s="76" t="s">
        <v>167</v>
      </c>
      <c r="L160" s="185">
        <v>74</v>
      </c>
      <c r="M160" s="61" t="s">
        <v>186</v>
      </c>
      <c r="N160" s="61"/>
      <c r="O160" s="211">
        <v>0</v>
      </c>
      <c r="P160" s="182">
        <f t="shared" si="5"/>
        <v>0</v>
      </c>
      <c r="Q160" s="206"/>
      <c r="R160" s="388" t="s">
        <v>370</v>
      </c>
      <c r="S160" s="196"/>
      <c r="T160" s="207"/>
      <c r="U160" s="12"/>
      <c r="V160" s="12"/>
      <c r="W160" s="12"/>
      <c r="X160" s="12"/>
      <c r="Y160" s="12"/>
      <c r="Z160" s="12"/>
      <c r="AA160" s="12"/>
      <c r="AB160" s="12"/>
      <c r="AC160" s="12"/>
      <c r="AD160" s="12"/>
      <c r="AE160" s="12"/>
      <c r="AF160" s="12"/>
      <c r="AG160" s="12"/>
    </row>
    <row r="161" spans="1:33" ht="52.8" x14ac:dyDescent="0.25">
      <c r="A161" s="163" t="str">
        <f t="shared" si="7"/>
        <v>C_90R1</v>
      </c>
      <c r="B161" s="178">
        <v>53</v>
      </c>
      <c r="C161" s="61" t="s">
        <v>288</v>
      </c>
      <c r="D161" s="61" t="s">
        <v>371</v>
      </c>
      <c r="E161" s="61" t="s">
        <v>372</v>
      </c>
      <c r="F161" s="61" t="s">
        <v>206</v>
      </c>
      <c r="G161" s="76" t="s">
        <v>172</v>
      </c>
      <c r="H161" s="205" t="s">
        <v>190</v>
      </c>
      <c r="I161" s="205"/>
      <c r="J161" s="61" t="s">
        <v>166</v>
      </c>
      <c r="K161" s="61" t="s">
        <v>167</v>
      </c>
      <c r="L161" s="185">
        <v>75</v>
      </c>
      <c r="M161" s="61" t="s">
        <v>186</v>
      </c>
      <c r="N161" s="61"/>
      <c r="O161" s="211">
        <v>0</v>
      </c>
      <c r="P161" s="182">
        <f t="shared" si="5"/>
        <v>0</v>
      </c>
      <c r="Q161" s="183"/>
      <c r="R161" s="201" t="s">
        <v>207</v>
      </c>
      <c r="S161" s="184"/>
      <c r="T161" s="207"/>
      <c r="U161" s="12"/>
      <c r="V161" s="12"/>
      <c r="W161" s="12"/>
      <c r="X161" s="12"/>
      <c r="Y161" s="12"/>
      <c r="Z161" s="12"/>
      <c r="AA161" s="12"/>
      <c r="AB161" s="12"/>
      <c r="AC161" s="12"/>
      <c r="AD161" s="12"/>
      <c r="AE161" s="12"/>
      <c r="AF161" s="12"/>
      <c r="AG161" s="12"/>
    </row>
    <row r="162" spans="1:33" ht="39.6" x14ac:dyDescent="0.25">
      <c r="A162" s="163" t="str">
        <f t="shared" si="7"/>
        <v>C_90R2</v>
      </c>
      <c r="B162" s="178"/>
      <c r="C162" s="61"/>
      <c r="D162" s="61"/>
      <c r="E162" s="61" t="s">
        <v>372</v>
      </c>
      <c r="F162" s="61"/>
      <c r="G162" s="205" t="s">
        <v>270</v>
      </c>
      <c r="H162" s="205"/>
      <c r="I162" s="205" t="s">
        <v>190</v>
      </c>
      <c r="J162" s="61" t="s">
        <v>171</v>
      </c>
      <c r="K162" s="61" t="s">
        <v>208</v>
      </c>
      <c r="L162" s="185">
        <v>75</v>
      </c>
      <c r="M162" s="61" t="s">
        <v>186</v>
      </c>
      <c r="N162" s="61"/>
      <c r="O162" s="211">
        <v>710</v>
      </c>
      <c r="P162" s="182">
        <f t="shared" si="5"/>
        <v>6.2809624911535744E-2</v>
      </c>
      <c r="Q162" s="195" t="s">
        <v>190</v>
      </c>
      <c r="R162" s="195" t="s">
        <v>271</v>
      </c>
      <c r="S162" s="184" t="s">
        <v>272</v>
      </c>
      <c r="T162" s="185"/>
      <c r="U162" s="12"/>
      <c r="V162" s="12"/>
      <c r="W162" s="12"/>
      <c r="X162" s="12"/>
      <c r="Y162" s="12"/>
      <c r="Z162" s="12"/>
      <c r="AA162" s="12"/>
      <c r="AB162" s="12"/>
      <c r="AC162" s="12"/>
      <c r="AD162" s="12"/>
      <c r="AE162" s="12"/>
      <c r="AF162" s="12"/>
      <c r="AG162" s="12"/>
    </row>
    <row r="163" spans="1:33" ht="52.8" x14ac:dyDescent="0.25">
      <c r="A163" s="163" t="str">
        <f t="shared" si="7"/>
        <v>C_90R3</v>
      </c>
      <c r="B163" s="178"/>
      <c r="C163" s="61"/>
      <c r="D163" s="61"/>
      <c r="E163" s="61" t="s">
        <v>372</v>
      </c>
      <c r="F163" s="61"/>
      <c r="G163" s="76" t="s">
        <v>303</v>
      </c>
      <c r="H163" s="205"/>
      <c r="I163" s="205"/>
      <c r="J163" s="76" t="s">
        <v>173</v>
      </c>
      <c r="K163" s="76" t="s">
        <v>167</v>
      </c>
      <c r="L163" s="185">
        <v>75</v>
      </c>
      <c r="M163" s="61" t="s">
        <v>186</v>
      </c>
      <c r="N163" s="61"/>
      <c r="O163" s="211">
        <v>160</v>
      </c>
      <c r="P163" s="182">
        <f t="shared" si="5"/>
        <v>1.4154281670205236E-2</v>
      </c>
      <c r="Q163" s="206"/>
      <c r="R163" s="388" t="s">
        <v>373</v>
      </c>
      <c r="S163" s="202" t="s">
        <v>1087</v>
      </c>
      <c r="T163" s="207" t="s">
        <v>230</v>
      </c>
      <c r="U163" s="12"/>
      <c r="V163" s="12"/>
      <c r="W163" s="12"/>
      <c r="X163" s="12"/>
      <c r="Y163" s="12"/>
      <c r="Z163" s="12"/>
      <c r="AA163" s="12"/>
      <c r="AB163" s="12"/>
      <c r="AC163" s="12"/>
      <c r="AD163" s="12"/>
      <c r="AE163" s="12"/>
      <c r="AF163" s="12"/>
      <c r="AG163" s="12"/>
    </row>
    <row r="164" spans="1:33" ht="26.4" x14ac:dyDescent="0.25">
      <c r="A164" s="163" t="str">
        <f t="shared" si="7"/>
        <v>LD_IDR1</v>
      </c>
      <c r="B164" s="178">
        <v>54</v>
      </c>
      <c r="C164" s="61" t="s">
        <v>374</v>
      </c>
      <c r="D164" s="61" t="s">
        <v>375</v>
      </c>
      <c r="E164" s="61" t="s">
        <v>376</v>
      </c>
      <c r="F164" s="61" t="s">
        <v>164</v>
      </c>
      <c r="G164" s="61" t="s">
        <v>377</v>
      </c>
      <c r="H164" s="200" t="s">
        <v>190</v>
      </c>
      <c r="I164" s="200"/>
      <c r="J164" s="61" t="s">
        <v>166</v>
      </c>
      <c r="K164" s="61" t="s">
        <v>167</v>
      </c>
      <c r="L164" s="185" t="s">
        <v>378</v>
      </c>
      <c r="M164" s="61" t="s">
        <v>168</v>
      </c>
      <c r="N164" s="61"/>
      <c r="O164" s="211" t="s">
        <v>88</v>
      </c>
      <c r="P164" s="211" t="s">
        <v>88</v>
      </c>
      <c r="Q164" s="206"/>
      <c r="R164" s="388" t="s">
        <v>379</v>
      </c>
      <c r="S164" s="184"/>
      <c r="T164" s="207"/>
      <c r="U164" s="12"/>
      <c r="V164" s="12"/>
      <c r="W164" s="12"/>
      <c r="X164" s="12"/>
      <c r="Y164" s="12"/>
      <c r="Z164" s="12"/>
      <c r="AA164" s="12"/>
      <c r="AB164" s="12"/>
      <c r="AC164" s="12"/>
      <c r="AD164" s="12"/>
      <c r="AE164" s="12"/>
      <c r="AF164" s="12"/>
      <c r="AG164" s="12"/>
    </row>
    <row r="165" spans="1:33" ht="52.8" x14ac:dyDescent="0.25">
      <c r="A165" s="163" t="str">
        <f t="shared" si="7"/>
        <v>LD_IDR2</v>
      </c>
      <c r="B165" s="178"/>
      <c r="C165" s="61"/>
      <c r="D165" s="61"/>
      <c r="E165" s="61" t="s">
        <v>376</v>
      </c>
      <c r="F165" s="61"/>
      <c r="G165" s="61" t="s">
        <v>380</v>
      </c>
      <c r="H165" s="200" t="s">
        <v>190</v>
      </c>
      <c r="I165" s="200"/>
      <c r="J165" s="61" t="s">
        <v>171</v>
      </c>
      <c r="K165" s="61" t="s">
        <v>381</v>
      </c>
      <c r="L165" s="185" t="s">
        <v>378</v>
      </c>
      <c r="M165" s="61" t="s">
        <v>168</v>
      </c>
      <c r="N165" s="61"/>
      <c r="O165" s="211">
        <v>0</v>
      </c>
      <c r="P165" s="182">
        <f t="shared" si="5"/>
        <v>0</v>
      </c>
      <c r="Q165" s="183"/>
      <c r="R165" s="201" t="s">
        <v>382</v>
      </c>
      <c r="S165" s="184"/>
      <c r="T165" s="207"/>
      <c r="U165" s="12"/>
      <c r="V165" s="12"/>
      <c r="W165" s="12"/>
      <c r="X165" s="12"/>
      <c r="Y165" s="12"/>
      <c r="Z165" s="12"/>
      <c r="AA165" s="12"/>
      <c r="AB165" s="12"/>
      <c r="AC165" s="12"/>
      <c r="AD165" s="12"/>
      <c r="AE165" s="12"/>
      <c r="AF165" s="12"/>
      <c r="AG165" s="12"/>
    </row>
    <row r="166" spans="1:33" ht="39.6" x14ac:dyDescent="0.25">
      <c r="A166" s="163" t="str">
        <f t="shared" si="7"/>
        <v>PRODUCT_CDER1</v>
      </c>
      <c r="B166" s="178">
        <v>55</v>
      </c>
      <c r="C166" s="61" t="s">
        <v>374</v>
      </c>
      <c r="D166" s="61" t="s">
        <v>383</v>
      </c>
      <c r="E166" s="61" t="s">
        <v>384</v>
      </c>
      <c r="F166" s="61" t="s">
        <v>164</v>
      </c>
      <c r="G166" s="61" t="s">
        <v>172</v>
      </c>
      <c r="H166" s="200" t="s">
        <v>190</v>
      </c>
      <c r="I166" s="200"/>
      <c r="J166" s="61" t="s">
        <v>166</v>
      </c>
      <c r="K166" s="61" t="s">
        <v>208</v>
      </c>
      <c r="L166" s="185" t="s">
        <v>385</v>
      </c>
      <c r="M166" s="61" t="s">
        <v>168</v>
      </c>
      <c r="N166" s="61"/>
      <c r="O166" s="211">
        <v>12</v>
      </c>
      <c r="P166" s="182">
        <f t="shared" si="5"/>
        <v>1.0615711252653928E-3</v>
      </c>
      <c r="Q166" s="206"/>
      <c r="R166" s="388" t="s">
        <v>1082</v>
      </c>
      <c r="S166" s="184" t="s">
        <v>1081</v>
      </c>
      <c r="T166" s="207"/>
      <c r="U166" s="12"/>
      <c r="V166" s="12"/>
      <c r="W166" s="12"/>
      <c r="X166" s="12"/>
      <c r="Y166" s="12"/>
      <c r="Z166" s="12"/>
      <c r="AA166" s="12"/>
      <c r="AB166" s="12"/>
      <c r="AC166" s="12"/>
      <c r="AD166" s="12"/>
      <c r="AE166" s="12"/>
      <c r="AF166" s="12"/>
      <c r="AG166" s="12"/>
    </row>
    <row r="167" spans="1:33" ht="52.8" x14ac:dyDescent="0.25">
      <c r="A167" s="163" t="str">
        <f t="shared" si="7"/>
        <v>PRODUCT_CDER2</v>
      </c>
      <c r="B167" s="178"/>
      <c r="C167" s="61"/>
      <c r="D167" s="61"/>
      <c r="E167" s="61" t="s">
        <v>384</v>
      </c>
      <c r="F167" s="61"/>
      <c r="G167" s="61" t="s">
        <v>387</v>
      </c>
      <c r="H167" s="200" t="s">
        <v>190</v>
      </c>
      <c r="I167" s="200"/>
      <c r="J167" s="61" t="s">
        <v>171</v>
      </c>
      <c r="K167" s="61" t="s">
        <v>167</v>
      </c>
      <c r="L167" s="185" t="s">
        <v>385</v>
      </c>
      <c r="M167" s="61" t="s">
        <v>168</v>
      </c>
      <c r="N167" s="61"/>
      <c r="O167" s="211" t="s">
        <v>88</v>
      </c>
      <c r="P167" s="211" t="s">
        <v>88</v>
      </c>
      <c r="Q167" s="183"/>
      <c r="R167" s="201" t="s">
        <v>962</v>
      </c>
      <c r="S167" s="184"/>
      <c r="T167" s="206"/>
      <c r="U167" s="12"/>
      <c r="V167" s="12"/>
      <c r="W167" s="12"/>
      <c r="X167" s="12"/>
      <c r="Y167" s="12"/>
      <c r="Z167" s="12"/>
      <c r="AA167" s="12"/>
      <c r="AB167" s="12"/>
      <c r="AC167" s="12"/>
      <c r="AD167" s="12"/>
      <c r="AE167" s="12"/>
      <c r="AF167" s="12"/>
      <c r="AG167" s="12"/>
    </row>
    <row r="168" spans="1:33" ht="52.8" x14ac:dyDescent="0.25">
      <c r="A168" s="163" t="str">
        <f t="shared" si="7"/>
        <v>LOAN_PURPOSE_CDER1</v>
      </c>
      <c r="B168" s="178">
        <v>56</v>
      </c>
      <c r="C168" s="61" t="s">
        <v>374</v>
      </c>
      <c r="D168" s="61" t="s">
        <v>388</v>
      </c>
      <c r="E168" s="61" t="s">
        <v>389</v>
      </c>
      <c r="F168" s="61" t="s">
        <v>164</v>
      </c>
      <c r="G168" s="61" t="s">
        <v>172</v>
      </c>
      <c r="H168" s="200"/>
      <c r="I168" s="200"/>
      <c r="J168" s="61" t="s">
        <v>166</v>
      </c>
      <c r="K168" s="61"/>
      <c r="L168" s="185" t="s">
        <v>390</v>
      </c>
      <c r="M168" s="61" t="s">
        <v>186</v>
      </c>
      <c r="N168" s="61"/>
      <c r="O168" s="211">
        <v>12</v>
      </c>
      <c r="P168" s="182">
        <f t="shared" si="5"/>
        <v>1.0615711252653928E-3</v>
      </c>
      <c r="Q168" s="207"/>
      <c r="R168" s="208"/>
      <c r="S168" s="202" t="s">
        <v>1100</v>
      </c>
      <c r="T168" s="207" t="s">
        <v>961</v>
      </c>
      <c r="U168" s="12"/>
      <c r="V168" s="12"/>
      <c r="W168" s="12"/>
      <c r="X168" s="12"/>
      <c r="Y168" s="12"/>
      <c r="Z168" s="12"/>
      <c r="AA168" s="12"/>
      <c r="AB168" s="12"/>
      <c r="AC168" s="12"/>
      <c r="AD168" s="12"/>
      <c r="AE168" s="12"/>
      <c r="AF168" s="12"/>
      <c r="AG168" s="12"/>
    </row>
    <row r="169" spans="1:33" ht="105.6" x14ac:dyDescent="0.25">
      <c r="A169" s="163" t="str">
        <f t="shared" si="7"/>
        <v>LOAN_PURPOSE_CDER2</v>
      </c>
      <c r="B169" s="178"/>
      <c r="C169" s="61"/>
      <c r="D169" s="61"/>
      <c r="E169" s="61" t="s">
        <v>389</v>
      </c>
      <c r="F169" s="61"/>
      <c r="G169" s="110" t="s">
        <v>391</v>
      </c>
      <c r="H169" s="204"/>
      <c r="I169" s="204"/>
      <c r="J169" s="61" t="s">
        <v>171</v>
      </c>
      <c r="K169" s="61" t="s">
        <v>392</v>
      </c>
      <c r="L169" s="185" t="s">
        <v>390</v>
      </c>
      <c r="M169" s="61" t="s">
        <v>168</v>
      </c>
      <c r="N169" s="61"/>
      <c r="O169" s="211" t="s">
        <v>88</v>
      </c>
      <c r="P169" s="211" t="s">
        <v>88</v>
      </c>
      <c r="Q169" s="207"/>
      <c r="R169" s="201" t="s">
        <v>962</v>
      </c>
      <c r="S169" s="184"/>
      <c r="T169" s="207"/>
      <c r="U169" s="12"/>
      <c r="V169" s="12"/>
      <c r="W169" s="12"/>
      <c r="X169" s="12"/>
      <c r="Y169" s="12"/>
      <c r="Z169" s="12"/>
      <c r="AA169" s="12"/>
      <c r="AB169" s="12"/>
      <c r="AC169" s="12"/>
      <c r="AD169" s="12"/>
      <c r="AE169" s="12"/>
      <c r="AF169" s="12"/>
      <c r="AG169" s="12"/>
    </row>
    <row r="170" spans="1:33" ht="39.6" x14ac:dyDescent="0.25">
      <c r="A170" s="163" t="str">
        <f t="shared" si="7"/>
        <v>SECURED_FLAGR1</v>
      </c>
      <c r="B170" s="178">
        <v>57</v>
      </c>
      <c r="C170" s="61" t="s">
        <v>374</v>
      </c>
      <c r="D170" s="61" t="s">
        <v>393</v>
      </c>
      <c r="E170" s="200" t="s">
        <v>504</v>
      </c>
      <c r="F170" s="61" t="s">
        <v>164</v>
      </c>
      <c r="G170" s="200" t="s">
        <v>239</v>
      </c>
      <c r="H170" s="200"/>
      <c r="I170" s="200"/>
      <c r="J170" s="61" t="s">
        <v>166</v>
      </c>
      <c r="K170" s="61" t="s">
        <v>167</v>
      </c>
      <c r="L170" s="185" t="s">
        <v>394</v>
      </c>
      <c r="M170" s="61" t="s">
        <v>168</v>
      </c>
      <c r="N170" s="61" t="s">
        <v>570</v>
      </c>
      <c r="O170" s="211" t="s">
        <v>88</v>
      </c>
      <c r="P170" s="211" t="s">
        <v>88</v>
      </c>
      <c r="Q170" s="183"/>
      <c r="R170" s="201" t="s">
        <v>962</v>
      </c>
      <c r="S170" s="184"/>
      <c r="T170" s="207"/>
      <c r="U170" s="12"/>
      <c r="V170" s="12"/>
      <c r="W170" s="12"/>
      <c r="X170" s="12"/>
      <c r="Y170" s="12"/>
      <c r="Z170" s="12"/>
      <c r="AA170" s="12"/>
      <c r="AB170" s="12"/>
      <c r="AC170" s="12"/>
      <c r="AD170" s="12"/>
      <c r="AE170" s="12"/>
      <c r="AF170" s="12"/>
      <c r="AG170" s="12"/>
    </row>
    <row r="171" spans="1:33" ht="92.4" x14ac:dyDescent="0.25">
      <c r="A171" s="163" t="str">
        <f t="shared" si="7"/>
        <v>SECURED_FLAGR2</v>
      </c>
      <c r="B171" s="178"/>
      <c r="C171" s="61"/>
      <c r="D171" s="61"/>
      <c r="E171" s="200" t="s">
        <v>504</v>
      </c>
      <c r="F171" s="61"/>
      <c r="G171" s="200" t="s">
        <v>395</v>
      </c>
      <c r="H171" s="200"/>
      <c r="I171" s="200"/>
      <c r="J171" s="61" t="s">
        <v>171</v>
      </c>
      <c r="K171" s="61" t="s">
        <v>167</v>
      </c>
      <c r="L171" s="185" t="s">
        <v>394</v>
      </c>
      <c r="M171" s="61" t="s">
        <v>168</v>
      </c>
      <c r="N171" s="61" t="s">
        <v>570</v>
      </c>
      <c r="O171" s="211">
        <v>0</v>
      </c>
      <c r="P171" s="182">
        <f t="shared" si="5"/>
        <v>0</v>
      </c>
      <c r="Q171" s="207"/>
      <c r="R171" s="201" t="s">
        <v>962</v>
      </c>
      <c r="S171" s="184"/>
      <c r="T171" s="207"/>
      <c r="U171" s="12"/>
      <c r="V171" s="12"/>
      <c r="W171" s="12"/>
      <c r="X171" s="12"/>
      <c r="Y171" s="12"/>
      <c r="Z171" s="12"/>
      <c r="AA171" s="12"/>
      <c r="AB171" s="12"/>
      <c r="AC171" s="12"/>
      <c r="AD171" s="12"/>
      <c r="AE171" s="12"/>
      <c r="AF171" s="12"/>
      <c r="AG171" s="12"/>
    </row>
    <row r="172" spans="1:33" ht="92.4" x14ac:dyDescent="0.25">
      <c r="A172" s="163" t="str">
        <f t="shared" si="7"/>
        <v>LIMIT_TYPER1</v>
      </c>
      <c r="B172" s="178">
        <v>58</v>
      </c>
      <c r="C172" s="61" t="s">
        <v>374</v>
      </c>
      <c r="D172" s="61" t="s">
        <v>396</v>
      </c>
      <c r="E172" s="110" t="s">
        <v>397</v>
      </c>
      <c r="F172" s="61" t="s">
        <v>164</v>
      </c>
      <c r="G172" s="61" t="s">
        <v>239</v>
      </c>
      <c r="H172" s="200"/>
      <c r="I172" s="200"/>
      <c r="J172" s="61" t="s">
        <v>166</v>
      </c>
      <c r="K172" s="61" t="s">
        <v>167</v>
      </c>
      <c r="L172" s="185" t="s">
        <v>398</v>
      </c>
      <c r="M172" s="61" t="s">
        <v>168</v>
      </c>
      <c r="N172" s="61"/>
      <c r="O172" s="211" t="s">
        <v>88</v>
      </c>
      <c r="P172" s="211" t="s">
        <v>88</v>
      </c>
      <c r="Q172" s="206"/>
      <c r="R172" s="388" t="s">
        <v>399</v>
      </c>
      <c r="S172" s="184"/>
      <c r="T172" s="207"/>
      <c r="U172" s="12"/>
      <c r="V172" s="12"/>
      <c r="W172" s="12"/>
      <c r="X172" s="12"/>
      <c r="Y172" s="12"/>
      <c r="Z172" s="12"/>
      <c r="AA172" s="12"/>
      <c r="AB172" s="12"/>
      <c r="AC172" s="12"/>
      <c r="AD172" s="12"/>
      <c r="AE172" s="12"/>
      <c r="AF172" s="12"/>
      <c r="AG172" s="12"/>
    </row>
    <row r="173" spans="1:33" ht="92.4" x14ac:dyDescent="0.25">
      <c r="A173" s="163" t="str">
        <f t="shared" si="7"/>
        <v>LIMIT_TYPER2</v>
      </c>
      <c r="B173" s="178"/>
      <c r="C173" s="61"/>
      <c r="D173" s="61"/>
      <c r="E173" s="110" t="s">
        <v>397</v>
      </c>
      <c r="F173" s="61"/>
      <c r="G173" s="61" t="s">
        <v>400</v>
      </c>
      <c r="H173" s="200"/>
      <c r="I173" s="200"/>
      <c r="J173" s="61" t="s">
        <v>171</v>
      </c>
      <c r="K173" s="61" t="s">
        <v>167</v>
      </c>
      <c r="L173" s="185" t="s">
        <v>398</v>
      </c>
      <c r="M173" s="61" t="s">
        <v>168</v>
      </c>
      <c r="N173" s="61"/>
      <c r="O173" s="211" t="s">
        <v>88</v>
      </c>
      <c r="P173" s="211" t="s">
        <v>88</v>
      </c>
      <c r="Q173" s="206"/>
      <c r="R173" s="388" t="s">
        <v>399</v>
      </c>
      <c r="S173" s="184"/>
      <c r="T173" s="207"/>
      <c r="U173" s="12"/>
      <c r="V173" s="12"/>
      <c r="W173" s="12"/>
      <c r="X173" s="12"/>
      <c r="Y173" s="12"/>
      <c r="Z173" s="12"/>
      <c r="AA173" s="12"/>
      <c r="AB173" s="12"/>
      <c r="AC173" s="12"/>
      <c r="AD173" s="12"/>
      <c r="AE173" s="12"/>
      <c r="AF173" s="12"/>
      <c r="AG173" s="12"/>
    </row>
    <row r="174" spans="1:33" ht="52.8" x14ac:dyDescent="0.25">
      <c r="A174" s="163" t="str">
        <f t="shared" si="7"/>
        <v>LTVR1</v>
      </c>
      <c r="B174" s="178">
        <v>59</v>
      </c>
      <c r="C174" s="61" t="s">
        <v>374</v>
      </c>
      <c r="D174" s="61" t="s">
        <v>401</v>
      </c>
      <c r="E174" s="61" t="s">
        <v>1078</v>
      </c>
      <c r="F174" s="61" t="s">
        <v>164</v>
      </c>
      <c r="G174" s="200" t="s">
        <v>403</v>
      </c>
      <c r="H174" s="200"/>
      <c r="I174" s="200"/>
      <c r="J174" s="61" t="s">
        <v>166</v>
      </c>
      <c r="K174" s="61" t="s">
        <v>167</v>
      </c>
      <c r="L174" s="185" t="s">
        <v>402</v>
      </c>
      <c r="M174" s="61" t="s">
        <v>168</v>
      </c>
      <c r="N174" s="61" t="s">
        <v>570</v>
      </c>
      <c r="O174" s="211">
        <v>471</v>
      </c>
      <c r="P174" s="182">
        <f t="shared" si="5"/>
        <v>4.1666666666666664E-2</v>
      </c>
      <c r="Q174" s="207"/>
      <c r="R174" s="208"/>
      <c r="S174" s="202" t="s">
        <v>1087</v>
      </c>
      <c r="T174" s="254" t="s">
        <v>509</v>
      </c>
      <c r="U174" s="12"/>
      <c r="V174" s="12"/>
      <c r="W174" s="12"/>
      <c r="X174" s="12"/>
      <c r="Y174" s="12"/>
      <c r="Z174" s="12"/>
      <c r="AA174" s="12"/>
      <c r="AB174" s="12"/>
      <c r="AC174" s="12"/>
      <c r="AD174" s="12"/>
      <c r="AE174" s="12"/>
      <c r="AF174" s="12"/>
      <c r="AG174" s="12"/>
    </row>
    <row r="175" spans="1:33" ht="25.2" customHeight="1" x14ac:dyDescent="0.25">
      <c r="A175" s="163" t="str">
        <f t="shared" si="7"/>
        <v>LTVR2</v>
      </c>
      <c r="B175" s="178"/>
      <c r="C175" s="61"/>
      <c r="D175" s="61"/>
      <c r="E175" s="200" t="s">
        <v>1078</v>
      </c>
      <c r="F175" s="61"/>
      <c r="G175" s="200" t="s">
        <v>404</v>
      </c>
      <c r="H175" s="200"/>
      <c r="I175" s="200"/>
      <c r="J175" s="61" t="s">
        <v>171</v>
      </c>
      <c r="K175" s="61" t="s">
        <v>167</v>
      </c>
      <c r="L175" s="185" t="s">
        <v>402</v>
      </c>
      <c r="M175" s="61" t="s">
        <v>168</v>
      </c>
      <c r="N175" s="200" t="s">
        <v>570</v>
      </c>
      <c r="O175" s="211">
        <v>81</v>
      </c>
      <c r="P175" s="182">
        <f t="shared" si="5"/>
        <v>7.1656050955414014E-3</v>
      </c>
      <c r="Q175" s="207"/>
      <c r="R175" s="208" t="s">
        <v>405</v>
      </c>
      <c r="S175" s="202" t="s">
        <v>1087</v>
      </c>
      <c r="T175" s="207"/>
      <c r="U175" s="12"/>
      <c r="V175" s="12"/>
      <c r="W175" s="12"/>
      <c r="X175" s="12"/>
      <c r="Y175" s="12"/>
      <c r="Z175" s="12"/>
      <c r="AA175" s="12"/>
      <c r="AB175" s="12"/>
      <c r="AC175" s="12"/>
      <c r="AD175" s="12"/>
      <c r="AE175" s="12"/>
      <c r="AF175" s="12"/>
      <c r="AG175" s="12"/>
    </row>
    <row r="176" spans="1:33" ht="26.4" x14ac:dyDescent="0.25">
      <c r="A176" s="163" t="str">
        <f t="shared" si="7"/>
        <v>LTVR3</v>
      </c>
      <c r="B176" s="178"/>
      <c r="C176" s="61"/>
      <c r="D176" s="61"/>
      <c r="E176" s="200" t="s">
        <v>1078</v>
      </c>
      <c r="F176" s="61"/>
      <c r="G176" s="200" t="s">
        <v>303</v>
      </c>
      <c r="H176" s="200"/>
      <c r="I176" s="200"/>
      <c r="J176" s="61" t="s">
        <v>173</v>
      </c>
      <c r="K176" s="61" t="s">
        <v>208</v>
      </c>
      <c r="L176" s="185" t="s">
        <v>402</v>
      </c>
      <c r="M176" s="61" t="s">
        <v>168</v>
      </c>
      <c r="N176" s="200" t="s">
        <v>570</v>
      </c>
      <c r="O176" s="211">
        <v>0</v>
      </c>
      <c r="P176" s="182">
        <f t="shared" si="5"/>
        <v>0</v>
      </c>
      <c r="Q176" s="207"/>
      <c r="S176" s="196" t="s">
        <v>191</v>
      </c>
      <c r="T176" s="207"/>
      <c r="U176" s="12"/>
      <c r="V176" s="12"/>
      <c r="W176" s="12"/>
      <c r="X176" s="12"/>
      <c r="Y176" s="12"/>
      <c r="Z176" s="12"/>
      <c r="AA176" s="12"/>
      <c r="AB176" s="12"/>
      <c r="AC176" s="12"/>
      <c r="AD176" s="12"/>
      <c r="AE176" s="12"/>
      <c r="AF176" s="12"/>
      <c r="AG176" s="12"/>
    </row>
    <row r="177" spans="1:33" ht="52.8" x14ac:dyDescent="0.25">
      <c r="A177" s="163" t="str">
        <f t="shared" si="7"/>
        <v>COMMITMENT_IDR1</v>
      </c>
      <c r="B177" s="178">
        <v>60</v>
      </c>
      <c r="C177" s="61" t="s">
        <v>374</v>
      </c>
      <c r="D177" s="110" t="s">
        <v>406</v>
      </c>
      <c r="E177" s="61" t="s">
        <v>407</v>
      </c>
      <c r="F177" s="61" t="s">
        <v>220</v>
      </c>
      <c r="G177" s="61" t="s">
        <v>172</v>
      </c>
      <c r="H177" s="200" t="s">
        <v>190</v>
      </c>
      <c r="I177" s="200"/>
      <c r="J177" s="61" t="s">
        <v>166</v>
      </c>
      <c r="K177" s="61" t="s">
        <v>167</v>
      </c>
      <c r="L177" s="185">
        <v>81</v>
      </c>
      <c r="M177" s="61" t="s">
        <v>168</v>
      </c>
      <c r="N177" s="61"/>
      <c r="O177" s="211">
        <v>2072</v>
      </c>
      <c r="P177" s="182">
        <f t="shared" si="5"/>
        <v>0.18329794762915783</v>
      </c>
      <c r="Q177" s="206"/>
      <c r="R177" s="388"/>
      <c r="S177" s="202" t="s">
        <v>1092</v>
      </c>
      <c r="T177" s="210" t="s">
        <v>408</v>
      </c>
      <c r="U177" s="12"/>
      <c r="V177" s="12"/>
      <c r="W177" s="12"/>
      <c r="X177" s="12"/>
      <c r="Y177" s="12"/>
      <c r="Z177" s="12"/>
      <c r="AA177" s="12"/>
      <c r="AB177" s="12"/>
      <c r="AC177" s="12"/>
      <c r="AD177" s="12"/>
      <c r="AE177" s="12"/>
      <c r="AF177" s="12"/>
      <c r="AG177" s="12"/>
    </row>
    <row r="178" spans="1:33" ht="52.8" x14ac:dyDescent="0.25">
      <c r="A178" s="163" t="str">
        <f t="shared" si="7"/>
        <v>COMMITMENT_IDR2</v>
      </c>
      <c r="B178" s="178"/>
      <c r="C178" s="61"/>
      <c r="D178" s="110"/>
      <c r="E178" s="61" t="s">
        <v>407</v>
      </c>
      <c r="F178" s="61"/>
      <c r="G178" s="61" t="s">
        <v>409</v>
      </c>
      <c r="H178" s="200" t="s">
        <v>190</v>
      </c>
      <c r="I178" s="200"/>
      <c r="J178" s="61" t="s">
        <v>171</v>
      </c>
      <c r="K178" s="61" t="s">
        <v>208</v>
      </c>
      <c r="L178" s="185">
        <v>81</v>
      </c>
      <c r="M178" s="61" t="s">
        <v>211</v>
      </c>
      <c r="N178" s="61"/>
      <c r="O178" s="211">
        <v>288</v>
      </c>
      <c r="P178" s="182">
        <f t="shared" si="5"/>
        <v>2.5477707006369428E-2</v>
      </c>
      <c r="Q178" s="206"/>
      <c r="R178" s="388"/>
      <c r="S178" s="202" t="s">
        <v>1092</v>
      </c>
      <c r="T178" s="210" t="s">
        <v>408</v>
      </c>
      <c r="U178" s="12"/>
      <c r="V178" s="12"/>
      <c r="W178" s="12"/>
      <c r="X178" s="12"/>
      <c r="Y178" s="12"/>
      <c r="Z178" s="12"/>
      <c r="AA178" s="12"/>
      <c r="AB178" s="12"/>
      <c r="AC178" s="12"/>
      <c r="AD178" s="12"/>
      <c r="AE178" s="12"/>
      <c r="AF178" s="12"/>
      <c r="AG178" s="12"/>
    </row>
    <row r="179" spans="1:33" ht="52.8" x14ac:dyDescent="0.25">
      <c r="A179" s="163" t="str">
        <f>E179&amp;J179</f>
        <v>COMMITMENT_IDR3</v>
      </c>
      <c r="B179" s="178"/>
      <c r="C179" s="61"/>
      <c r="D179" s="110"/>
      <c r="E179" s="61" t="s">
        <v>407</v>
      </c>
      <c r="F179" s="61"/>
      <c r="G179" s="61" t="s">
        <v>377</v>
      </c>
      <c r="H179" s="200" t="s">
        <v>190</v>
      </c>
      <c r="I179" s="200"/>
      <c r="J179" s="199" t="s">
        <v>173</v>
      </c>
      <c r="K179" s="61" t="s">
        <v>208</v>
      </c>
      <c r="L179" s="185">
        <v>81</v>
      </c>
      <c r="M179" s="199" t="s">
        <v>168</v>
      </c>
      <c r="N179" s="199"/>
      <c r="O179" s="211">
        <v>59</v>
      </c>
      <c r="P179" s="182">
        <f t="shared" si="5"/>
        <v>5.2193913658881812E-3</v>
      </c>
      <c r="Q179" s="206"/>
      <c r="R179" s="208" t="s">
        <v>1096</v>
      </c>
      <c r="S179" s="202" t="s">
        <v>1092</v>
      </c>
      <c r="T179" s="210" t="s">
        <v>408</v>
      </c>
      <c r="U179" s="12"/>
      <c r="V179" s="12"/>
      <c r="W179" s="12"/>
      <c r="X179" s="12"/>
      <c r="Y179" s="12"/>
      <c r="Z179" s="12"/>
      <c r="AA179" s="12"/>
      <c r="AB179" s="12"/>
      <c r="AC179" s="12"/>
      <c r="AD179" s="12"/>
      <c r="AE179" s="12"/>
      <c r="AF179" s="12"/>
      <c r="AG179" s="12"/>
    </row>
    <row r="180" spans="1:33" ht="52.8" x14ac:dyDescent="0.25">
      <c r="A180" s="163" t="str">
        <f t="shared" si="7"/>
        <v>C_180R1</v>
      </c>
      <c r="B180" s="178">
        <v>61</v>
      </c>
      <c r="C180" s="61" t="s">
        <v>374</v>
      </c>
      <c r="D180" s="61" t="s">
        <v>410</v>
      </c>
      <c r="E180" s="61" t="s">
        <v>411</v>
      </c>
      <c r="F180" s="61" t="s">
        <v>206</v>
      </c>
      <c r="G180" s="61" t="s">
        <v>239</v>
      </c>
      <c r="H180" s="200" t="s">
        <v>190</v>
      </c>
      <c r="I180" s="200"/>
      <c r="J180" s="61" t="s">
        <v>166</v>
      </c>
      <c r="K180" s="61" t="s">
        <v>167</v>
      </c>
      <c r="L180" s="185">
        <v>82</v>
      </c>
      <c r="M180" s="61" t="s">
        <v>186</v>
      </c>
      <c r="N180" s="61"/>
      <c r="O180" s="211">
        <v>0</v>
      </c>
      <c r="P180" s="182">
        <f t="shared" si="5"/>
        <v>0</v>
      </c>
      <c r="Q180" s="183"/>
      <c r="R180" s="201" t="s">
        <v>222</v>
      </c>
      <c r="S180" s="184"/>
      <c r="T180" s="207"/>
      <c r="U180" s="12"/>
      <c r="V180" s="12"/>
      <c r="W180" s="12"/>
      <c r="X180" s="12"/>
      <c r="Y180" s="12"/>
      <c r="Z180" s="12"/>
      <c r="AA180" s="12"/>
      <c r="AB180" s="12"/>
      <c r="AC180" s="12"/>
      <c r="AD180" s="12"/>
      <c r="AE180" s="12"/>
      <c r="AF180" s="12"/>
      <c r="AG180" s="12"/>
    </row>
    <row r="181" spans="1:33" ht="52.8" x14ac:dyDescent="0.25">
      <c r="A181" s="163" t="str">
        <f t="shared" si="7"/>
        <v>C_180R2</v>
      </c>
      <c r="B181" s="178"/>
      <c r="C181" s="61"/>
      <c r="D181" s="61"/>
      <c r="E181" s="61" t="s">
        <v>411</v>
      </c>
      <c r="F181" s="61"/>
      <c r="G181" s="61" t="s">
        <v>412</v>
      </c>
      <c r="H181" s="200"/>
      <c r="I181" s="200"/>
      <c r="J181" s="61" t="s">
        <v>171</v>
      </c>
      <c r="K181" s="61" t="s">
        <v>167</v>
      </c>
      <c r="L181" s="185">
        <v>82</v>
      </c>
      <c r="M181" s="61" t="s">
        <v>168</v>
      </c>
      <c r="N181" s="61"/>
      <c r="O181" s="211">
        <v>3279</v>
      </c>
      <c r="P181" s="182">
        <f t="shared" si="5"/>
        <v>0.2900743099787686</v>
      </c>
      <c r="Q181" s="206"/>
      <c r="R181" s="388"/>
      <c r="S181" s="202" t="s">
        <v>1101</v>
      </c>
      <c r="T181" s="208" t="s">
        <v>230</v>
      </c>
      <c r="U181" s="12"/>
      <c r="V181" s="12"/>
      <c r="W181" s="12"/>
      <c r="X181" s="12"/>
      <c r="Y181" s="12"/>
      <c r="Z181" s="12"/>
      <c r="AA181" s="12"/>
      <c r="AB181" s="12"/>
      <c r="AC181" s="12"/>
      <c r="AD181" s="12"/>
      <c r="AE181" s="12"/>
      <c r="AF181" s="12"/>
      <c r="AG181" s="12"/>
    </row>
    <row r="182" spans="1:33" ht="39.6" x14ac:dyDescent="0.25">
      <c r="A182" s="163" t="str">
        <f t="shared" si="7"/>
        <v>C_181R1</v>
      </c>
      <c r="B182" s="178">
        <v>62</v>
      </c>
      <c r="C182" s="61" t="s">
        <v>374</v>
      </c>
      <c r="D182" s="61" t="s">
        <v>413</v>
      </c>
      <c r="E182" s="61" t="s">
        <v>414</v>
      </c>
      <c r="F182" s="61" t="s">
        <v>206</v>
      </c>
      <c r="G182" s="61" t="s">
        <v>172</v>
      </c>
      <c r="H182" s="200" t="s">
        <v>190</v>
      </c>
      <c r="I182" s="200"/>
      <c r="J182" s="61" t="s">
        <v>166</v>
      </c>
      <c r="K182" s="61" t="s">
        <v>208</v>
      </c>
      <c r="L182" s="185">
        <v>83</v>
      </c>
      <c r="M182" s="61" t="s">
        <v>186</v>
      </c>
      <c r="N182" s="61"/>
      <c r="O182" s="211">
        <v>0</v>
      </c>
      <c r="P182" s="182">
        <f t="shared" si="5"/>
        <v>0</v>
      </c>
      <c r="Q182" s="183"/>
      <c r="R182" s="201" t="s">
        <v>207</v>
      </c>
      <c r="S182" s="184"/>
      <c r="T182" s="207"/>
      <c r="U182" s="12"/>
      <c r="V182" s="12"/>
      <c r="W182" s="12"/>
      <c r="X182" s="12"/>
      <c r="Y182" s="12"/>
      <c r="Z182" s="12"/>
      <c r="AA182" s="12"/>
      <c r="AB182" s="12"/>
      <c r="AC182" s="12"/>
      <c r="AD182" s="12"/>
      <c r="AE182" s="12"/>
      <c r="AF182" s="12"/>
      <c r="AG182" s="12"/>
    </row>
    <row r="183" spans="1:33" ht="52.8" x14ac:dyDescent="0.25">
      <c r="A183" s="163" t="str">
        <f t="shared" si="7"/>
        <v>C_181R2</v>
      </c>
      <c r="B183" s="178"/>
      <c r="C183" s="61"/>
      <c r="D183" s="61"/>
      <c r="E183" s="61" t="s">
        <v>414</v>
      </c>
      <c r="F183" s="61"/>
      <c r="G183" s="200" t="s">
        <v>270</v>
      </c>
      <c r="H183" s="200"/>
      <c r="I183" s="200" t="s">
        <v>190</v>
      </c>
      <c r="J183" s="61" t="s">
        <v>171</v>
      </c>
      <c r="K183" s="61" t="s">
        <v>208</v>
      </c>
      <c r="L183" s="185">
        <v>83</v>
      </c>
      <c r="M183" s="61" t="s">
        <v>186</v>
      </c>
      <c r="N183" s="61"/>
      <c r="O183" s="211">
        <v>756</v>
      </c>
      <c r="P183" s="182">
        <f t="shared" si="5"/>
        <v>6.6878980891719744E-2</v>
      </c>
      <c r="Q183" s="185"/>
      <c r="R183" s="195" t="s">
        <v>271</v>
      </c>
      <c r="S183" s="184" t="s">
        <v>272</v>
      </c>
      <c r="T183" s="208" t="s">
        <v>230</v>
      </c>
      <c r="U183" s="12"/>
      <c r="V183" s="12"/>
      <c r="W183" s="12"/>
      <c r="X183" s="12"/>
      <c r="Y183" s="12"/>
      <c r="Z183" s="12"/>
      <c r="AA183" s="12"/>
      <c r="AB183" s="12"/>
      <c r="AC183" s="12"/>
      <c r="AD183" s="12"/>
      <c r="AE183" s="12"/>
      <c r="AF183" s="12"/>
      <c r="AG183" s="12"/>
    </row>
    <row r="184" spans="1:33" ht="52.8" x14ac:dyDescent="0.25">
      <c r="A184" s="163" t="str">
        <f t="shared" si="7"/>
        <v>C_181R3</v>
      </c>
      <c r="B184" s="178"/>
      <c r="C184" s="61"/>
      <c r="D184" s="61"/>
      <c r="E184" s="61" t="s">
        <v>414</v>
      </c>
      <c r="F184" s="61"/>
      <c r="G184" s="61" t="s">
        <v>303</v>
      </c>
      <c r="H184" s="200" t="s">
        <v>190</v>
      </c>
      <c r="I184" s="200" t="s">
        <v>190</v>
      </c>
      <c r="J184" s="61" t="s">
        <v>173</v>
      </c>
      <c r="K184" s="61" t="s">
        <v>167</v>
      </c>
      <c r="L184" s="185">
        <v>83</v>
      </c>
      <c r="M184" s="61" t="s">
        <v>186</v>
      </c>
      <c r="N184" s="61"/>
      <c r="O184" s="211">
        <v>138</v>
      </c>
      <c r="P184" s="182">
        <f t="shared" si="5"/>
        <v>1.2208067940552018E-2</v>
      </c>
      <c r="Q184" s="206"/>
      <c r="R184" s="388" t="s">
        <v>415</v>
      </c>
      <c r="S184" s="184" t="s">
        <v>1089</v>
      </c>
      <c r="T184" s="207" t="s">
        <v>230</v>
      </c>
      <c r="U184" s="12"/>
      <c r="V184" s="12"/>
      <c r="W184" s="12"/>
      <c r="X184" s="12"/>
      <c r="Y184" s="12"/>
      <c r="Z184" s="12"/>
      <c r="AA184" s="12"/>
      <c r="AB184" s="12"/>
      <c r="AC184" s="12"/>
      <c r="AD184" s="12"/>
      <c r="AE184" s="12"/>
      <c r="AF184" s="12"/>
      <c r="AG184" s="12"/>
    </row>
    <row r="185" spans="1:33" ht="39.6" x14ac:dyDescent="0.25">
      <c r="A185" s="163" t="str">
        <f t="shared" si="7"/>
        <v>C_182R1</v>
      </c>
      <c r="B185" s="178">
        <v>63</v>
      </c>
      <c r="C185" s="61" t="s">
        <v>374</v>
      </c>
      <c r="D185" s="61" t="s">
        <v>417</v>
      </c>
      <c r="E185" s="61" t="s">
        <v>418</v>
      </c>
      <c r="F185" s="61" t="s">
        <v>206</v>
      </c>
      <c r="G185" s="61" t="s">
        <v>172</v>
      </c>
      <c r="H185" s="200" t="s">
        <v>190</v>
      </c>
      <c r="I185" s="200"/>
      <c r="J185" s="61" t="s">
        <v>166</v>
      </c>
      <c r="K185" s="61" t="s">
        <v>208</v>
      </c>
      <c r="L185" s="185">
        <v>84</v>
      </c>
      <c r="M185" s="61" t="s">
        <v>186</v>
      </c>
      <c r="N185" s="61"/>
      <c r="O185" s="211">
        <v>0</v>
      </c>
      <c r="P185" s="182">
        <f t="shared" si="5"/>
        <v>0</v>
      </c>
      <c r="Q185" s="183"/>
      <c r="R185" s="201" t="s">
        <v>207</v>
      </c>
      <c r="S185" s="184"/>
      <c r="T185" s="207"/>
      <c r="U185" s="12"/>
      <c r="V185" s="12"/>
      <c r="W185" s="12"/>
      <c r="X185" s="12"/>
      <c r="Y185" s="12"/>
      <c r="Z185" s="12"/>
      <c r="AA185" s="12"/>
      <c r="AB185" s="12"/>
      <c r="AC185" s="12"/>
      <c r="AD185" s="12"/>
      <c r="AE185" s="12"/>
      <c r="AF185" s="12"/>
      <c r="AG185" s="12"/>
    </row>
    <row r="186" spans="1:33" ht="52.8" x14ac:dyDescent="0.25">
      <c r="A186" s="163" t="str">
        <f t="shared" si="7"/>
        <v>C_182R2</v>
      </c>
      <c r="B186" s="178"/>
      <c r="C186" s="61"/>
      <c r="D186" s="61"/>
      <c r="E186" s="61" t="s">
        <v>418</v>
      </c>
      <c r="F186" s="61"/>
      <c r="G186" s="511" t="s">
        <v>419</v>
      </c>
      <c r="H186" s="511"/>
      <c r="I186" s="511" t="s">
        <v>190</v>
      </c>
      <c r="J186" s="61" t="s">
        <v>171</v>
      </c>
      <c r="K186" s="61" t="s">
        <v>208</v>
      </c>
      <c r="L186" s="185">
        <v>84</v>
      </c>
      <c r="M186" s="61" t="s">
        <v>420</v>
      </c>
      <c r="N186" s="61"/>
      <c r="O186" s="211">
        <v>21</v>
      </c>
      <c r="P186" s="182">
        <f t="shared" si="5"/>
        <v>1.8577494692144374E-3</v>
      </c>
      <c r="Q186" s="207"/>
      <c r="R186" s="208"/>
      <c r="S186" s="202" t="s">
        <v>1089</v>
      </c>
      <c r="T186" s="207" t="s">
        <v>230</v>
      </c>
      <c r="U186" s="12"/>
      <c r="V186" s="12"/>
      <c r="W186" s="12"/>
      <c r="X186" s="12"/>
      <c r="Y186" s="12"/>
      <c r="Z186" s="12"/>
      <c r="AA186" s="12"/>
      <c r="AB186" s="12"/>
      <c r="AC186" s="12"/>
      <c r="AD186" s="12"/>
      <c r="AE186" s="12"/>
      <c r="AF186" s="12"/>
      <c r="AG186" s="12"/>
    </row>
    <row r="187" spans="1:33" ht="52.8" x14ac:dyDescent="0.25">
      <c r="A187" s="163" t="str">
        <f t="shared" si="7"/>
        <v>C_182R3</v>
      </c>
      <c r="B187" s="178"/>
      <c r="C187" s="61"/>
      <c r="D187" s="61"/>
      <c r="E187" s="61" t="s">
        <v>418</v>
      </c>
      <c r="F187" s="61"/>
      <c r="G187" s="61" t="s">
        <v>303</v>
      </c>
      <c r="H187" s="200" t="s">
        <v>190</v>
      </c>
      <c r="I187" s="200" t="s">
        <v>190</v>
      </c>
      <c r="J187" s="61" t="s">
        <v>173</v>
      </c>
      <c r="K187" s="61" t="s">
        <v>167</v>
      </c>
      <c r="L187" s="185">
        <v>84</v>
      </c>
      <c r="M187" s="61" t="s">
        <v>186</v>
      </c>
      <c r="N187" s="61"/>
      <c r="O187" s="211">
        <v>87</v>
      </c>
      <c r="P187" s="182">
        <f t="shared" si="5"/>
        <v>7.6963906581740977E-3</v>
      </c>
      <c r="Q187" s="206"/>
      <c r="R187" s="388" t="s">
        <v>415</v>
      </c>
      <c r="S187" s="202" t="s">
        <v>1089</v>
      </c>
      <c r="T187" s="207" t="s">
        <v>230</v>
      </c>
      <c r="U187" s="12"/>
      <c r="V187" s="12"/>
      <c r="W187" s="12"/>
      <c r="X187" s="12"/>
      <c r="Y187" s="12"/>
      <c r="Z187" s="12"/>
      <c r="AA187" s="12"/>
      <c r="AB187" s="12"/>
      <c r="AC187" s="12"/>
      <c r="AD187" s="12"/>
      <c r="AE187" s="12"/>
      <c r="AF187" s="12"/>
      <c r="AG187" s="12"/>
    </row>
    <row r="188" spans="1:33" ht="26.4" x14ac:dyDescent="0.25">
      <c r="A188" s="163" t="str">
        <f t="shared" si="7"/>
        <v>C_184R1</v>
      </c>
      <c r="B188" s="178">
        <v>64</v>
      </c>
      <c r="C188" s="61" t="s">
        <v>374</v>
      </c>
      <c r="D188" s="61" t="s">
        <v>421</v>
      </c>
      <c r="E188" s="61" t="s">
        <v>422</v>
      </c>
      <c r="F188" s="61" t="s">
        <v>206</v>
      </c>
      <c r="G188" s="76" t="s">
        <v>172</v>
      </c>
      <c r="H188" s="205" t="s">
        <v>190</v>
      </c>
      <c r="I188" s="205"/>
      <c r="J188" s="61" t="s">
        <v>166</v>
      </c>
      <c r="K188" s="61" t="s">
        <v>167</v>
      </c>
      <c r="L188" s="185">
        <v>85</v>
      </c>
      <c r="M188" s="61" t="s">
        <v>186</v>
      </c>
      <c r="N188" s="61"/>
      <c r="O188" s="211">
        <v>0</v>
      </c>
      <c r="P188" s="182">
        <f t="shared" si="5"/>
        <v>0</v>
      </c>
      <c r="Q188" s="183"/>
      <c r="R188" s="201" t="s">
        <v>207</v>
      </c>
      <c r="S188" s="184"/>
      <c r="T188" s="185"/>
      <c r="U188" s="12"/>
      <c r="V188" s="12"/>
      <c r="W188" s="12"/>
      <c r="X188" s="12"/>
      <c r="Y188" s="12"/>
      <c r="Z188" s="12"/>
      <c r="AA188" s="12"/>
      <c r="AB188" s="12"/>
      <c r="AC188" s="12"/>
      <c r="AD188" s="12"/>
      <c r="AE188" s="12"/>
      <c r="AF188" s="12"/>
      <c r="AG188" s="12"/>
    </row>
    <row r="189" spans="1:33" ht="52.8" x14ac:dyDescent="0.25">
      <c r="A189" s="163" t="str">
        <f t="shared" si="7"/>
        <v>C_184R2</v>
      </c>
      <c r="B189" s="178"/>
      <c r="C189" s="61"/>
      <c r="D189" s="61"/>
      <c r="E189" s="61" t="s">
        <v>422</v>
      </c>
      <c r="F189" s="61"/>
      <c r="G189" s="76" t="s">
        <v>239</v>
      </c>
      <c r="H189" s="205" t="s">
        <v>190</v>
      </c>
      <c r="I189" s="205"/>
      <c r="J189" s="61" t="s">
        <v>171</v>
      </c>
      <c r="K189" s="61" t="s">
        <v>167</v>
      </c>
      <c r="L189" s="185">
        <v>85</v>
      </c>
      <c r="M189" s="61" t="s">
        <v>186</v>
      </c>
      <c r="N189" s="61"/>
      <c r="O189" s="211">
        <v>0</v>
      </c>
      <c r="P189" s="182">
        <f t="shared" si="5"/>
        <v>0</v>
      </c>
      <c r="Q189" s="183"/>
      <c r="R189" s="201" t="s">
        <v>222</v>
      </c>
      <c r="S189" s="184"/>
      <c r="T189" s="185"/>
      <c r="U189" s="12"/>
      <c r="V189" s="12"/>
      <c r="W189" s="12"/>
      <c r="X189" s="12"/>
      <c r="Y189" s="12"/>
      <c r="Z189" s="12"/>
      <c r="AA189" s="12"/>
      <c r="AB189" s="12"/>
      <c r="AC189" s="12"/>
      <c r="AD189" s="12"/>
      <c r="AE189" s="12"/>
      <c r="AF189" s="12"/>
      <c r="AG189" s="12"/>
    </row>
    <row r="190" spans="1:33" ht="39.6" x14ac:dyDescent="0.25">
      <c r="A190" s="163" t="str">
        <f t="shared" si="7"/>
        <v>C_19R1</v>
      </c>
      <c r="B190" s="178">
        <v>65</v>
      </c>
      <c r="C190" s="61" t="s">
        <v>423</v>
      </c>
      <c r="D190" s="61" t="s">
        <v>424</v>
      </c>
      <c r="E190" s="61" t="s">
        <v>425</v>
      </c>
      <c r="F190" s="61" t="s">
        <v>206</v>
      </c>
      <c r="G190" s="61" t="s">
        <v>172</v>
      </c>
      <c r="H190" s="200" t="s">
        <v>190</v>
      </c>
      <c r="I190" s="200"/>
      <c r="J190" s="61" t="s">
        <v>166</v>
      </c>
      <c r="K190" s="61" t="s">
        <v>167</v>
      </c>
      <c r="L190" s="185">
        <v>43</v>
      </c>
      <c r="M190" s="61" t="s">
        <v>186</v>
      </c>
      <c r="N190" s="61"/>
      <c r="O190" s="211">
        <v>0</v>
      </c>
      <c r="P190" s="182">
        <f t="shared" si="5"/>
        <v>0</v>
      </c>
      <c r="Q190" s="183"/>
      <c r="R190" s="201" t="s">
        <v>207</v>
      </c>
      <c r="S190" s="184"/>
      <c r="T190" s="185"/>
      <c r="U190" s="12"/>
      <c r="V190" s="12"/>
      <c r="W190" s="12"/>
      <c r="X190" s="12"/>
      <c r="Y190" s="12"/>
      <c r="Z190" s="12"/>
      <c r="AA190" s="12"/>
      <c r="AB190" s="12"/>
      <c r="AC190" s="12"/>
      <c r="AD190" s="12"/>
      <c r="AE190" s="12"/>
      <c r="AF190" s="12"/>
      <c r="AG190" s="12"/>
    </row>
    <row r="191" spans="1:33" ht="52.8" x14ac:dyDescent="0.25">
      <c r="A191" s="163" t="str">
        <f t="shared" si="7"/>
        <v>C_19R3</v>
      </c>
      <c r="B191" s="178"/>
      <c r="C191" s="61"/>
      <c r="D191" s="61"/>
      <c r="E191" s="61" t="s">
        <v>425</v>
      </c>
      <c r="F191" s="61"/>
      <c r="G191" s="199" t="s">
        <v>426</v>
      </c>
      <c r="H191" s="254"/>
      <c r="I191" s="254" t="s">
        <v>190</v>
      </c>
      <c r="J191" s="61" t="s">
        <v>173</v>
      </c>
      <c r="K191" s="61" t="s">
        <v>208</v>
      </c>
      <c r="L191" s="185">
        <v>43</v>
      </c>
      <c r="M191" s="61" t="s">
        <v>427</v>
      </c>
      <c r="N191" s="61"/>
      <c r="O191" s="211">
        <v>138</v>
      </c>
      <c r="P191" s="182">
        <f t="shared" si="5"/>
        <v>1.2208067940552018E-2</v>
      </c>
      <c r="Q191" s="185"/>
      <c r="R191" s="195"/>
      <c r="S191" s="202" t="s">
        <v>1089</v>
      </c>
      <c r="T191" s="185" t="s">
        <v>230</v>
      </c>
      <c r="U191" s="12"/>
      <c r="V191" s="12"/>
      <c r="W191" s="12"/>
      <c r="X191" s="12"/>
      <c r="Y191" s="12"/>
      <c r="Z191" s="12"/>
      <c r="AA191" s="12"/>
      <c r="AB191" s="12"/>
      <c r="AC191" s="12"/>
      <c r="AD191" s="12"/>
      <c r="AE191" s="12"/>
      <c r="AF191" s="12"/>
      <c r="AG191" s="12"/>
    </row>
    <row r="192" spans="1:33" ht="26.4" x14ac:dyDescent="0.25">
      <c r="A192" s="163" t="str">
        <f t="shared" si="7"/>
        <v>C_19R4</v>
      </c>
      <c r="B192" s="178"/>
      <c r="C192" s="61"/>
      <c r="D192" s="61"/>
      <c r="E192" s="61" t="s">
        <v>425</v>
      </c>
      <c r="F192" s="61"/>
      <c r="G192" s="199" t="s">
        <v>189</v>
      </c>
      <c r="H192" s="254" t="s">
        <v>190</v>
      </c>
      <c r="I192" s="254"/>
      <c r="J192" s="61" t="s">
        <v>214</v>
      </c>
      <c r="K192" s="61" t="s">
        <v>167</v>
      </c>
      <c r="L192" s="185">
        <v>43</v>
      </c>
      <c r="M192" s="61" t="s">
        <v>186</v>
      </c>
      <c r="N192" s="61"/>
      <c r="O192" s="211">
        <v>0</v>
      </c>
      <c r="P192" s="182">
        <f t="shared" si="5"/>
        <v>0</v>
      </c>
      <c r="Q192" s="185"/>
      <c r="R192" s="195"/>
      <c r="S192" s="196" t="s">
        <v>429</v>
      </c>
      <c r="T192" s="185"/>
      <c r="U192" s="12"/>
      <c r="V192" s="12"/>
      <c r="W192" s="12"/>
      <c r="X192" s="12"/>
      <c r="Y192" s="12"/>
      <c r="Z192" s="12"/>
      <c r="AA192" s="12"/>
      <c r="AB192" s="12"/>
      <c r="AC192" s="12"/>
      <c r="AD192" s="12"/>
      <c r="AE192" s="12"/>
      <c r="AF192" s="12"/>
      <c r="AG192" s="12"/>
    </row>
    <row r="193" spans="1:33" ht="26.4" x14ac:dyDescent="0.25">
      <c r="A193" s="163" t="str">
        <f t="shared" si="7"/>
        <v>C_21R1</v>
      </c>
      <c r="B193" s="178">
        <v>66</v>
      </c>
      <c r="C193" s="61" t="s">
        <v>423</v>
      </c>
      <c r="D193" s="61" t="s">
        <v>430</v>
      </c>
      <c r="E193" s="61" t="s">
        <v>431</v>
      </c>
      <c r="F193" s="61" t="s">
        <v>220</v>
      </c>
      <c r="G193" s="61" t="s">
        <v>172</v>
      </c>
      <c r="H193" s="200" t="s">
        <v>190</v>
      </c>
      <c r="I193" s="200"/>
      <c r="J193" s="61" t="s">
        <v>166</v>
      </c>
      <c r="K193" s="61" t="s">
        <v>167</v>
      </c>
      <c r="L193" s="185">
        <v>44</v>
      </c>
      <c r="M193" s="61" t="s">
        <v>186</v>
      </c>
      <c r="N193" s="61"/>
      <c r="O193" s="211">
        <v>0</v>
      </c>
      <c r="P193" s="182">
        <f t="shared" si="5"/>
        <v>0</v>
      </c>
      <c r="Q193" s="183"/>
      <c r="R193" s="201" t="s">
        <v>207</v>
      </c>
      <c r="S193" s="184"/>
      <c r="T193" s="185"/>
      <c r="U193" s="12"/>
      <c r="V193" s="12"/>
      <c r="W193" s="12"/>
      <c r="X193" s="12"/>
      <c r="Y193" s="12"/>
      <c r="Z193" s="12"/>
      <c r="AA193" s="12"/>
      <c r="AB193" s="12"/>
      <c r="AC193" s="12"/>
      <c r="AD193" s="12"/>
      <c r="AE193" s="12"/>
      <c r="AF193" s="12"/>
      <c r="AG193" s="12"/>
    </row>
    <row r="194" spans="1:33" ht="52.8" x14ac:dyDescent="0.25">
      <c r="A194" s="163" t="str">
        <f t="shared" si="7"/>
        <v>C_21R2</v>
      </c>
      <c r="B194" s="178"/>
      <c r="C194" s="61"/>
      <c r="D194" s="61"/>
      <c r="E194" s="61" t="s">
        <v>431</v>
      </c>
      <c r="F194" s="61"/>
      <c r="G194" s="199" t="s">
        <v>239</v>
      </c>
      <c r="H194" s="254" t="s">
        <v>190</v>
      </c>
      <c r="I194" s="254"/>
      <c r="J194" s="61" t="s">
        <v>171</v>
      </c>
      <c r="K194" s="61" t="s">
        <v>167</v>
      </c>
      <c r="L194" s="185">
        <v>44</v>
      </c>
      <c r="M194" s="61" t="s">
        <v>432</v>
      </c>
      <c r="N194" s="61"/>
      <c r="O194" s="211">
        <v>0</v>
      </c>
      <c r="P194" s="182">
        <f t="shared" si="5"/>
        <v>0</v>
      </c>
      <c r="Q194" s="183"/>
      <c r="R194" s="201" t="s">
        <v>222</v>
      </c>
      <c r="S194" s="184"/>
      <c r="T194" s="185"/>
      <c r="U194" s="12"/>
      <c r="V194" s="12"/>
      <c r="W194" s="12"/>
      <c r="X194" s="12"/>
      <c r="Y194" s="12"/>
      <c r="Z194" s="12"/>
      <c r="AA194" s="12"/>
      <c r="AB194" s="12"/>
      <c r="AC194" s="12"/>
      <c r="AD194" s="12"/>
      <c r="AE194" s="12"/>
      <c r="AF194" s="12"/>
      <c r="AG194" s="12"/>
    </row>
    <row r="195" spans="1:33" ht="39.6" x14ac:dyDescent="0.25">
      <c r="A195" s="163" t="str">
        <f t="shared" si="7"/>
        <v>C_29R1</v>
      </c>
      <c r="B195" s="178">
        <v>67</v>
      </c>
      <c r="C195" s="61" t="s">
        <v>423</v>
      </c>
      <c r="D195" s="61" t="s">
        <v>433</v>
      </c>
      <c r="E195" s="61" t="s">
        <v>434</v>
      </c>
      <c r="F195" s="61" t="s">
        <v>206</v>
      </c>
      <c r="G195" s="61" t="s">
        <v>172</v>
      </c>
      <c r="H195" s="200" t="s">
        <v>190</v>
      </c>
      <c r="I195" s="200"/>
      <c r="J195" s="61" t="s">
        <v>166</v>
      </c>
      <c r="K195" s="61" t="s">
        <v>167</v>
      </c>
      <c r="L195" s="185">
        <v>45</v>
      </c>
      <c r="M195" s="61" t="s">
        <v>186</v>
      </c>
      <c r="N195" s="61"/>
      <c r="O195" s="211">
        <v>0</v>
      </c>
      <c r="P195" s="182">
        <f t="shared" si="5"/>
        <v>0</v>
      </c>
      <c r="Q195" s="183"/>
      <c r="R195" s="201" t="s">
        <v>207</v>
      </c>
      <c r="S195" s="184"/>
      <c r="T195" s="185"/>
      <c r="U195" s="12"/>
      <c r="V195" s="12"/>
      <c r="W195" s="12"/>
      <c r="X195" s="12"/>
      <c r="Y195" s="12"/>
      <c r="Z195" s="12"/>
      <c r="AA195" s="12"/>
      <c r="AB195" s="12"/>
      <c r="AC195" s="12"/>
      <c r="AD195" s="12"/>
      <c r="AE195" s="12"/>
      <c r="AF195" s="12"/>
      <c r="AG195" s="12"/>
    </row>
    <row r="196" spans="1:33" ht="52.8" x14ac:dyDescent="0.25">
      <c r="A196" s="163" t="str">
        <f t="shared" si="7"/>
        <v>C_29R2</v>
      </c>
      <c r="B196" s="178"/>
      <c r="C196" s="61"/>
      <c r="D196" s="61"/>
      <c r="E196" s="61" t="s">
        <v>434</v>
      </c>
      <c r="F196" s="61"/>
      <c r="G196" s="61" t="s">
        <v>435</v>
      </c>
      <c r="H196" s="200"/>
      <c r="I196" s="200" t="s">
        <v>190</v>
      </c>
      <c r="J196" s="61" t="s">
        <v>171</v>
      </c>
      <c r="K196" s="61" t="s">
        <v>208</v>
      </c>
      <c r="L196" s="185">
        <v>45</v>
      </c>
      <c r="M196" s="61" t="s">
        <v>186</v>
      </c>
      <c r="N196" s="61"/>
      <c r="O196" s="211">
        <v>76</v>
      </c>
      <c r="P196" s="182">
        <f t="shared" si="5"/>
        <v>6.7232837933474876E-3</v>
      </c>
      <c r="Q196" s="185"/>
      <c r="R196" s="195"/>
      <c r="S196" s="202" t="s">
        <v>1089</v>
      </c>
      <c r="T196" s="185" t="s">
        <v>230</v>
      </c>
      <c r="U196" s="12"/>
      <c r="V196" s="12"/>
      <c r="W196" s="12"/>
      <c r="X196" s="12"/>
      <c r="Y196" s="12"/>
      <c r="Z196" s="12"/>
      <c r="AA196" s="12"/>
      <c r="AB196" s="12"/>
      <c r="AC196" s="12"/>
      <c r="AD196" s="12"/>
      <c r="AE196" s="12"/>
      <c r="AF196" s="12"/>
      <c r="AG196" s="12"/>
    </row>
    <row r="197" spans="1:33" ht="52.8" x14ac:dyDescent="0.25">
      <c r="A197" s="163" t="str">
        <f t="shared" si="7"/>
        <v>C_29R3</v>
      </c>
      <c r="B197" s="178"/>
      <c r="C197" s="61"/>
      <c r="D197" s="61"/>
      <c r="E197" s="61" t="s">
        <v>434</v>
      </c>
      <c r="F197" s="61"/>
      <c r="G197" s="199" t="s">
        <v>436</v>
      </c>
      <c r="H197" s="254"/>
      <c r="I197" s="254" t="s">
        <v>190</v>
      </c>
      <c r="J197" s="199" t="s">
        <v>173</v>
      </c>
      <c r="K197" s="61" t="s">
        <v>208</v>
      </c>
      <c r="L197" s="185">
        <v>45</v>
      </c>
      <c r="M197" s="61" t="s">
        <v>186</v>
      </c>
      <c r="N197" s="61"/>
      <c r="O197" s="211">
        <v>138</v>
      </c>
      <c r="P197" s="182">
        <f t="shared" si="5"/>
        <v>1.2208067940552018E-2</v>
      </c>
      <c r="Q197" s="185"/>
      <c r="R197" s="195"/>
      <c r="S197" s="202" t="s">
        <v>1089</v>
      </c>
      <c r="T197" s="185" t="s">
        <v>230</v>
      </c>
      <c r="U197" s="12"/>
      <c r="V197" s="12"/>
      <c r="W197" s="12"/>
      <c r="X197" s="12"/>
      <c r="Y197" s="12"/>
      <c r="Z197" s="12"/>
      <c r="AA197" s="12"/>
      <c r="AB197" s="12"/>
      <c r="AC197" s="12"/>
      <c r="AD197" s="12"/>
      <c r="AE197" s="12"/>
      <c r="AF197" s="12"/>
      <c r="AG197" s="12"/>
    </row>
    <row r="198" spans="1:33" ht="26.4" x14ac:dyDescent="0.25">
      <c r="A198" s="163" t="str">
        <f t="shared" si="7"/>
        <v>C_29R4</v>
      </c>
      <c r="B198" s="178"/>
      <c r="C198" s="61"/>
      <c r="D198" s="61"/>
      <c r="E198" s="61" t="s">
        <v>434</v>
      </c>
      <c r="F198" s="61"/>
      <c r="G198" s="61" t="s">
        <v>189</v>
      </c>
      <c r="H198" s="200" t="s">
        <v>190</v>
      </c>
      <c r="I198" s="200"/>
      <c r="J198" s="61" t="s">
        <v>214</v>
      </c>
      <c r="K198" s="61" t="s">
        <v>208</v>
      </c>
      <c r="L198" s="185">
        <v>45</v>
      </c>
      <c r="M198" s="61" t="s">
        <v>186</v>
      </c>
      <c r="N198" s="61"/>
      <c r="O198" s="211">
        <v>0</v>
      </c>
      <c r="P198" s="182">
        <f t="shared" si="5"/>
        <v>0</v>
      </c>
      <c r="Q198" s="185"/>
      <c r="R198" s="195" t="s">
        <v>1098</v>
      </c>
      <c r="S198" s="196"/>
      <c r="T198" s="185"/>
      <c r="U198" s="12"/>
      <c r="V198" s="12"/>
      <c r="W198" s="12"/>
      <c r="X198" s="12"/>
      <c r="Y198" s="12"/>
      <c r="Z198" s="12"/>
      <c r="AA198" s="12"/>
      <c r="AB198" s="12"/>
      <c r="AC198" s="12"/>
      <c r="AD198" s="12"/>
      <c r="AE198" s="12"/>
      <c r="AF198" s="12"/>
      <c r="AG198" s="12"/>
    </row>
    <row r="199" spans="1:33" ht="14.25" customHeight="1" x14ac:dyDescent="0.25">
      <c r="A199" s="163"/>
      <c r="B199" s="142"/>
      <c r="C199" s="12"/>
      <c r="D199" s="12"/>
      <c r="E199" s="12"/>
      <c r="F199" s="142"/>
      <c r="G199" s="212"/>
      <c r="H199" s="212"/>
      <c r="I199" s="212"/>
      <c r="J199" s="179"/>
      <c r="K199" s="179"/>
      <c r="L199" s="57"/>
      <c r="M199" s="179"/>
      <c r="N199" s="179"/>
      <c r="O199" s="213"/>
      <c r="P199" s="155"/>
      <c r="Q199" s="167"/>
      <c r="R199" s="167"/>
      <c r="S199" s="59"/>
      <c r="T199" s="167"/>
      <c r="U199" s="12"/>
      <c r="V199" s="12"/>
      <c r="W199" s="12"/>
      <c r="X199" s="12"/>
      <c r="Y199" s="12"/>
      <c r="Z199" s="12"/>
      <c r="AA199" s="12"/>
      <c r="AB199" s="12"/>
      <c r="AC199" s="12"/>
      <c r="AD199" s="12"/>
      <c r="AE199" s="12"/>
      <c r="AF199" s="12"/>
      <c r="AG199" s="12"/>
    </row>
    <row r="200" spans="1:33" ht="14.25" customHeight="1" x14ac:dyDescent="0.25">
      <c r="A200" s="163"/>
      <c r="B200" s="142"/>
      <c r="C200" s="12"/>
      <c r="D200" s="12"/>
      <c r="E200" s="142"/>
      <c r="F200" s="142"/>
      <c r="G200" s="12"/>
      <c r="H200" s="12"/>
      <c r="I200" s="12"/>
      <c r="J200" s="12"/>
      <c r="K200" s="12"/>
      <c r="L200" s="142"/>
      <c r="M200" s="12"/>
      <c r="N200" s="12"/>
      <c r="O200" s="21"/>
      <c r="P200" s="155"/>
      <c r="Q200" s="167"/>
      <c r="R200" s="167"/>
      <c r="S200" s="59"/>
      <c r="T200" s="167"/>
      <c r="U200" s="12"/>
      <c r="V200" s="12"/>
      <c r="W200" s="12"/>
      <c r="X200" s="12"/>
      <c r="Y200" s="12"/>
      <c r="Z200" s="12"/>
      <c r="AA200" s="12"/>
      <c r="AB200" s="12"/>
      <c r="AC200" s="12"/>
      <c r="AD200" s="12"/>
      <c r="AE200" s="12"/>
      <c r="AF200" s="12"/>
      <c r="AG200" s="12"/>
    </row>
    <row r="201" spans="1:33" ht="14.25" customHeight="1" x14ac:dyDescent="0.25">
      <c r="A201" s="163"/>
      <c r="B201" s="142"/>
      <c r="C201" s="12"/>
      <c r="D201" s="12"/>
      <c r="E201" s="142"/>
      <c r="F201" s="142"/>
      <c r="G201" s="12"/>
      <c r="H201" s="12"/>
      <c r="I201" s="12"/>
      <c r="J201" s="12"/>
      <c r="K201" s="12"/>
      <c r="L201" s="142"/>
      <c r="M201" s="12"/>
      <c r="N201" s="12"/>
      <c r="O201" s="21"/>
      <c r="P201" s="155"/>
      <c r="Q201" s="167"/>
      <c r="R201" s="167"/>
      <c r="S201" s="59"/>
      <c r="T201" s="167"/>
      <c r="U201" s="12"/>
      <c r="V201" s="12"/>
      <c r="W201" s="12"/>
      <c r="X201" s="12"/>
      <c r="Y201" s="12"/>
      <c r="Z201" s="12"/>
      <c r="AA201" s="12"/>
      <c r="AB201" s="12"/>
      <c r="AC201" s="12"/>
      <c r="AD201" s="12"/>
      <c r="AE201" s="12"/>
      <c r="AF201" s="12"/>
      <c r="AG201" s="12"/>
    </row>
    <row r="202" spans="1:33" ht="14.25" customHeight="1" x14ac:dyDescent="0.25">
      <c r="A202" s="163"/>
      <c r="B202" s="142"/>
      <c r="C202" s="12"/>
      <c r="D202" s="12"/>
      <c r="E202" s="142"/>
      <c r="F202" s="142"/>
      <c r="G202" s="12"/>
      <c r="H202" s="12"/>
      <c r="I202" s="12"/>
      <c r="J202" s="12"/>
      <c r="K202" s="12"/>
      <c r="L202" s="142"/>
      <c r="M202" s="12"/>
      <c r="N202" s="12"/>
      <c r="O202" s="21"/>
      <c r="P202" s="155"/>
      <c r="Q202" s="167"/>
      <c r="R202" s="167"/>
      <c r="S202" s="59"/>
      <c r="T202" s="167"/>
      <c r="U202" s="12"/>
      <c r="V202" s="12"/>
      <c r="W202" s="12"/>
      <c r="X202" s="12"/>
      <c r="Y202" s="12"/>
      <c r="Z202" s="12"/>
      <c r="AA202" s="12"/>
      <c r="AB202" s="12"/>
      <c r="AC202" s="12"/>
      <c r="AD202" s="12"/>
      <c r="AE202" s="12"/>
      <c r="AF202" s="12"/>
      <c r="AG202" s="12"/>
    </row>
    <row r="203" spans="1:33" ht="14.25" customHeight="1" x14ac:dyDescent="0.25">
      <c r="A203" s="163"/>
      <c r="B203" s="142"/>
      <c r="C203" s="12"/>
      <c r="D203" s="12"/>
      <c r="E203" s="142"/>
      <c r="F203" s="142"/>
      <c r="G203" s="12"/>
      <c r="H203" s="12"/>
      <c r="I203" s="12"/>
      <c r="J203" s="12"/>
      <c r="K203" s="12"/>
      <c r="L203" s="142"/>
      <c r="M203" s="12"/>
      <c r="N203" s="12"/>
      <c r="O203" s="21"/>
      <c r="P203" s="155"/>
      <c r="Q203" s="167"/>
      <c r="R203" s="167"/>
      <c r="S203" s="59"/>
      <c r="T203" s="167"/>
      <c r="U203" s="12"/>
      <c r="V203" s="12"/>
      <c r="W203" s="12"/>
      <c r="X203" s="12"/>
      <c r="Y203" s="12"/>
      <c r="Z203" s="12"/>
      <c r="AA203" s="12"/>
      <c r="AB203" s="12"/>
      <c r="AC203" s="12"/>
      <c r="AD203" s="12"/>
      <c r="AE203" s="12"/>
      <c r="AF203" s="12"/>
      <c r="AG203" s="12"/>
    </row>
    <row r="204" spans="1:33" ht="14.25" customHeight="1" x14ac:dyDescent="0.25">
      <c r="A204" s="163"/>
      <c r="B204" s="142"/>
      <c r="C204" s="12"/>
      <c r="D204" s="12"/>
      <c r="E204" s="142"/>
      <c r="F204" s="142"/>
      <c r="G204" s="12"/>
      <c r="H204" s="12"/>
      <c r="I204" s="12"/>
      <c r="J204" s="12"/>
      <c r="K204" s="12"/>
      <c r="L204" s="142"/>
      <c r="M204" s="12"/>
      <c r="N204" s="12"/>
      <c r="O204" s="21"/>
      <c r="P204" s="155"/>
      <c r="Q204" s="167"/>
      <c r="R204" s="167"/>
      <c r="S204" s="59"/>
      <c r="T204" s="167"/>
      <c r="U204" s="12"/>
      <c r="V204" s="12"/>
      <c r="W204" s="12"/>
      <c r="X204" s="12"/>
      <c r="Y204" s="12"/>
      <c r="Z204" s="12"/>
      <c r="AA204" s="12"/>
      <c r="AB204" s="12"/>
      <c r="AC204" s="12"/>
      <c r="AD204" s="12"/>
      <c r="AE204" s="12"/>
      <c r="AF204" s="12"/>
      <c r="AG204" s="12"/>
    </row>
    <row r="205" spans="1:33" ht="14.25" customHeight="1" x14ac:dyDescent="0.25">
      <c r="A205" s="163"/>
      <c r="B205" s="142"/>
      <c r="C205" s="12"/>
      <c r="D205" s="12"/>
      <c r="E205" s="142"/>
      <c r="F205" s="142"/>
      <c r="G205" s="12"/>
      <c r="H205" s="12"/>
      <c r="I205" s="12"/>
      <c r="J205" s="12"/>
      <c r="K205" s="12"/>
      <c r="L205" s="142"/>
      <c r="M205" s="12"/>
      <c r="N205" s="12"/>
      <c r="O205" s="21"/>
      <c r="P205" s="155"/>
      <c r="Q205" s="167"/>
      <c r="R205" s="167"/>
      <c r="S205" s="59"/>
      <c r="T205" s="167"/>
      <c r="U205" s="12"/>
      <c r="V205" s="12"/>
      <c r="W205" s="12"/>
      <c r="X205" s="12"/>
      <c r="Y205" s="12"/>
      <c r="Z205" s="12"/>
      <c r="AA205" s="12"/>
      <c r="AB205" s="12"/>
      <c r="AC205" s="12"/>
      <c r="AD205" s="12"/>
      <c r="AE205" s="12"/>
      <c r="AF205" s="12"/>
      <c r="AG205" s="12"/>
    </row>
    <row r="206" spans="1:33" ht="14.25" customHeight="1" x14ac:dyDescent="0.25">
      <c r="A206" s="163"/>
      <c r="B206" s="142"/>
      <c r="C206" s="12"/>
      <c r="D206" s="12"/>
      <c r="E206" s="142"/>
      <c r="F206" s="142"/>
      <c r="G206" s="12"/>
      <c r="H206" s="12"/>
      <c r="I206" s="12"/>
      <c r="J206" s="12"/>
      <c r="K206" s="12"/>
      <c r="L206" s="142"/>
      <c r="M206" s="12"/>
      <c r="N206" s="12"/>
      <c r="O206" s="21"/>
      <c r="P206" s="155"/>
      <c r="Q206" s="167"/>
      <c r="R206" s="167"/>
      <c r="S206" s="59"/>
      <c r="T206" s="167"/>
      <c r="U206" s="12"/>
      <c r="V206" s="12"/>
      <c r="W206" s="12"/>
      <c r="X206" s="12"/>
      <c r="Y206" s="12"/>
      <c r="Z206" s="12"/>
      <c r="AA206" s="12"/>
      <c r="AB206" s="12"/>
      <c r="AC206" s="12"/>
      <c r="AD206" s="12"/>
      <c r="AE206" s="12"/>
      <c r="AF206" s="12"/>
      <c r="AG206" s="12"/>
    </row>
    <row r="207" spans="1:33" ht="14.25" customHeight="1" x14ac:dyDescent="0.25">
      <c r="A207" s="163"/>
      <c r="B207" s="142"/>
      <c r="C207" s="12"/>
      <c r="D207" s="12"/>
      <c r="E207" s="142"/>
      <c r="F207" s="142"/>
      <c r="G207" s="12"/>
      <c r="H207" s="12"/>
      <c r="I207" s="12"/>
      <c r="J207" s="12"/>
      <c r="K207" s="12"/>
      <c r="L207" s="142"/>
      <c r="M207" s="12"/>
      <c r="N207" s="12"/>
      <c r="O207" s="21"/>
      <c r="P207" s="155"/>
      <c r="Q207" s="167"/>
      <c r="R207" s="167"/>
      <c r="S207" s="59"/>
      <c r="T207" s="167"/>
      <c r="U207" s="12"/>
      <c r="V207" s="12"/>
      <c r="W207" s="12"/>
      <c r="X207" s="12"/>
      <c r="Y207" s="12"/>
      <c r="Z207" s="12"/>
      <c r="AA207" s="12"/>
      <c r="AB207" s="12"/>
      <c r="AC207" s="12"/>
      <c r="AD207" s="12"/>
      <c r="AE207" s="12"/>
      <c r="AF207" s="12"/>
      <c r="AG207" s="12"/>
    </row>
    <row r="208" spans="1:33" ht="14.25" customHeight="1" x14ac:dyDescent="0.25">
      <c r="A208" s="163"/>
      <c r="B208" s="142"/>
      <c r="C208" s="12"/>
      <c r="D208" s="12"/>
      <c r="E208" s="142"/>
      <c r="F208" s="142"/>
      <c r="G208" s="12"/>
      <c r="H208" s="12"/>
      <c r="I208" s="12"/>
      <c r="J208" s="12"/>
      <c r="K208" s="12"/>
      <c r="L208" s="142"/>
      <c r="M208" s="12"/>
      <c r="N208" s="12"/>
      <c r="O208" s="21"/>
      <c r="P208" s="155"/>
      <c r="Q208" s="167"/>
      <c r="R208" s="167"/>
      <c r="S208" s="59"/>
      <c r="T208" s="167"/>
      <c r="U208" s="12"/>
      <c r="V208" s="12"/>
      <c r="W208" s="12"/>
      <c r="X208" s="12"/>
      <c r="Y208" s="12"/>
      <c r="Z208" s="12"/>
      <c r="AA208" s="12"/>
      <c r="AB208" s="12"/>
      <c r="AC208" s="12"/>
      <c r="AD208" s="12"/>
      <c r="AE208" s="12"/>
      <c r="AF208" s="12"/>
      <c r="AG208" s="12"/>
    </row>
    <row r="209" spans="1:33" ht="14.25" customHeight="1" x14ac:dyDescent="0.25">
      <c r="A209" s="163"/>
      <c r="B209" s="142"/>
      <c r="C209" s="12"/>
      <c r="D209" s="12"/>
      <c r="E209" s="142"/>
      <c r="F209" s="142"/>
      <c r="G209" s="12"/>
      <c r="H209" s="12"/>
      <c r="I209" s="12"/>
      <c r="J209" s="12"/>
      <c r="K209" s="12"/>
      <c r="L209" s="142"/>
      <c r="M209" s="12"/>
      <c r="N209" s="12"/>
      <c r="O209" s="21"/>
      <c r="P209" s="155"/>
      <c r="Q209" s="167"/>
      <c r="R209" s="167"/>
      <c r="S209" s="59"/>
      <c r="T209" s="167"/>
      <c r="U209" s="12"/>
      <c r="V209" s="12"/>
      <c r="W209" s="12"/>
      <c r="X209" s="12"/>
      <c r="Y209" s="12"/>
      <c r="Z209" s="12"/>
      <c r="AA209" s="12"/>
      <c r="AB209" s="12"/>
      <c r="AC209" s="12"/>
      <c r="AD209" s="12"/>
      <c r="AE209" s="12"/>
      <c r="AF209" s="12"/>
      <c r="AG209" s="12"/>
    </row>
    <row r="210" spans="1:33" ht="14.25" customHeight="1" x14ac:dyDescent="0.25">
      <c r="A210" s="163"/>
      <c r="B210" s="142"/>
      <c r="C210" s="12"/>
      <c r="D210" s="12"/>
      <c r="E210" s="142"/>
      <c r="F210" s="142"/>
      <c r="G210" s="12"/>
      <c r="H210" s="12"/>
      <c r="I210" s="12"/>
      <c r="J210" s="12"/>
      <c r="K210" s="12"/>
      <c r="L210" s="142"/>
      <c r="M210" s="12"/>
      <c r="N210" s="12"/>
      <c r="O210" s="21"/>
      <c r="P210" s="155"/>
      <c r="Q210" s="167"/>
      <c r="R210" s="167"/>
      <c r="S210" s="59"/>
      <c r="T210" s="167"/>
      <c r="U210" s="12"/>
      <c r="V210" s="12"/>
      <c r="W210" s="12"/>
      <c r="X210" s="12"/>
      <c r="Y210" s="12"/>
      <c r="Z210" s="12"/>
      <c r="AA210" s="12"/>
      <c r="AB210" s="12"/>
      <c r="AC210" s="12"/>
      <c r="AD210" s="12"/>
      <c r="AE210" s="12"/>
      <c r="AF210" s="12"/>
      <c r="AG210" s="12"/>
    </row>
    <row r="211" spans="1:33" ht="14.25" customHeight="1" x14ac:dyDescent="0.25">
      <c r="A211" s="163"/>
      <c r="B211" s="142"/>
      <c r="C211" s="12"/>
      <c r="D211" s="12"/>
      <c r="E211" s="142"/>
      <c r="F211" s="142"/>
      <c r="G211" s="12"/>
      <c r="H211" s="12"/>
      <c r="I211" s="12"/>
      <c r="J211" s="12"/>
      <c r="K211" s="12"/>
      <c r="L211" s="142"/>
      <c r="M211" s="12"/>
      <c r="N211" s="12"/>
      <c r="O211" s="21"/>
      <c r="P211" s="155"/>
      <c r="Q211" s="167"/>
      <c r="R211" s="167"/>
      <c r="S211" s="59"/>
      <c r="T211" s="167"/>
      <c r="U211" s="12"/>
      <c r="V211" s="12"/>
      <c r="W211" s="12"/>
      <c r="X211" s="12"/>
      <c r="Y211" s="12"/>
      <c r="Z211" s="12"/>
      <c r="AA211" s="12"/>
      <c r="AB211" s="12"/>
      <c r="AC211" s="12"/>
      <c r="AD211" s="12"/>
      <c r="AE211" s="12"/>
      <c r="AF211" s="12"/>
      <c r="AG211" s="12"/>
    </row>
    <row r="212" spans="1:33" ht="14.25" customHeight="1" x14ac:dyDescent="0.25">
      <c r="A212" s="163"/>
      <c r="B212" s="142"/>
      <c r="C212" s="12"/>
      <c r="D212" s="12"/>
      <c r="E212" s="142"/>
      <c r="F212" s="142"/>
      <c r="G212" s="12"/>
      <c r="H212" s="12"/>
      <c r="I212" s="12"/>
      <c r="J212" s="12"/>
      <c r="K212" s="12"/>
      <c r="L212" s="142"/>
      <c r="M212" s="12"/>
      <c r="N212" s="12"/>
      <c r="O212" s="21"/>
      <c r="P212" s="155"/>
      <c r="Q212" s="167"/>
      <c r="R212" s="167"/>
      <c r="S212" s="59"/>
      <c r="T212" s="167"/>
      <c r="U212" s="12"/>
      <c r="V212" s="12"/>
      <c r="W212" s="12"/>
      <c r="X212" s="12"/>
      <c r="Y212" s="12"/>
      <c r="Z212" s="12"/>
      <c r="AA212" s="12"/>
      <c r="AB212" s="12"/>
      <c r="AC212" s="12"/>
      <c r="AD212" s="12"/>
      <c r="AE212" s="12"/>
      <c r="AF212" s="12"/>
      <c r="AG212" s="12"/>
    </row>
    <row r="213" spans="1:33" ht="14.25" customHeight="1" x14ac:dyDescent="0.25">
      <c r="A213" s="163"/>
      <c r="B213" s="142"/>
      <c r="C213" s="12"/>
      <c r="D213" s="12"/>
      <c r="E213" s="142"/>
      <c r="F213" s="142"/>
      <c r="G213" s="12"/>
      <c r="H213" s="12"/>
      <c r="I213" s="12"/>
      <c r="J213" s="12"/>
      <c r="K213" s="12"/>
      <c r="L213" s="142"/>
      <c r="M213" s="12"/>
      <c r="N213" s="12"/>
      <c r="O213" s="21"/>
      <c r="P213" s="155"/>
      <c r="Q213" s="167"/>
      <c r="R213" s="167"/>
      <c r="S213" s="59"/>
      <c r="T213" s="167"/>
      <c r="U213" s="12"/>
      <c r="V213" s="12"/>
      <c r="W213" s="12"/>
      <c r="X213" s="12"/>
      <c r="Y213" s="12"/>
      <c r="Z213" s="12"/>
      <c r="AA213" s="12"/>
      <c r="AB213" s="12"/>
      <c r="AC213" s="12"/>
      <c r="AD213" s="12"/>
      <c r="AE213" s="12"/>
      <c r="AF213" s="12"/>
      <c r="AG213" s="12"/>
    </row>
    <row r="214" spans="1:33" ht="14.25" customHeight="1" x14ac:dyDescent="0.25">
      <c r="A214" s="163"/>
      <c r="B214" s="142"/>
      <c r="C214" s="12"/>
      <c r="D214" s="12"/>
      <c r="E214" s="142"/>
      <c r="F214" s="142"/>
      <c r="G214" s="12"/>
      <c r="H214" s="12"/>
      <c r="I214" s="12"/>
      <c r="J214" s="12"/>
      <c r="K214" s="12"/>
      <c r="L214" s="142"/>
      <c r="M214" s="12"/>
      <c r="N214" s="12"/>
      <c r="O214" s="21"/>
      <c r="P214" s="155"/>
      <c r="Q214" s="167"/>
      <c r="R214" s="167"/>
      <c r="S214" s="59"/>
      <c r="T214" s="167"/>
      <c r="U214" s="12"/>
      <c r="V214" s="12"/>
      <c r="W214" s="12"/>
      <c r="X214" s="12"/>
      <c r="Y214" s="12"/>
      <c r="Z214" s="12"/>
      <c r="AA214" s="12"/>
      <c r="AB214" s="12"/>
      <c r="AC214" s="12"/>
      <c r="AD214" s="12"/>
      <c r="AE214" s="12"/>
      <c r="AF214" s="12"/>
      <c r="AG214" s="12"/>
    </row>
    <row r="215" spans="1:33" ht="14.25" customHeight="1" x14ac:dyDescent="0.25">
      <c r="A215" s="163"/>
      <c r="B215" s="142"/>
      <c r="C215" s="12"/>
      <c r="D215" s="12"/>
      <c r="E215" s="142"/>
      <c r="F215" s="142"/>
      <c r="G215" s="12"/>
      <c r="H215" s="12"/>
      <c r="I215" s="12"/>
      <c r="J215" s="12"/>
      <c r="K215" s="12"/>
      <c r="L215" s="142"/>
      <c r="M215" s="12"/>
      <c r="N215" s="12"/>
      <c r="O215" s="21"/>
      <c r="P215" s="155"/>
      <c r="Q215" s="167"/>
      <c r="R215" s="167"/>
      <c r="S215" s="59"/>
      <c r="T215" s="167"/>
      <c r="U215" s="12"/>
      <c r="V215" s="12"/>
      <c r="W215" s="12"/>
      <c r="X215" s="12"/>
      <c r="Y215" s="12"/>
      <c r="Z215" s="12"/>
      <c r="AA215" s="12"/>
      <c r="AB215" s="12"/>
      <c r="AC215" s="12"/>
      <c r="AD215" s="12"/>
      <c r="AE215" s="12"/>
      <c r="AF215" s="12"/>
      <c r="AG215" s="12"/>
    </row>
    <row r="216" spans="1:33" ht="14.25" customHeight="1" x14ac:dyDescent="0.25">
      <c r="A216" s="163"/>
      <c r="B216" s="142"/>
      <c r="C216" s="12"/>
      <c r="D216" s="12"/>
      <c r="E216" s="142"/>
      <c r="F216" s="142"/>
      <c r="G216" s="12"/>
      <c r="H216" s="12"/>
      <c r="I216" s="12"/>
      <c r="J216" s="12"/>
      <c r="K216" s="12"/>
      <c r="L216" s="142"/>
      <c r="M216" s="12"/>
      <c r="N216" s="12"/>
      <c r="O216" s="21"/>
      <c r="P216" s="155"/>
      <c r="Q216" s="167"/>
      <c r="R216" s="167"/>
      <c r="S216" s="59"/>
      <c r="T216" s="167"/>
      <c r="U216" s="12"/>
      <c r="V216" s="12"/>
      <c r="W216" s="12"/>
      <c r="X216" s="12"/>
      <c r="Y216" s="12"/>
      <c r="Z216" s="12"/>
      <c r="AA216" s="12"/>
      <c r="AB216" s="12"/>
      <c r="AC216" s="12"/>
      <c r="AD216" s="12"/>
      <c r="AE216" s="12"/>
      <c r="AF216" s="12"/>
      <c r="AG216" s="12"/>
    </row>
    <row r="217" spans="1:33" ht="14.25" customHeight="1" x14ac:dyDescent="0.25">
      <c r="A217" s="163"/>
      <c r="B217" s="142"/>
      <c r="C217" s="12"/>
      <c r="D217" s="12"/>
      <c r="E217" s="142"/>
      <c r="F217" s="142"/>
      <c r="G217" s="12"/>
      <c r="H217" s="12"/>
      <c r="I217" s="12"/>
      <c r="J217" s="12"/>
      <c r="K217" s="12"/>
      <c r="L217" s="142"/>
      <c r="M217" s="12"/>
      <c r="N217" s="12"/>
      <c r="O217" s="21"/>
      <c r="P217" s="155"/>
      <c r="Q217" s="167"/>
      <c r="R217" s="167"/>
      <c r="S217" s="59"/>
      <c r="T217" s="167"/>
      <c r="U217" s="12"/>
      <c r="V217" s="12"/>
      <c r="W217" s="12"/>
      <c r="X217" s="12"/>
      <c r="Y217" s="12"/>
      <c r="Z217" s="12"/>
      <c r="AA217" s="12"/>
      <c r="AB217" s="12"/>
      <c r="AC217" s="12"/>
      <c r="AD217" s="12"/>
      <c r="AE217" s="12"/>
      <c r="AF217" s="12"/>
      <c r="AG217" s="12"/>
    </row>
    <row r="218" spans="1:33" ht="14.25" customHeight="1" x14ac:dyDescent="0.25">
      <c r="A218" s="163"/>
      <c r="B218" s="142"/>
      <c r="C218" s="12"/>
      <c r="D218" s="12"/>
      <c r="E218" s="142"/>
      <c r="F218" s="142"/>
      <c r="G218" s="12"/>
      <c r="H218" s="12"/>
      <c r="I218" s="12"/>
      <c r="J218" s="12"/>
      <c r="K218" s="12"/>
      <c r="L218" s="142"/>
      <c r="M218" s="12"/>
      <c r="N218" s="12"/>
      <c r="O218" s="21"/>
      <c r="P218" s="155"/>
      <c r="Q218" s="167"/>
      <c r="R218" s="167"/>
      <c r="S218" s="59"/>
      <c r="T218" s="167"/>
      <c r="U218" s="12"/>
      <c r="V218" s="12"/>
      <c r="W218" s="12"/>
      <c r="X218" s="12"/>
      <c r="Y218" s="12"/>
      <c r="Z218" s="12"/>
      <c r="AA218" s="12"/>
      <c r="AB218" s="12"/>
      <c r="AC218" s="12"/>
      <c r="AD218" s="12"/>
      <c r="AE218" s="12"/>
      <c r="AF218" s="12"/>
      <c r="AG218" s="12"/>
    </row>
    <row r="219" spans="1:33" ht="14.25" customHeight="1" x14ac:dyDescent="0.25">
      <c r="A219" s="163"/>
      <c r="B219" s="142"/>
      <c r="C219" s="12"/>
      <c r="D219" s="12"/>
      <c r="E219" s="142"/>
      <c r="F219" s="142"/>
      <c r="G219" s="12"/>
      <c r="H219" s="12"/>
      <c r="I219" s="12"/>
      <c r="J219" s="12"/>
      <c r="K219" s="12"/>
      <c r="L219" s="142"/>
      <c r="M219" s="12"/>
      <c r="N219" s="12"/>
      <c r="O219" s="21"/>
      <c r="P219" s="155"/>
      <c r="Q219" s="167"/>
      <c r="R219" s="167"/>
      <c r="S219" s="59"/>
      <c r="T219" s="167"/>
      <c r="U219" s="12"/>
      <c r="V219" s="12"/>
      <c r="W219" s="12"/>
      <c r="X219" s="12"/>
      <c r="Y219" s="12"/>
      <c r="Z219" s="12"/>
      <c r="AA219" s="12"/>
      <c r="AB219" s="12"/>
      <c r="AC219" s="12"/>
      <c r="AD219" s="12"/>
      <c r="AE219" s="12"/>
      <c r="AF219" s="12"/>
      <c r="AG219" s="12"/>
    </row>
    <row r="220" spans="1:33" ht="14.25" customHeight="1" x14ac:dyDescent="0.25">
      <c r="A220" s="163"/>
      <c r="B220" s="142"/>
      <c r="C220" s="12"/>
      <c r="D220" s="12"/>
      <c r="E220" s="142"/>
      <c r="F220" s="142"/>
      <c r="G220" s="12"/>
      <c r="H220" s="12"/>
      <c r="I220" s="12"/>
      <c r="J220" s="12"/>
      <c r="K220" s="12"/>
      <c r="L220" s="142"/>
      <c r="M220" s="12"/>
      <c r="N220" s="12"/>
      <c r="O220" s="21"/>
      <c r="P220" s="155"/>
      <c r="Q220" s="167"/>
      <c r="R220" s="167"/>
      <c r="S220" s="59"/>
      <c r="T220" s="167"/>
      <c r="U220" s="12"/>
      <c r="V220" s="12"/>
      <c r="W220" s="12"/>
      <c r="X220" s="12"/>
      <c r="Y220" s="12"/>
      <c r="Z220" s="12"/>
      <c r="AA220" s="12"/>
      <c r="AB220" s="12"/>
      <c r="AC220" s="12"/>
      <c r="AD220" s="12"/>
      <c r="AE220" s="12"/>
      <c r="AF220" s="12"/>
      <c r="AG220" s="12"/>
    </row>
    <row r="221" spans="1:33" ht="14.25" customHeight="1" x14ac:dyDescent="0.25">
      <c r="A221" s="163"/>
      <c r="B221" s="142"/>
      <c r="C221" s="12"/>
      <c r="D221" s="12"/>
      <c r="E221" s="142"/>
      <c r="F221" s="142"/>
      <c r="G221" s="12"/>
      <c r="H221" s="12"/>
      <c r="I221" s="12"/>
      <c r="J221" s="12"/>
      <c r="K221" s="12"/>
      <c r="L221" s="142"/>
      <c r="M221" s="12"/>
      <c r="N221" s="12"/>
      <c r="O221" s="21"/>
      <c r="P221" s="155"/>
      <c r="Q221" s="167"/>
      <c r="R221" s="167"/>
      <c r="S221" s="59"/>
      <c r="T221" s="167"/>
      <c r="U221" s="12"/>
      <c r="V221" s="12"/>
      <c r="W221" s="12"/>
      <c r="X221" s="12"/>
      <c r="Y221" s="12"/>
      <c r="Z221" s="12"/>
      <c r="AA221" s="12"/>
      <c r="AB221" s="12"/>
      <c r="AC221" s="12"/>
      <c r="AD221" s="12"/>
      <c r="AE221" s="12"/>
      <c r="AF221" s="12"/>
      <c r="AG221" s="12"/>
    </row>
    <row r="222" spans="1:33" ht="14.25" customHeight="1" x14ac:dyDescent="0.25">
      <c r="A222" s="163"/>
      <c r="B222" s="142"/>
      <c r="C222" s="12"/>
      <c r="D222" s="12"/>
      <c r="E222" s="142"/>
      <c r="F222" s="142"/>
      <c r="G222" s="12"/>
      <c r="H222" s="12"/>
      <c r="I222" s="12"/>
      <c r="J222" s="12"/>
      <c r="K222" s="12"/>
      <c r="L222" s="142"/>
      <c r="M222" s="12"/>
      <c r="N222" s="12"/>
      <c r="O222" s="21"/>
      <c r="P222" s="155"/>
      <c r="Q222" s="167"/>
      <c r="R222" s="167"/>
      <c r="S222" s="59"/>
      <c r="T222" s="167"/>
      <c r="U222" s="12"/>
      <c r="V222" s="12"/>
      <c r="W222" s="12"/>
      <c r="X222" s="12"/>
      <c r="Y222" s="12"/>
      <c r="Z222" s="12"/>
      <c r="AA222" s="12"/>
      <c r="AB222" s="12"/>
      <c r="AC222" s="12"/>
      <c r="AD222" s="12"/>
      <c r="AE222" s="12"/>
      <c r="AF222" s="12"/>
      <c r="AG222" s="12"/>
    </row>
    <row r="223" spans="1:33" ht="14.25" customHeight="1" x14ac:dyDescent="0.25">
      <c r="A223" s="163"/>
      <c r="B223" s="142"/>
      <c r="C223" s="12"/>
      <c r="D223" s="12"/>
      <c r="E223" s="142"/>
      <c r="F223" s="142"/>
      <c r="G223" s="12"/>
      <c r="H223" s="12"/>
      <c r="I223" s="12"/>
      <c r="J223" s="12"/>
      <c r="K223" s="12"/>
      <c r="L223" s="142"/>
      <c r="M223" s="12"/>
      <c r="N223" s="12"/>
      <c r="O223" s="21"/>
      <c r="P223" s="155"/>
      <c r="Q223" s="167"/>
      <c r="R223" s="167"/>
      <c r="S223" s="59"/>
      <c r="T223" s="167"/>
      <c r="U223" s="12"/>
      <c r="V223" s="12"/>
      <c r="W223" s="12"/>
      <c r="X223" s="12"/>
      <c r="Y223" s="12"/>
      <c r="Z223" s="12"/>
      <c r="AA223" s="12"/>
      <c r="AB223" s="12"/>
      <c r="AC223" s="12"/>
      <c r="AD223" s="12"/>
      <c r="AE223" s="12"/>
      <c r="AF223" s="12"/>
      <c r="AG223" s="12"/>
    </row>
    <row r="224" spans="1:33" ht="14.25" customHeight="1" x14ac:dyDescent="0.25">
      <c r="A224" s="163"/>
      <c r="B224" s="142"/>
      <c r="C224" s="12"/>
      <c r="D224" s="12"/>
      <c r="E224" s="142"/>
      <c r="F224" s="142"/>
      <c r="G224" s="12"/>
      <c r="H224" s="12"/>
      <c r="I224" s="12"/>
      <c r="J224" s="12"/>
      <c r="K224" s="12"/>
      <c r="L224" s="142"/>
      <c r="M224" s="12"/>
      <c r="N224" s="12"/>
      <c r="O224" s="21"/>
      <c r="P224" s="155"/>
      <c r="Q224" s="167"/>
      <c r="R224" s="167"/>
      <c r="S224" s="59"/>
      <c r="T224" s="167"/>
      <c r="U224" s="12"/>
      <c r="V224" s="12"/>
      <c r="W224" s="12"/>
      <c r="X224" s="12"/>
      <c r="Y224" s="12"/>
      <c r="Z224" s="12"/>
      <c r="AA224" s="12"/>
      <c r="AB224" s="12"/>
      <c r="AC224" s="12"/>
      <c r="AD224" s="12"/>
      <c r="AE224" s="12"/>
      <c r="AF224" s="12"/>
      <c r="AG224" s="12"/>
    </row>
    <row r="225" spans="1:33" ht="14.25" customHeight="1" x14ac:dyDescent="0.25">
      <c r="A225" s="163"/>
      <c r="B225" s="142"/>
      <c r="C225" s="12"/>
      <c r="D225" s="12"/>
      <c r="E225" s="142"/>
      <c r="F225" s="142"/>
      <c r="G225" s="12"/>
      <c r="H225" s="12"/>
      <c r="I225" s="12"/>
      <c r="J225" s="12"/>
      <c r="K225" s="12"/>
      <c r="L225" s="142"/>
      <c r="M225" s="12"/>
      <c r="N225" s="12"/>
      <c r="O225" s="21"/>
      <c r="P225" s="155"/>
      <c r="Q225" s="167"/>
      <c r="R225" s="167"/>
      <c r="S225" s="59"/>
      <c r="T225" s="167"/>
      <c r="U225" s="12"/>
      <c r="V225" s="12"/>
      <c r="W225" s="12"/>
      <c r="X225" s="12"/>
      <c r="Y225" s="12"/>
      <c r="Z225" s="12"/>
      <c r="AA225" s="12"/>
      <c r="AB225" s="12"/>
      <c r="AC225" s="12"/>
      <c r="AD225" s="12"/>
      <c r="AE225" s="12"/>
      <c r="AF225" s="12"/>
      <c r="AG225" s="12"/>
    </row>
    <row r="226" spans="1:33" ht="14.25" customHeight="1" x14ac:dyDescent="0.25">
      <c r="A226" s="163"/>
      <c r="B226" s="142"/>
      <c r="C226" s="12"/>
      <c r="D226" s="12"/>
      <c r="E226" s="142"/>
      <c r="F226" s="142"/>
      <c r="G226" s="12"/>
      <c r="H226" s="12"/>
      <c r="I226" s="12"/>
      <c r="J226" s="12"/>
      <c r="K226" s="12"/>
      <c r="L226" s="142"/>
      <c r="M226" s="12"/>
      <c r="N226" s="12"/>
      <c r="O226" s="21"/>
      <c r="P226" s="155"/>
      <c r="Q226" s="167"/>
      <c r="R226" s="167"/>
      <c r="S226" s="59"/>
      <c r="T226" s="167"/>
      <c r="U226" s="12"/>
      <c r="V226" s="12"/>
      <c r="W226" s="12"/>
      <c r="X226" s="12"/>
      <c r="Y226" s="12"/>
      <c r="Z226" s="12"/>
      <c r="AA226" s="12"/>
      <c r="AB226" s="12"/>
      <c r="AC226" s="12"/>
      <c r="AD226" s="12"/>
      <c r="AE226" s="12"/>
      <c r="AF226" s="12"/>
      <c r="AG226" s="12"/>
    </row>
    <row r="227" spans="1:33" ht="14.25" customHeight="1" x14ac:dyDescent="0.25">
      <c r="A227" s="163"/>
      <c r="B227" s="142"/>
      <c r="C227" s="12"/>
      <c r="D227" s="12"/>
      <c r="E227" s="142"/>
      <c r="F227" s="142"/>
      <c r="G227" s="12"/>
      <c r="H227" s="12"/>
      <c r="I227" s="12"/>
      <c r="J227" s="12"/>
      <c r="K227" s="12"/>
      <c r="L227" s="142"/>
      <c r="M227" s="12"/>
      <c r="N227" s="12"/>
      <c r="O227" s="21"/>
      <c r="P227" s="155"/>
      <c r="Q227" s="167"/>
      <c r="R227" s="167"/>
      <c r="S227" s="59"/>
      <c r="T227" s="167"/>
      <c r="U227" s="12"/>
      <c r="V227" s="12"/>
      <c r="W227" s="12"/>
      <c r="X227" s="12"/>
      <c r="Y227" s="12"/>
      <c r="Z227" s="12"/>
      <c r="AA227" s="12"/>
      <c r="AB227" s="12"/>
      <c r="AC227" s="12"/>
      <c r="AD227" s="12"/>
      <c r="AE227" s="12"/>
      <c r="AF227" s="12"/>
      <c r="AG227" s="12"/>
    </row>
    <row r="228" spans="1:33" ht="14.25" customHeight="1" x14ac:dyDescent="0.25">
      <c r="A228" s="163"/>
      <c r="B228" s="142"/>
      <c r="C228" s="12"/>
      <c r="D228" s="12"/>
      <c r="E228" s="142"/>
      <c r="F228" s="142"/>
      <c r="G228" s="12"/>
      <c r="H228" s="12"/>
      <c r="I228" s="12"/>
      <c r="J228" s="12"/>
      <c r="K228" s="12"/>
      <c r="L228" s="142"/>
      <c r="M228" s="12"/>
      <c r="N228" s="12"/>
      <c r="O228" s="21"/>
      <c r="P228" s="155"/>
      <c r="Q228" s="167"/>
      <c r="R228" s="167"/>
      <c r="S228" s="59"/>
      <c r="T228" s="167"/>
      <c r="U228" s="12"/>
      <c r="V228" s="12"/>
      <c r="W228" s="12"/>
      <c r="X228" s="12"/>
      <c r="Y228" s="12"/>
      <c r="Z228" s="12"/>
      <c r="AA228" s="12"/>
      <c r="AB228" s="12"/>
      <c r="AC228" s="12"/>
      <c r="AD228" s="12"/>
      <c r="AE228" s="12"/>
      <c r="AF228" s="12"/>
      <c r="AG228" s="12"/>
    </row>
    <row r="229" spans="1:33" ht="14.25" customHeight="1" x14ac:dyDescent="0.25">
      <c r="A229" s="163"/>
      <c r="B229" s="142"/>
      <c r="C229" s="12"/>
      <c r="D229" s="12"/>
      <c r="E229" s="142"/>
      <c r="F229" s="142"/>
      <c r="G229" s="12"/>
      <c r="H229" s="12"/>
      <c r="I229" s="12"/>
      <c r="J229" s="12"/>
      <c r="K229" s="12"/>
      <c r="L229" s="142"/>
      <c r="M229" s="12"/>
      <c r="N229" s="12"/>
      <c r="O229" s="21"/>
      <c r="P229" s="155"/>
      <c r="Q229" s="167"/>
      <c r="R229" s="167"/>
      <c r="S229" s="59"/>
      <c r="T229" s="167"/>
      <c r="U229" s="12"/>
      <c r="V229" s="12"/>
      <c r="W229" s="12"/>
      <c r="X229" s="12"/>
      <c r="Y229" s="12"/>
      <c r="Z229" s="12"/>
      <c r="AA229" s="12"/>
      <c r="AB229" s="12"/>
      <c r="AC229" s="12"/>
      <c r="AD229" s="12"/>
      <c r="AE229" s="12"/>
      <c r="AF229" s="12"/>
      <c r="AG229" s="12"/>
    </row>
    <row r="230" spans="1:33" ht="14.25" customHeight="1" x14ac:dyDescent="0.25">
      <c r="A230" s="163"/>
      <c r="B230" s="142"/>
      <c r="C230" s="12"/>
      <c r="D230" s="12"/>
      <c r="E230" s="142"/>
      <c r="F230" s="142"/>
      <c r="G230" s="12"/>
      <c r="H230" s="12"/>
      <c r="I230" s="12"/>
      <c r="J230" s="12"/>
      <c r="K230" s="12"/>
      <c r="L230" s="142"/>
      <c r="M230" s="12"/>
      <c r="N230" s="12"/>
      <c r="O230" s="21"/>
      <c r="P230" s="155"/>
      <c r="Q230" s="167"/>
      <c r="R230" s="167"/>
      <c r="S230" s="59"/>
      <c r="T230" s="167"/>
      <c r="U230" s="12"/>
      <c r="V230" s="12"/>
      <c r="W230" s="12"/>
      <c r="X230" s="12"/>
      <c r="Y230" s="12"/>
      <c r="Z230" s="12"/>
      <c r="AA230" s="12"/>
      <c r="AB230" s="12"/>
      <c r="AC230" s="12"/>
      <c r="AD230" s="12"/>
      <c r="AE230" s="12"/>
      <c r="AF230" s="12"/>
      <c r="AG230" s="12"/>
    </row>
    <row r="231" spans="1:33" ht="14.25" customHeight="1" x14ac:dyDescent="0.25">
      <c r="A231" s="163"/>
      <c r="B231" s="142"/>
      <c r="C231" s="12"/>
      <c r="D231" s="12"/>
      <c r="E231" s="142"/>
      <c r="F231" s="142"/>
      <c r="G231" s="12"/>
      <c r="H231" s="12"/>
      <c r="I231" s="12"/>
      <c r="J231" s="12"/>
      <c r="K231" s="12"/>
      <c r="L231" s="142"/>
      <c r="M231" s="12"/>
      <c r="N231" s="12"/>
      <c r="O231" s="21"/>
      <c r="P231" s="155"/>
      <c r="Q231" s="167"/>
      <c r="R231" s="167"/>
      <c r="S231" s="59"/>
      <c r="T231" s="167"/>
      <c r="U231" s="12"/>
      <c r="V231" s="12"/>
      <c r="W231" s="12"/>
      <c r="X231" s="12"/>
      <c r="Y231" s="12"/>
      <c r="Z231" s="12"/>
      <c r="AA231" s="12"/>
      <c r="AB231" s="12"/>
      <c r="AC231" s="12"/>
      <c r="AD231" s="12"/>
      <c r="AE231" s="12"/>
      <c r="AF231" s="12"/>
      <c r="AG231" s="12"/>
    </row>
    <row r="232" spans="1:33" ht="14.25" customHeight="1" x14ac:dyDescent="0.25">
      <c r="A232" s="163"/>
      <c r="B232" s="142"/>
      <c r="C232" s="12"/>
      <c r="D232" s="12"/>
      <c r="E232" s="142"/>
      <c r="F232" s="142"/>
      <c r="G232" s="12"/>
      <c r="H232" s="12"/>
      <c r="I232" s="12"/>
      <c r="J232" s="12"/>
      <c r="K232" s="12"/>
      <c r="L232" s="142"/>
      <c r="M232" s="12"/>
      <c r="N232" s="12"/>
      <c r="O232" s="21"/>
      <c r="P232" s="155"/>
      <c r="Q232" s="167"/>
      <c r="R232" s="167"/>
      <c r="S232" s="59"/>
      <c r="T232" s="167"/>
      <c r="U232" s="12"/>
      <c r="V232" s="12"/>
      <c r="W232" s="12"/>
      <c r="X232" s="12"/>
      <c r="Y232" s="12"/>
      <c r="Z232" s="12"/>
      <c r="AA232" s="12"/>
      <c r="AB232" s="12"/>
      <c r="AC232" s="12"/>
      <c r="AD232" s="12"/>
      <c r="AE232" s="12"/>
      <c r="AF232" s="12"/>
      <c r="AG232" s="12"/>
    </row>
    <row r="233" spans="1:33" ht="14.25" customHeight="1" x14ac:dyDescent="0.25">
      <c r="A233" s="163"/>
      <c r="B233" s="142"/>
      <c r="C233" s="12"/>
      <c r="D233" s="12"/>
      <c r="E233" s="142"/>
      <c r="F233" s="142"/>
      <c r="G233" s="12"/>
      <c r="H233" s="12"/>
      <c r="I233" s="12"/>
      <c r="J233" s="12"/>
      <c r="K233" s="12"/>
      <c r="L233" s="142"/>
      <c r="M233" s="12"/>
      <c r="N233" s="12"/>
      <c r="O233" s="21"/>
      <c r="P233" s="155"/>
      <c r="Q233" s="167"/>
      <c r="R233" s="167"/>
      <c r="S233" s="59"/>
      <c r="T233" s="167"/>
      <c r="U233" s="12"/>
      <c r="V233" s="12"/>
      <c r="W233" s="12"/>
      <c r="X233" s="12"/>
      <c r="Y233" s="12"/>
      <c r="Z233" s="12"/>
      <c r="AA233" s="12"/>
      <c r="AB233" s="12"/>
      <c r="AC233" s="12"/>
      <c r="AD233" s="12"/>
      <c r="AE233" s="12"/>
      <c r="AF233" s="12"/>
      <c r="AG233" s="12"/>
    </row>
    <row r="234" spans="1:33" ht="14.25" customHeight="1" x14ac:dyDescent="0.25">
      <c r="A234" s="163"/>
      <c r="B234" s="142"/>
      <c r="C234" s="12"/>
      <c r="D234" s="12"/>
      <c r="E234" s="142"/>
      <c r="F234" s="142"/>
      <c r="G234" s="12"/>
      <c r="H234" s="12"/>
      <c r="I234" s="12"/>
      <c r="J234" s="12"/>
      <c r="K234" s="12"/>
      <c r="L234" s="142"/>
      <c r="M234" s="12"/>
      <c r="N234" s="12"/>
      <c r="O234" s="21"/>
      <c r="P234" s="155"/>
      <c r="Q234" s="167"/>
      <c r="R234" s="167"/>
      <c r="S234" s="59"/>
      <c r="T234" s="167"/>
      <c r="U234" s="12"/>
      <c r="V234" s="12"/>
      <c r="W234" s="12"/>
      <c r="X234" s="12"/>
      <c r="Y234" s="12"/>
      <c r="Z234" s="12"/>
      <c r="AA234" s="12"/>
      <c r="AB234" s="12"/>
      <c r="AC234" s="12"/>
      <c r="AD234" s="12"/>
      <c r="AE234" s="12"/>
      <c r="AF234" s="12"/>
      <c r="AG234" s="12"/>
    </row>
    <row r="235" spans="1:33" ht="14.25" customHeight="1" x14ac:dyDescent="0.25">
      <c r="A235" s="163"/>
      <c r="B235" s="142"/>
      <c r="C235" s="12"/>
      <c r="D235" s="12"/>
      <c r="E235" s="142"/>
      <c r="F235" s="142"/>
      <c r="G235" s="12"/>
      <c r="H235" s="12"/>
      <c r="I235" s="12"/>
      <c r="J235" s="12"/>
      <c r="K235" s="12"/>
      <c r="L235" s="142"/>
      <c r="M235" s="12"/>
      <c r="N235" s="12"/>
      <c r="O235" s="21"/>
      <c r="P235" s="155"/>
      <c r="Q235" s="167"/>
      <c r="R235" s="167"/>
      <c r="S235" s="59"/>
      <c r="T235" s="167"/>
      <c r="U235" s="12"/>
      <c r="V235" s="12"/>
      <c r="W235" s="12"/>
      <c r="X235" s="12"/>
      <c r="Y235" s="12"/>
      <c r="Z235" s="12"/>
      <c r="AA235" s="12"/>
      <c r="AB235" s="12"/>
      <c r="AC235" s="12"/>
      <c r="AD235" s="12"/>
      <c r="AE235" s="12"/>
      <c r="AF235" s="12"/>
      <c r="AG235" s="12"/>
    </row>
    <row r="236" spans="1:33" ht="14.25" customHeight="1" x14ac:dyDescent="0.25">
      <c r="A236" s="163"/>
      <c r="B236" s="142"/>
      <c r="C236" s="12"/>
      <c r="D236" s="12"/>
      <c r="E236" s="142"/>
      <c r="F236" s="142"/>
      <c r="G236" s="12"/>
      <c r="H236" s="12"/>
      <c r="I236" s="12"/>
      <c r="J236" s="12"/>
      <c r="K236" s="12"/>
      <c r="L236" s="142"/>
      <c r="M236" s="12"/>
      <c r="N236" s="12"/>
      <c r="O236" s="21"/>
      <c r="P236" s="155"/>
      <c r="Q236" s="167"/>
      <c r="R236" s="167"/>
      <c r="S236" s="59"/>
      <c r="T236" s="167"/>
      <c r="U236" s="12"/>
      <c r="V236" s="12"/>
      <c r="W236" s="12"/>
      <c r="X236" s="12"/>
      <c r="Y236" s="12"/>
      <c r="Z236" s="12"/>
      <c r="AA236" s="12"/>
      <c r="AB236" s="12"/>
      <c r="AC236" s="12"/>
      <c r="AD236" s="12"/>
      <c r="AE236" s="12"/>
      <c r="AF236" s="12"/>
      <c r="AG236" s="12"/>
    </row>
    <row r="237" spans="1:33" ht="14.25" customHeight="1" x14ac:dyDescent="0.25">
      <c r="A237" s="163"/>
      <c r="B237" s="142"/>
      <c r="C237" s="12"/>
      <c r="D237" s="12"/>
      <c r="E237" s="142"/>
      <c r="F237" s="142"/>
      <c r="G237" s="12"/>
      <c r="H237" s="12"/>
      <c r="I237" s="12"/>
      <c r="J237" s="12"/>
      <c r="K237" s="12"/>
      <c r="L237" s="142"/>
      <c r="M237" s="12"/>
      <c r="N237" s="12"/>
      <c r="O237" s="21"/>
      <c r="P237" s="155"/>
      <c r="Q237" s="167"/>
      <c r="R237" s="167"/>
      <c r="S237" s="59"/>
      <c r="T237" s="167"/>
      <c r="U237" s="12"/>
      <c r="V237" s="12"/>
      <c r="W237" s="12"/>
      <c r="X237" s="12"/>
      <c r="Y237" s="12"/>
      <c r="Z237" s="12"/>
      <c r="AA237" s="12"/>
      <c r="AB237" s="12"/>
      <c r="AC237" s="12"/>
      <c r="AD237" s="12"/>
      <c r="AE237" s="12"/>
      <c r="AF237" s="12"/>
      <c r="AG237" s="12"/>
    </row>
    <row r="238" spans="1:33" ht="14.25" customHeight="1" x14ac:dyDescent="0.25">
      <c r="A238" s="163"/>
      <c r="B238" s="142"/>
      <c r="C238" s="12"/>
      <c r="D238" s="12"/>
      <c r="E238" s="142"/>
      <c r="F238" s="142"/>
      <c r="G238" s="12"/>
      <c r="H238" s="12"/>
      <c r="I238" s="12"/>
      <c r="J238" s="12"/>
      <c r="K238" s="12"/>
      <c r="L238" s="142"/>
      <c r="M238" s="12"/>
      <c r="N238" s="12"/>
      <c r="O238" s="21"/>
      <c r="P238" s="155"/>
      <c r="Q238" s="167"/>
      <c r="R238" s="167"/>
      <c r="S238" s="59"/>
      <c r="T238" s="167"/>
      <c r="U238" s="12"/>
      <c r="V238" s="12"/>
      <c r="W238" s="12"/>
      <c r="X238" s="12"/>
      <c r="Y238" s="12"/>
      <c r="Z238" s="12"/>
      <c r="AA238" s="12"/>
      <c r="AB238" s="12"/>
      <c r="AC238" s="12"/>
      <c r="AD238" s="12"/>
      <c r="AE238" s="12"/>
      <c r="AF238" s="12"/>
      <c r="AG238" s="12"/>
    </row>
    <row r="239" spans="1:33" ht="14.25" customHeight="1" x14ac:dyDescent="0.25">
      <c r="A239" s="163"/>
      <c r="B239" s="142"/>
      <c r="C239" s="12"/>
      <c r="D239" s="12"/>
      <c r="E239" s="142"/>
      <c r="F239" s="142"/>
      <c r="G239" s="12"/>
      <c r="H239" s="12"/>
      <c r="I239" s="12"/>
      <c r="J239" s="12"/>
      <c r="K239" s="12"/>
      <c r="L239" s="142"/>
      <c r="M239" s="12"/>
      <c r="N239" s="12"/>
      <c r="O239" s="21"/>
      <c r="P239" s="155"/>
      <c r="Q239" s="167"/>
      <c r="R239" s="167"/>
      <c r="S239" s="59"/>
      <c r="T239" s="167"/>
      <c r="U239" s="12"/>
      <c r="V239" s="12"/>
      <c r="W239" s="12"/>
      <c r="X239" s="12"/>
      <c r="Y239" s="12"/>
      <c r="Z239" s="12"/>
      <c r="AA239" s="12"/>
      <c r="AB239" s="12"/>
      <c r="AC239" s="12"/>
      <c r="AD239" s="12"/>
      <c r="AE239" s="12"/>
      <c r="AF239" s="12"/>
      <c r="AG239" s="12"/>
    </row>
    <row r="240" spans="1:33" ht="14.25" customHeight="1" x14ac:dyDescent="0.25">
      <c r="A240" s="163"/>
      <c r="B240" s="142"/>
      <c r="C240" s="12"/>
      <c r="D240" s="12"/>
      <c r="E240" s="142"/>
      <c r="F240" s="142"/>
      <c r="G240" s="12"/>
      <c r="H240" s="12"/>
      <c r="I240" s="12"/>
      <c r="J240" s="12"/>
      <c r="K240" s="12"/>
      <c r="L240" s="142"/>
      <c r="M240" s="12"/>
      <c r="N240" s="12"/>
      <c r="O240" s="21"/>
      <c r="P240" s="155"/>
      <c r="Q240" s="167"/>
      <c r="R240" s="167"/>
      <c r="S240" s="59"/>
      <c r="T240" s="167"/>
      <c r="U240" s="12"/>
      <c r="V240" s="12"/>
      <c r="W240" s="12"/>
      <c r="X240" s="12"/>
      <c r="Y240" s="12"/>
      <c r="Z240" s="12"/>
      <c r="AA240" s="12"/>
      <c r="AB240" s="12"/>
      <c r="AC240" s="12"/>
      <c r="AD240" s="12"/>
      <c r="AE240" s="12"/>
      <c r="AF240" s="12"/>
      <c r="AG240" s="12"/>
    </row>
    <row r="241" spans="1:33" ht="14.25" customHeight="1" x14ac:dyDescent="0.25">
      <c r="A241" s="163"/>
      <c r="B241" s="142"/>
      <c r="C241" s="12"/>
      <c r="D241" s="12"/>
      <c r="E241" s="142"/>
      <c r="F241" s="142"/>
      <c r="G241" s="12"/>
      <c r="H241" s="12"/>
      <c r="I241" s="12"/>
      <c r="J241" s="12"/>
      <c r="K241" s="12"/>
      <c r="L241" s="142"/>
      <c r="M241" s="12"/>
      <c r="N241" s="12"/>
      <c r="O241" s="21"/>
      <c r="P241" s="155"/>
      <c r="Q241" s="167"/>
      <c r="R241" s="167"/>
      <c r="S241" s="59"/>
      <c r="T241" s="167"/>
      <c r="U241" s="12"/>
      <c r="V241" s="12"/>
      <c r="W241" s="12"/>
      <c r="X241" s="12"/>
      <c r="Y241" s="12"/>
      <c r="Z241" s="12"/>
      <c r="AA241" s="12"/>
      <c r="AB241" s="12"/>
      <c r="AC241" s="12"/>
      <c r="AD241" s="12"/>
      <c r="AE241" s="12"/>
      <c r="AF241" s="12"/>
      <c r="AG241" s="12"/>
    </row>
    <row r="242" spans="1:33" ht="14.25" customHeight="1" x14ac:dyDescent="0.25">
      <c r="A242" s="163"/>
      <c r="B242" s="142"/>
      <c r="C242" s="12"/>
      <c r="D242" s="12"/>
      <c r="E242" s="142"/>
      <c r="F242" s="142"/>
      <c r="G242" s="12"/>
      <c r="H242" s="12"/>
      <c r="I242" s="12"/>
      <c r="J242" s="12"/>
      <c r="K242" s="12"/>
      <c r="L242" s="142"/>
      <c r="M242" s="12"/>
      <c r="N242" s="12"/>
      <c r="O242" s="21"/>
      <c r="P242" s="155"/>
      <c r="Q242" s="167"/>
      <c r="R242" s="167"/>
      <c r="S242" s="59"/>
      <c r="T242" s="167"/>
      <c r="U242" s="12"/>
      <c r="V242" s="12"/>
      <c r="W242" s="12"/>
      <c r="X242" s="12"/>
      <c r="Y242" s="12"/>
      <c r="Z242" s="12"/>
      <c r="AA242" s="12"/>
      <c r="AB242" s="12"/>
      <c r="AC242" s="12"/>
      <c r="AD242" s="12"/>
      <c r="AE242" s="12"/>
      <c r="AF242" s="12"/>
      <c r="AG242" s="12"/>
    </row>
    <row r="243" spans="1:33" ht="14.25" customHeight="1" x14ac:dyDescent="0.25">
      <c r="A243" s="163"/>
      <c r="B243" s="142"/>
      <c r="C243" s="12"/>
      <c r="D243" s="12"/>
      <c r="E243" s="142"/>
      <c r="F243" s="142"/>
      <c r="G243" s="12"/>
      <c r="H243" s="12"/>
      <c r="I243" s="12"/>
      <c r="J243" s="12"/>
      <c r="K243" s="12"/>
      <c r="L243" s="142"/>
      <c r="M243" s="12"/>
      <c r="N243" s="12"/>
      <c r="O243" s="21"/>
      <c r="P243" s="155"/>
      <c r="Q243" s="167"/>
      <c r="R243" s="167"/>
      <c r="S243" s="59"/>
      <c r="T243" s="167"/>
      <c r="U243" s="12"/>
      <c r="V243" s="12"/>
      <c r="W243" s="12"/>
      <c r="X243" s="12"/>
      <c r="Y243" s="12"/>
      <c r="Z243" s="12"/>
      <c r="AA243" s="12"/>
      <c r="AB243" s="12"/>
      <c r="AC243" s="12"/>
      <c r="AD243" s="12"/>
      <c r="AE243" s="12"/>
      <c r="AF243" s="12"/>
      <c r="AG243" s="12"/>
    </row>
    <row r="244" spans="1:33" ht="14.25" customHeight="1" x14ac:dyDescent="0.25">
      <c r="A244" s="163"/>
      <c r="B244" s="142"/>
      <c r="C244" s="12"/>
      <c r="D244" s="12"/>
      <c r="E244" s="142"/>
      <c r="F244" s="142"/>
      <c r="G244" s="12"/>
      <c r="H244" s="12"/>
      <c r="I244" s="12"/>
      <c r="J244" s="12"/>
      <c r="K244" s="12"/>
      <c r="L244" s="142"/>
      <c r="M244" s="12"/>
      <c r="N244" s="12"/>
      <c r="O244" s="21"/>
      <c r="P244" s="155"/>
      <c r="Q244" s="167"/>
      <c r="R244" s="167"/>
      <c r="S244" s="59"/>
      <c r="T244" s="167"/>
      <c r="U244" s="12"/>
      <c r="V244" s="12"/>
      <c r="W244" s="12"/>
      <c r="X244" s="12"/>
      <c r="Y244" s="12"/>
      <c r="Z244" s="12"/>
      <c r="AA244" s="12"/>
      <c r="AB244" s="12"/>
      <c r="AC244" s="12"/>
      <c r="AD244" s="12"/>
      <c r="AE244" s="12"/>
      <c r="AF244" s="12"/>
      <c r="AG244" s="12"/>
    </row>
    <row r="245" spans="1:33" ht="14.25" customHeight="1" x14ac:dyDescent="0.25">
      <c r="A245" s="163"/>
      <c r="B245" s="142"/>
      <c r="C245" s="12"/>
      <c r="D245" s="12"/>
      <c r="E245" s="142"/>
      <c r="F245" s="142"/>
      <c r="G245" s="12"/>
      <c r="H245" s="12"/>
      <c r="I245" s="12"/>
      <c r="J245" s="12"/>
      <c r="K245" s="12"/>
      <c r="L245" s="142"/>
      <c r="M245" s="12"/>
      <c r="N245" s="12"/>
      <c r="O245" s="21"/>
      <c r="P245" s="155"/>
      <c r="Q245" s="167"/>
      <c r="R245" s="167"/>
      <c r="S245" s="59"/>
      <c r="T245" s="167"/>
      <c r="U245" s="12"/>
      <c r="V245" s="12"/>
      <c r="W245" s="12"/>
      <c r="X245" s="12"/>
      <c r="Y245" s="12"/>
      <c r="Z245" s="12"/>
      <c r="AA245" s="12"/>
      <c r="AB245" s="12"/>
      <c r="AC245" s="12"/>
      <c r="AD245" s="12"/>
      <c r="AE245" s="12"/>
      <c r="AF245" s="12"/>
      <c r="AG245" s="12"/>
    </row>
    <row r="246" spans="1:33" ht="14.25" customHeight="1" x14ac:dyDescent="0.25">
      <c r="A246" s="163"/>
      <c r="B246" s="142"/>
      <c r="C246" s="12"/>
      <c r="D246" s="12"/>
      <c r="E246" s="142"/>
      <c r="F246" s="142"/>
      <c r="G246" s="12"/>
      <c r="H246" s="12"/>
      <c r="I246" s="12"/>
      <c r="J246" s="12"/>
      <c r="K246" s="12"/>
      <c r="L246" s="142"/>
      <c r="M246" s="12"/>
      <c r="N246" s="12"/>
      <c r="O246" s="21"/>
      <c r="P246" s="155"/>
      <c r="Q246" s="167"/>
      <c r="R246" s="167"/>
      <c r="S246" s="59"/>
      <c r="T246" s="167"/>
      <c r="U246" s="12"/>
      <c r="V246" s="12"/>
      <c r="W246" s="12"/>
      <c r="X246" s="12"/>
      <c r="Y246" s="12"/>
      <c r="Z246" s="12"/>
      <c r="AA246" s="12"/>
      <c r="AB246" s="12"/>
      <c r="AC246" s="12"/>
      <c r="AD246" s="12"/>
      <c r="AE246" s="12"/>
      <c r="AF246" s="12"/>
      <c r="AG246" s="12"/>
    </row>
    <row r="247" spans="1:33" ht="14.25" customHeight="1" x14ac:dyDescent="0.25">
      <c r="A247" s="163"/>
      <c r="B247" s="142"/>
      <c r="C247" s="12"/>
      <c r="D247" s="12"/>
      <c r="E247" s="142"/>
      <c r="F247" s="142"/>
      <c r="G247" s="12"/>
      <c r="H247" s="12"/>
      <c r="I247" s="12"/>
      <c r="J247" s="12"/>
      <c r="K247" s="12"/>
      <c r="L247" s="142"/>
      <c r="M247" s="12"/>
      <c r="N247" s="12"/>
      <c r="O247" s="21"/>
      <c r="P247" s="155"/>
      <c r="Q247" s="167"/>
      <c r="R247" s="167"/>
      <c r="S247" s="59"/>
      <c r="T247" s="167"/>
      <c r="U247" s="12"/>
      <c r="V247" s="12"/>
      <c r="W247" s="12"/>
      <c r="X247" s="12"/>
      <c r="Y247" s="12"/>
      <c r="Z247" s="12"/>
      <c r="AA247" s="12"/>
      <c r="AB247" s="12"/>
      <c r="AC247" s="12"/>
      <c r="AD247" s="12"/>
      <c r="AE247" s="12"/>
      <c r="AF247" s="12"/>
      <c r="AG247" s="12"/>
    </row>
    <row r="248" spans="1:33" ht="14.25" customHeight="1" x14ac:dyDescent="0.25">
      <c r="A248" s="163"/>
      <c r="B248" s="142"/>
      <c r="C248" s="12"/>
      <c r="D248" s="12"/>
      <c r="E248" s="142"/>
      <c r="F248" s="142"/>
      <c r="G248" s="12"/>
      <c r="H248" s="12"/>
      <c r="I248" s="12"/>
      <c r="J248" s="12"/>
      <c r="K248" s="12"/>
      <c r="L248" s="142"/>
      <c r="M248" s="12"/>
      <c r="N248" s="12"/>
      <c r="O248" s="21"/>
      <c r="P248" s="155"/>
      <c r="Q248" s="167"/>
      <c r="R248" s="167"/>
      <c r="S248" s="59"/>
      <c r="T248" s="167"/>
      <c r="U248" s="12"/>
      <c r="V248" s="12"/>
      <c r="W248" s="12"/>
      <c r="X248" s="12"/>
      <c r="Y248" s="12"/>
      <c r="Z248" s="12"/>
      <c r="AA248" s="12"/>
      <c r="AB248" s="12"/>
      <c r="AC248" s="12"/>
      <c r="AD248" s="12"/>
      <c r="AE248" s="12"/>
      <c r="AF248" s="12"/>
      <c r="AG248" s="12"/>
    </row>
    <row r="249" spans="1:33" ht="14.25" customHeight="1" x14ac:dyDescent="0.25">
      <c r="A249" s="163"/>
      <c r="B249" s="142"/>
      <c r="C249" s="12"/>
      <c r="D249" s="12"/>
      <c r="E249" s="142"/>
      <c r="F249" s="142"/>
      <c r="G249" s="12"/>
      <c r="H249" s="12"/>
      <c r="I249" s="12"/>
      <c r="J249" s="12"/>
      <c r="K249" s="12"/>
      <c r="L249" s="142"/>
      <c r="M249" s="12"/>
      <c r="N249" s="12"/>
      <c r="O249" s="21"/>
      <c r="P249" s="155"/>
      <c r="Q249" s="167"/>
      <c r="R249" s="167"/>
      <c r="S249" s="59"/>
      <c r="T249" s="167"/>
      <c r="U249" s="12"/>
      <c r="V249" s="12"/>
      <c r="W249" s="12"/>
      <c r="X249" s="12"/>
      <c r="Y249" s="12"/>
      <c r="Z249" s="12"/>
      <c r="AA249" s="12"/>
      <c r="AB249" s="12"/>
      <c r="AC249" s="12"/>
      <c r="AD249" s="12"/>
      <c r="AE249" s="12"/>
      <c r="AF249" s="12"/>
      <c r="AG249" s="12"/>
    </row>
    <row r="250" spans="1:33" ht="14.25" customHeight="1" x14ac:dyDescent="0.25">
      <c r="A250" s="163"/>
      <c r="B250" s="142"/>
      <c r="C250" s="12"/>
      <c r="D250" s="12"/>
      <c r="E250" s="142"/>
      <c r="F250" s="142"/>
      <c r="G250" s="12"/>
      <c r="H250" s="12"/>
      <c r="I250" s="12"/>
      <c r="J250" s="12"/>
      <c r="K250" s="12"/>
      <c r="L250" s="142"/>
      <c r="M250" s="12"/>
      <c r="N250" s="12"/>
      <c r="O250" s="21"/>
      <c r="P250" s="155"/>
      <c r="Q250" s="167"/>
      <c r="R250" s="167"/>
      <c r="S250" s="59"/>
      <c r="T250" s="167"/>
      <c r="U250" s="12"/>
      <c r="V250" s="12"/>
      <c r="W250" s="12"/>
      <c r="X250" s="12"/>
      <c r="Y250" s="12"/>
      <c r="Z250" s="12"/>
      <c r="AA250" s="12"/>
      <c r="AB250" s="12"/>
      <c r="AC250" s="12"/>
      <c r="AD250" s="12"/>
      <c r="AE250" s="12"/>
      <c r="AF250" s="12"/>
      <c r="AG250" s="12"/>
    </row>
    <row r="251" spans="1:33" ht="14.25" customHeight="1" x14ac:dyDescent="0.25">
      <c r="A251" s="163"/>
      <c r="B251" s="142"/>
      <c r="C251" s="12"/>
      <c r="D251" s="12"/>
      <c r="E251" s="142"/>
      <c r="F251" s="142"/>
      <c r="G251" s="12"/>
      <c r="H251" s="12"/>
      <c r="I251" s="12"/>
      <c r="J251" s="12"/>
      <c r="K251" s="12"/>
      <c r="L251" s="142"/>
      <c r="M251" s="12"/>
      <c r="N251" s="12"/>
      <c r="O251" s="21"/>
      <c r="P251" s="155"/>
      <c r="Q251" s="167"/>
      <c r="R251" s="167"/>
      <c r="S251" s="59"/>
      <c r="T251" s="167"/>
      <c r="U251" s="12"/>
      <c r="V251" s="12"/>
      <c r="W251" s="12"/>
      <c r="X251" s="12"/>
      <c r="Y251" s="12"/>
      <c r="Z251" s="12"/>
      <c r="AA251" s="12"/>
      <c r="AB251" s="12"/>
      <c r="AC251" s="12"/>
      <c r="AD251" s="12"/>
      <c r="AE251" s="12"/>
      <c r="AF251" s="12"/>
      <c r="AG251" s="12"/>
    </row>
    <row r="252" spans="1:33" ht="14.25" customHeight="1" x14ac:dyDescent="0.25">
      <c r="A252" s="163"/>
      <c r="B252" s="142"/>
      <c r="C252" s="12"/>
      <c r="D252" s="12"/>
      <c r="E252" s="142"/>
      <c r="F252" s="142"/>
      <c r="G252" s="12"/>
      <c r="H252" s="12"/>
      <c r="I252" s="12"/>
      <c r="J252" s="12"/>
      <c r="K252" s="12"/>
      <c r="L252" s="142"/>
      <c r="M252" s="12"/>
      <c r="N252" s="12"/>
      <c r="O252" s="21"/>
      <c r="P252" s="155"/>
      <c r="Q252" s="167"/>
      <c r="R252" s="167"/>
      <c r="S252" s="59"/>
      <c r="T252" s="167"/>
      <c r="U252" s="12"/>
      <c r="V252" s="12"/>
      <c r="W252" s="12"/>
      <c r="X252" s="12"/>
      <c r="Y252" s="12"/>
      <c r="Z252" s="12"/>
      <c r="AA252" s="12"/>
      <c r="AB252" s="12"/>
      <c r="AC252" s="12"/>
      <c r="AD252" s="12"/>
      <c r="AE252" s="12"/>
      <c r="AF252" s="12"/>
      <c r="AG252" s="12"/>
    </row>
    <row r="253" spans="1:33" ht="14.25" customHeight="1" x14ac:dyDescent="0.25">
      <c r="A253" s="163"/>
      <c r="B253" s="142"/>
      <c r="C253" s="12"/>
      <c r="D253" s="12"/>
      <c r="E253" s="142"/>
      <c r="F253" s="142"/>
      <c r="G253" s="12"/>
      <c r="H253" s="12"/>
      <c r="I253" s="12"/>
      <c r="J253" s="12"/>
      <c r="K253" s="12"/>
      <c r="L253" s="142"/>
      <c r="M253" s="12"/>
      <c r="N253" s="12"/>
      <c r="O253" s="21"/>
      <c r="P253" s="155"/>
      <c r="Q253" s="167"/>
      <c r="R253" s="167"/>
      <c r="S253" s="59"/>
      <c r="T253" s="167"/>
      <c r="U253" s="12"/>
      <c r="V253" s="12"/>
      <c r="W253" s="12"/>
      <c r="X253" s="12"/>
      <c r="Y253" s="12"/>
      <c r="Z253" s="12"/>
      <c r="AA253" s="12"/>
      <c r="AB253" s="12"/>
      <c r="AC253" s="12"/>
      <c r="AD253" s="12"/>
      <c r="AE253" s="12"/>
      <c r="AF253" s="12"/>
      <c r="AG253" s="12"/>
    </row>
    <row r="254" spans="1:33" ht="14.25" customHeight="1" x14ac:dyDescent="0.25">
      <c r="A254" s="163"/>
      <c r="B254" s="142"/>
      <c r="C254" s="12"/>
      <c r="D254" s="12"/>
      <c r="E254" s="142"/>
      <c r="F254" s="142"/>
      <c r="G254" s="12"/>
      <c r="H254" s="12"/>
      <c r="I254" s="12"/>
      <c r="J254" s="12"/>
      <c r="K254" s="12"/>
      <c r="L254" s="142"/>
      <c r="M254" s="12"/>
      <c r="N254" s="12"/>
      <c r="O254" s="21"/>
      <c r="P254" s="155"/>
      <c r="Q254" s="167"/>
      <c r="R254" s="167"/>
      <c r="S254" s="59"/>
      <c r="T254" s="167"/>
      <c r="U254" s="12"/>
      <c r="V254" s="12"/>
      <c r="W254" s="12"/>
      <c r="X254" s="12"/>
      <c r="Y254" s="12"/>
      <c r="Z254" s="12"/>
      <c r="AA254" s="12"/>
      <c r="AB254" s="12"/>
      <c r="AC254" s="12"/>
      <c r="AD254" s="12"/>
      <c r="AE254" s="12"/>
      <c r="AF254" s="12"/>
      <c r="AG254" s="12"/>
    </row>
    <row r="255" spans="1:33" ht="14.25" customHeight="1" x14ac:dyDescent="0.25">
      <c r="A255" s="163"/>
      <c r="B255" s="142"/>
      <c r="C255" s="12"/>
      <c r="D255" s="12"/>
      <c r="E255" s="142"/>
      <c r="F255" s="142"/>
      <c r="G255" s="12"/>
      <c r="H255" s="12"/>
      <c r="I255" s="12"/>
      <c r="J255" s="12"/>
      <c r="K255" s="12"/>
      <c r="L255" s="142"/>
      <c r="M255" s="12"/>
      <c r="N255" s="12"/>
      <c r="O255" s="21"/>
      <c r="P255" s="155"/>
      <c r="Q255" s="167"/>
      <c r="R255" s="167"/>
      <c r="S255" s="59"/>
      <c r="T255" s="167"/>
      <c r="U255" s="12"/>
      <c r="V255" s="12"/>
      <c r="W255" s="12"/>
      <c r="X255" s="12"/>
      <c r="Y255" s="12"/>
      <c r="Z255" s="12"/>
      <c r="AA255" s="12"/>
      <c r="AB255" s="12"/>
      <c r="AC255" s="12"/>
      <c r="AD255" s="12"/>
      <c r="AE255" s="12"/>
      <c r="AF255" s="12"/>
      <c r="AG255" s="12"/>
    </row>
    <row r="256" spans="1:33" ht="14.25" customHeight="1" x14ac:dyDescent="0.25">
      <c r="A256" s="163"/>
      <c r="B256" s="142"/>
      <c r="C256" s="12"/>
      <c r="D256" s="12"/>
      <c r="E256" s="142"/>
      <c r="F256" s="142"/>
      <c r="G256" s="12"/>
      <c r="H256" s="12"/>
      <c r="I256" s="12"/>
      <c r="J256" s="12"/>
      <c r="K256" s="12"/>
      <c r="L256" s="142"/>
      <c r="M256" s="12"/>
      <c r="N256" s="12"/>
      <c r="O256" s="21"/>
      <c r="P256" s="155"/>
      <c r="Q256" s="167"/>
      <c r="R256" s="167"/>
      <c r="S256" s="59"/>
      <c r="T256" s="167"/>
      <c r="U256" s="12"/>
      <c r="V256" s="12"/>
      <c r="W256" s="12"/>
      <c r="X256" s="12"/>
      <c r="Y256" s="12"/>
      <c r="Z256" s="12"/>
      <c r="AA256" s="12"/>
      <c r="AB256" s="12"/>
      <c r="AC256" s="12"/>
      <c r="AD256" s="12"/>
      <c r="AE256" s="12"/>
      <c r="AF256" s="12"/>
      <c r="AG256" s="12"/>
    </row>
    <row r="257" spans="1:33" ht="14.25" customHeight="1" x14ac:dyDescent="0.25">
      <c r="A257" s="163"/>
      <c r="B257" s="142"/>
      <c r="C257" s="12"/>
      <c r="D257" s="12"/>
      <c r="E257" s="142"/>
      <c r="F257" s="142"/>
      <c r="G257" s="12"/>
      <c r="H257" s="12"/>
      <c r="I257" s="12"/>
      <c r="J257" s="12"/>
      <c r="K257" s="12"/>
      <c r="L257" s="142"/>
      <c r="M257" s="12"/>
      <c r="N257" s="12"/>
      <c r="O257" s="21"/>
      <c r="P257" s="155"/>
      <c r="Q257" s="167"/>
      <c r="R257" s="167"/>
      <c r="S257" s="59"/>
      <c r="T257" s="167"/>
      <c r="U257" s="12"/>
      <c r="V257" s="12"/>
      <c r="W257" s="12"/>
      <c r="X257" s="12"/>
      <c r="Y257" s="12"/>
      <c r="Z257" s="12"/>
      <c r="AA257" s="12"/>
      <c r="AB257" s="12"/>
      <c r="AC257" s="12"/>
      <c r="AD257" s="12"/>
      <c r="AE257" s="12"/>
      <c r="AF257" s="12"/>
      <c r="AG257" s="12"/>
    </row>
    <row r="258" spans="1:33" ht="14.25" customHeight="1" x14ac:dyDescent="0.25">
      <c r="A258" s="163"/>
      <c r="B258" s="142"/>
      <c r="C258" s="12"/>
      <c r="D258" s="12"/>
      <c r="E258" s="142"/>
      <c r="F258" s="142"/>
      <c r="G258" s="12"/>
      <c r="H258" s="12"/>
      <c r="I258" s="12"/>
      <c r="J258" s="12"/>
      <c r="K258" s="12"/>
      <c r="L258" s="142"/>
      <c r="M258" s="12"/>
      <c r="N258" s="12"/>
      <c r="O258" s="21"/>
      <c r="P258" s="155"/>
      <c r="Q258" s="167"/>
      <c r="R258" s="167"/>
      <c r="S258" s="59"/>
      <c r="T258" s="167"/>
      <c r="U258" s="12"/>
      <c r="V258" s="12"/>
      <c r="W258" s="12"/>
      <c r="X258" s="12"/>
      <c r="Y258" s="12"/>
      <c r="Z258" s="12"/>
      <c r="AA258" s="12"/>
      <c r="AB258" s="12"/>
      <c r="AC258" s="12"/>
      <c r="AD258" s="12"/>
      <c r="AE258" s="12"/>
      <c r="AF258" s="12"/>
      <c r="AG258" s="12"/>
    </row>
    <row r="259" spans="1:33" ht="14.25" customHeight="1" x14ac:dyDescent="0.25">
      <c r="A259" s="163"/>
      <c r="B259" s="142"/>
      <c r="C259" s="12"/>
      <c r="D259" s="12"/>
      <c r="E259" s="142"/>
      <c r="F259" s="142"/>
      <c r="G259" s="12"/>
      <c r="H259" s="12"/>
      <c r="I259" s="12"/>
      <c r="J259" s="12"/>
      <c r="K259" s="12"/>
      <c r="L259" s="142"/>
      <c r="M259" s="12"/>
      <c r="N259" s="12"/>
      <c r="O259" s="21"/>
      <c r="P259" s="155"/>
      <c r="Q259" s="167"/>
      <c r="R259" s="167"/>
      <c r="S259" s="59"/>
      <c r="T259" s="167"/>
      <c r="U259" s="12"/>
      <c r="V259" s="12"/>
      <c r="W259" s="12"/>
      <c r="X259" s="12"/>
      <c r="Y259" s="12"/>
      <c r="Z259" s="12"/>
      <c r="AA259" s="12"/>
      <c r="AB259" s="12"/>
      <c r="AC259" s="12"/>
      <c r="AD259" s="12"/>
      <c r="AE259" s="12"/>
      <c r="AF259" s="12"/>
      <c r="AG259" s="12"/>
    </row>
    <row r="260" spans="1:33" ht="14.25" customHeight="1" x14ac:dyDescent="0.25">
      <c r="A260" s="163"/>
      <c r="B260" s="142"/>
      <c r="C260" s="12"/>
      <c r="D260" s="12"/>
      <c r="E260" s="142"/>
      <c r="F260" s="142"/>
      <c r="G260" s="12"/>
      <c r="H260" s="12"/>
      <c r="I260" s="12"/>
      <c r="J260" s="12"/>
      <c r="K260" s="12"/>
      <c r="L260" s="142"/>
      <c r="M260" s="12"/>
      <c r="N260" s="12"/>
      <c r="O260" s="21"/>
      <c r="P260" s="155"/>
      <c r="Q260" s="167"/>
      <c r="R260" s="167"/>
      <c r="S260" s="59"/>
      <c r="T260" s="167"/>
      <c r="U260" s="12"/>
      <c r="V260" s="12"/>
      <c r="W260" s="12"/>
      <c r="X260" s="12"/>
      <c r="Y260" s="12"/>
      <c r="Z260" s="12"/>
      <c r="AA260" s="12"/>
      <c r="AB260" s="12"/>
      <c r="AC260" s="12"/>
      <c r="AD260" s="12"/>
      <c r="AE260" s="12"/>
      <c r="AF260" s="12"/>
      <c r="AG260" s="12"/>
    </row>
    <row r="261" spans="1:33" ht="14.25" customHeight="1" x14ac:dyDescent="0.25">
      <c r="A261" s="163"/>
      <c r="B261" s="142"/>
      <c r="C261" s="12"/>
      <c r="D261" s="12"/>
      <c r="E261" s="142"/>
      <c r="F261" s="142"/>
      <c r="G261" s="12"/>
      <c r="H261" s="12"/>
      <c r="I261" s="12"/>
      <c r="J261" s="12"/>
      <c r="K261" s="12"/>
      <c r="L261" s="142"/>
      <c r="M261" s="12"/>
      <c r="N261" s="12"/>
      <c r="O261" s="21"/>
      <c r="P261" s="155"/>
      <c r="Q261" s="167"/>
      <c r="R261" s="167"/>
      <c r="S261" s="59"/>
      <c r="T261" s="167"/>
      <c r="U261" s="12"/>
      <c r="V261" s="12"/>
      <c r="W261" s="12"/>
      <c r="X261" s="12"/>
      <c r="Y261" s="12"/>
      <c r="Z261" s="12"/>
      <c r="AA261" s="12"/>
      <c r="AB261" s="12"/>
      <c r="AC261" s="12"/>
      <c r="AD261" s="12"/>
      <c r="AE261" s="12"/>
      <c r="AF261" s="12"/>
      <c r="AG261" s="12"/>
    </row>
    <row r="262" spans="1:33" ht="14.25" customHeight="1" x14ac:dyDescent="0.25">
      <c r="A262" s="163"/>
      <c r="B262" s="142"/>
      <c r="C262" s="12"/>
      <c r="D262" s="12"/>
      <c r="E262" s="142"/>
      <c r="F262" s="142"/>
      <c r="G262" s="12"/>
      <c r="H262" s="12"/>
      <c r="I262" s="12"/>
      <c r="J262" s="12"/>
      <c r="K262" s="12"/>
      <c r="L262" s="142"/>
      <c r="M262" s="12"/>
      <c r="N262" s="12"/>
      <c r="O262" s="21"/>
      <c r="P262" s="155"/>
      <c r="Q262" s="167"/>
      <c r="R262" s="167"/>
      <c r="S262" s="59"/>
      <c r="T262" s="167"/>
      <c r="U262" s="12"/>
      <c r="V262" s="12"/>
      <c r="W262" s="12"/>
      <c r="X262" s="12"/>
      <c r="Y262" s="12"/>
      <c r="Z262" s="12"/>
      <c r="AA262" s="12"/>
      <c r="AB262" s="12"/>
      <c r="AC262" s="12"/>
      <c r="AD262" s="12"/>
      <c r="AE262" s="12"/>
      <c r="AF262" s="12"/>
      <c r="AG262" s="12"/>
    </row>
    <row r="263" spans="1:33" ht="14.25" customHeight="1" x14ac:dyDescent="0.25">
      <c r="A263" s="163"/>
      <c r="B263" s="142"/>
      <c r="C263" s="12"/>
      <c r="D263" s="12"/>
      <c r="E263" s="142"/>
      <c r="F263" s="142"/>
      <c r="G263" s="12"/>
      <c r="H263" s="12"/>
      <c r="I263" s="12"/>
      <c r="J263" s="12"/>
      <c r="K263" s="12"/>
      <c r="L263" s="142"/>
      <c r="M263" s="12"/>
      <c r="N263" s="12"/>
      <c r="O263" s="21"/>
      <c r="P263" s="155"/>
      <c r="Q263" s="167"/>
      <c r="R263" s="167"/>
      <c r="S263" s="59"/>
      <c r="T263" s="167"/>
      <c r="U263" s="12"/>
      <c r="V263" s="12"/>
      <c r="W263" s="12"/>
      <c r="X263" s="12"/>
      <c r="Y263" s="12"/>
      <c r="Z263" s="12"/>
      <c r="AA263" s="12"/>
      <c r="AB263" s="12"/>
      <c r="AC263" s="12"/>
      <c r="AD263" s="12"/>
      <c r="AE263" s="12"/>
      <c r="AF263" s="12"/>
      <c r="AG263" s="12"/>
    </row>
    <row r="264" spans="1:33" ht="14.25" customHeight="1" x14ac:dyDescent="0.25">
      <c r="A264" s="163"/>
      <c r="B264" s="142"/>
      <c r="C264" s="12"/>
      <c r="D264" s="12"/>
      <c r="E264" s="142"/>
      <c r="F264" s="142"/>
      <c r="G264" s="12"/>
      <c r="H264" s="12"/>
      <c r="I264" s="12"/>
      <c r="J264" s="12"/>
      <c r="K264" s="12"/>
      <c r="L264" s="142"/>
      <c r="M264" s="12"/>
      <c r="N264" s="12"/>
      <c r="O264" s="21"/>
      <c r="P264" s="155"/>
      <c r="Q264" s="167"/>
      <c r="R264" s="167"/>
      <c r="S264" s="59"/>
      <c r="T264" s="167"/>
      <c r="U264" s="12"/>
      <c r="V264" s="12"/>
      <c r="W264" s="12"/>
      <c r="X264" s="12"/>
      <c r="Y264" s="12"/>
      <c r="Z264" s="12"/>
      <c r="AA264" s="12"/>
      <c r="AB264" s="12"/>
      <c r="AC264" s="12"/>
      <c r="AD264" s="12"/>
      <c r="AE264" s="12"/>
      <c r="AF264" s="12"/>
      <c r="AG264" s="12"/>
    </row>
    <row r="265" spans="1:33" ht="14.25" customHeight="1" x14ac:dyDescent="0.25">
      <c r="A265" s="163"/>
      <c r="B265" s="142"/>
      <c r="C265" s="12"/>
      <c r="D265" s="12"/>
      <c r="E265" s="142"/>
      <c r="F265" s="142"/>
      <c r="G265" s="12"/>
      <c r="H265" s="12"/>
      <c r="I265" s="12"/>
      <c r="J265" s="12"/>
      <c r="K265" s="12"/>
      <c r="L265" s="142"/>
      <c r="M265" s="12"/>
      <c r="N265" s="12"/>
      <c r="O265" s="21"/>
      <c r="P265" s="155"/>
      <c r="Q265" s="167"/>
      <c r="R265" s="167"/>
      <c r="S265" s="59"/>
      <c r="T265" s="167"/>
      <c r="U265" s="12"/>
      <c r="V265" s="12"/>
      <c r="W265" s="12"/>
      <c r="X265" s="12"/>
      <c r="Y265" s="12"/>
      <c r="Z265" s="12"/>
      <c r="AA265" s="12"/>
      <c r="AB265" s="12"/>
      <c r="AC265" s="12"/>
      <c r="AD265" s="12"/>
      <c r="AE265" s="12"/>
      <c r="AF265" s="12"/>
      <c r="AG265" s="12"/>
    </row>
    <row r="266" spans="1:33" ht="14.25" customHeight="1" x14ac:dyDescent="0.25">
      <c r="A266" s="163"/>
      <c r="B266" s="142"/>
      <c r="C266" s="12"/>
      <c r="D266" s="12"/>
      <c r="E266" s="142"/>
      <c r="F266" s="142"/>
      <c r="G266" s="12"/>
      <c r="H266" s="12"/>
      <c r="I266" s="12"/>
      <c r="J266" s="12"/>
      <c r="K266" s="12"/>
      <c r="L266" s="142"/>
      <c r="M266" s="12"/>
      <c r="N266" s="12"/>
      <c r="O266" s="21"/>
      <c r="P266" s="155"/>
      <c r="Q266" s="167"/>
      <c r="R266" s="167"/>
      <c r="S266" s="59"/>
      <c r="T266" s="167"/>
      <c r="U266" s="12"/>
      <c r="V266" s="12"/>
      <c r="W266" s="12"/>
      <c r="X266" s="12"/>
      <c r="Y266" s="12"/>
      <c r="Z266" s="12"/>
      <c r="AA266" s="12"/>
      <c r="AB266" s="12"/>
      <c r="AC266" s="12"/>
      <c r="AD266" s="12"/>
      <c r="AE266" s="12"/>
      <c r="AF266" s="12"/>
      <c r="AG266" s="12"/>
    </row>
    <row r="267" spans="1:33" ht="14.25" customHeight="1" x14ac:dyDescent="0.25">
      <c r="A267" s="163"/>
      <c r="B267" s="142"/>
      <c r="C267" s="12"/>
      <c r="D267" s="12"/>
      <c r="E267" s="142"/>
      <c r="F267" s="142"/>
      <c r="G267" s="12"/>
      <c r="H267" s="12"/>
      <c r="I267" s="12"/>
      <c r="J267" s="12"/>
      <c r="K267" s="12"/>
      <c r="L267" s="142"/>
      <c r="M267" s="12"/>
      <c r="N267" s="12"/>
      <c r="O267" s="21"/>
      <c r="P267" s="155"/>
      <c r="Q267" s="167"/>
      <c r="R267" s="167"/>
      <c r="S267" s="59"/>
      <c r="T267" s="167"/>
      <c r="U267" s="12"/>
      <c r="V267" s="12"/>
      <c r="W267" s="12"/>
      <c r="X267" s="12"/>
      <c r="Y267" s="12"/>
      <c r="Z267" s="12"/>
      <c r="AA267" s="12"/>
      <c r="AB267" s="12"/>
      <c r="AC267" s="12"/>
      <c r="AD267" s="12"/>
      <c r="AE267" s="12"/>
      <c r="AF267" s="12"/>
      <c r="AG267" s="12"/>
    </row>
    <row r="268" spans="1:33" ht="14.25" customHeight="1" x14ac:dyDescent="0.25">
      <c r="A268" s="163"/>
      <c r="B268" s="142"/>
      <c r="C268" s="12"/>
      <c r="D268" s="12"/>
      <c r="E268" s="142"/>
      <c r="F268" s="142"/>
      <c r="G268" s="12"/>
      <c r="H268" s="12"/>
      <c r="I268" s="12"/>
      <c r="J268" s="12"/>
      <c r="K268" s="12"/>
      <c r="L268" s="142"/>
      <c r="M268" s="12"/>
      <c r="N268" s="12"/>
      <c r="O268" s="21"/>
      <c r="P268" s="155"/>
      <c r="Q268" s="167"/>
      <c r="R268" s="167"/>
      <c r="S268" s="59"/>
      <c r="T268" s="167"/>
      <c r="U268" s="12"/>
      <c r="V268" s="12"/>
      <c r="W268" s="12"/>
      <c r="X268" s="12"/>
      <c r="Y268" s="12"/>
      <c r="Z268" s="12"/>
      <c r="AA268" s="12"/>
      <c r="AB268" s="12"/>
      <c r="AC268" s="12"/>
      <c r="AD268" s="12"/>
      <c r="AE268" s="12"/>
      <c r="AF268" s="12"/>
      <c r="AG268" s="12"/>
    </row>
    <row r="269" spans="1:33" ht="14.25" customHeight="1" x14ac:dyDescent="0.25">
      <c r="A269" s="163"/>
      <c r="B269" s="142"/>
      <c r="C269" s="12"/>
      <c r="D269" s="12"/>
      <c r="E269" s="142"/>
      <c r="F269" s="142"/>
      <c r="G269" s="12"/>
      <c r="H269" s="12"/>
      <c r="I269" s="12"/>
      <c r="J269" s="12"/>
      <c r="K269" s="12"/>
      <c r="L269" s="142"/>
      <c r="M269" s="12"/>
      <c r="N269" s="12"/>
      <c r="O269" s="21"/>
      <c r="P269" s="155"/>
      <c r="Q269" s="167"/>
      <c r="R269" s="167"/>
      <c r="S269" s="59"/>
      <c r="T269" s="167"/>
      <c r="U269" s="12"/>
      <c r="V269" s="12"/>
      <c r="W269" s="12"/>
      <c r="X269" s="12"/>
      <c r="Y269" s="12"/>
      <c r="Z269" s="12"/>
      <c r="AA269" s="12"/>
      <c r="AB269" s="12"/>
      <c r="AC269" s="12"/>
      <c r="AD269" s="12"/>
      <c r="AE269" s="12"/>
      <c r="AF269" s="12"/>
      <c r="AG269" s="12"/>
    </row>
    <row r="270" spans="1:33" ht="14.25" customHeight="1" x14ac:dyDescent="0.25">
      <c r="A270" s="163"/>
      <c r="B270" s="142"/>
      <c r="C270" s="12"/>
      <c r="D270" s="12"/>
      <c r="E270" s="142"/>
      <c r="F270" s="142"/>
      <c r="G270" s="12"/>
      <c r="H270" s="12"/>
      <c r="I270" s="12"/>
      <c r="J270" s="12"/>
      <c r="K270" s="12"/>
      <c r="L270" s="142"/>
      <c r="M270" s="12"/>
      <c r="N270" s="12"/>
      <c r="O270" s="21"/>
      <c r="P270" s="155"/>
      <c r="Q270" s="167"/>
      <c r="R270" s="167"/>
      <c r="S270" s="59"/>
      <c r="T270" s="167"/>
      <c r="U270" s="12"/>
      <c r="V270" s="12"/>
      <c r="W270" s="12"/>
      <c r="X270" s="12"/>
      <c r="Y270" s="12"/>
      <c r="Z270" s="12"/>
      <c r="AA270" s="12"/>
      <c r="AB270" s="12"/>
      <c r="AC270" s="12"/>
      <c r="AD270" s="12"/>
      <c r="AE270" s="12"/>
      <c r="AF270" s="12"/>
      <c r="AG270" s="12"/>
    </row>
    <row r="271" spans="1:33" ht="14.25" customHeight="1" x14ac:dyDescent="0.25">
      <c r="A271" s="163"/>
      <c r="B271" s="142"/>
      <c r="C271" s="12"/>
      <c r="D271" s="12"/>
      <c r="E271" s="142"/>
      <c r="F271" s="142"/>
      <c r="G271" s="12"/>
      <c r="H271" s="12"/>
      <c r="I271" s="12"/>
      <c r="J271" s="12"/>
      <c r="K271" s="12"/>
      <c r="L271" s="142"/>
      <c r="M271" s="12"/>
      <c r="N271" s="12"/>
      <c r="O271" s="21"/>
      <c r="P271" s="155"/>
      <c r="Q271" s="167"/>
      <c r="R271" s="167"/>
      <c r="S271" s="59"/>
      <c r="T271" s="167"/>
      <c r="U271" s="12"/>
      <c r="V271" s="12"/>
      <c r="W271" s="12"/>
      <c r="X271" s="12"/>
      <c r="Y271" s="12"/>
      <c r="Z271" s="12"/>
      <c r="AA271" s="12"/>
      <c r="AB271" s="12"/>
      <c r="AC271" s="12"/>
      <c r="AD271" s="12"/>
      <c r="AE271" s="12"/>
      <c r="AF271" s="12"/>
      <c r="AG271" s="12"/>
    </row>
    <row r="272" spans="1:33" ht="14.25" customHeight="1" x14ac:dyDescent="0.25">
      <c r="A272" s="163"/>
      <c r="B272" s="142"/>
      <c r="C272" s="12"/>
      <c r="D272" s="12"/>
      <c r="E272" s="142"/>
      <c r="F272" s="142"/>
      <c r="G272" s="12"/>
      <c r="H272" s="12"/>
      <c r="I272" s="12"/>
      <c r="J272" s="12"/>
      <c r="K272" s="12"/>
      <c r="L272" s="142"/>
      <c r="M272" s="12"/>
      <c r="N272" s="12"/>
      <c r="O272" s="21"/>
      <c r="P272" s="155"/>
      <c r="Q272" s="167"/>
      <c r="R272" s="167"/>
      <c r="S272" s="59"/>
      <c r="T272" s="167"/>
      <c r="U272" s="12"/>
      <c r="V272" s="12"/>
      <c r="W272" s="12"/>
      <c r="X272" s="12"/>
      <c r="Y272" s="12"/>
      <c r="Z272" s="12"/>
      <c r="AA272" s="12"/>
      <c r="AB272" s="12"/>
      <c r="AC272" s="12"/>
      <c r="AD272" s="12"/>
      <c r="AE272" s="12"/>
      <c r="AF272" s="12"/>
      <c r="AG272" s="12"/>
    </row>
    <row r="273" spans="1:33" ht="14.25" customHeight="1" x14ac:dyDescent="0.25">
      <c r="A273" s="163"/>
      <c r="B273" s="142"/>
      <c r="C273" s="12"/>
      <c r="D273" s="12"/>
      <c r="E273" s="142"/>
      <c r="F273" s="142"/>
      <c r="G273" s="12"/>
      <c r="H273" s="12"/>
      <c r="I273" s="12"/>
      <c r="J273" s="12"/>
      <c r="K273" s="12"/>
      <c r="L273" s="142"/>
      <c r="M273" s="12"/>
      <c r="N273" s="12"/>
      <c r="O273" s="21"/>
      <c r="P273" s="155"/>
      <c r="Q273" s="167"/>
      <c r="R273" s="167"/>
      <c r="S273" s="59"/>
      <c r="T273" s="167"/>
      <c r="U273" s="12"/>
      <c r="V273" s="12"/>
      <c r="W273" s="12"/>
      <c r="X273" s="12"/>
      <c r="Y273" s="12"/>
      <c r="Z273" s="12"/>
      <c r="AA273" s="12"/>
      <c r="AB273" s="12"/>
      <c r="AC273" s="12"/>
      <c r="AD273" s="12"/>
      <c r="AE273" s="12"/>
      <c r="AF273" s="12"/>
      <c r="AG273" s="12"/>
    </row>
    <row r="274" spans="1:33" ht="14.25" customHeight="1" x14ac:dyDescent="0.25">
      <c r="A274" s="163"/>
      <c r="B274" s="142"/>
      <c r="C274" s="12"/>
      <c r="D274" s="12"/>
      <c r="E274" s="142"/>
      <c r="F274" s="142"/>
      <c r="G274" s="12"/>
      <c r="H274" s="12"/>
      <c r="I274" s="12"/>
      <c r="J274" s="12"/>
      <c r="K274" s="12"/>
      <c r="L274" s="142"/>
      <c r="M274" s="12"/>
      <c r="N274" s="12"/>
      <c r="O274" s="21"/>
      <c r="P274" s="155"/>
      <c r="Q274" s="167"/>
      <c r="R274" s="167"/>
      <c r="S274" s="59"/>
      <c r="T274" s="167"/>
      <c r="U274" s="12"/>
      <c r="V274" s="12"/>
      <c r="W274" s="12"/>
      <c r="X274" s="12"/>
      <c r="Y274" s="12"/>
      <c r="Z274" s="12"/>
      <c r="AA274" s="12"/>
      <c r="AB274" s="12"/>
      <c r="AC274" s="12"/>
      <c r="AD274" s="12"/>
      <c r="AE274" s="12"/>
      <c r="AF274" s="12"/>
      <c r="AG274" s="12"/>
    </row>
    <row r="275" spans="1:33" ht="14.25" customHeight="1" x14ac:dyDescent="0.25">
      <c r="A275" s="163"/>
      <c r="B275" s="142"/>
      <c r="C275" s="12"/>
      <c r="D275" s="12"/>
      <c r="E275" s="142"/>
      <c r="F275" s="142"/>
      <c r="G275" s="12"/>
      <c r="H275" s="12"/>
      <c r="I275" s="12"/>
      <c r="J275" s="12"/>
      <c r="K275" s="12"/>
      <c r="L275" s="142"/>
      <c r="M275" s="12"/>
      <c r="N275" s="12"/>
      <c r="O275" s="21"/>
      <c r="P275" s="155"/>
      <c r="Q275" s="167"/>
      <c r="R275" s="167"/>
      <c r="S275" s="59"/>
      <c r="T275" s="167"/>
      <c r="U275" s="12"/>
      <c r="V275" s="12"/>
      <c r="W275" s="12"/>
      <c r="X275" s="12"/>
      <c r="Y275" s="12"/>
      <c r="Z275" s="12"/>
      <c r="AA275" s="12"/>
      <c r="AB275" s="12"/>
      <c r="AC275" s="12"/>
      <c r="AD275" s="12"/>
      <c r="AE275" s="12"/>
      <c r="AF275" s="12"/>
      <c r="AG275" s="12"/>
    </row>
    <row r="276" spans="1:33" ht="14.25" customHeight="1" x14ac:dyDescent="0.25">
      <c r="A276" s="163"/>
      <c r="B276" s="142"/>
      <c r="C276" s="12"/>
      <c r="D276" s="12"/>
      <c r="E276" s="142"/>
      <c r="F276" s="142"/>
      <c r="G276" s="12"/>
      <c r="H276" s="12"/>
      <c r="I276" s="12"/>
      <c r="J276" s="12"/>
      <c r="K276" s="12"/>
      <c r="L276" s="142"/>
      <c r="M276" s="12"/>
      <c r="N276" s="12"/>
      <c r="O276" s="21"/>
      <c r="P276" s="155"/>
      <c r="Q276" s="167"/>
      <c r="R276" s="167"/>
      <c r="S276" s="59"/>
      <c r="T276" s="167"/>
      <c r="U276" s="12"/>
      <c r="V276" s="12"/>
      <c r="W276" s="12"/>
      <c r="X276" s="12"/>
      <c r="Y276" s="12"/>
      <c r="Z276" s="12"/>
      <c r="AA276" s="12"/>
      <c r="AB276" s="12"/>
      <c r="AC276" s="12"/>
      <c r="AD276" s="12"/>
      <c r="AE276" s="12"/>
      <c r="AF276" s="12"/>
      <c r="AG276" s="12"/>
    </row>
    <row r="277" spans="1:33" ht="14.25" customHeight="1" x14ac:dyDescent="0.25">
      <c r="A277" s="163"/>
      <c r="B277" s="142"/>
      <c r="C277" s="12"/>
      <c r="D277" s="12"/>
      <c r="E277" s="142"/>
      <c r="F277" s="142"/>
      <c r="G277" s="12"/>
      <c r="H277" s="12"/>
      <c r="I277" s="12"/>
      <c r="J277" s="12"/>
      <c r="K277" s="12"/>
      <c r="L277" s="142"/>
      <c r="M277" s="12"/>
      <c r="N277" s="12"/>
      <c r="O277" s="21"/>
      <c r="P277" s="155"/>
      <c r="Q277" s="167"/>
      <c r="R277" s="167"/>
      <c r="S277" s="59"/>
      <c r="T277" s="167"/>
      <c r="U277" s="12"/>
      <c r="V277" s="12"/>
      <c r="W277" s="12"/>
      <c r="X277" s="12"/>
      <c r="Y277" s="12"/>
      <c r="Z277" s="12"/>
      <c r="AA277" s="12"/>
      <c r="AB277" s="12"/>
      <c r="AC277" s="12"/>
      <c r="AD277" s="12"/>
      <c r="AE277" s="12"/>
      <c r="AF277" s="12"/>
      <c r="AG277" s="12"/>
    </row>
    <row r="278" spans="1:33" ht="14.25" customHeight="1" x14ac:dyDescent="0.25">
      <c r="A278" s="163"/>
      <c r="B278" s="142"/>
      <c r="C278" s="12"/>
      <c r="D278" s="12"/>
      <c r="E278" s="142"/>
      <c r="F278" s="142"/>
      <c r="G278" s="12"/>
      <c r="H278" s="12"/>
      <c r="I278" s="12"/>
      <c r="J278" s="12"/>
      <c r="K278" s="12"/>
      <c r="L278" s="142"/>
      <c r="M278" s="12"/>
      <c r="N278" s="12"/>
      <c r="O278" s="21"/>
      <c r="P278" s="155"/>
      <c r="Q278" s="167"/>
      <c r="R278" s="167"/>
      <c r="S278" s="59"/>
      <c r="T278" s="167"/>
      <c r="U278" s="12"/>
      <c r="V278" s="12"/>
      <c r="W278" s="12"/>
      <c r="X278" s="12"/>
      <c r="Y278" s="12"/>
      <c r="Z278" s="12"/>
      <c r="AA278" s="12"/>
      <c r="AB278" s="12"/>
      <c r="AC278" s="12"/>
      <c r="AD278" s="12"/>
      <c r="AE278" s="12"/>
      <c r="AF278" s="12"/>
      <c r="AG278" s="12"/>
    </row>
    <row r="279" spans="1:33" ht="14.25" customHeight="1" x14ac:dyDescent="0.25">
      <c r="A279" s="163"/>
      <c r="B279" s="142"/>
      <c r="C279" s="12"/>
      <c r="D279" s="12"/>
      <c r="E279" s="142"/>
      <c r="F279" s="142"/>
      <c r="G279" s="12"/>
      <c r="H279" s="12"/>
      <c r="I279" s="12"/>
      <c r="J279" s="12"/>
      <c r="K279" s="12"/>
      <c r="L279" s="142"/>
      <c r="M279" s="12"/>
      <c r="N279" s="12"/>
      <c r="O279" s="21"/>
      <c r="P279" s="155"/>
      <c r="Q279" s="167"/>
      <c r="R279" s="167"/>
      <c r="S279" s="59"/>
      <c r="T279" s="167"/>
      <c r="U279" s="12"/>
      <c r="V279" s="12"/>
      <c r="W279" s="12"/>
      <c r="X279" s="12"/>
      <c r="Y279" s="12"/>
      <c r="Z279" s="12"/>
      <c r="AA279" s="12"/>
      <c r="AB279" s="12"/>
      <c r="AC279" s="12"/>
      <c r="AD279" s="12"/>
      <c r="AE279" s="12"/>
      <c r="AF279" s="12"/>
      <c r="AG279" s="12"/>
    </row>
    <row r="280" spans="1:33" ht="14.25" customHeight="1" x14ac:dyDescent="0.25">
      <c r="A280" s="163"/>
      <c r="B280" s="142"/>
      <c r="C280" s="12"/>
      <c r="D280" s="12"/>
      <c r="E280" s="142"/>
      <c r="F280" s="142"/>
      <c r="G280" s="12"/>
      <c r="H280" s="12"/>
      <c r="I280" s="12"/>
      <c r="J280" s="12"/>
      <c r="K280" s="12"/>
      <c r="L280" s="142"/>
      <c r="M280" s="12"/>
      <c r="N280" s="12"/>
      <c r="O280" s="21"/>
      <c r="P280" s="155"/>
      <c r="Q280" s="167"/>
      <c r="R280" s="167"/>
      <c r="S280" s="59"/>
      <c r="T280" s="167"/>
      <c r="U280" s="12"/>
      <c r="V280" s="12"/>
      <c r="W280" s="12"/>
      <c r="X280" s="12"/>
      <c r="Y280" s="12"/>
      <c r="Z280" s="12"/>
      <c r="AA280" s="12"/>
      <c r="AB280" s="12"/>
      <c r="AC280" s="12"/>
      <c r="AD280" s="12"/>
      <c r="AE280" s="12"/>
      <c r="AF280" s="12"/>
      <c r="AG280" s="12"/>
    </row>
    <row r="281" spans="1:33" ht="14.25" customHeight="1" x14ac:dyDescent="0.25">
      <c r="A281" s="163"/>
      <c r="B281" s="142"/>
      <c r="C281" s="12"/>
      <c r="D281" s="12"/>
      <c r="E281" s="142"/>
      <c r="F281" s="142"/>
      <c r="G281" s="12"/>
      <c r="H281" s="12"/>
      <c r="I281" s="12"/>
      <c r="J281" s="12"/>
      <c r="K281" s="12"/>
      <c r="L281" s="142"/>
      <c r="M281" s="12"/>
      <c r="N281" s="12"/>
      <c r="O281" s="21"/>
      <c r="P281" s="155"/>
      <c r="Q281" s="167"/>
      <c r="R281" s="167"/>
      <c r="S281" s="59"/>
      <c r="T281" s="167"/>
      <c r="U281" s="12"/>
      <c r="V281" s="12"/>
      <c r="W281" s="12"/>
      <c r="X281" s="12"/>
      <c r="Y281" s="12"/>
      <c r="Z281" s="12"/>
      <c r="AA281" s="12"/>
      <c r="AB281" s="12"/>
      <c r="AC281" s="12"/>
      <c r="AD281" s="12"/>
      <c r="AE281" s="12"/>
      <c r="AF281" s="12"/>
      <c r="AG281" s="12"/>
    </row>
    <row r="282" spans="1:33" ht="14.25" customHeight="1" x14ac:dyDescent="0.25">
      <c r="A282" s="163"/>
      <c r="B282" s="142"/>
      <c r="C282" s="12"/>
      <c r="D282" s="12"/>
      <c r="E282" s="142"/>
      <c r="F282" s="142"/>
      <c r="G282" s="12"/>
      <c r="H282" s="12"/>
      <c r="I282" s="12"/>
      <c r="J282" s="12"/>
      <c r="K282" s="12"/>
      <c r="L282" s="142"/>
      <c r="M282" s="12"/>
      <c r="N282" s="12"/>
      <c r="O282" s="21"/>
      <c r="P282" s="155"/>
      <c r="Q282" s="167"/>
      <c r="R282" s="167"/>
      <c r="S282" s="59"/>
      <c r="T282" s="167"/>
      <c r="U282" s="12"/>
      <c r="V282" s="12"/>
      <c r="W282" s="12"/>
      <c r="X282" s="12"/>
      <c r="Y282" s="12"/>
      <c r="Z282" s="12"/>
      <c r="AA282" s="12"/>
      <c r="AB282" s="12"/>
      <c r="AC282" s="12"/>
      <c r="AD282" s="12"/>
      <c r="AE282" s="12"/>
      <c r="AF282" s="12"/>
      <c r="AG282" s="12"/>
    </row>
    <row r="283" spans="1:33" ht="14.25" customHeight="1" x14ac:dyDescent="0.25">
      <c r="A283" s="163"/>
      <c r="B283" s="142"/>
      <c r="C283" s="12"/>
      <c r="D283" s="12"/>
      <c r="E283" s="142"/>
      <c r="F283" s="142"/>
      <c r="G283" s="12"/>
      <c r="H283" s="12"/>
      <c r="I283" s="12"/>
      <c r="J283" s="12"/>
      <c r="K283" s="12"/>
      <c r="L283" s="142"/>
      <c r="M283" s="12"/>
      <c r="N283" s="12"/>
      <c r="O283" s="21"/>
      <c r="P283" s="155"/>
      <c r="Q283" s="167"/>
      <c r="R283" s="167"/>
      <c r="S283" s="59"/>
      <c r="T283" s="167"/>
      <c r="U283" s="12"/>
      <c r="V283" s="12"/>
      <c r="W283" s="12"/>
      <c r="X283" s="12"/>
      <c r="Y283" s="12"/>
      <c r="Z283" s="12"/>
      <c r="AA283" s="12"/>
      <c r="AB283" s="12"/>
      <c r="AC283" s="12"/>
      <c r="AD283" s="12"/>
      <c r="AE283" s="12"/>
      <c r="AF283" s="12"/>
      <c r="AG283" s="12"/>
    </row>
    <row r="284" spans="1:33" ht="14.25" customHeight="1" x14ac:dyDescent="0.25">
      <c r="A284" s="163"/>
      <c r="B284" s="142"/>
      <c r="C284" s="12"/>
      <c r="D284" s="12"/>
      <c r="E284" s="142"/>
      <c r="F284" s="142"/>
      <c r="G284" s="12"/>
      <c r="H284" s="12"/>
      <c r="I284" s="12"/>
      <c r="J284" s="12"/>
      <c r="K284" s="12"/>
      <c r="L284" s="142"/>
      <c r="M284" s="12"/>
      <c r="N284" s="12"/>
      <c r="O284" s="21"/>
      <c r="P284" s="155"/>
      <c r="Q284" s="167"/>
      <c r="R284" s="167"/>
      <c r="S284" s="59"/>
      <c r="T284" s="167"/>
      <c r="U284" s="12"/>
      <c r="V284" s="12"/>
      <c r="W284" s="12"/>
      <c r="X284" s="12"/>
      <c r="Y284" s="12"/>
      <c r="Z284" s="12"/>
      <c r="AA284" s="12"/>
      <c r="AB284" s="12"/>
      <c r="AC284" s="12"/>
      <c r="AD284" s="12"/>
      <c r="AE284" s="12"/>
      <c r="AF284" s="12"/>
      <c r="AG284" s="12"/>
    </row>
    <row r="285" spans="1:33" ht="14.25" customHeight="1" x14ac:dyDescent="0.25">
      <c r="A285" s="163"/>
      <c r="B285" s="142"/>
      <c r="C285" s="12"/>
      <c r="D285" s="12"/>
      <c r="E285" s="142"/>
      <c r="F285" s="142"/>
      <c r="G285" s="12"/>
      <c r="H285" s="12"/>
      <c r="I285" s="12"/>
      <c r="J285" s="12"/>
      <c r="K285" s="12"/>
      <c r="L285" s="142"/>
      <c r="M285" s="12"/>
      <c r="N285" s="12"/>
      <c r="O285" s="21"/>
      <c r="P285" s="155"/>
      <c r="Q285" s="167"/>
      <c r="R285" s="167"/>
      <c r="S285" s="59"/>
      <c r="T285" s="167"/>
      <c r="U285" s="12"/>
      <c r="V285" s="12"/>
      <c r="W285" s="12"/>
      <c r="X285" s="12"/>
      <c r="Y285" s="12"/>
      <c r="Z285" s="12"/>
      <c r="AA285" s="12"/>
      <c r="AB285" s="12"/>
      <c r="AC285" s="12"/>
      <c r="AD285" s="12"/>
      <c r="AE285" s="12"/>
      <c r="AF285" s="12"/>
      <c r="AG285" s="12"/>
    </row>
    <row r="286" spans="1:33" ht="14.25" customHeight="1" x14ac:dyDescent="0.25">
      <c r="A286" s="163"/>
      <c r="B286" s="142"/>
      <c r="C286" s="12"/>
      <c r="D286" s="12"/>
      <c r="E286" s="142"/>
      <c r="F286" s="142"/>
      <c r="G286" s="12"/>
      <c r="H286" s="12"/>
      <c r="I286" s="12"/>
      <c r="J286" s="12"/>
      <c r="K286" s="12"/>
      <c r="L286" s="142"/>
      <c r="M286" s="12"/>
      <c r="N286" s="12"/>
      <c r="O286" s="21"/>
      <c r="P286" s="155"/>
      <c r="Q286" s="167"/>
      <c r="R286" s="167"/>
      <c r="S286" s="59"/>
      <c r="T286" s="167"/>
      <c r="U286" s="12"/>
      <c r="V286" s="12"/>
      <c r="W286" s="12"/>
      <c r="X286" s="12"/>
      <c r="Y286" s="12"/>
      <c r="Z286" s="12"/>
      <c r="AA286" s="12"/>
      <c r="AB286" s="12"/>
      <c r="AC286" s="12"/>
      <c r="AD286" s="12"/>
      <c r="AE286" s="12"/>
      <c r="AF286" s="12"/>
      <c r="AG286" s="12"/>
    </row>
    <row r="287" spans="1:33" ht="14.25" customHeight="1" x14ac:dyDescent="0.25">
      <c r="A287" s="163"/>
      <c r="B287" s="142"/>
      <c r="C287" s="12"/>
      <c r="D287" s="12"/>
      <c r="E287" s="142"/>
      <c r="F287" s="142"/>
      <c r="G287" s="12"/>
      <c r="H287" s="12"/>
      <c r="I287" s="12"/>
      <c r="J287" s="12"/>
      <c r="K287" s="12"/>
      <c r="L287" s="142"/>
      <c r="M287" s="12"/>
      <c r="N287" s="12"/>
      <c r="O287" s="21"/>
      <c r="P287" s="155"/>
      <c r="Q287" s="167"/>
      <c r="R287" s="167"/>
      <c r="S287" s="59"/>
      <c r="T287" s="167"/>
      <c r="U287" s="12"/>
      <c r="V287" s="12"/>
      <c r="W287" s="12"/>
      <c r="X287" s="12"/>
      <c r="Y287" s="12"/>
      <c r="Z287" s="12"/>
      <c r="AA287" s="12"/>
      <c r="AB287" s="12"/>
      <c r="AC287" s="12"/>
      <c r="AD287" s="12"/>
      <c r="AE287" s="12"/>
      <c r="AF287" s="12"/>
      <c r="AG287" s="12"/>
    </row>
    <row r="288" spans="1:33" ht="14.25" customHeight="1" x14ac:dyDescent="0.25">
      <c r="A288" s="163"/>
      <c r="B288" s="142"/>
      <c r="C288" s="12"/>
      <c r="D288" s="12"/>
      <c r="E288" s="142"/>
      <c r="F288" s="142"/>
      <c r="G288" s="12"/>
      <c r="H288" s="12"/>
      <c r="I288" s="12"/>
      <c r="J288" s="12"/>
      <c r="K288" s="12"/>
      <c r="L288" s="142"/>
      <c r="M288" s="12"/>
      <c r="N288" s="12"/>
      <c r="O288" s="21"/>
      <c r="P288" s="155"/>
      <c r="Q288" s="167"/>
      <c r="R288" s="167"/>
      <c r="S288" s="59"/>
      <c r="T288" s="167"/>
      <c r="U288" s="12"/>
      <c r="V288" s="12"/>
      <c r="W288" s="12"/>
      <c r="X288" s="12"/>
      <c r="Y288" s="12"/>
      <c r="Z288" s="12"/>
      <c r="AA288" s="12"/>
      <c r="AB288" s="12"/>
      <c r="AC288" s="12"/>
      <c r="AD288" s="12"/>
      <c r="AE288" s="12"/>
      <c r="AF288" s="12"/>
      <c r="AG288" s="12"/>
    </row>
    <row r="289" spans="1:33" ht="14.25" customHeight="1" x14ac:dyDescent="0.25">
      <c r="A289" s="163"/>
      <c r="B289" s="142"/>
      <c r="C289" s="12"/>
      <c r="D289" s="12"/>
      <c r="E289" s="142"/>
      <c r="F289" s="142"/>
      <c r="G289" s="12"/>
      <c r="H289" s="12"/>
      <c r="I289" s="12"/>
      <c r="J289" s="12"/>
      <c r="K289" s="12"/>
      <c r="L289" s="142"/>
      <c r="M289" s="12"/>
      <c r="N289" s="12"/>
      <c r="O289" s="21"/>
      <c r="P289" s="155"/>
      <c r="Q289" s="167"/>
      <c r="R289" s="167"/>
      <c r="S289" s="59"/>
      <c r="T289" s="167"/>
      <c r="U289" s="12"/>
      <c r="V289" s="12"/>
      <c r="W289" s="12"/>
      <c r="X289" s="12"/>
      <c r="Y289" s="12"/>
      <c r="Z289" s="12"/>
      <c r="AA289" s="12"/>
      <c r="AB289" s="12"/>
      <c r="AC289" s="12"/>
      <c r="AD289" s="12"/>
      <c r="AE289" s="12"/>
      <c r="AF289" s="12"/>
      <c r="AG289" s="12"/>
    </row>
    <row r="290" spans="1:33" ht="14.25" customHeight="1" x14ac:dyDescent="0.25">
      <c r="A290" s="163"/>
      <c r="B290" s="142"/>
      <c r="C290" s="12"/>
      <c r="D290" s="12"/>
      <c r="E290" s="142"/>
      <c r="F290" s="142"/>
      <c r="G290" s="12"/>
      <c r="H290" s="12"/>
      <c r="I290" s="12"/>
      <c r="J290" s="12"/>
      <c r="K290" s="12"/>
      <c r="L290" s="142"/>
      <c r="M290" s="12"/>
      <c r="N290" s="12"/>
      <c r="O290" s="21"/>
      <c r="P290" s="155"/>
      <c r="Q290" s="167"/>
      <c r="R290" s="167"/>
      <c r="S290" s="59"/>
      <c r="T290" s="167"/>
      <c r="U290" s="12"/>
      <c r="V290" s="12"/>
      <c r="W290" s="12"/>
      <c r="X290" s="12"/>
      <c r="Y290" s="12"/>
      <c r="Z290" s="12"/>
      <c r="AA290" s="12"/>
      <c r="AB290" s="12"/>
      <c r="AC290" s="12"/>
      <c r="AD290" s="12"/>
      <c r="AE290" s="12"/>
      <c r="AF290" s="12"/>
      <c r="AG290" s="12"/>
    </row>
    <row r="291" spans="1:33" ht="14.25" customHeight="1" x14ac:dyDescent="0.25">
      <c r="A291" s="163"/>
      <c r="B291" s="142"/>
      <c r="C291" s="12"/>
      <c r="D291" s="12"/>
      <c r="E291" s="142"/>
      <c r="F291" s="142"/>
      <c r="G291" s="12"/>
      <c r="H291" s="12"/>
      <c r="I291" s="12"/>
      <c r="J291" s="12"/>
      <c r="K291" s="12"/>
      <c r="L291" s="142"/>
      <c r="M291" s="12"/>
      <c r="N291" s="12"/>
      <c r="O291" s="21"/>
      <c r="P291" s="155"/>
      <c r="Q291" s="167"/>
      <c r="R291" s="167"/>
      <c r="S291" s="59"/>
      <c r="T291" s="167"/>
      <c r="U291" s="12"/>
      <c r="V291" s="12"/>
      <c r="W291" s="12"/>
      <c r="X291" s="12"/>
      <c r="Y291" s="12"/>
      <c r="Z291" s="12"/>
      <c r="AA291" s="12"/>
      <c r="AB291" s="12"/>
      <c r="AC291" s="12"/>
      <c r="AD291" s="12"/>
      <c r="AE291" s="12"/>
      <c r="AF291" s="12"/>
      <c r="AG291" s="12"/>
    </row>
    <row r="292" spans="1:33" ht="14.25" customHeight="1" x14ac:dyDescent="0.25">
      <c r="A292" s="163"/>
      <c r="B292" s="142"/>
      <c r="C292" s="12"/>
      <c r="D292" s="12"/>
      <c r="E292" s="142"/>
      <c r="F292" s="142"/>
      <c r="G292" s="12"/>
      <c r="H292" s="12"/>
      <c r="I292" s="12"/>
      <c r="J292" s="12"/>
      <c r="K292" s="12"/>
      <c r="L292" s="142"/>
      <c r="M292" s="12"/>
      <c r="N292" s="12"/>
      <c r="O292" s="21"/>
      <c r="P292" s="155"/>
      <c r="Q292" s="167"/>
      <c r="R292" s="167"/>
      <c r="S292" s="59"/>
      <c r="T292" s="167"/>
      <c r="U292" s="12"/>
      <c r="V292" s="12"/>
      <c r="W292" s="12"/>
      <c r="X292" s="12"/>
      <c r="Y292" s="12"/>
      <c r="Z292" s="12"/>
      <c r="AA292" s="12"/>
      <c r="AB292" s="12"/>
      <c r="AC292" s="12"/>
      <c r="AD292" s="12"/>
      <c r="AE292" s="12"/>
      <c r="AF292" s="12"/>
      <c r="AG292" s="12"/>
    </row>
    <row r="293" spans="1:33" ht="14.25" customHeight="1" x14ac:dyDescent="0.25">
      <c r="A293" s="163"/>
      <c r="B293" s="142"/>
      <c r="C293" s="12"/>
      <c r="D293" s="12"/>
      <c r="E293" s="142"/>
      <c r="F293" s="142"/>
      <c r="G293" s="12"/>
      <c r="H293" s="12"/>
      <c r="I293" s="12"/>
      <c r="J293" s="12"/>
      <c r="K293" s="12"/>
      <c r="L293" s="142"/>
      <c r="M293" s="12"/>
      <c r="N293" s="12"/>
      <c r="O293" s="21"/>
      <c r="P293" s="155"/>
      <c r="Q293" s="167"/>
      <c r="R293" s="167"/>
      <c r="S293" s="59"/>
      <c r="T293" s="167"/>
      <c r="U293" s="12"/>
      <c r="V293" s="12"/>
      <c r="W293" s="12"/>
      <c r="X293" s="12"/>
      <c r="Y293" s="12"/>
      <c r="Z293" s="12"/>
      <c r="AA293" s="12"/>
      <c r="AB293" s="12"/>
      <c r="AC293" s="12"/>
      <c r="AD293" s="12"/>
      <c r="AE293" s="12"/>
      <c r="AF293" s="12"/>
      <c r="AG293" s="12"/>
    </row>
    <row r="294" spans="1:33" ht="14.25" customHeight="1" x14ac:dyDescent="0.25">
      <c r="A294" s="163"/>
      <c r="B294" s="142"/>
      <c r="C294" s="12"/>
      <c r="D294" s="12"/>
      <c r="E294" s="142"/>
      <c r="F294" s="142"/>
      <c r="G294" s="12"/>
      <c r="H294" s="12"/>
      <c r="I294" s="12"/>
      <c r="J294" s="12"/>
      <c r="K294" s="12"/>
      <c r="L294" s="142"/>
      <c r="M294" s="12"/>
      <c r="N294" s="12"/>
      <c r="O294" s="21"/>
      <c r="P294" s="155"/>
      <c r="Q294" s="167"/>
      <c r="R294" s="167"/>
      <c r="S294" s="59"/>
      <c r="T294" s="167"/>
      <c r="U294" s="12"/>
      <c r="V294" s="12"/>
      <c r="W294" s="12"/>
      <c r="X294" s="12"/>
      <c r="Y294" s="12"/>
      <c r="Z294" s="12"/>
      <c r="AA294" s="12"/>
      <c r="AB294" s="12"/>
      <c r="AC294" s="12"/>
      <c r="AD294" s="12"/>
      <c r="AE294" s="12"/>
      <c r="AF294" s="12"/>
      <c r="AG294" s="12"/>
    </row>
    <row r="295" spans="1:33" ht="14.25" customHeight="1" x14ac:dyDescent="0.25">
      <c r="A295" s="163"/>
      <c r="B295" s="142"/>
      <c r="C295" s="12"/>
      <c r="D295" s="12"/>
      <c r="E295" s="142"/>
      <c r="F295" s="142"/>
      <c r="G295" s="12"/>
      <c r="H295" s="12"/>
      <c r="I295" s="12"/>
      <c r="J295" s="12"/>
      <c r="K295" s="12"/>
      <c r="L295" s="142"/>
      <c r="M295" s="12"/>
      <c r="N295" s="12"/>
      <c r="O295" s="21"/>
      <c r="P295" s="155"/>
      <c r="Q295" s="167"/>
      <c r="R295" s="167"/>
      <c r="S295" s="59"/>
      <c r="T295" s="167"/>
      <c r="U295" s="12"/>
      <c r="V295" s="12"/>
      <c r="W295" s="12"/>
      <c r="X295" s="12"/>
      <c r="Y295" s="12"/>
      <c r="Z295" s="12"/>
      <c r="AA295" s="12"/>
      <c r="AB295" s="12"/>
      <c r="AC295" s="12"/>
      <c r="AD295" s="12"/>
      <c r="AE295" s="12"/>
      <c r="AF295" s="12"/>
      <c r="AG295" s="12"/>
    </row>
    <row r="296" spans="1:33" ht="14.25" customHeight="1" x14ac:dyDescent="0.25">
      <c r="A296" s="163"/>
      <c r="B296" s="142"/>
      <c r="C296" s="12"/>
      <c r="D296" s="12"/>
      <c r="E296" s="142"/>
      <c r="F296" s="142"/>
      <c r="G296" s="12"/>
      <c r="H296" s="12"/>
      <c r="I296" s="12"/>
      <c r="J296" s="12"/>
      <c r="K296" s="12"/>
      <c r="L296" s="142"/>
      <c r="M296" s="12"/>
      <c r="N296" s="12"/>
      <c r="O296" s="21"/>
      <c r="P296" s="155"/>
      <c r="Q296" s="167"/>
      <c r="R296" s="167"/>
      <c r="S296" s="59"/>
      <c r="T296" s="167"/>
      <c r="U296" s="12"/>
      <c r="V296" s="12"/>
      <c r="W296" s="12"/>
      <c r="X296" s="12"/>
      <c r="Y296" s="12"/>
      <c r="Z296" s="12"/>
      <c r="AA296" s="12"/>
      <c r="AB296" s="12"/>
      <c r="AC296" s="12"/>
      <c r="AD296" s="12"/>
      <c r="AE296" s="12"/>
      <c r="AF296" s="12"/>
      <c r="AG296" s="12"/>
    </row>
    <row r="297" spans="1:33" ht="14.25" customHeight="1" x14ac:dyDescent="0.25">
      <c r="A297" s="163"/>
      <c r="B297" s="142"/>
      <c r="C297" s="12"/>
      <c r="D297" s="12"/>
      <c r="E297" s="142"/>
      <c r="F297" s="142"/>
      <c r="G297" s="12"/>
      <c r="H297" s="12"/>
      <c r="I297" s="12"/>
      <c r="J297" s="12"/>
      <c r="K297" s="12"/>
      <c r="L297" s="142"/>
      <c r="M297" s="12"/>
      <c r="N297" s="12"/>
      <c r="O297" s="21"/>
      <c r="P297" s="155"/>
      <c r="Q297" s="167"/>
      <c r="R297" s="167"/>
      <c r="S297" s="59"/>
      <c r="T297" s="167"/>
      <c r="U297" s="12"/>
      <c r="V297" s="12"/>
      <c r="W297" s="12"/>
      <c r="X297" s="12"/>
      <c r="Y297" s="12"/>
      <c r="Z297" s="12"/>
      <c r="AA297" s="12"/>
      <c r="AB297" s="12"/>
      <c r="AC297" s="12"/>
      <c r="AD297" s="12"/>
      <c r="AE297" s="12"/>
      <c r="AF297" s="12"/>
      <c r="AG297" s="12"/>
    </row>
    <row r="298" spans="1:33" ht="14.25" customHeight="1" x14ac:dyDescent="0.25">
      <c r="A298" s="163"/>
      <c r="B298" s="142"/>
      <c r="C298" s="12"/>
      <c r="D298" s="12"/>
      <c r="E298" s="142"/>
      <c r="F298" s="142"/>
      <c r="G298" s="12"/>
      <c r="H298" s="12"/>
      <c r="I298" s="12"/>
      <c r="J298" s="12"/>
      <c r="K298" s="12"/>
      <c r="L298" s="142"/>
      <c r="M298" s="12"/>
      <c r="N298" s="12"/>
      <c r="O298" s="21"/>
      <c r="P298" s="155"/>
      <c r="Q298" s="167"/>
      <c r="R298" s="167"/>
      <c r="S298" s="59"/>
      <c r="T298" s="167"/>
      <c r="U298" s="12"/>
      <c r="V298" s="12"/>
      <c r="W298" s="12"/>
      <c r="X298" s="12"/>
      <c r="Y298" s="12"/>
      <c r="Z298" s="12"/>
      <c r="AA298" s="12"/>
      <c r="AB298" s="12"/>
      <c r="AC298" s="12"/>
      <c r="AD298" s="12"/>
      <c r="AE298" s="12"/>
      <c r="AF298" s="12"/>
      <c r="AG298" s="12"/>
    </row>
    <row r="299" spans="1:33" ht="14.25" customHeight="1" x14ac:dyDescent="0.25">
      <c r="A299" s="163"/>
      <c r="B299" s="142"/>
      <c r="C299" s="12"/>
      <c r="D299" s="12"/>
      <c r="E299" s="142"/>
      <c r="F299" s="142"/>
      <c r="G299" s="12"/>
      <c r="H299" s="12"/>
      <c r="I299" s="12"/>
      <c r="J299" s="12"/>
      <c r="K299" s="12"/>
      <c r="L299" s="142"/>
      <c r="M299" s="12"/>
      <c r="N299" s="12"/>
      <c r="O299" s="21"/>
      <c r="P299" s="155"/>
      <c r="Q299" s="167"/>
      <c r="R299" s="167"/>
      <c r="S299" s="59"/>
      <c r="T299" s="167"/>
      <c r="U299" s="12"/>
      <c r="V299" s="12"/>
      <c r="W299" s="12"/>
      <c r="X299" s="12"/>
      <c r="Y299" s="12"/>
      <c r="Z299" s="12"/>
      <c r="AA299" s="12"/>
      <c r="AB299" s="12"/>
      <c r="AC299" s="12"/>
      <c r="AD299" s="12"/>
      <c r="AE299" s="12"/>
      <c r="AF299" s="12"/>
      <c r="AG299" s="12"/>
    </row>
    <row r="300" spans="1:33" ht="14.25" customHeight="1" x14ac:dyDescent="0.25">
      <c r="A300" s="163"/>
      <c r="B300" s="142"/>
      <c r="C300" s="12"/>
      <c r="D300" s="12"/>
      <c r="E300" s="142"/>
      <c r="F300" s="142"/>
      <c r="G300" s="12"/>
      <c r="H300" s="12"/>
      <c r="I300" s="12"/>
      <c r="J300" s="12"/>
      <c r="K300" s="12"/>
      <c r="L300" s="142"/>
      <c r="M300" s="12"/>
      <c r="N300" s="12"/>
      <c r="O300" s="21"/>
      <c r="P300" s="155"/>
      <c r="Q300" s="167"/>
      <c r="R300" s="167"/>
      <c r="S300" s="59"/>
      <c r="T300" s="167"/>
      <c r="U300" s="12"/>
      <c r="V300" s="12"/>
      <c r="W300" s="12"/>
      <c r="X300" s="12"/>
      <c r="Y300" s="12"/>
      <c r="Z300" s="12"/>
      <c r="AA300" s="12"/>
      <c r="AB300" s="12"/>
      <c r="AC300" s="12"/>
      <c r="AD300" s="12"/>
      <c r="AE300" s="12"/>
      <c r="AF300" s="12"/>
      <c r="AG300" s="12"/>
    </row>
    <row r="301" spans="1:33" ht="14.25" customHeight="1" x14ac:dyDescent="0.25">
      <c r="A301" s="163"/>
      <c r="B301" s="142"/>
      <c r="C301" s="12"/>
      <c r="D301" s="12"/>
      <c r="E301" s="142"/>
      <c r="F301" s="142"/>
      <c r="G301" s="12"/>
      <c r="H301" s="12"/>
      <c r="I301" s="12"/>
      <c r="J301" s="12"/>
      <c r="K301" s="12"/>
      <c r="L301" s="142"/>
      <c r="M301" s="12"/>
      <c r="N301" s="12"/>
      <c r="O301" s="21"/>
      <c r="P301" s="155"/>
      <c r="Q301" s="167"/>
      <c r="R301" s="167"/>
      <c r="S301" s="59"/>
      <c r="T301" s="167"/>
      <c r="U301" s="12"/>
      <c r="V301" s="12"/>
      <c r="W301" s="12"/>
      <c r="X301" s="12"/>
      <c r="Y301" s="12"/>
      <c r="Z301" s="12"/>
      <c r="AA301" s="12"/>
      <c r="AB301" s="12"/>
      <c r="AC301" s="12"/>
      <c r="AD301" s="12"/>
      <c r="AE301" s="12"/>
      <c r="AF301" s="12"/>
      <c r="AG301" s="12"/>
    </row>
    <row r="302" spans="1:33" ht="14.25" customHeight="1" x14ac:dyDescent="0.25">
      <c r="A302" s="163"/>
      <c r="B302" s="142"/>
      <c r="C302" s="12"/>
      <c r="D302" s="12"/>
      <c r="E302" s="142"/>
      <c r="F302" s="142"/>
      <c r="G302" s="12"/>
      <c r="H302" s="12"/>
      <c r="I302" s="12"/>
      <c r="J302" s="12"/>
      <c r="K302" s="12"/>
      <c r="L302" s="142"/>
      <c r="M302" s="12"/>
      <c r="N302" s="12"/>
      <c r="O302" s="21"/>
      <c r="P302" s="155"/>
      <c r="Q302" s="167"/>
      <c r="R302" s="167"/>
      <c r="S302" s="59"/>
      <c r="T302" s="167"/>
      <c r="U302" s="12"/>
      <c r="V302" s="12"/>
      <c r="W302" s="12"/>
      <c r="X302" s="12"/>
      <c r="Y302" s="12"/>
      <c r="Z302" s="12"/>
      <c r="AA302" s="12"/>
      <c r="AB302" s="12"/>
      <c r="AC302" s="12"/>
      <c r="AD302" s="12"/>
      <c r="AE302" s="12"/>
      <c r="AF302" s="12"/>
      <c r="AG302" s="12"/>
    </row>
    <row r="303" spans="1:33" ht="14.25" customHeight="1" x14ac:dyDescent="0.25">
      <c r="A303" s="163"/>
      <c r="B303" s="142"/>
      <c r="C303" s="12"/>
      <c r="D303" s="12"/>
      <c r="E303" s="142"/>
      <c r="F303" s="142"/>
      <c r="G303" s="12"/>
      <c r="H303" s="12"/>
      <c r="I303" s="12"/>
      <c r="J303" s="12"/>
      <c r="K303" s="12"/>
      <c r="L303" s="142"/>
      <c r="M303" s="12"/>
      <c r="N303" s="12"/>
      <c r="O303" s="21"/>
      <c r="P303" s="155"/>
      <c r="Q303" s="167"/>
      <c r="R303" s="167"/>
      <c r="S303" s="59"/>
      <c r="T303" s="167"/>
      <c r="U303" s="12"/>
      <c r="V303" s="12"/>
      <c r="W303" s="12"/>
      <c r="X303" s="12"/>
      <c r="Y303" s="12"/>
      <c r="Z303" s="12"/>
      <c r="AA303" s="12"/>
      <c r="AB303" s="12"/>
      <c r="AC303" s="12"/>
      <c r="AD303" s="12"/>
      <c r="AE303" s="12"/>
      <c r="AF303" s="12"/>
      <c r="AG303" s="12"/>
    </row>
    <row r="304" spans="1:33" ht="14.25" customHeight="1" x14ac:dyDescent="0.25">
      <c r="A304" s="163"/>
      <c r="B304" s="142"/>
      <c r="C304" s="12"/>
      <c r="D304" s="12"/>
      <c r="E304" s="142"/>
      <c r="F304" s="142"/>
      <c r="G304" s="12"/>
      <c r="H304" s="12"/>
      <c r="I304" s="12"/>
      <c r="J304" s="12"/>
      <c r="K304" s="12"/>
      <c r="L304" s="142"/>
      <c r="M304" s="12"/>
      <c r="N304" s="12"/>
      <c r="O304" s="21"/>
      <c r="P304" s="155"/>
      <c r="Q304" s="167"/>
      <c r="R304" s="167"/>
      <c r="S304" s="59"/>
      <c r="T304" s="167"/>
      <c r="U304" s="12"/>
      <c r="V304" s="12"/>
      <c r="W304" s="12"/>
      <c r="X304" s="12"/>
      <c r="Y304" s="12"/>
      <c r="Z304" s="12"/>
      <c r="AA304" s="12"/>
      <c r="AB304" s="12"/>
      <c r="AC304" s="12"/>
      <c r="AD304" s="12"/>
      <c r="AE304" s="12"/>
      <c r="AF304" s="12"/>
      <c r="AG304" s="12"/>
    </row>
    <row r="305" spans="1:33" ht="14.25" customHeight="1" x14ac:dyDescent="0.25">
      <c r="A305" s="163"/>
      <c r="B305" s="142"/>
      <c r="C305" s="12"/>
      <c r="D305" s="12"/>
      <c r="E305" s="142"/>
      <c r="F305" s="142"/>
      <c r="G305" s="12"/>
      <c r="H305" s="12"/>
      <c r="I305" s="12"/>
      <c r="J305" s="12"/>
      <c r="K305" s="12"/>
      <c r="L305" s="142"/>
      <c r="M305" s="12"/>
      <c r="N305" s="12"/>
      <c r="O305" s="21"/>
      <c r="P305" s="155"/>
      <c r="Q305" s="167"/>
      <c r="R305" s="167"/>
      <c r="S305" s="59"/>
      <c r="T305" s="167"/>
      <c r="U305" s="12"/>
      <c r="V305" s="12"/>
      <c r="W305" s="12"/>
      <c r="X305" s="12"/>
      <c r="Y305" s="12"/>
      <c r="Z305" s="12"/>
      <c r="AA305" s="12"/>
      <c r="AB305" s="12"/>
      <c r="AC305" s="12"/>
      <c r="AD305" s="12"/>
      <c r="AE305" s="12"/>
      <c r="AF305" s="12"/>
      <c r="AG305" s="12"/>
    </row>
    <row r="306" spans="1:33" ht="14.25" customHeight="1" x14ac:dyDescent="0.25">
      <c r="A306" s="163"/>
      <c r="B306" s="142"/>
      <c r="C306" s="12"/>
      <c r="D306" s="12"/>
      <c r="E306" s="142"/>
      <c r="F306" s="142"/>
      <c r="G306" s="12"/>
      <c r="H306" s="12"/>
      <c r="I306" s="12"/>
      <c r="J306" s="12"/>
      <c r="K306" s="12"/>
      <c r="L306" s="142"/>
      <c r="M306" s="12"/>
      <c r="N306" s="12"/>
      <c r="O306" s="21"/>
      <c r="P306" s="155"/>
      <c r="Q306" s="167"/>
      <c r="R306" s="167"/>
      <c r="S306" s="59"/>
      <c r="T306" s="167"/>
      <c r="U306" s="12"/>
      <c r="V306" s="12"/>
      <c r="W306" s="12"/>
      <c r="X306" s="12"/>
      <c r="Y306" s="12"/>
      <c r="Z306" s="12"/>
      <c r="AA306" s="12"/>
      <c r="AB306" s="12"/>
      <c r="AC306" s="12"/>
      <c r="AD306" s="12"/>
      <c r="AE306" s="12"/>
      <c r="AF306" s="12"/>
      <c r="AG306" s="12"/>
    </row>
    <row r="307" spans="1:33" ht="14.25" customHeight="1" x14ac:dyDescent="0.25">
      <c r="A307" s="163"/>
      <c r="B307" s="142"/>
      <c r="C307" s="12"/>
      <c r="D307" s="12"/>
      <c r="E307" s="142"/>
      <c r="F307" s="142"/>
      <c r="G307" s="12"/>
      <c r="H307" s="12"/>
      <c r="I307" s="12"/>
      <c r="J307" s="12"/>
      <c r="K307" s="12"/>
      <c r="L307" s="142"/>
      <c r="M307" s="12"/>
      <c r="N307" s="12"/>
      <c r="O307" s="21"/>
      <c r="P307" s="155"/>
      <c r="Q307" s="167"/>
      <c r="R307" s="167"/>
      <c r="S307" s="59"/>
      <c r="T307" s="167"/>
      <c r="U307" s="12"/>
      <c r="V307" s="12"/>
      <c r="W307" s="12"/>
      <c r="X307" s="12"/>
      <c r="Y307" s="12"/>
      <c r="Z307" s="12"/>
      <c r="AA307" s="12"/>
      <c r="AB307" s="12"/>
      <c r="AC307" s="12"/>
      <c r="AD307" s="12"/>
      <c r="AE307" s="12"/>
      <c r="AF307" s="12"/>
      <c r="AG307" s="12"/>
    </row>
    <row r="308" spans="1:33" ht="14.25" customHeight="1" x14ac:dyDescent="0.25">
      <c r="A308" s="163"/>
      <c r="B308" s="142"/>
      <c r="C308" s="12"/>
      <c r="D308" s="12"/>
      <c r="E308" s="142"/>
      <c r="F308" s="142"/>
      <c r="G308" s="12"/>
      <c r="H308" s="12"/>
      <c r="I308" s="12"/>
      <c r="J308" s="12"/>
      <c r="K308" s="12"/>
      <c r="L308" s="142"/>
      <c r="M308" s="12"/>
      <c r="N308" s="12"/>
      <c r="O308" s="21"/>
      <c r="P308" s="155"/>
      <c r="Q308" s="167"/>
      <c r="R308" s="167"/>
      <c r="S308" s="59"/>
      <c r="T308" s="167"/>
      <c r="U308" s="12"/>
      <c r="V308" s="12"/>
      <c r="W308" s="12"/>
      <c r="X308" s="12"/>
      <c r="Y308" s="12"/>
      <c r="Z308" s="12"/>
      <c r="AA308" s="12"/>
      <c r="AB308" s="12"/>
      <c r="AC308" s="12"/>
      <c r="AD308" s="12"/>
      <c r="AE308" s="12"/>
      <c r="AF308" s="12"/>
      <c r="AG308" s="12"/>
    </row>
    <row r="309" spans="1:33" ht="14.25" customHeight="1" x14ac:dyDescent="0.25">
      <c r="A309" s="163"/>
      <c r="B309" s="142"/>
      <c r="C309" s="12"/>
      <c r="D309" s="12"/>
      <c r="E309" s="142"/>
      <c r="F309" s="142"/>
      <c r="G309" s="12"/>
      <c r="H309" s="12"/>
      <c r="I309" s="12"/>
      <c r="J309" s="12"/>
      <c r="K309" s="12"/>
      <c r="L309" s="142"/>
      <c r="M309" s="12"/>
      <c r="N309" s="12"/>
      <c r="O309" s="21"/>
      <c r="P309" s="155"/>
      <c r="Q309" s="167"/>
      <c r="R309" s="167"/>
      <c r="S309" s="59"/>
      <c r="T309" s="167"/>
      <c r="U309" s="12"/>
      <c r="V309" s="12"/>
      <c r="W309" s="12"/>
      <c r="X309" s="12"/>
      <c r="Y309" s="12"/>
      <c r="Z309" s="12"/>
      <c r="AA309" s="12"/>
      <c r="AB309" s="12"/>
      <c r="AC309" s="12"/>
      <c r="AD309" s="12"/>
      <c r="AE309" s="12"/>
      <c r="AF309" s="12"/>
      <c r="AG309" s="12"/>
    </row>
    <row r="310" spans="1:33" ht="14.25" customHeight="1" x14ac:dyDescent="0.25">
      <c r="A310" s="163"/>
      <c r="B310" s="142"/>
      <c r="C310" s="12"/>
      <c r="D310" s="12"/>
      <c r="E310" s="142"/>
      <c r="F310" s="142"/>
      <c r="G310" s="12"/>
      <c r="H310" s="12"/>
      <c r="I310" s="12"/>
      <c r="J310" s="12"/>
      <c r="K310" s="12"/>
      <c r="L310" s="142"/>
      <c r="M310" s="12"/>
      <c r="N310" s="12"/>
      <c r="O310" s="21"/>
      <c r="P310" s="155"/>
      <c r="Q310" s="167"/>
      <c r="R310" s="167"/>
      <c r="S310" s="59"/>
      <c r="T310" s="167"/>
      <c r="U310" s="12"/>
      <c r="V310" s="12"/>
      <c r="W310" s="12"/>
      <c r="X310" s="12"/>
      <c r="Y310" s="12"/>
      <c r="Z310" s="12"/>
      <c r="AA310" s="12"/>
      <c r="AB310" s="12"/>
      <c r="AC310" s="12"/>
      <c r="AD310" s="12"/>
      <c r="AE310" s="12"/>
      <c r="AF310" s="12"/>
      <c r="AG310" s="12"/>
    </row>
    <row r="311" spans="1:33" ht="14.25" customHeight="1" x14ac:dyDescent="0.25">
      <c r="A311" s="163"/>
      <c r="B311" s="142"/>
      <c r="C311" s="12"/>
      <c r="D311" s="12"/>
      <c r="E311" s="142"/>
      <c r="F311" s="142"/>
      <c r="G311" s="12"/>
      <c r="H311" s="12"/>
      <c r="I311" s="12"/>
      <c r="J311" s="12"/>
      <c r="K311" s="12"/>
      <c r="L311" s="142"/>
      <c r="M311" s="12"/>
      <c r="N311" s="12"/>
      <c r="O311" s="21"/>
      <c r="P311" s="155"/>
      <c r="Q311" s="167"/>
      <c r="R311" s="167"/>
      <c r="S311" s="59"/>
      <c r="T311" s="167"/>
      <c r="U311" s="12"/>
      <c r="V311" s="12"/>
      <c r="W311" s="12"/>
      <c r="X311" s="12"/>
      <c r="Y311" s="12"/>
      <c r="Z311" s="12"/>
      <c r="AA311" s="12"/>
      <c r="AB311" s="12"/>
      <c r="AC311" s="12"/>
      <c r="AD311" s="12"/>
      <c r="AE311" s="12"/>
      <c r="AF311" s="12"/>
      <c r="AG311" s="12"/>
    </row>
    <row r="312" spans="1:33" ht="14.25" customHeight="1" x14ac:dyDescent="0.25">
      <c r="A312" s="163"/>
      <c r="B312" s="142"/>
      <c r="C312" s="12"/>
      <c r="D312" s="12"/>
      <c r="E312" s="142"/>
      <c r="F312" s="142"/>
      <c r="G312" s="12"/>
      <c r="H312" s="12"/>
      <c r="I312" s="12"/>
      <c r="J312" s="12"/>
      <c r="K312" s="12"/>
      <c r="L312" s="142"/>
      <c r="M312" s="12"/>
      <c r="N312" s="12"/>
      <c r="O312" s="21"/>
      <c r="P312" s="155"/>
      <c r="Q312" s="167"/>
      <c r="R312" s="167"/>
      <c r="S312" s="59"/>
      <c r="T312" s="167"/>
      <c r="U312" s="12"/>
      <c r="V312" s="12"/>
      <c r="W312" s="12"/>
      <c r="X312" s="12"/>
      <c r="Y312" s="12"/>
      <c r="Z312" s="12"/>
      <c r="AA312" s="12"/>
      <c r="AB312" s="12"/>
      <c r="AC312" s="12"/>
      <c r="AD312" s="12"/>
      <c r="AE312" s="12"/>
      <c r="AF312" s="12"/>
      <c r="AG312" s="12"/>
    </row>
    <row r="313" spans="1:33" ht="14.25" customHeight="1" x14ac:dyDescent="0.25">
      <c r="A313" s="163"/>
      <c r="B313" s="142"/>
      <c r="C313" s="12"/>
      <c r="D313" s="12"/>
      <c r="E313" s="142"/>
      <c r="F313" s="142"/>
      <c r="G313" s="12"/>
      <c r="H313" s="12"/>
      <c r="I313" s="12"/>
      <c r="J313" s="12"/>
      <c r="K313" s="12"/>
      <c r="L313" s="142"/>
      <c r="M313" s="12"/>
      <c r="N313" s="12"/>
      <c r="O313" s="21"/>
      <c r="P313" s="155"/>
      <c r="Q313" s="167"/>
      <c r="R313" s="167"/>
      <c r="S313" s="59"/>
      <c r="T313" s="167"/>
      <c r="U313" s="12"/>
      <c r="V313" s="12"/>
      <c r="W313" s="12"/>
      <c r="X313" s="12"/>
      <c r="Y313" s="12"/>
      <c r="Z313" s="12"/>
      <c r="AA313" s="12"/>
      <c r="AB313" s="12"/>
      <c r="AC313" s="12"/>
      <c r="AD313" s="12"/>
      <c r="AE313" s="12"/>
      <c r="AF313" s="12"/>
      <c r="AG313" s="12"/>
    </row>
    <row r="314" spans="1:33" ht="14.25" customHeight="1" x14ac:dyDescent="0.25">
      <c r="A314" s="163"/>
      <c r="B314" s="142"/>
      <c r="C314" s="12"/>
      <c r="D314" s="12"/>
      <c r="E314" s="142"/>
      <c r="F314" s="142"/>
      <c r="G314" s="12"/>
      <c r="H314" s="12"/>
      <c r="I314" s="12"/>
      <c r="J314" s="12"/>
      <c r="K314" s="12"/>
      <c r="L314" s="142"/>
      <c r="M314" s="12"/>
      <c r="N314" s="12"/>
      <c r="O314" s="21"/>
      <c r="P314" s="155"/>
      <c r="Q314" s="167"/>
      <c r="R314" s="167"/>
      <c r="S314" s="59"/>
      <c r="T314" s="167"/>
      <c r="U314" s="12"/>
      <c r="V314" s="12"/>
      <c r="W314" s="12"/>
      <c r="X314" s="12"/>
      <c r="Y314" s="12"/>
      <c r="Z314" s="12"/>
      <c r="AA314" s="12"/>
      <c r="AB314" s="12"/>
      <c r="AC314" s="12"/>
      <c r="AD314" s="12"/>
      <c r="AE314" s="12"/>
      <c r="AF314" s="12"/>
      <c r="AG314" s="12"/>
    </row>
    <row r="315" spans="1:33" ht="14.25" customHeight="1" x14ac:dyDescent="0.25">
      <c r="A315" s="163"/>
      <c r="B315" s="142"/>
      <c r="C315" s="12"/>
      <c r="D315" s="12"/>
      <c r="E315" s="142"/>
      <c r="F315" s="142"/>
      <c r="G315" s="12"/>
      <c r="H315" s="12"/>
      <c r="I315" s="12"/>
      <c r="J315" s="12"/>
      <c r="K315" s="12"/>
      <c r="L315" s="142"/>
      <c r="M315" s="12"/>
      <c r="N315" s="12"/>
      <c r="O315" s="21"/>
      <c r="P315" s="155"/>
      <c r="Q315" s="167"/>
      <c r="R315" s="167"/>
      <c r="S315" s="59"/>
      <c r="T315" s="167"/>
      <c r="U315" s="12"/>
      <c r="V315" s="12"/>
      <c r="W315" s="12"/>
      <c r="X315" s="12"/>
      <c r="Y315" s="12"/>
      <c r="Z315" s="12"/>
      <c r="AA315" s="12"/>
      <c r="AB315" s="12"/>
      <c r="AC315" s="12"/>
      <c r="AD315" s="12"/>
      <c r="AE315" s="12"/>
      <c r="AF315" s="12"/>
      <c r="AG315" s="12"/>
    </row>
    <row r="316" spans="1:33" ht="14.25" customHeight="1" x14ac:dyDescent="0.25">
      <c r="A316" s="163"/>
      <c r="B316" s="142"/>
      <c r="C316" s="12"/>
      <c r="D316" s="12"/>
      <c r="E316" s="142"/>
      <c r="F316" s="142"/>
      <c r="G316" s="12"/>
      <c r="H316" s="12"/>
      <c r="I316" s="12"/>
      <c r="J316" s="12"/>
      <c r="K316" s="12"/>
      <c r="L316" s="142"/>
      <c r="M316" s="12"/>
      <c r="N316" s="12"/>
      <c r="O316" s="21"/>
      <c r="P316" s="155"/>
      <c r="Q316" s="167"/>
      <c r="R316" s="167"/>
      <c r="S316" s="59"/>
      <c r="T316" s="167"/>
      <c r="U316" s="12"/>
      <c r="V316" s="12"/>
      <c r="W316" s="12"/>
      <c r="X316" s="12"/>
      <c r="Y316" s="12"/>
      <c r="Z316" s="12"/>
      <c r="AA316" s="12"/>
      <c r="AB316" s="12"/>
      <c r="AC316" s="12"/>
      <c r="AD316" s="12"/>
      <c r="AE316" s="12"/>
      <c r="AF316" s="12"/>
      <c r="AG316" s="12"/>
    </row>
    <row r="317" spans="1:33" ht="14.25" customHeight="1" x14ac:dyDescent="0.25">
      <c r="A317" s="163"/>
      <c r="B317" s="142"/>
      <c r="C317" s="12"/>
      <c r="D317" s="12"/>
      <c r="E317" s="142"/>
      <c r="F317" s="142"/>
      <c r="G317" s="12"/>
      <c r="H317" s="12"/>
      <c r="I317" s="12"/>
      <c r="J317" s="12"/>
      <c r="K317" s="12"/>
      <c r="L317" s="142"/>
      <c r="M317" s="12"/>
      <c r="N317" s="12"/>
      <c r="O317" s="21"/>
      <c r="P317" s="155"/>
      <c r="Q317" s="167"/>
      <c r="R317" s="167"/>
      <c r="S317" s="59"/>
      <c r="T317" s="167"/>
      <c r="U317" s="12"/>
      <c r="V317" s="12"/>
      <c r="W317" s="12"/>
      <c r="X317" s="12"/>
      <c r="Y317" s="12"/>
      <c r="Z317" s="12"/>
      <c r="AA317" s="12"/>
      <c r="AB317" s="12"/>
      <c r="AC317" s="12"/>
      <c r="AD317" s="12"/>
      <c r="AE317" s="12"/>
      <c r="AF317" s="12"/>
      <c r="AG317" s="12"/>
    </row>
    <row r="318" spans="1:33" ht="14.25" customHeight="1" x14ac:dyDescent="0.25">
      <c r="A318" s="163"/>
      <c r="B318" s="142"/>
      <c r="C318" s="12"/>
      <c r="D318" s="12"/>
      <c r="E318" s="142"/>
      <c r="F318" s="142"/>
      <c r="G318" s="12"/>
      <c r="H318" s="12"/>
      <c r="I318" s="12"/>
      <c r="J318" s="12"/>
      <c r="K318" s="12"/>
      <c r="L318" s="142"/>
      <c r="M318" s="12"/>
      <c r="N318" s="12"/>
      <c r="O318" s="21"/>
      <c r="P318" s="155"/>
      <c r="Q318" s="167"/>
      <c r="R318" s="167"/>
      <c r="S318" s="59"/>
      <c r="T318" s="167"/>
      <c r="U318" s="12"/>
      <c r="V318" s="12"/>
      <c r="W318" s="12"/>
      <c r="X318" s="12"/>
      <c r="Y318" s="12"/>
      <c r="Z318" s="12"/>
      <c r="AA318" s="12"/>
      <c r="AB318" s="12"/>
      <c r="AC318" s="12"/>
      <c r="AD318" s="12"/>
      <c r="AE318" s="12"/>
      <c r="AF318" s="12"/>
      <c r="AG318" s="12"/>
    </row>
    <row r="319" spans="1:33" ht="14.25" customHeight="1" x14ac:dyDescent="0.25">
      <c r="A319" s="163"/>
      <c r="B319" s="142"/>
      <c r="C319" s="12"/>
      <c r="D319" s="12"/>
      <c r="E319" s="142"/>
      <c r="F319" s="142"/>
      <c r="G319" s="12"/>
      <c r="H319" s="12"/>
      <c r="I319" s="12"/>
      <c r="J319" s="12"/>
      <c r="K319" s="12"/>
      <c r="L319" s="142"/>
      <c r="M319" s="12"/>
      <c r="N319" s="12"/>
      <c r="O319" s="21"/>
      <c r="P319" s="155"/>
      <c r="Q319" s="167"/>
      <c r="R319" s="167"/>
      <c r="S319" s="59"/>
      <c r="T319" s="167"/>
      <c r="U319" s="12"/>
      <c r="V319" s="12"/>
      <c r="W319" s="12"/>
      <c r="X319" s="12"/>
      <c r="Y319" s="12"/>
      <c r="Z319" s="12"/>
      <c r="AA319" s="12"/>
      <c r="AB319" s="12"/>
      <c r="AC319" s="12"/>
      <c r="AD319" s="12"/>
      <c r="AE319" s="12"/>
      <c r="AF319" s="12"/>
      <c r="AG319" s="12"/>
    </row>
    <row r="320" spans="1:33" ht="14.25" customHeight="1" x14ac:dyDescent="0.25">
      <c r="A320" s="163"/>
      <c r="B320" s="142"/>
      <c r="C320" s="12"/>
      <c r="D320" s="12"/>
      <c r="E320" s="142"/>
      <c r="F320" s="142"/>
      <c r="G320" s="12"/>
      <c r="H320" s="12"/>
      <c r="I320" s="12"/>
      <c r="J320" s="12"/>
      <c r="K320" s="12"/>
      <c r="L320" s="142"/>
      <c r="M320" s="12"/>
      <c r="N320" s="12"/>
      <c r="O320" s="21"/>
      <c r="P320" s="155"/>
      <c r="Q320" s="167"/>
      <c r="R320" s="167"/>
      <c r="S320" s="59"/>
      <c r="T320" s="167"/>
      <c r="U320" s="12"/>
      <c r="V320" s="12"/>
      <c r="W320" s="12"/>
      <c r="X320" s="12"/>
      <c r="Y320" s="12"/>
      <c r="Z320" s="12"/>
      <c r="AA320" s="12"/>
      <c r="AB320" s="12"/>
      <c r="AC320" s="12"/>
      <c r="AD320" s="12"/>
      <c r="AE320" s="12"/>
      <c r="AF320" s="12"/>
      <c r="AG320" s="12"/>
    </row>
    <row r="321" spans="1:33" ht="14.25" customHeight="1" x14ac:dyDescent="0.25">
      <c r="A321" s="163"/>
      <c r="B321" s="142"/>
      <c r="C321" s="12"/>
      <c r="D321" s="12"/>
      <c r="E321" s="142"/>
      <c r="F321" s="142"/>
      <c r="G321" s="12"/>
      <c r="H321" s="12"/>
      <c r="I321" s="12"/>
      <c r="J321" s="12"/>
      <c r="K321" s="12"/>
      <c r="L321" s="142"/>
      <c r="M321" s="12"/>
      <c r="N321" s="12"/>
      <c r="O321" s="21"/>
      <c r="P321" s="155"/>
      <c r="Q321" s="167"/>
      <c r="R321" s="167"/>
      <c r="S321" s="59"/>
      <c r="T321" s="167"/>
      <c r="U321" s="12"/>
      <c r="V321" s="12"/>
      <c r="W321" s="12"/>
      <c r="X321" s="12"/>
      <c r="Y321" s="12"/>
      <c r="Z321" s="12"/>
      <c r="AA321" s="12"/>
      <c r="AB321" s="12"/>
      <c r="AC321" s="12"/>
      <c r="AD321" s="12"/>
      <c r="AE321" s="12"/>
      <c r="AF321" s="12"/>
      <c r="AG321" s="12"/>
    </row>
    <row r="322" spans="1:33" ht="14.25" customHeight="1" x14ac:dyDescent="0.25">
      <c r="A322" s="163"/>
      <c r="B322" s="142"/>
      <c r="C322" s="12"/>
      <c r="D322" s="12"/>
      <c r="E322" s="142"/>
      <c r="F322" s="142"/>
      <c r="G322" s="12"/>
      <c r="H322" s="12"/>
      <c r="I322" s="12"/>
      <c r="J322" s="12"/>
      <c r="K322" s="12"/>
      <c r="L322" s="142"/>
      <c r="M322" s="12"/>
      <c r="N322" s="12"/>
      <c r="O322" s="21"/>
      <c r="P322" s="155"/>
      <c r="Q322" s="167"/>
      <c r="R322" s="167"/>
      <c r="S322" s="59"/>
      <c r="T322" s="167"/>
      <c r="U322" s="12"/>
      <c r="V322" s="12"/>
      <c r="W322" s="12"/>
      <c r="X322" s="12"/>
      <c r="Y322" s="12"/>
      <c r="Z322" s="12"/>
      <c r="AA322" s="12"/>
      <c r="AB322" s="12"/>
      <c r="AC322" s="12"/>
      <c r="AD322" s="12"/>
      <c r="AE322" s="12"/>
      <c r="AF322" s="12"/>
      <c r="AG322" s="12"/>
    </row>
    <row r="323" spans="1:33" ht="14.25" customHeight="1" x14ac:dyDescent="0.25">
      <c r="A323" s="163"/>
      <c r="B323" s="142"/>
      <c r="C323" s="12"/>
      <c r="D323" s="12"/>
      <c r="E323" s="142"/>
      <c r="F323" s="142"/>
      <c r="G323" s="12"/>
      <c r="H323" s="12"/>
      <c r="I323" s="12"/>
      <c r="J323" s="12"/>
      <c r="K323" s="12"/>
      <c r="L323" s="142"/>
      <c r="M323" s="12"/>
      <c r="N323" s="12"/>
      <c r="O323" s="21"/>
      <c r="P323" s="155"/>
      <c r="Q323" s="167"/>
      <c r="R323" s="167"/>
      <c r="S323" s="59"/>
      <c r="T323" s="167"/>
      <c r="U323" s="12"/>
      <c r="V323" s="12"/>
      <c r="W323" s="12"/>
      <c r="X323" s="12"/>
      <c r="Y323" s="12"/>
      <c r="Z323" s="12"/>
      <c r="AA323" s="12"/>
      <c r="AB323" s="12"/>
      <c r="AC323" s="12"/>
      <c r="AD323" s="12"/>
      <c r="AE323" s="12"/>
      <c r="AF323" s="12"/>
      <c r="AG323" s="12"/>
    </row>
    <row r="324" spans="1:33" ht="14.25" customHeight="1" x14ac:dyDescent="0.25">
      <c r="A324" s="163"/>
      <c r="B324" s="142"/>
      <c r="C324" s="12"/>
      <c r="D324" s="12"/>
      <c r="E324" s="142"/>
      <c r="F324" s="142"/>
      <c r="G324" s="12"/>
      <c r="H324" s="12"/>
      <c r="I324" s="12"/>
      <c r="J324" s="12"/>
      <c r="K324" s="12"/>
      <c r="L324" s="142"/>
      <c r="M324" s="12"/>
      <c r="N324" s="12"/>
      <c r="O324" s="21"/>
      <c r="P324" s="155"/>
      <c r="Q324" s="167"/>
      <c r="R324" s="167"/>
      <c r="S324" s="59"/>
      <c r="T324" s="167"/>
      <c r="U324" s="12"/>
      <c r="V324" s="12"/>
      <c r="W324" s="12"/>
      <c r="X324" s="12"/>
      <c r="Y324" s="12"/>
      <c r="Z324" s="12"/>
      <c r="AA324" s="12"/>
      <c r="AB324" s="12"/>
      <c r="AC324" s="12"/>
      <c r="AD324" s="12"/>
      <c r="AE324" s="12"/>
      <c r="AF324" s="12"/>
      <c r="AG324" s="12"/>
    </row>
    <row r="325" spans="1:33" ht="14.25" customHeight="1" x14ac:dyDescent="0.25">
      <c r="A325" s="163"/>
      <c r="B325" s="142"/>
      <c r="C325" s="12"/>
      <c r="D325" s="12"/>
      <c r="E325" s="142"/>
      <c r="F325" s="142"/>
      <c r="G325" s="12"/>
      <c r="H325" s="12"/>
      <c r="I325" s="12"/>
      <c r="J325" s="12"/>
      <c r="K325" s="12"/>
      <c r="L325" s="142"/>
      <c r="M325" s="12"/>
      <c r="N325" s="12"/>
      <c r="O325" s="21"/>
      <c r="P325" s="155"/>
      <c r="Q325" s="167"/>
      <c r="R325" s="167"/>
      <c r="S325" s="59"/>
      <c r="T325" s="167"/>
      <c r="U325" s="12"/>
      <c r="V325" s="12"/>
      <c r="W325" s="12"/>
      <c r="X325" s="12"/>
      <c r="Y325" s="12"/>
      <c r="Z325" s="12"/>
      <c r="AA325" s="12"/>
      <c r="AB325" s="12"/>
      <c r="AC325" s="12"/>
      <c r="AD325" s="12"/>
      <c r="AE325" s="12"/>
      <c r="AF325" s="12"/>
      <c r="AG325" s="12"/>
    </row>
    <row r="326" spans="1:33" ht="14.25" customHeight="1" x14ac:dyDescent="0.25">
      <c r="A326" s="163"/>
      <c r="B326" s="142"/>
      <c r="C326" s="12"/>
      <c r="D326" s="12"/>
      <c r="E326" s="142"/>
      <c r="F326" s="142"/>
      <c r="G326" s="12"/>
      <c r="H326" s="12"/>
      <c r="I326" s="12"/>
      <c r="J326" s="12"/>
      <c r="K326" s="12"/>
      <c r="L326" s="142"/>
      <c r="M326" s="12"/>
      <c r="N326" s="12"/>
      <c r="O326" s="21"/>
      <c r="P326" s="155"/>
      <c r="Q326" s="167"/>
      <c r="R326" s="167"/>
      <c r="S326" s="59"/>
      <c r="T326" s="167"/>
      <c r="U326" s="12"/>
      <c r="V326" s="12"/>
      <c r="W326" s="12"/>
      <c r="X326" s="12"/>
      <c r="Y326" s="12"/>
      <c r="Z326" s="12"/>
      <c r="AA326" s="12"/>
      <c r="AB326" s="12"/>
      <c r="AC326" s="12"/>
      <c r="AD326" s="12"/>
      <c r="AE326" s="12"/>
      <c r="AF326" s="12"/>
      <c r="AG326" s="12"/>
    </row>
    <row r="327" spans="1:33" ht="14.25" customHeight="1" x14ac:dyDescent="0.25">
      <c r="A327" s="163"/>
      <c r="B327" s="142"/>
      <c r="C327" s="12"/>
      <c r="D327" s="12"/>
      <c r="E327" s="142"/>
      <c r="F327" s="142"/>
      <c r="G327" s="12"/>
      <c r="H327" s="12"/>
      <c r="I327" s="12"/>
      <c r="J327" s="12"/>
      <c r="K327" s="12"/>
      <c r="L327" s="142"/>
      <c r="M327" s="12"/>
      <c r="N327" s="12"/>
      <c r="O327" s="21"/>
      <c r="P327" s="155"/>
      <c r="Q327" s="167"/>
      <c r="R327" s="167"/>
      <c r="S327" s="59"/>
      <c r="T327" s="167"/>
      <c r="U327" s="12"/>
      <c r="V327" s="12"/>
      <c r="W327" s="12"/>
      <c r="X327" s="12"/>
      <c r="Y327" s="12"/>
      <c r="Z327" s="12"/>
      <c r="AA327" s="12"/>
      <c r="AB327" s="12"/>
      <c r="AC327" s="12"/>
      <c r="AD327" s="12"/>
      <c r="AE327" s="12"/>
      <c r="AF327" s="12"/>
      <c r="AG327" s="12"/>
    </row>
    <row r="328" spans="1:33" ht="14.25" customHeight="1" x14ac:dyDescent="0.25">
      <c r="A328" s="163"/>
      <c r="B328" s="142"/>
      <c r="C328" s="12"/>
      <c r="D328" s="12"/>
      <c r="E328" s="142"/>
      <c r="F328" s="142"/>
      <c r="G328" s="12"/>
      <c r="H328" s="12"/>
      <c r="I328" s="12"/>
      <c r="J328" s="12"/>
      <c r="K328" s="12"/>
      <c r="L328" s="142"/>
      <c r="M328" s="12"/>
      <c r="N328" s="12"/>
      <c r="O328" s="21"/>
      <c r="P328" s="155"/>
      <c r="Q328" s="167"/>
      <c r="R328" s="167"/>
      <c r="S328" s="59"/>
      <c r="T328" s="167"/>
      <c r="U328" s="12"/>
      <c r="V328" s="12"/>
      <c r="W328" s="12"/>
      <c r="X328" s="12"/>
      <c r="Y328" s="12"/>
      <c r="Z328" s="12"/>
      <c r="AA328" s="12"/>
      <c r="AB328" s="12"/>
      <c r="AC328" s="12"/>
      <c r="AD328" s="12"/>
      <c r="AE328" s="12"/>
      <c r="AF328" s="12"/>
      <c r="AG328" s="12"/>
    </row>
    <row r="329" spans="1:33" ht="14.25" customHeight="1" x14ac:dyDescent="0.25">
      <c r="A329" s="163"/>
      <c r="B329" s="142"/>
      <c r="C329" s="12"/>
      <c r="D329" s="12"/>
      <c r="E329" s="142"/>
      <c r="F329" s="142"/>
      <c r="G329" s="12"/>
      <c r="H329" s="12"/>
      <c r="I329" s="12"/>
      <c r="J329" s="12"/>
      <c r="K329" s="12"/>
      <c r="L329" s="142"/>
      <c r="M329" s="12"/>
      <c r="N329" s="12"/>
      <c r="O329" s="21"/>
      <c r="P329" s="155"/>
      <c r="Q329" s="167"/>
      <c r="R329" s="167"/>
      <c r="S329" s="59"/>
      <c r="T329" s="167"/>
      <c r="U329" s="12"/>
      <c r="V329" s="12"/>
      <c r="W329" s="12"/>
      <c r="X329" s="12"/>
      <c r="Y329" s="12"/>
      <c r="Z329" s="12"/>
      <c r="AA329" s="12"/>
      <c r="AB329" s="12"/>
      <c r="AC329" s="12"/>
      <c r="AD329" s="12"/>
      <c r="AE329" s="12"/>
      <c r="AF329" s="12"/>
      <c r="AG329" s="12"/>
    </row>
    <row r="330" spans="1:33" ht="14.25" customHeight="1" x14ac:dyDescent="0.25">
      <c r="A330" s="163"/>
      <c r="B330" s="142"/>
      <c r="C330" s="12"/>
      <c r="D330" s="12"/>
      <c r="E330" s="142"/>
      <c r="F330" s="142"/>
      <c r="G330" s="12"/>
      <c r="H330" s="12"/>
      <c r="I330" s="12"/>
      <c r="J330" s="12"/>
      <c r="K330" s="12"/>
      <c r="L330" s="142"/>
      <c r="M330" s="12"/>
      <c r="N330" s="12"/>
      <c r="O330" s="21"/>
      <c r="P330" s="155"/>
      <c r="Q330" s="167"/>
      <c r="R330" s="167"/>
      <c r="S330" s="59"/>
      <c r="T330" s="167"/>
      <c r="U330" s="12"/>
      <c r="V330" s="12"/>
      <c r="W330" s="12"/>
      <c r="X330" s="12"/>
      <c r="Y330" s="12"/>
      <c r="Z330" s="12"/>
      <c r="AA330" s="12"/>
      <c r="AB330" s="12"/>
      <c r="AC330" s="12"/>
      <c r="AD330" s="12"/>
      <c r="AE330" s="12"/>
      <c r="AF330" s="12"/>
      <c r="AG330" s="12"/>
    </row>
    <row r="331" spans="1:33" ht="14.25" customHeight="1" x14ac:dyDescent="0.25">
      <c r="A331" s="163"/>
      <c r="B331" s="142"/>
      <c r="C331" s="12"/>
      <c r="D331" s="12"/>
      <c r="E331" s="142"/>
      <c r="F331" s="142"/>
      <c r="G331" s="12"/>
      <c r="H331" s="12"/>
      <c r="I331" s="12"/>
      <c r="J331" s="12"/>
      <c r="K331" s="12"/>
      <c r="L331" s="142"/>
      <c r="M331" s="12"/>
      <c r="N331" s="12"/>
      <c r="O331" s="21"/>
      <c r="P331" s="155"/>
      <c r="Q331" s="167"/>
      <c r="R331" s="167"/>
      <c r="S331" s="59"/>
      <c r="T331" s="167"/>
      <c r="U331" s="12"/>
      <c r="V331" s="12"/>
      <c r="W331" s="12"/>
      <c r="X331" s="12"/>
      <c r="Y331" s="12"/>
      <c r="Z331" s="12"/>
      <c r="AA331" s="12"/>
      <c r="AB331" s="12"/>
      <c r="AC331" s="12"/>
      <c r="AD331" s="12"/>
      <c r="AE331" s="12"/>
      <c r="AF331" s="12"/>
      <c r="AG331" s="12"/>
    </row>
    <row r="332" spans="1:33" ht="14.25" customHeight="1" x14ac:dyDescent="0.25">
      <c r="A332" s="163"/>
      <c r="B332" s="142"/>
      <c r="C332" s="12"/>
      <c r="D332" s="12"/>
      <c r="E332" s="142"/>
      <c r="F332" s="142"/>
      <c r="G332" s="12"/>
      <c r="H332" s="12"/>
      <c r="I332" s="12"/>
      <c r="J332" s="12"/>
      <c r="K332" s="12"/>
      <c r="L332" s="142"/>
      <c r="M332" s="12"/>
      <c r="N332" s="12"/>
      <c r="O332" s="21"/>
      <c r="P332" s="155"/>
      <c r="Q332" s="167"/>
      <c r="R332" s="167"/>
      <c r="S332" s="59"/>
      <c r="T332" s="167"/>
      <c r="U332" s="12"/>
      <c r="V332" s="12"/>
      <c r="W332" s="12"/>
      <c r="X332" s="12"/>
      <c r="Y332" s="12"/>
      <c r="Z332" s="12"/>
      <c r="AA332" s="12"/>
      <c r="AB332" s="12"/>
      <c r="AC332" s="12"/>
      <c r="AD332" s="12"/>
      <c r="AE332" s="12"/>
      <c r="AF332" s="12"/>
      <c r="AG332" s="12"/>
    </row>
    <row r="333" spans="1:33" ht="14.25" customHeight="1" x14ac:dyDescent="0.25">
      <c r="A333" s="163"/>
      <c r="B333" s="142"/>
      <c r="C333" s="12"/>
      <c r="D333" s="12"/>
      <c r="E333" s="142"/>
      <c r="F333" s="142"/>
      <c r="G333" s="12"/>
      <c r="H333" s="12"/>
      <c r="I333" s="12"/>
      <c r="J333" s="12"/>
      <c r="K333" s="12"/>
      <c r="L333" s="142"/>
      <c r="M333" s="12"/>
      <c r="N333" s="12"/>
      <c r="O333" s="21"/>
      <c r="P333" s="155"/>
      <c r="Q333" s="167"/>
      <c r="R333" s="167"/>
      <c r="S333" s="59"/>
      <c r="T333" s="167"/>
      <c r="U333" s="12"/>
      <c r="V333" s="12"/>
      <c r="W333" s="12"/>
      <c r="X333" s="12"/>
      <c r="Y333" s="12"/>
      <c r="Z333" s="12"/>
      <c r="AA333" s="12"/>
      <c r="AB333" s="12"/>
      <c r="AC333" s="12"/>
      <c r="AD333" s="12"/>
      <c r="AE333" s="12"/>
      <c r="AF333" s="12"/>
      <c r="AG333" s="12"/>
    </row>
    <row r="334" spans="1:33" ht="14.25" customHeight="1" x14ac:dyDescent="0.25">
      <c r="A334" s="163"/>
      <c r="B334" s="142"/>
      <c r="C334" s="12"/>
      <c r="D334" s="12"/>
      <c r="E334" s="142"/>
      <c r="F334" s="142"/>
      <c r="G334" s="12"/>
      <c r="H334" s="12"/>
      <c r="I334" s="12"/>
      <c r="J334" s="12"/>
      <c r="K334" s="12"/>
      <c r="L334" s="142"/>
      <c r="M334" s="12"/>
      <c r="N334" s="12"/>
      <c r="O334" s="21"/>
      <c r="P334" s="155"/>
      <c r="Q334" s="167"/>
      <c r="R334" s="167"/>
      <c r="S334" s="59"/>
      <c r="T334" s="167"/>
      <c r="U334" s="12"/>
      <c r="V334" s="12"/>
      <c r="W334" s="12"/>
      <c r="X334" s="12"/>
      <c r="Y334" s="12"/>
      <c r="Z334" s="12"/>
      <c r="AA334" s="12"/>
      <c r="AB334" s="12"/>
      <c r="AC334" s="12"/>
      <c r="AD334" s="12"/>
      <c r="AE334" s="12"/>
      <c r="AF334" s="12"/>
      <c r="AG334" s="12"/>
    </row>
    <row r="335" spans="1:33" ht="14.25" customHeight="1" x14ac:dyDescent="0.25">
      <c r="A335" s="163"/>
      <c r="B335" s="142"/>
      <c r="C335" s="12"/>
      <c r="D335" s="12"/>
      <c r="E335" s="142"/>
      <c r="F335" s="142"/>
      <c r="G335" s="12"/>
      <c r="H335" s="12"/>
      <c r="I335" s="12"/>
      <c r="J335" s="12"/>
      <c r="K335" s="12"/>
      <c r="L335" s="142"/>
      <c r="M335" s="12"/>
      <c r="N335" s="12"/>
      <c r="O335" s="21"/>
      <c r="P335" s="155"/>
      <c r="Q335" s="167"/>
      <c r="R335" s="167"/>
      <c r="S335" s="59"/>
      <c r="T335" s="167"/>
      <c r="U335" s="12"/>
      <c r="V335" s="12"/>
      <c r="W335" s="12"/>
      <c r="X335" s="12"/>
      <c r="Y335" s="12"/>
      <c r="Z335" s="12"/>
      <c r="AA335" s="12"/>
      <c r="AB335" s="12"/>
      <c r="AC335" s="12"/>
      <c r="AD335" s="12"/>
      <c r="AE335" s="12"/>
      <c r="AF335" s="12"/>
      <c r="AG335" s="12"/>
    </row>
    <row r="336" spans="1:33" ht="14.25" customHeight="1" x14ac:dyDescent="0.25">
      <c r="A336" s="163"/>
      <c r="B336" s="142"/>
      <c r="C336" s="12"/>
      <c r="D336" s="12"/>
      <c r="E336" s="142"/>
      <c r="F336" s="142"/>
      <c r="G336" s="12"/>
      <c r="H336" s="12"/>
      <c r="I336" s="12"/>
      <c r="J336" s="12"/>
      <c r="K336" s="12"/>
      <c r="L336" s="142"/>
      <c r="M336" s="12"/>
      <c r="N336" s="12"/>
      <c r="O336" s="21"/>
      <c r="P336" s="155"/>
      <c r="Q336" s="167"/>
      <c r="R336" s="167"/>
      <c r="S336" s="59"/>
      <c r="T336" s="167"/>
      <c r="U336" s="12"/>
      <c r="V336" s="12"/>
      <c r="W336" s="12"/>
      <c r="X336" s="12"/>
      <c r="Y336" s="12"/>
      <c r="Z336" s="12"/>
      <c r="AA336" s="12"/>
      <c r="AB336" s="12"/>
      <c r="AC336" s="12"/>
      <c r="AD336" s="12"/>
      <c r="AE336" s="12"/>
      <c r="AF336" s="12"/>
      <c r="AG336" s="12"/>
    </row>
    <row r="337" spans="1:33" ht="14.25" customHeight="1" x14ac:dyDescent="0.25">
      <c r="A337" s="163"/>
      <c r="B337" s="142"/>
      <c r="C337" s="12"/>
      <c r="D337" s="12"/>
      <c r="E337" s="142"/>
      <c r="F337" s="142"/>
      <c r="G337" s="12"/>
      <c r="H337" s="12"/>
      <c r="I337" s="12"/>
      <c r="J337" s="12"/>
      <c r="K337" s="12"/>
      <c r="L337" s="142"/>
      <c r="M337" s="12"/>
      <c r="N337" s="12"/>
      <c r="O337" s="21"/>
      <c r="P337" s="155"/>
      <c r="Q337" s="167"/>
      <c r="R337" s="167"/>
      <c r="S337" s="59"/>
      <c r="T337" s="167"/>
      <c r="U337" s="12"/>
      <c r="V337" s="12"/>
      <c r="W337" s="12"/>
      <c r="X337" s="12"/>
      <c r="Y337" s="12"/>
      <c r="Z337" s="12"/>
      <c r="AA337" s="12"/>
      <c r="AB337" s="12"/>
      <c r="AC337" s="12"/>
      <c r="AD337" s="12"/>
      <c r="AE337" s="12"/>
      <c r="AF337" s="12"/>
      <c r="AG337" s="12"/>
    </row>
    <row r="338" spans="1:33" ht="14.25" customHeight="1" x14ac:dyDescent="0.25">
      <c r="A338" s="163"/>
      <c r="B338" s="142"/>
      <c r="C338" s="12"/>
      <c r="D338" s="12"/>
      <c r="E338" s="142"/>
      <c r="F338" s="142"/>
      <c r="G338" s="12"/>
      <c r="H338" s="12"/>
      <c r="I338" s="12"/>
      <c r="J338" s="12"/>
      <c r="K338" s="12"/>
      <c r="L338" s="142"/>
      <c r="M338" s="12"/>
      <c r="N338" s="12"/>
      <c r="O338" s="21"/>
      <c r="P338" s="155"/>
      <c r="Q338" s="167"/>
      <c r="R338" s="167"/>
      <c r="S338" s="59"/>
      <c r="T338" s="167"/>
      <c r="U338" s="12"/>
      <c r="V338" s="12"/>
      <c r="W338" s="12"/>
      <c r="X338" s="12"/>
      <c r="Y338" s="12"/>
      <c r="Z338" s="12"/>
      <c r="AA338" s="12"/>
      <c r="AB338" s="12"/>
      <c r="AC338" s="12"/>
      <c r="AD338" s="12"/>
      <c r="AE338" s="12"/>
      <c r="AF338" s="12"/>
      <c r="AG338" s="12"/>
    </row>
    <row r="339" spans="1:33" ht="14.25" customHeight="1" x14ac:dyDescent="0.25">
      <c r="A339" s="163"/>
      <c r="B339" s="142"/>
      <c r="C339" s="12"/>
      <c r="D339" s="12"/>
      <c r="E339" s="142"/>
      <c r="F339" s="142"/>
      <c r="G339" s="12"/>
      <c r="H339" s="12"/>
      <c r="I339" s="12"/>
      <c r="J339" s="12"/>
      <c r="K339" s="12"/>
      <c r="L339" s="142"/>
      <c r="M339" s="12"/>
      <c r="N339" s="12"/>
      <c r="O339" s="21"/>
      <c r="P339" s="155"/>
      <c r="Q339" s="167"/>
      <c r="R339" s="167"/>
      <c r="S339" s="59"/>
      <c r="T339" s="167"/>
      <c r="U339" s="12"/>
      <c r="V339" s="12"/>
      <c r="W339" s="12"/>
      <c r="X339" s="12"/>
      <c r="Y339" s="12"/>
      <c r="Z339" s="12"/>
      <c r="AA339" s="12"/>
      <c r="AB339" s="12"/>
      <c r="AC339" s="12"/>
      <c r="AD339" s="12"/>
      <c r="AE339" s="12"/>
      <c r="AF339" s="12"/>
      <c r="AG339" s="12"/>
    </row>
    <row r="340" spans="1:33" ht="14.25" customHeight="1" x14ac:dyDescent="0.25">
      <c r="A340" s="163"/>
      <c r="B340" s="142"/>
      <c r="C340" s="12"/>
      <c r="D340" s="12"/>
      <c r="E340" s="142"/>
      <c r="F340" s="142"/>
      <c r="G340" s="12"/>
      <c r="H340" s="12"/>
      <c r="I340" s="12"/>
      <c r="J340" s="12"/>
      <c r="K340" s="12"/>
      <c r="L340" s="142"/>
      <c r="M340" s="12"/>
      <c r="N340" s="12"/>
      <c r="O340" s="21"/>
      <c r="P340" s="155"/>
      <c r="Q340" s="167"/>
      <c r="R340" s="167"/>
      <c r="S340" s="59"/>
      <c r="T340" s="167"/>
      <c r="U340" s="12"/>
      <c r="V340" s="12"/>
      <c r="W340" s="12"/>
      <c r="X340" s="12"/>
      <c r="Y340" s="12"/>
      <c r="Z340" s="12"/>
      <c r="AA340" s="12"/>
      <c r="AB340" s="12"/>
      <c r="AC340" s="12"/>
      <c r="AD340" s="12"/>
      <c r="AE340" s="12"/>
      <c r="AF340" s="12"/>
      <c r="AG340" s="12"/>
    </row>
    <row r="341" spans="1:33" ht="14.25" customHeight="1" x14ac:dyDescent="0.25">
      <c r="A341" s="163"/>
      <c r="B341" s="142"/>
      <c r="C341" s="12"/>
      <c r="D341" s="12"/>
      <c r="E341" s="142"/>
      <c r="F341" s="142"/>
      <c r="G341" s="12"/>
      <c r="H341" s="12"/>
      <c r="I341" s="12"/>
      <c r="J341" s="12"/>
      <c r="K341" s="12"/>
      <c r="L341" s="142"/>
      <c r="M341" s="12"/>
      <c r="N341" s="12"/>
      <c r="O341" s="21"/>
      <c r="P341" s="155"/>
      <c r="Q341" s="167"/>
      <c r="R341" s="167"/>
      <c r="S341" s="59"/>
      <c r="T341" s="167"/>
      <c r="U341" s="12"/>
      <c r="V341" s="12"/>
      <c r="W341" s="12"/>
      <c r="X341" s="12"/>
      <c r="Y341" s="12"/>
      <c r="Z341" s="12"/>
      <c r="AA341" s="12"/>
      <c r="AB341" s="12"/>
      <c r="AC341" s="12"/>
      <c r="AD341" s="12"/>
      <c r="AE341" s="12"/>
      <c r="AF341" s="12"/>
      <c r="AG341" s="12"/>
    </row>
    <row r="342" spans="1:33" ht="14.25" customHeight="1" x14ac:dyDescent="0.25">
      <c r="A342" s="163"/>
      <c r="B342" s="142"/>
      <c r="C342" s="12"/>
      <c r="D342" s="12"/>
      <c r="E342" s="142"/>
      <c r="F342" s="142"/>
      <c r="G342" s="12"/>
      <c r="H342" s="12"/>
      <c r="I342" s="12"/>
      <c r="J342" s="12"/>
      <c r="K342" s="12"/>
      <c r="L342" s="142"/>
      <c r="M342" s="12"/>
      <c r="N342" s="12"/>
      <c r="O342" s="21"/>
      <c r="P342" s="155"/>
      <c r="Q342" s="167"/>
      <c r="R342" s="167"/>
      <c r="S342" s="59"/>
      <c r="T342" s="167"/>
      <c r="U342" s="12"/>
      <c r="V342" s="12"/>
      <c r="W342" s="12"/>
      <c r="X342" s="12"/>
      <c r="Y342" s="12"/>
      <c r="Z342" s="12"/>
      <c r="AA342" s="12"/>
      <c r="AB342" s="12"/>
      <c r="AC342" s="12"/>
      <c r="AD342" s="12"/>
      <c r="AE342" s="12"/>
      <c r="AF342" s="12"/>
      <c r="AG342" s="12"/>
    </row>
    <row r="343" spans="1:33" ht="14.25" customHeight="1" x14ac:dyDescent="0.25">
      <c r="A343" s="163"/>
      <c r="B343" s="142"/>
      <c r="C343" s="12"/>
      <c r="D343" s="12"/>
      <c r="E343" s="142"/>
      <c r="F343" s="142"/>
      <c r="G343" s="12"/>
      <c r="H343" s="12"/>
      <c r="I343" s="12"/>
      <c r="J343" s="12"/>
      <c r="K343" s="12"/>
      <c r="L343" s="142"/>
      <c r="M343" s="12"/>
      <c r="N343" s="12"/>
      <c r="O343" s="21"/>
      <c r="P343" s="155"/>
      <c r="Q343" s="167"/>
      <c r="R343" s="167"/>
      <c r="S343" s="59"/>
      <c r="T343" s="167"/>
      <c r="U343" s="12"/>
      <c r="V343" s="12"/>
      <c r="W343" s="12"/>
      <c r="X343" s="12"/>
      <c r="Y343" s="12"/>
      <c r="Z343" s="12"/>
      <c r="AA343" s="12"/>
      <c r="AB343" s="12"/>
      <c r="AC343" s="12"/>
      <c r="AD343" s="12"/>
      <c r="AE343" s="12"/>
      <c r="AF343" s="12"/>
      <c r="AG343" s="12"/>
    </row>
    <row r="344" spans="1:33" ht="14.25" customHeight="1" x14ac:dyDescent="0.25">
      <c r="A344" s="163"/>
      <c r="B344" s="142"/>
      <c r="C344" s="12"/>
      <c r="D344" s="12"/>
      <c r="E344" s="142"/>
      <c r="F344" s="142"/>
      <c r="G344" s="12"/>
      <c r="H344" s="12"/>
      <c r="I344" s="12"/>
      <c r="J344" s="12"/>
      <c r="K344" s="12"/>
      <c r="L344" s="142"/>
      <c r="M344" s="12"/>
      <c r="N344" s="12"/>
      <c r="O344" s="21"/>
      <c r="P344" s="155"/>
      <c r="Q344" s="167"/>
      <c r="R344" s="167"/>
      <c r="S344" s="59"/>
      <c r="T344" s="167"/>
      <c r="U344" s="12"/>
      <c r="V344" s="12"/>
      <c r="W344" s="12"/>
      <c r="X344" s="12"/>
      <c r="Y344" s="12"/>
      <c r="Z344" s="12"/>
      <c r="AA344" s="12"/>
      <c r="AB344" s="12"/>
      <c r="AC344" s="12"/>
      <c r="AD344" s="12"/>
      <c r="AE344" s="12"/>
      <c r="AF344" s="12"/>
      <c r="AG344" s="12"/>
    </row>
    <row r="345" spans="1:33" ht="14.25" customHeight="1" x14ac:dyDescent="0.25">
      <c r="A345" s="163"/>
      <c r="B345" s="142"/>
      <c r="C345" s="12"/>
      <c r="D345" s="12"/>
      <c r="E345" s="142"/>
      <c r="F345" s="142"/>
      <c r="G345" s="12"/>
      <c r="H345" s="12"/>
      <c r="I345" s="12"/>
      <c r="J345" s="12"/>
      <c r="K345" s="12"/>
      <c r="L345" s="142"/>
      <c r="M345" s="12"/>
      <c r="N345" s="12"/>
      <c r="O345" s="21"/>
      <c r="P345" s="155"/>
      <c r="Q345" s="167"/>
      <c r="R345" s="167"/>
      <c r="S345" s="59"/>
      <c r="T345" s="167"/>
      <c r="U345" s="12"/>
      <c r="V345" s="12"/>
      <c r="W345" s="12"/>
      <c r="X345" s="12"/>
      <c r="Y345" s="12"/>
      <c r="Z345" s="12"/>
      <c r="AA345" s="12"/>
      <c r="AB345" s="12"/>
      <c r="AC345" s="12"/>
      <c r="AD345" s="12"/>
      <c r="AE345" s="12"/>
      <c r="AF345" s="12"/>
      <c r="AG345" s="12"/>
    </row>
    <row r="346" spans="1:33" ht="14.25" customHeight="1" x14ac:dyDescent="0.25">
      <c r="A346" s="163"/>
      <c r="B346" s="142"/>
      <c r="C346" s="12"/>
      <c r="D346" s="12"/>
      <c r="E346" s="142"/>
      <c r="F346" s="142"/>
      <c r="G346" s="12"/>
      <c r="H346" s="12"/>
      <c r="I346" s="12"/>
      <c r="J346" s="12"/>
      <c r="K346" s="12"/>
      <c r="L346" s="142"/>
      <c r="M346" s="12"/>
      <c r="N346" s="12"/>
      <c r="O346" s="21"/>
      <c r="P346" s="155"/>
      <c r="Q346" s="167"/>
      <c r="R346" s="167"/>
      <c r="S346" s="59"/>
      <c r="T346" s="167"/>
      <c r="U346" s="12"/>
      <c r="V346" s="12"/>
      <c r="W346" s="12"/>
      <c r="X346" s="12"/>
      <c r="Y346" s="12"/>
      <c r="Z346" s="12"/>
      <c r="AA346" s="12"/>
      <c r="AB346" s="12"/>
      <c r="AC346" s="12"/>
      <c r="AD346" s="12"/>
      <c r="AE346" s="12"/>
      <c r="AF346" s="12"/>
      <c r="AG346" s="12"/>
    </row>
    <row r="347" spans="1:33" ht="14.25" customHeight="1" x14ac:dyDescent="0.25">
      <c r="A347" s="163"/>
      <c r="B347" s="142"/>
      <c r="C347" s="12"/>
      <c r="D347" s="12"/>
      <c r="E347" s="142"/>
      <c r="F347" s="142"/>
      <c r="G347" s="12"/>
      <c r="H347" s="12"/>
      <c r="I347" s="12"/>
      <c r="J347" s="12"/>
      <c r="K347" s="12"/>
      <c r="L347" s="142"/>
      <c r="M347" s="12"/>
      <c r="N347" s="12"/>
      <c r="O347" s="21"/>
      <c r="P347" s="155"/>
      <c r="Q347" s="167"/>
      <c r="R347" s="167"/>
      <c r="S347" s="59"/>
      <c r="T347" s="167"/>
      <c r="U347" s="12"/>
      <c r="V347" s="12"/>
      <c r="W347" s="12"/>
      <c r="X347" s="12"/>
      <c r="Y347" s="12"/>
      <c r="Z347" s="12"/>
      <c r="AA347" s="12"/>
      <c r="AB347" s="12"/>
      <c r="AC347" s="12"/>
      <c r="AD347" s="12"/>
      <c r="AE347" s="12"/>
      <c r="AF347" s="12"/>
      <c r="AG347" s="12"/>
    </row>
    <row r="348" spans="1:33" ht="14.25" customHeight="1" x14ac:dyDescent="0.25">
      <c r="A348" s="163"/>
      <c r="B348" s="142"/>
      <c r="C348" s="12"/>
      <c r="D348" s="12"/>
      <c r="E348" s="142"/>
      <c r="F348" s="142"/>
      <c r="G348" s="12"/>
      <c r="H348" s="12"/>
      <c r="I348" s="12"/>
      <c r="J348" s="12"/>
      <c r="K348" s="12"/>
      <c r="L348" s="142"/>
      <c r="M348" s="12"/>
      <c r="N348" s="12"/>
      <c r="O348" s="21"/>
      <c r="P348" s="155"/>
      <c r="Q348" s="167"/>
      <c r="R348" s="167"/>
      <c r="S348" s="59"/>
      <c r="T348" s="167"/>
      <c r="U348" s="12"/>
      <c r="V348" s="12"/>
      <c r="W348" s="12"/>
      <c r="X348" s="12"/>
      <c r="Y348" s="12"/>
      <c r="Z348" s="12"/>
      <c r="AA348" s="12"/>
      <c r="AB348" s="12"/>
      <c r="AC348" s="12"/>
      <c r="AD348" s="12"/>
      <c r="AE348" s="12"/>
      <c r="AF348" s="12"/>
      <c r="AG348" s="12"/>
    </row>
    <row r="349" spans="1:33" ht="14.25" customHeight="1" x14ac:dyDescent="0.25">
      <c r="A349" s="163"/>
      <c r="B349" s="142"/>
      <c r="C349" s="12"/>
      <c r="D349" s="12"/>
      <c r="E349" s="142"/>
      <c r="F349" s="142"/>
      <c r="G349" s="12"/>
      <c r="H349" s="12"/>
      <c r="I349" s="12"/>
      <c r="J349" s="12"/>
      <c r="K349" s="12"/>
      <c r="L349" s="142"/>
      <c r="M349" s="12"/>
      <c r="N349" s="12"/>
      <c r="O349" s="21"/>
      <c r="P349" s="155"/>
      <c r="Q349" s="167"/>
      <c r="R349" s="167"/>
      <c r="S349" s="59"/>
      <c r="T349" s="167"/>
      <c r="U349" s="12"/>
      <c r="V349" s="12"/>
      <c r="W349" s="12"/>
      <c r="X349" s="12"/>
      <c r="Y349" s="12"/>
      <c r="Z349" s="12"/>
      <c r="AA349" s="12"/>
      <c r="AB349" s="12"/>
      <c r="AC349" s="12"/>
      <c r="AD349" s="12"/>
      <c r="AE349" s="12"/>
      <c r="AF349" s="12"/>
      <c r="AG349" s="12"/>
    </row>
    <row r="350" spans="1:33" ht="14.25" customHeight="1" x14ac:dyDescent="0.25">
      <c r="A350" s="163"/>
      <c r="B350" s="142"/>
      <c r="C350" s="12"/>
      <c r="D350" s="12"/>
      <c r="E350" s="142"/>
      <c r="F350" s="142"/>
      <c r="G350" s="12"/>
      <c r="H350" s="12"/>
      <c r="I350" s="12"/>
      <c r="J350" s="12"/>
      <c r="K350" s="12"/>
      <c r="L350" s="142"/>
      <c r="M350" s="12"/>
      <c r="N350" s="12"/>
      <c r="O350" s="21"/>
      <c r="P350" s="155"/>
      <c r="Q350" s="167"/>
      <c r="R350" s="167"/>
      <c r="S350" s="59"/>
      <c r="T350" s="167"/>
      <c r="U350" s="12"/>
      <c r="V350" s="12"/>
      <c r="W350" s="12"/>
      <c r="X350" s="12"/>
      <c r="Y350" s="12"/>
      <c r="Z350" s="12"/>
      <c r="AA350" s="12"/>
      <c r="AB350" s="12"/>
      <c r="AC350" s="12"/>
      <c r="AD350" s="12"/>
      <c r="AE350" s="12"/>
      <c r="AF350" s="12"/>
      <c r="AG350" s="12"/>
    </row>
    <row r="351" spans="1:33" ht="14.25" customHeight="1" x14ac:dyDescent="0.25">
      <c r="A351" s="163"/>
      <c r="B351" s="142"/>
      <c r="C351" s="12"/>
      <c r="D351" s="12"/>
      <c r="E351" s="142"/>
      <c r="F351" s="142"/>
      <c r="G351" s="12"/>
      <c r="H351" s="12"/>
      <c r="I351" s="12"/>
      <c r="J351" s="12"/>
      <c r="K351" s="12"/>
      <c r="L351" s="142"/>
      <c r="M351" s="12"/>
      <c r="N351" s="12"/>
      <c r="O351" s="21"/>
      <c r="P351" s="155"/>
      <c r="Q351" s="167"/>
      <c r="R351" s="167"/>
      <c r="S351" s="59"/>
      <c r="T351" s="167"/>
      <c r="U351" s="12"/>
      <c r="V351" s="12"/>
      <c r="W351" s="12"/>
      <c r="X351" s="12"/>
      <c r="Y351" s="12"/>
      <c r="Z351" s="12"/>
      <c r="AA351" s="12"/>
      <c r="AB351" s="12"/>
      <c r="AC351" s="12"/>
      <c r="AD351" s="12"/>
      <c r="AE351" s="12"/>
      <c r="AF351" s="12"/>
      <c r="AG351" s="12"/>
    </row>
    <row r="352" spans="1:33" ht="14.25" customHeight="1" x14ac:dyDescent="0.25">
      <c r="A352" s="163"/>
      <c r="B352" s="142"/>
      <c r="C352" s="12"/>
      <c r="D352" s="12"/>
      <c r="E352" s="142"/>
      <c r="F352" s="142"/>
      <c r="G352" s="12"/>
      <c r="H352" s="12"/>
      <c r="I352" s="12"/>
      <c r="J352" s="12"/>
      <c r="K352" s="12"/>
      <c r="L352" s="142"/>
      <c r="M352" s="12"/>
      <c r="N352" s="12"/>
      <c r="O352" s="21"/>
      <c r="P352" s="155"/>
      <c r="Q352" s="167"/>
      <c r="R352" s="167"/>
      <c r="S352" s="59"/>
      <c r="T352" s="167"/>
      <c r="U352" s="12"/>
      <c r="V352" s="12"/>
      <c r="W352" s="12"/>
      <c r="X352" s="12"/>
      <c r="Y352" s="12"/>
      <c r="Z352" s="12"/>
      <c r="AA352" s="12"/>
      <c r="AB352" s="12"/>
      <c r="AC352" s="12"/>
      <c r="AD352" s="12"/>
      <c r="AE352" s="12"/>
      <c r="AF352" s="12"/>
      <c r="AG352" s="12"/>
    </row>
    <row r="353" spans="1:33" ht="14.25" customHeight="1" x14ac:dyDescent="0.25">
      <c r="A353" s="163"/>
      <c r="B353" s="142"/>
      <c r="C353" s="12"/>
      <c r="D353" s="12"/>
      <c r="E353" s="142"/>
      <c r="F353" s="142"/>
      <c r="G353" s="12"/>
      <c r="H353" s="12"/>
      <c r="I353" s="12"/>
      <c r="J353" s="12"/>
      <c r="K353" s="12"/>
      <c r="L353" s="142"/>
      <c r="M353" s="12"/>
      <c r="N353" s="12"/>
      <c r="O353" s="21"/>
      <c r="P353" s="155"/>
      <c r="Q353" s="167"/>
      <c r="R353" s="167"/>
      <c r="S353" s="59"/>
      <c r="T353" s="167"/>
      <c r="U353" s="12"/>
      <c r="V353" s="12"/>
      <c r="W353" s="12"/>
      <c r="X353" s="12"/>
      <c r="Y353" s="12"/>
      <c r="Z353" s="12"/>
      <c r="AA353" s="12"/>
      <c r="AB353" s="12"/>
      <c r="AC353" s="12"/>
      <c r="AD353" s="12"/>
      <c r="AE353" s="12"/>
      <c r="AF353" s="12"/>
      <c r="AG353" s="12"/>
    </row>
    <row r="354" spans="1:33" ht="14.25" customHeight="1" x14ac:dyDescent="0.25">
      <c r="A354" s="163"/>
      <c r="B354" s="142"/>
      <c r="C354" s="12"/>
      <c r="D354" s="12"/>
      <c r="E354" s="142"/>
      <c r="F354" s="142"/>
      <c r="G354" s="12"/>
      <c r="H354" s="12"/>
      <c r="I354" s="12"/>
      <c r="J354" s="12"/>
      <c r="K354" s="12"/>
      <c r="L354" s="142"/>
      <c r="M354" s="12"/>
      <c r="N354" s="12"/>
      <c r="O354" s="21"/>
      <c r="P354" s="155"/>
      <c r="Q354" s="167"/>
      <c r="R354" s="167"/>
      <c r="S354" s="59"/>
      <c r="T354" s="167"/>
      <c r="U354" s="12"/>
      <c r="V354" s="12"/>
      <c r="W354" s="12"/>
      <c r="X354" s="12"/>
      <c r="Y354" s="12"/>
      <c r="Z354" s="12"/>
      <c r="AA354" s="12"/>
      <c r="AB354" s="12"/>
      <c r="AC354" s="12"/>
      <c r="AD354" s="12"/>
      <c r="AE354" s="12"/>
      <c r="AF354" s="12"/>
      <c r="AG354" s="12"/>
    </row>
    <row r="355" spans="1:33" ht="14.25" customHeight="1" x14ac:dyDescent="0.25">
      <c r="A355" s="163"/>
      <c r="B355" s="142"/>
      <c r="C355" s="12"/>
      <c r="D355" s="12"/>
      <c r="E355" s="142"/>
      <c r="F355" s="142"/>
      <c r="G355" s="12"/>
      <c r="H355" s="12"/>
      <c r="I355" s="12"/>
      <c r="J355" s="12"/>
      <c r="K355" s="12"/>
      <c r="L355" s="142"/>
      <c r="M355" s="12"/>
      <c r="N355" s="12"/>
      <c r="O355" s="21"/>
      <c r="P355" s="155"/>
      <c r="Q355" s="167"/>
      <c r="R355" s="167"/>
      <c r="S355" s="59"/>
      <c r="T355" s="167"/>
      <c r="U355" s="12"/>
      <c r="V355" s="12"/>
      <c r="W355" s="12"/>
      <c r="X355" s="12"/>
      <c r="Y355" s="12"/>
      <c r="Z355" s="12"/>
      <c r="AA355" s="12"/>
      <c r="AB355" s="12"/>
      <c r="AC355" s="12"/>
      <c r="AD355" s="12"/>
      <c r="AE355" s="12"/>
      <c r="AF355" s="12"/>
      <c r="AG355" s="12"/>
    </row>
    <row r="356" spans="1:33" ht="14.25" customHeight="1" x14ac:dyDescent="0.25">
      <c r="A356" s="163"/>
      <c r="B356" s="142"/>
      <c r="C356" s="12"/>
      <c r="D356" s="12"/>
      <c r="E356" s="142"/>
      <c r="F356" s="142"/>
      <c r="G356" s="12"/>
      <c r="H356" s="12"/>
      <c r="I356" s="12"/>
      <c r="J356" s="12"/>
      <c r="K356" s="12"/>
      <c r="L356" s="142"/>
      <c r="M356" s="12"/>
      <c r="N356" s="12"/>
      <c r="O356" s="21"/>
      <c r="P356" s="155"/>
      <c r="Q356" s="167"/>
      <c r="R356" s="167"/>
      <c r="S356" s="59"/>
      <c r="T356" s="167"/>
      <c r="U356" s="12"/>
      <c r="V356" s="12"/>
      <c r="W356" s="12"/>
      <c r="X356" s="12"/>
      <c r="Y356" s="12"/>
      <c r="Z356" s="12"/>
      <c r="AA356" s="12"/>
      <c r="AB356" s="12"/>
      <c r="AC356" s="12"/>
      <c r="AD356" s="12"/>
      <c r="AE356" s="12"/>
      <c r="AF356" s="12"/>
      <c r="AG356" s="12"/>
    </row>
    <row r="357" spans="1:33" ht="14.25" customHeight="1" x14ac:dyDescent="0.25">
      <c r="A357" s="163"/>
      <c r="B357" s="142"/>
      <c r="C357" s="12"/>
      <c r="D357" s="12"/>
      <c r="E357" s="142"/>
      <c r="F357" s="142"/>
      <c r="G357" s="12"/>
      <c r="H357" s="12"/>
      <c r="I357" s="12"/>
      <c r="J357" s="12"/>
      <c r="K357" s="12"/>
      <c r="L357" s="142"/>
      <c r="M357" s="12"/>
      <c r="N357" s="12"/>
      <c r="O357" s="21"/>
      <c r="P357" s="155"/>
      <c r="Q357" s="167"/>
      <c r="R357" s="167"/>
      <c r="S357" s="59"/>
      <c r="T357" s="167"/>
      <c r="U357" s="12"/>
      <c r="V357" s="12"/>
      <c r="W357" s="12"/>
      <c r="X357" s="12"/>
      <c r="Y357" s="12"/>
      <c r="Z357" s="12"/>
      <c r="AA357" s="12"/>
      <c r="AB357" s="12"/>
      <c r="AC357" s="12"/>
      <c r="AD357" s="12"/>
      <c r="AE357" s="12"/>
      <c r="AF357" s="12"/>
      <c r="AG357" s="12"/>
    </row>
    <row r="358" spans="1:33" ht="14.25" customHeight="1" x14ac:dyDescent="0.25">
      <c r="A358" s="163"/>
      <c r="B358" s="142"/>
      <c r="C358" s="12"/>
      <c r="D358" s="12"/>
      <c r="E358" s="142"/>
      <c r="F358" s="142"/>
      <c r="G358" s="12"/>
      <c r="H358" s="12"/>
      <c r="I358" s="12"/>
      <c r="J358" s="12"/>
      <c r="K358" s="12"/>
      <c r="L358" s="142"/>
      <c r="M358" s="12"/>
      <c r="N358" s="12"/>
      <c r="O358" s="21"/>
      <c r="P358" s="155"/>
      <c r="Q358" s="167"/>
      <c r="R358" s="167"/>
      <c r="S358" s="59"/>
      <c r="T358" s="167"/>
      <c r="U358" s="12"/>
      <c r="V358" s="12"/>
      <c r="W358" s="12"/>
      <c r="X358" s="12"/>
      <c r="Y358" s="12"/>
      <c r="Z358" s="12"/>
      <c r="AA358" s="12"/>
      <c r="AB358" s="12"/>
      <c r="AC358" s="12"/>
      <c r="AD358" s="12"/>
      <c r="AE358" s="12"/>
      <c r="AF358" s="12"/>
      <c r="AG358" s="12"/>
    </row>
    <row r="359" spans="1:33" ht="14.25" customHeight="1" x14ac:dyDescent="0.25">
      <c r="A359" s="163"/>
      <c r="B359" s="142"/>
      <c r="C359" s="12"/>
      <c r="D359" s="12"/>
      <c r="E359" s="142"/>
      <c r="F359" s="142"/>
      <c r="G359" s="12"/>
      <c r="H359" s="12"/>
      <c r="I359" s="12"/>
      <c r="J359" s="12"/>
      <c r="K359" s="12"/>
      <c r="L359" s="142"/>
      <c r="M359" s="12"/>
      <c r="N359" s="12"/>
      <c r="O359" s="21"/>
      <c r="P359" s="155"/>
      <c r="Q359" s="167"/>
      <c r="R359" s="167"/>
      <c r="S359" s="59"/>
      <c r="T359" s="167"/>
      <c r="U359" s="12"/>
      <c r="V359" s="12"/>
      <c r="W359" s="12"/>
      <c r="X359" s="12"/>
      <c r="Y359" s="12"/>
      <c r="Z359" s="12"/>
      <c r="AA359" s="12"/>
      <c r="AB359" s="12"/>
      <c r="AC359" s="12"/>
      <c r="AD359" s="12"/>
      <c r="AE359" s="12"/>
      <c r="AF359" s="12"/>
      <c r="AG359" s="12"/>
    </row>
    <row r="360" spans="1:33" ht="14.25" customHeight="1" x14ac:dyDescent="0.25">
      <c r="A360" s="163"/>
      <c r="B360" s="142"/>
      <c r="C360" s="12"/>
      <c r="D360" s="12"/>
      <c r="E360" s="142"/>
      <c r="F360" s="142"/>
      <c r="G360" s="12"/>
      <c r="H360" s="12"/>
      <c r="I360" s="12"/>
      <c r="J360" s="12"/>
      <c r="K360" s="12"/>
      <c r="L360" s="142"/>
      <c r="M360" s="12"/>
      <c r="N360" s="12"/>
      <c r="O360" s="21"/>
      <c r="P360" s="155"/>
      <c r="Q360" s="167"/>
      <c r="R360" s="167"/>
      <c r="S360" s="59"/>
      <c r="T360" s="167"/>
      <c r="U360" s="12"/>
      <c r="V360" s="12"/>
      <c r="W360" s="12"/>
      <c r="X360" s="12"/>
      <c r="Y360" s="12"/>
      <c r="Z360" s="12"/>
      <c r="AA360" s="12"/>
      <c r="AB360" s="12"/>
      <c r="AC360" s="12"/>
      <c r="AD360" s="12"/>
      <c r="AE360" s="12"/>
      <c r="AF360" s="12"/>
      <c r="AG360" s="12"/>
    </row>
    <row r="361" spans="1:33" ht="14.25" customHeight="1" x14ac:dyDescent="0.25">
      <c r="A361" s="163"/>
      <c r="B361" s="142"/>
      <c r="C361" s="12"/>
      <c r="D361" s="12"/>
      <c r="E361" s="142"/>
      <c r="F361" s="142"/>
      <c r="G361" s="12"/>
      <c r="H361" s="12"/>
      <c r="I361" s="12"/>
      <c r="J361" s="12"/>
      <c r="K361" s="12"/>
      <c r="L361" s="142"/>
      <c r="M361" s="12"/>
      <c r="N361" s="12"/>
      <c r="O361" s="21"/>
      <c r="P361" s="155"/>
      <c r="Q361" s="167"/>
      <c r="R361" s="167"/>
      <c r="S361" s="59"/>
      <c r="T361" s="167"/>
      <c r="U361" s="12"/>
      <c r="V361" s="12"/>
      <c r="W361" s="12"/>
      <c r="X361" s="12"/>
      <c r="Y361" s="12"/>
      <c r="Z361" s="12"/>
      <c r="AA361" s="12"/>
      <c r="AB361" s="12"/>
      <c r="AC361" s="12"/>
      <c r="AD361" s="12"/>
      <c r="AE361" s="12"/>
      <c r="AF361" s="12"/>
      <c r="AG361" s="12"/>
    </row>
    <row r="362" spans="1:33" ht="14.25" customHeight="1" x14ac:dyDescent="0.25">
      <c r="A362" s="163"/>
      <c r="B362" s="142"/>
      <c r="C362" s="12"/>
      <c r="D362" s="12"/>
      <c r="E362" s="142"/>
      <c r="F362" s="142"/>
      <c r="G362" s="12"/>
      <c r="H362" s="12"/>
      <c r="I362" s="12"/>
      <c r="J362" s="12"/>
      <c r="K362" s="12"/>
      <c r="L362" s="142"/>
      <c r="M362" s="12"/>
      <c r="N362" s="12"/>
      <c r="O362" s="21"/>
      <c r="P362" s="155"/>
      <c r="Q362" s="167"/>
      <c r="R362" s="167"/>
      <c r="S362" s="59"/>
      <c r="T362" s="167"/>
      <c r="U362" s="12"/>
      <c r="V362" s="12"/>
      <c r="W362" s="12"/>
      <c r="X362" s="12"/>
      <c r="Y362" s="12"/>
      <c r="Z362" s="12"/>
      <c r="AA362" s="12"/>
      <c r="AB362" s="12"/>
      <c r="AC362" s="12"/>
      <c r="AD362" s="12"/>
      <c r="AE362" s="12"/>
      <c r="AF362" s="12"/>
      <c r="AG362" s="12"/>
    </row>
    <row r="363" spans="1:33" ht="14.25" customHeight="1" x14ac:dyDescent="0.25">
      <c r="A363" s="163"/>
      <c r="B363" s="142"/>
      <c r="C363" s="12"/>
      <c r="D363" s="12"/>
      <c r="E363" s="142"/>
      <c r="F363" s="142"/>
      <c r="G363" s="12"/>
      <c r="H363" s="12"/>
      <c r="I363" s="12"/>
      <c r="J363" s="12"/>
      <c r="K363" s="12"/>
      <c r="L363" s="142"/>
      <c r="M363" s="12"/>
      <c r="N363" s="12"/>
      <c r="O363" s="21"/>
      <c r="P363" s="155"/>
      <c r="Q363" s="167"/>
      <c r="R363" s="167"/>
      <c r="S363" s="59"/>
      <c r="T363" s="167"/>
      <c r="U363" s="12"/>
      <c r="V363" s="12"/>
      <c r="W363" s="12"/>
      <c r="X363" s="12"/>
      <c r="Y363" s="12"/>
      <c r="Z363" s="12"/>
      <c r="AA363" s="12"/>
      <c r="AB363" s="12"/>
      <c r="AC363" s="12"/>
      <c r="AD363" s="12"/>
      <c r="AE363" s="12"/>
      <c r="AF363" s="12"/>
      <c r="AG363" s="12"/>
    </row>
    <row r="364" spans="1:33" ht="14.25" customHeight="1" x14ac:dyDescent="0.25">
      <c r="A364" s="163"/>
      <c r="B364" s="142"/>
      <c r="C364" s="12"/>
      <c r="D364" s="12"/>
      <c r="E364" s="142"/>
      <c r="F364" s="142"/>
      <c r="G364" s="12"/>
      <c r="H364" s="12"/>
      <c r="I364" s="12"/>
      <c r="J364" s="12"/>
      <c r="K364" s="12"/>
      <c r="L364" s="142"/>
      <c r="M364" s="12"/>
      <c r="N364" s="12"/>
      <c r="O364" s="21"/>
      <c r="P364" s="155"/>
      <c r="Q364" s="167"/>
      <c r="R364" s="167"/>
      <c r="S364" s="59"/>
      <c r="T364" s="167"/>
      <c r="U364" s="12"/>
      <c r="V364" s="12"/>
      <c r="W364" s="12"/>
      <c r="X364" s="12"/>
      <c r="Y364" s="12"/>
      <c r="Z364" s="12"/>
      <c r="AA364" s="12"/>
      <c r="AB364" s="12"/>
      <c r="AC364" s="12"/>
      <c r="AD364" s="12"/>
      <c r="AE364" s="12"/>
      <c r="AF364" s="12"/>
      <c r="AG364" s="12"/>
    </row>
    <row r="365" spans="1:33" ht="14.25" customHeight="1" x14ac:dyDescent="0.25">
      <c r="A365" s="163"/>
      <c r="B365" s="142"/>
      <c r="C365" s="12"/>
      <c r="D365" s="12"/>
      <c r="E365" s="142"/>
      <c r="F365" s="142"/>
      <c r="G365" s="12"/>
      <c r="H365" s="12"/>
      <c r="I365" s="12"/>
      <c r="J365" s="12"/>
      <c r="K365" s="12"/>
      <c r="L365" s="142"/>
      <c r="M365" s="12"/>
      <c r="N365" s="12"/>
      <c r="O365" s="21"/>
      <c r="P365" s="155"/>
      <c r="Q365" s="167"/>
      <c r="R365" s="167"/>
      <c r="S365" s="59"/>
      <c r="T365" s="167"/>
      <c r="U365" s="12"/>
      <c r="V365" s="12"/>
      <c r="W365" s="12"/>
      <c r="X365" s="12"/>
      <c r="Y365" s="12"/>
      <c r="Z365" s="12"/>
      <c r="AA365" s="12"/>
      <c r="AB365" s="12"/>
      <c r="AC365" s="12"/>
      <c r="AD365" s="12"/>
      <c r="AE365" s="12"/>
      <c r="AF365" s="12"/>
      <c r="AG365" s="12"/>
    </row>
    <row r="366" spans="1:33" ht="14.25" customHeight="1" x14ac:dyDescent="0.25">
      <c r="A366" s="163"/>
      <c r="B366" s="142"/>
      <c r="C366" s="12"/>
      <c r="D366" s="12"/>
      <c r="E366" s="142"/>
      <c r="F366" s="142"/>
      <c r="G366" s="12"/>
      <c r="H366" s="12"/>
      <c r="I366" s="12"/>
      <c r="J366" s="12"/>
      <c r="K366" s="12"/>
      <c r="L366" s="142"/>
      <c r="M366" s="12"/>
      <c r="N366" s="12"/>
      <c r="O366" s="21"/>
      <c r="P366" s="155"/>
      <c r="Q366" s="167"/>
      <c r="R366" s="167"/>
      <c r="S366" s="59"/>
      <c r="T366" s="167"/>
      <c r="U366" s="12"/>
      <c r="V366" s="12"/>
      <c r="W366" s="12"/>
      <c r="X366" s="12"/>
      <c r="Y366" s="12"/>
      <c r="Z366" s="12"/>
      <c r="AA366" s="12"/>
      <c r="AB366" s="12"/>
      <c r="AC366" s="12"/>
      <c r="AD366" s="12"/>
      <c r="AE366" s="12"/>
      <c r="AF366" s="12"/>
      <c r="AG366" s="12"/>
    </row>
    <row r="367" spans="1:33" ht="14.25" customHeight="1" x14ac:dyDescent="0.25">
      <c r="A367" s="163"/>
      <c r="B367" s="142"/>
      <c r="C367" s="12"/>
      <c r="D367" s="12"/>
      <c r="E367" s="142"/>
      <c r="F367" s="142"/>
      <c r="G367" s="12"/>
      <c r="H367" s="12"/>
      <c r="I367" s="12"/>
      <c r="J367" s="12"/>
      <c r="K367" s="12"/>
      <c r="L367" s="142"/>
      <c r="M367" s="12"/>
      <c r="N367" s="12"/>
      <c r="O367" s="21"/>
      <c r="P367" s="155"/>
      <c r="Q367" s="167"/>
      <c r="R367" s="167"/>
      <c r="S367" s="59"/>
      <c r="T367" s="167"/>
      <c r="U367" s="12"/>
      <c r="V367" s="12"/>
      <c r="W367" s="12"/>
      <c r="X367" s="12"/>
      <c r="Y367" s="12"/>
      <c r="Z367" s="12"/>
      <c r="AA367" s="12"/>
      <c r="AB367" s="12"/>
      <c r="AC367" s="12"/>
      <c r="AD367" s="12"/>
      <c r="AE367" s="12"/>
      <c r="AF367" s="12"/>
      <c r="AG367" s="12"/>
    </row>
    <row r="368" spans="1:33" ht="14.25" customHeight="1" x14ac:dyDescent="0.25">
      <c r="A368" s="163"/>
      <c r="B368" s="142"/>
      <c r="C368" s="12"/>
      <c r="D368" s="12"/>
      <c r="E368" s="142"/>
      <c r="F368" s="142"/>
      <c r="G368" s="12"/>
      <c r="H368" s="12"/>
      <c r="I368" s="12"/>
      <c r="J368" s="12"/>
      <c r="K368" s="12"/>
      <c r="L368" s="142"/>
      <c r="M368" s="12"/>
      <c r="N368" s="12"/>
      <c r="O368" s="21"/>
      <c r="P368" s="155"/>
      <c r="Q368" s="167"/>
      <c r="R368" s="167"/>
      <c r="S368" s="59"/>
      <c r="T368" s="167"/>
      <c r="U368" s="12"/>
      <c r="V368" s="12"/>
      <c r="W368" s="12"/>
      <c r="X368" s="12"/>
      <c r="Y368" s="12"/>
      <c r="Z368" s="12"/>
      <c r="AA368" s="12"/>
      <c r="AB368" s="12"/>
      <c r="AC368" s="12"/>
      <c r="AD368" s="12"/>
      <c r="AE368" s="12"/>
      <c r="AF368" s="12"/>
      <c r="AG368" s="12"/>
    </row>
    <row r="369" spans="1:33" ht="14.25" customHeight="1" x14ac:dyDescent="0.25">
      <c r="A369" s="163"/>
      <c r="B369" s="142"/>
      <c r="C369" s="12"/>
      <c r="D369" s="12"/>
      <c r="E369" s="142"/>
      <c r="F369" s="142"/>
      <c r="G369" s="12"/>
      <c r="H369" s="12"/>
      <c r="I369" s="12"/>
      <c r="J369" s="12"/>
      <c r="K369" s="12"/>
      <c r="L369" s="142"/>
      <c r="M369" s="12"/>
      <c r="N369" s="12"/>
      <c r="O369" s="21"/>
      <c r="P369" s="155"/>
      <c r="Q369" s="167"/>
      <c r="R369" s="167"/>
      <c r="S369" s="59"/>
      <c r="T369" s="167"/>
      <c r="U369" s="12"/>
      <c r="V369" s="12"/>
      <c r="W369" s="12"/>
      <c r="X369" s="12"/>
      <c r="Y369" s="12"/>
      <c r="Z369" s="12"/>
      <c r="AA369" s="12"/>
      <c r="AB369" s="12"/>
      <c r="AC369" s="12"/>
      <c r="AD369" s="12"/>
      <c r="AE369" s="12"/>
      <c r="AF369" s="12"/>
      <c r="AG369" s="12"/>
    </row>
    <row r="370" spans="1:33" ht="14.25" customHeight="1" x14ac:dyDescent="0.25">
      <c r="A370" s="163"/>
      <c r="B370" s="142"/>
      <c r="C370" s="12"/>
      <c r="D370" s="12"/>
      <c r="E370" s="142"/>
      <c r="F370" s="142"/>
      <c r="G370" s="12"/>
      <c r="H370" s="12"/>
      <c r="I370" s="12"/>
      <c r="J370" s="12"/>
      <c r="K370" s="12"/>
      <c r="L370" s="142"/>
      <c r="M370" s="12"/>
      <c r="N370" s="12"/>
      <c r="O370" s="21"/>
      <c r="P370" s="155"/>
      <c r="Q370" s="167"/>
      <c r="R370" s="167"/>
      <c r="S370" s="59"/>
      <c r="T370" s="167"/>
      <c r="U370" s="12"/>
      <c r="V370" s="12"/>
      <c r="W370" s="12"/>
      <c r="X370" s="12"/>
      <c r="Y370" s="12"/>
      <c r="Z370" s="12"/>
      <c r="AA370" s="12"/>
      <c r="AB370" s="12"/>
      <c r="AC370" s="12"/>
      <c r="AD370" s="12"/>
      <c r="AE370" s="12"/>
      <c r="AF370" s="12"/>
      <c r="AG370" s="12"/>
    </row>
    <row r="371" spans="1:33" ht="14.25" customHeight="1" x14ac:dyDescent="0.25">
      <c r="A371" s="163"/>
      <c r="B371" s="142"/>
      <c r="C371" s="12"/>
      <c r="D371" s="12"/>
      <c r="E371" s="142"/>
      <c r="F371" s="142"/>
      <c r="G371" s="12"/>
      <c r="H371" s="12"/>
      <c r="I371" s="12"/>
      <c r="J371" s="12"/>
      <c r="K371" s="12"/>
      <c r="L371" s="142"/>
      <c r="M371" s="12"/>
      <c r="N371" s="12"/>
      <c r="O371" s="21"/>
      <c r="P371" s="155"/>
      <c r="Q371" s="167"/>
      <c r="R371" s="167"/>
      <c r="S371" s="59"/>
      <c r="T371" s="167"/>
      <c r="U371" s="12"/>
      <c r="V371" s="12"/>
      <c r="W371" s="12"/>
      <c r="X371" s="12"/>
      <c r="Y371" s="12"/>
      <c r="Z371" s="12"/>
      <c r="AA371" s="12"/>
      <c r="AB371" s="12"/>
      <c r="AC371" s="12"/>
      <c r="AD371" s="12"/>
      <c r="AE371" s="12"/>
      <c r="AF371" s="12"/>
      <c r="AG371" s="12"/>
    </row>
    <row r="372" spans="1:33" ht="14.25" customHeight="1" x14ac:dyDescent="0.25">
      <c r="A372" s="163"/>
      <c r="B372" s="142"/>
      <c r="C372" s="12"/>
      <c r="D372" s="12"/>
      <c r="E372" s="142"/>
      <c r="F372" s="142"/>
      <c r="G372" s="12"/>
      <c r="H372" s="12"/>
      <c r="I372" s="12"/>
      <c r="J372" s="12"/>
      <c r="K372" s="12"/>
      <c r="L372" s="142"/>
      <c r="M372" s="12"/>
      <c r="N372" s="12"/>
      <c r="O372" s="21"/>
      <c r="P372" s="155"/>
      <c r="Q372" s="167"/>
      <c r="R372" s="167"/>
      <c r="S372" s="59"/>
      <c r="T372" s="167"/>
      <c r="U372" s="12"/>
      <c r="V372" s="12"/>
      <c r="W372" s="12"/>
      <c r="X372" s="12"/>
      <c r="Y372" s="12"/>
      <c r="Z372" s="12"/>
      <c r="AA372" s="12"/>
      <c r="AB372" s="12"/>
      <c r="AC372" s="12"/>
      <c r="AD372" s="12"/>
      <c r="AE372" s="12"/>
      <c r="AF372" s="12"/>
      <c r="AG372" s="12"/>
    </row>
    <row r="373" spans="1:33" ht="14.25" customHeight="1" x14ac:dyDescent="0.25">
      <c r="A373" s="163"/>
      <c r="B373" s="142"/>
      <c r="C373" s="12"/>
      <c r="D373" s="12"/>
      <c r="E373" s="142"/>
      <c r="F373" s="142"/>
      <c r="G373" s="12"/>
      <c r="H373" s="12"/>
      <c r="I373" s="12"/>
      <c r="J373" s="12"/>
      <c r="K373" s="12"/>
      <c r="L373" s="142"/>
      <c r="M373" s="12"/>
      <c r="N373" s="12"/>
      <c r="O373" s="21"/>
      <c r="P373" s="155"/>
      <c r="Q373" s="167"/>
      <c r="R373" s="167"/>
      <c r="S373" s="59"/>
      <c r="T373" s="167"/>
      <c r="U373" s="12"/>
      <c r="V373" s="12"/>
      <c r="W373" s="12"/>
      <c r="X373" s="12"/>
      <c r="Y373" s="12"/>
      <c r="Z373" s="12"/>
      <c r="AA373" s="12"/>
      <c r="AB373" s="12"/>
      <c r="AC373" s="12"/>
      <c r="AD373" s="12"/>
      <c r="AE373" s="12"/>
      <c r="AF373" s="12"/>
      <c r="AG373" s="12"/>
    </row>
    <row r="374" spans="1:33" ht="14.25" customHeight="1" x14ac:dyDescent="0.25">
      <c r="A374" s="163"/>
      <c r="B374" s="142"/>
      <c r="C374" s="12"/>
      <c r="D374" s="12"/>
      <c r="E374" s="142"/>
      <c r="F374" s="142"/>
      <c r="G374" s="12"/>
      <c r="H374" s="12"/>
      <c r="I374" s="12"/>
      <c r="J374" s="12"/>
      <c r="K374" s="12"/>
      <c r="L374" s="142"/>
      <c r="M374" s="12"/>
      <c r="N374" s="12"/>
      <c r="O374" s="21"/>
      <c r="P374" s="155"/>
      <c r="Q374" s="167"/>
      <c r="R374" s="167"/>
      <c r="S374" s="59"/>
      <c r="T374" s="167"/>
      <c r="U374" s="12"/>
      <c r="V374" s="12"/>
      <c r="W374" s="12"/>
      <c r="X374" s="12"/>
      <c r="Y374" s="12"/>
      <c r="Z374" s="12"/>
      <c r="AA374" s="12"/>
      <c r="AB374" s="12"/>
      <c r="AC374" s="12"/>
      <c r="AD374" s="12"/>
      <c r="AE374" s="12"/>
      <c r="AF374" s="12"/>
      <c r="AG374" s="12"/>
    </row>
    <row r="375" spans="1:33" ht="14.25" customHeight="1" x14ac:dyDescent="0.25">
      <c r="A375" s="163"/>
      <c r="B375" s="142"/>
      <c r="C375" s="12"/>
      <c r="D375" s="12"/>
      <c r="E375" s="142"/>
      <c r="F375" s="142"/>
      <c r="G375" s="12"/>
      <c r="H375" s="12"/>
      <c r="I375" s="12"/>
      <c r="J375" s="12"/>
      <c r="K375" s="12"/>
      <c r="L375" s="142"/>
      <c r="M375" s="12"/>
      <c r="N375" s="12"/>
      <c r="O375" s="21"/>
      <c r="P375" s="155"/>
      <c r="Q375" s="167"/>
      <c r="R375" s="167"/>
      <c r="S375" s="59"/>
      <c r="T375" s="167"/>
      <c r="U375" s="12"/>
      <c r="V375" s="12"/>
      <c r="W375" s="12"/>
      <c r="X375" s="12"/>
      <c r="Y375" s="12"/>
      <c r="Z375" s="12"/>
      <c r="AA375" s="12"/>
      <c r="AB375" s="12"/>
      <c r="AC375" s="12"/>
      <c r="AD375" s="12"/>
      <c r="AE375" s="12"/>
      <c r="AF375" s="12"/>
      <c r="AG375" s="12"/>
    </row>
    <row r="376" spans="1:33" ht="14.25" customHeight="1" x14ac:dyDescent="0.25">
      <c r="A376" s="163"/>
      <c r="B376" s="142"/>
      <c r="C376" s="12"/>
      <c r="D376" s="12"/>
      <c r="E376" s="142"/>
      <c r="F376" s="142"/>
      <c r="G376" s="12"/>
      <c r="H376" s="12"/>
      <c r="I376" s="12"/>
      <c r="J376" s="12"/>
      <c r="K376" s="12"/>
      <c r="L376" s="142"/>
      <c r="M376" s="12"/>
      <c r="N376" s="12"/>
      <c r="O376" s="21"/>
      <c r="P376" s="155"/>
      <c r="Q376" s="167"/>
      <c r="R376" s="167"/>
      <c r="S376" s="59"/>
      <c r="T376" s="167"/>
      <c r="U376" s="12"/>
      <c r="V376" s="12"/>
      <c r="W376" s="12"/>
      <c r="X376" s="12"/>
      <c r="Y376" s="12"/>
      <c r="Z376" s="12"/>
      <c r="AA376" s="12"/>
      <c r="AB376" s="12"/>
      <c r="AC376" s="12"/>
      <c r="AD376" s="12"/>
      <c r="AE376" s="12"/>
      <c r="AF376" s="12"/>
      <c r="AG376" s="12"/>
    </row>
    <row r="377" spans="1:33" ht="14.25" customHeight="1" x14ac:dyDescent="0.25">
      <c r="A377" s="163"/>
      <c r="B377" s="142"/>
      <c r="C377" s="12"/>
      <c r="D377" s="12"/>
      <c r="E377" s="142"/>
      <c r="F377" s="142"/>
      <c r="G377" s="12"/>
      <c r="H377" s="12"/>
      <c r="I377" s="12"/>
      <c r="J377" s="12"/>
      <c r="K377" s="12"/>
      <c r="L377" s="142"/>
      <c r="M377" s="12"/>
      <c r="N377" s="12"/>
      <c r="O377" s="21"/>
      <c r="P377" s="155"/>
      <c r="Q377" s="167"/>
      <c r="R377" s="167"/>
      <c r="S377" s="59"/>
      <c r="T377" s="167"/>
      <c r="U377" s="12"/>
      <c r="V377" s="12"/>
      <c r="W377" s="12"/>
      <c r="X377" s="12"/>
      <c r="Y377" s="12"/>
      <c r="Z377" s="12"/>
      <c r="AA377" s="12"/>
      <c r="AB377" s="12"/>
      <c r="AC377" s="12"/>
      <c r="AD377" s="12"/>
      <c r="AE377" s="12"/>
      <c r="AF377" s="12"/>
      <c r="AG377" s="12"/>
    </row>
    <row r="378" spans="1:33" ht="14.25" customHeight="1" x14ac:dyDescent="0.25">
      <c r="A378" s="163"/>
      <c r="B378" s="142"/>
      <c r="C378" s="12"/>
      <c r="D378" s="12"/>
      <c r="E378" s="142"/>
      <c r="F378" s="142"/>
      <c r="G378" s="12"/>
      <c r="H378" s="12"/>
      <c r="I378" s="12"/>
      <c r="J378" s="12"/>
      <c r="K378" s="12"/>
      <c r="L378" s="142"/>
      <c r="M378" s="12"/>
      <c r="N378" s="12"/>
      <c r="O378" s="21"/>
      <c r="P378" s="155"/>
      <c r="Q378" s="167"/>
      <c r="R378" s="167"/>
      <c r="S378" s="59"/>
      <c r="T378" s="167"/>
      <c r="U378" s="12"/>
      <c r="V378" s="12"/>
      <c r="W378" s="12"/>
      <c r="X378" s="12"/>
      <c r="Y378" s="12"/>
      <c r="Z378" s="12"/>
      <c r="AA378" s="12"/>
      <c r="AB378" s="12"/>
      <c r="AC378" s="12"/>
      <c r="AD378" s="12"/>
      <c r="AE378" s="12"/>
      <c r="AF378" s="12"/>
      <c r="AG378" s="12"/>
    </row>
    <row r="379" spans="1:33" ht="14.25" customHeight="1" x14ac:dyDescent="0.25">
      <c r="A379" s="163"/>
      <c r="B379" s="142"/>
      <c r="C379" s="12"/>
      <c r="D379" s="12"/>
      <c r="E379" s="142"/>
      <c r="F379" s="142"/>
      <c r="G379" s="12"/>
      <c r="H379" s="12"/>
      <c r="I379" s="12"/>
      <c r="J379" s="12"/>
      <c r="K379" s="12"/>
      <c r="L379" s="142"/>
      <c r="M379" s="12"/>
      <c r="N379" s="12"/>
      <c r="O379" s="21"/>
      <c r="P379" s="155"/>
      <c r="Q379" s="167"/>
      <c r="R379" s="167"/>
      <c r="S379" s="59"/>
      <c r="T379" s="167"/>
      <c r="U379" s="12"/>
      <c r="V379" s="12"/>
      <c r="W379" s="12"/>
      <c r="X379" s="12"/>
      <c r="Y379" s="12"/>
      <c r="Z379" s="12"/>
      <c r="AA379" s="12"/>
      <c r="AB379" s="12"/>
      <c r="AC379" s="12"/>
      <c r="AD379" s="12"/>
      <c r="AE379" s="12"/>
      <c r="AF379" s="12"/>
      <c r="AG379" s="12"/>
    </row>
    <row r="380" spans="1:33" ht="14.25" customHeight="1" x14ac:dyDescent="0.25">
      <c r="A380" s="163"/>
      <c r="B380" s="142"/>
      <c r="C380" s="12"/>
      <c r="D380" s="12"/>
      <c r="E380" s="142"/>
      <c r="F380" s="142"/>
      <c r="G380" s="12"/>
      <c r="H380" s="12"/>
      <c r="I380" s="12"/>
      <c r="J380" s="12"/>
      <c r="K380" s="12"/>
      <c r="L380" s="142"/>
      <c r="M380" s="12"/>
      <c r="N380" s="12"/>
      <c r="O380" s="21"/>
      <c r="P380" s="155"/>
      <c r="Q380" s="167"/>
      <c r="R380" s="167"/>
      <c r="S380" s="59"/>
      <c r="T380" s="167"/>
      <c r="U380" s="12"/>
      <c r="V380" s="12"/>
      <c r="W380" s="12"/>
      <c r="X380" s="12"/>
      <c r="Y380" s="12"/>
      <c r="Z380" s="12"/>
      <c r="AA380" s="12"/>
      <c r="AB380" s="12"/>
      <c r="AC380" s="12"/>
      <c r="AD380" s="12"/>
      <c r="AE380" s="12"/>
      <c r="AF380" s="12"/>
      <c r="AG380" s="12"/>
    </row>
    <row r="381" spans="1:33" ht="14.25" customHeight="1" x14ac:dyDescent="0.25">
      <c r="A381" s="163"/>
      <c r="B381" s="142"/>
      <c r="C381" s="12"/>
      <c r="D381" s="12"/>
      <c r="E381" s="142"/>
      <c r="F381" s="142"/>
      <c r="G381" s="12"/>
      <c r="H381" s="12"/>
      <c r="I381" s="12"/>
      <c r="J381" s="12"/>
      <c r="K381" s="12"/>
      <c r="L381" s="142"/>
      <c r="M381" s="12"/>
      <c r="N381" s="12"/>
      <c r="O381" s="21"/>
      <c r="P381" s="155"/>
      <c r="Q381" s="167"/>
      <c r="R381" s="167"/>
      <c r="S381" s="59"/>
      <c r="T381" s="167"/>
      <c r="U381" s="12"/>
      <c r="V381" s="12"/>
      <c r="W381" s="12"/>
      <c r="X381" s="12"/>
      <c r="Y381" s="12"/>
      <c r="Z381" s="12"/>
      <c r="AA381" s="12"/>
      <c r="AB381" s="12"/>
      <c r="AC381" s="12"/>
      <c r="AD381" s="12"/>
      <c r="AE381" s="12"/>
      <c r="AF381" s="12"/>
      <c r="AG381" s="12"/>
    </row>
    <row r="382" spans="1:33" ht="14.25" customHeight="1" x14ac:dyDescent="0.25">
      <c r="A382" s="163"/>
      <c r="B382" s="142"/>
      <c r="C382" s="12"/>
      <c r="D382" s="12"/>
      <c r="E382" s="142"/>
      <c r="F382" s="142"/>
      <c r="G382" s="12"/>
      <c r="H382" s="12"/>
      <c r="I382" s="12"/>
      <c r="J382" s="12"/>
      <c r="K382" s="12"/>
      <c r="L382" s="142"/>
      <c r="M382" s="12"/>
      <c r="N382" s="12"/>
      <c r="O382" s="21"/>
      <c r="P382" s="155"/>
      <c r="Q382" s="167"/>
      <c r="R382" s="167"/>
      <c r="S382" s="59"/>
      <c r="T382" s="167"/>
      <c r="U382" s="12"/>
      <c r="V382" s="12"/>
      <c r="W382" s="12"/>
      <c r="X382" s="12"/>
      <c r="Y382" s="12"/>
      <c r="Z382" s="12"/>
      <c r="AA382" s="12"/>
      <c r="AB382" s="12"/>
      <c r="AC382" s="12"/>
      <c r="AD382" s="12"/>
      <c r="AE382" s="12"/>
      <c r="AF382" s="12"/>
      <c r="AG382" s="12"/>
    </row>
    <row r="383" spans="1:33" ht="14.25" customHeight="1" x14ac:dyDescent="0.25">
      <c r="A383" s="163"/>
      <c r="B383" s="142"/>
      <c r="C383" s="12"/>
      <c r="D383" s="12"/>
      <c r="E383" s="142"/>
      <c r="F383" s="142"/>
      <c r="G383" s="12"/>
      <c r="H383" s="12"/>
      <c r="I383" s="12"/>
      <c r="J383" s="12"/>
      <c r="K383" s="12"/>
      <c r="L383" s="142"/>
      <c r="M383" s="12"/>
      <c r="N383" s="12"/>
      <c r="O383" s="21"/>
      <c r="P383" s="155"/>
      <c r="Q383" s="167"/>
      <c r="R383" s="167"/>
      <c r="S383" s="59"/>
      <c r="T383" s="167"/>
      <c r="U383" s="12"/>
      <c r="V383" s="12"/>
      <c r="W383" s="12"/>
      <c r="X383" s="12"/>
      <c r="Y383" s="12"/>
      <c r="Z383" s="12"/>
      <c r="AA383" s="12"/>
      <c r="AB383" s="12"/>
      <c r="AC383" s="12"/>
      <c r="AD383" s="12"/>
      <c r="AE383" s="12"/>
      <c r="AF383" s="12"/>
      <c r="AG383" s="12"/>
    </row>
    <row r="384" spans="1:33" ht="14.25" customHeight="1" x14ac:dyDescent="0.25">
      <c r="A384" s="163"/>
      <c r="B384" s="142"/>
      <c r="C384" s="12"/>
      <c r="D384" s="12"/>
      <c r="E384" s="142"/>
      <c r="F384" s="142"/>
      <c r="G384" s="12"/>
      <c r="H384" s="12"/>
      <c r="I384" s="12"/>
      <c r="J384" s="12"/>
      <c r="K384" s="12"/>
      <c r="L384" s="142"/>
      <c r="M384" s="12"/>
      <c r="N384" s="12"/>
      <c r="O384" s="21"/>
      <c r="P384" s="155"/>
      <c r="Q384" s="167"/>
      <c r="R384" s="167"/>
      <c r="S384" s="59"/>
      <c r="T384" s="167"/>
      <c r="U384" s="12"/>
      <c r="V384" s="12"/>
      <c r="W384" s="12"/>
      <c r="X384" s="12"/>
      <c r="Y384" s="12"/>
      <c r="Z384" s="12"/>
      <c r="AA384" s="12"/>
      <c r="AB384" s="12"/>
      <c r="AC384" s="12"/>
      <c r="AD384" s="12"/>
      <c r="AE384" s="12"/>
      <c r="AF384" s="12"/>
      <c r="AG384" s="12"/>
    </row>
    <row r="385" spans="1:33" ht="14.25" customHeight="1" x14ac:dyDescent="0.25">
      <c r="A385" s="163"/>
      <c r="B385" s="142"/>
      <c r="C385" s="12"/>
      <c r="D385" s="12"/>
      <c r="E385" s="142"/>
      <c r="F385" s="142"/>
      <c r="G385" s="12"/>
      <c r="H385" s="12"/>
      <c r="I385" s="12"/>
      <c r="J385" s="12"/>
      <c r="K385" s="12"/>
      <c r="L385" s="142"/>
      <c r="M385" s="12"/>
      <c r="N385" s="12"/>
      <c r="O385" s="21"/>
      <c r="P385" s="155"/>
      <c r="Q385" s="167"/>
      <c r="R385" s="167"/>
      <c r="S385" s="59"/>
      <c r="T385" s="167"/>
      <c r="U385" s="12"/>
      <c r="V385" s="12"/>
      <c r="W385" s="12"/>
      <c r="X385" s="12"/>
      <c r="Y385" s="12"/>
      <c r="Z385" s="12"/>
      <c r="AA385" s="12"/>
      <c r="AB385" s="12"/>
      <c r="AC385" s="12"/>
      <c r="AD385" s="12"/>
      <c r="AE385" s="12"/>
      <c r="AF385" s="12"/>
      <c r="AG385" s="12"/>
    </row>
    <row r="386" spans="1:33" ht="14.25" customHeight="1" x14ac:dyDescent="0.25">
      <c r="A386" s="163"/>
      <c r="B386" s="142"/>
      <c r="C386" s="12"/>
      <c r="D386" s="12"/>
      <c r="E386" s="142"/>
      <c r="F386" s="142"/>
      <c r="G386" s="12"/>
      <c r="H386" s="12"/>
      <c r="I386" s="12"/>
      <c r="J386" s="12"/>
      <c r="K386" s="12"/>
      <c r="L386" s="142"/>
      <c r="M386" s="12"/>
      <c r="N386" s="12"/>
      <c r="O386" s="21"/>
      <c r="P386" s="155"/>
      <c r="Q386" s="167"/>
      <c r="R386" s="167"/>
      <c r="S386" s="59"/>
      <c r="T386" s="167"/>
      <c r="U386" s="12"/>
      <c r="V386" s="12"/>
      <c r="W386" s="12"/>
      <c r="X386" s="12"/>
      <c r="Y386" s="12"/>
      <c r="Z386" s="12"/>
      <c r="AA386" s="12"/>
      <c r="AB386" s="12"/>
      <c r="AC386" s="12"/>
      <c r="AD386" s="12"/>
      <c r="AE386" s="12"/>
      <c r="AF386" s="12"/>
      <c r="AG386" s="12"/>
    </row>
    <row r="387" spans="1:33" ht="14.25" customHeight="1" x14ac:dyDescent="0.25">
      <c r="A387" s="163"/>
      <c r="B387" s="142"/>
      <c r="C387" s="12"/>
      <c r="D387" s="12"/>
      <c r="E387" s="142"/>
      <c r="F387" s="142"/>
      <c r="G387" s="12"/>
      <c r="H387" s="12"/>
      <c r="I387" s="12"/>
      <c r="J387" s="12"/>
      <c r="K387" s="12"/>
      <c r="L387" s="142"/>
      <c r="M387" s="12"/>
      <c r="N387" s="12"/>
      <c r="O387" s="21"/>
      <c r="P387" s="155"/>
      <c r="Q387" s="167"/>
      <c r="R387" s="167"/>
      <c r="S387" s="59"/>
      <c r="T387" s="167"/>
      <c r="U387" s="12"/>
      <c r="V387" s="12"/>
      <c r="W387" s="12"/>
      <c r="X387" s="12"/>
      <c r="Y387" s="12"/>
      <c r="Z387" s="12"/>
      <c r="AA387" s="12"/>
      <c r="AB387" s="12"/>
      <c r="AC387" s="12"/>
      <c r="AD387" s="12"/>
      <c r="AE387" s="12"/>
      <c r="AF387" s="12"/>
      <c r="AG387" s="12"/>
    </row>
    <row r="388" spans="1:33" ht="14.25" customHeight="1" x14ac:dyDescent="0.25">
      <c r="A388" s="163"/>
      <c r="B388" s="142"/>
      <c r="C388" s="12"/>
      <c r="D388" s="12"/>
      <c r="E388" s="142"/>
      <c r="F388" s="142"/>
      <c r="G388" s="12"/>
      <c r="H388" s="12"/>
      <c r="I388" s="12"/>
      <c r="J388" s="12"/>
      <c r="K388" s="12"/>
      <c r="L388" s="142"/>
      <c r="M388" s="12"/>
      <c r="N388" s="12"/>
      <c r="O388" s="21"/>
      <c r="P388" s="155"/>
      <c r="Q388" s="167"/>
      <c r="R388" s="167"/>
      <c r="S388" s="59"/>
      <c r="T388" s="167"/>
      <c r="U388" s="12"/>
      <c r="V388" s="12"/>
      <c r="W388" s="12"/>
      <c r="X388" s="12"/>
      <c r="Y388" s="12"/>
      <c r="Z388" s="12"/>
      <c r="AA388" s="12"/>
      <c r="AB388" s="12"/>
      <c r="AC388" s="12"/>
      <c r="AD388" s="12"/>
      <c r="AE388" s="12"/>
      <c r="AF388" s="12"/>
      <c r="AG388" s="12"/>
    </row>
    <row r="389" spans="1:33" ht="14.25" customHeight="1" x14ac:dyDescent="0.25">
      <c r="A389" s="163"/>
      <c r="B389" s="142"/>
      <c r="C389" s="12"/>
      <c r="D389" s="12"/>
      <c r="E389" s="142"/>
      <c r="F389" s="142"/>
      <c r="G389" s="12"/>
      <c r="H389" s="12"/>
      <c r="I389" s="12"/>
      <c r="J389" s="12"/>
      <c r="K389" s="12"/>
      <c r="L389" s="142"/>
      <c r="M389" s="12"/>
      <c r="N389" s="12"/>
      <c r="O389" s="21"/>
      <c r="P389" s="155"/>
      <c r="Q389" s="167"/>
      <c r="R389" s="167"/>
      <c r="S389" s="59"/>
      <c r="T389" s="167"/>
      <c r="U389" s="12"/>
      <c r="V389" s="12"/>
      <c r="W389" s="12"/>
      <c r="X389" s="12"/>
      <c r="Y389" s="12"/>
      <c r="Z389" s="12"/>
      <c r="AA389" s="12"/>
      <c r="AB389" s="12"/>
      <c r="AC389" s="12"/>
      <c r="AD389" s="12"/>
      <c r="AE389" s="12"/>
      <c r="AF389" s="12"/>
      <c r="AG389" s="12"/>
    </row>
    <row r="390" spans="1:33" ht="14.25" customHeight="1" x14ac:dyDescent="0.25">
      <c r="A390" s="163"/>
      <c r="B390" s="142"/>
      <c r="C390" s="12"/>
      <c r="D390" s="12"/>
      <c r="E390" s="142"/>
      <c r="F390" s="142"/>
      <c r="G390" s="12"/>
      <c r="H390" s="12"/>
      <c r="I390" s="12"/>
      <c r="J390" s="12"/>
      <c r="K390" s="12"/>
      <c r="L390" s="142"/>
      <c r="M390" s="12"/>
      <c r="N390" s="12"/>
      <c r="O390" s="21"/>
      <c r="P390" s="155"/>
      <c r="Q390" s="167"/>
      <c r="R390" s="167"/>
      <c r="S390" s="59"/>
      <c r="T390" s="167"/>
      <c r="U390" s="12"/>
      <c r="V390" s="12"/>
      <c r="W390" s="12"/>
      <c r="X390" s="12"/>
      <c r="Y390" s="12"/>
      <c r="Z390" s="12"/>
      <c r="AA390" s="12"/>
      <c r="AB390" s="12"/>
      <c r="AC390" s="12"/>
      <c r="AD390" s="12"/>
      <c r="AE390" s="12"/>
      <c r="AF390" s="12"/>
      <c r="AG390" s="12"/>
    </row>
    <row r="391" spans="1:33" ht="14.25" customHeight="1" x14ac:dyDescent="0.25">
      <c r="A391" s="163"/>
      <c r="B391" s="142"/>
      <c r="C391" s="12"/>
      <c r="D391" s="12"/>
      <c r="E391" s="142"/>
      <c r="F391" s="142"/>
      <c r="G391" s="12"/>
      <c r="H391" s="12"/>
      <c r="I391" s="12"/>
      <c r="J391" s="12"/>
      <c r="K391" s="12"/>
      <c r="L391" s="142"/>
      <c r="M391" s="12"/>
      <c r="N391" s="12"/>
      <c r="O391" s="21"/>
      <c r="P391" s="155"/>
      <c r="Q391" s="167"/>
      <c r="R391" s="167"/>
      <c r="S391" s="59"/>
      <c r="T391" s="167"/>
      <c r="U391" s="12"/>
      <c r="V391" s="12"/>
      <c r="W391" s="12"/>
      <c r="X391" s="12"/>
      <c r="Y391" s="12"/>
      <c r="Z391" s="12"/>
      <c r="AA391" s="12"/>
      <c r="AB391" s="12"/>
      <c r="AC391" s="12"/>
      <c r="AD391" s="12"/>
      <c r="AE391" s="12"/>
      <c r="AF391" s="12"/>
      <c r="AG391" s="12"/>
    </row>
    <row r="392" spans="1:33" ht="14.25" customHeight="1" x14ac:dyDescent="0.25">
      <c r="A392" s="163"/>
      <c r="B392" s="142"/>
      <c r="C392" s="12"/>
      <c r="D392" s="12"/>
      <c r="E392" s="142"/>
      <c r="F392" s="142"/>
      <c r="G392" s="12"/>
      <c r="H392" s="12"/>
      <c r="I392" s="12"/>
      <c r="J392" s="12"/>
      <c r="K392" s="12"/>
      <c r="L392" s="142"/>
      <c r="M392" s="12"/>
      <c r="N392" s="12"/>
      <c r="O392" s="21"/>
      <c r="P392" s="155"/>
      <c r="Q392" s="167"/>
      <c r="R392" s="167"/>
      <c r="S392" s="59"/>
      <c r="T392" s="167"/>
      <c r="U392" s="12"/>
      <c r="V392" s="12"/>
      <c r="W392" s="12"/>
      <c r="X392" s="12"/>
      <c r="Y392" s="12"/>
      <c r="Z392" s="12"/>
      <c r="AA392" s="12"/>
      <c r="AB392" s="12"/>
      <c r="AC392" s="12"/>
      <c r="AD392" s="12"/>
      <c r="AE392" s="12"/>
      <c r="AF392" s="12"/>
      <c r="AG392" s="12"/>
    </row>
    <row r="393" spans="1:33" ht="14.25" customHeight="1" x14ac:dyDescent="0.25">
      <c r="A393" s="163"/>
      <c r="B393" s="142"/>
      <c r="C393" s="12"/>
      <c r="D393" s="12"/>
      <c r="E393" s="142"/>
      <c r="F393" s="142"/>
      <c r="G393" s="12"/>
      <c r="H393" s="12"/>
      <c r="I393" s="12"/>
      <c r="J393" s="12"/>
      <c r="K393" s="12"/>
      <c r="L393" s="142"/>
      <c r="M393" s="12"/>
      <c r="N393" s="12"/>
      <c r="O393" s="21"/>
      <c r="P393" s="155"/>
      <c r="Q393" s="167"/>
      <c r="R393" s="167"/>
      <c r="S393" s="59"/>
      <c r="T393" s="167"/>
      <c r="U393" s="12"/>
      <c r="V393" s="12"/>
      <c r="W393" s="12"/>
      <c r="X393" s="12"/>
      <c r="Y393" s="12"/>
      <c r="Z393" s="12"/>
      <c r="AA393" s="12"/>
      <c r="AB393" s="12"/>
      <c r="AC393" s="12"/>
      <c r="AD393" s="12"/>
      <c r="AE393" s="12"/>
      <c r="AF393" s="12"/>
      <c r="AG393" s="12"/>
    </row>
    <row r="394" spans="1:33" ht="14.25" customHeight="1" x14ac:dyDescent="0.25">
      <c r="A394" s="163"/>
      <c r="B394" s="142"/>
      <c r="C394" s="12"/>
      <c r="D394" s="12"/>
      <c r="E394" s="142"/>
      <c r="F394" s="142"/>
      <c r="G394" s="12"/>
      <c r="H394" s="12"/>
      <c r="I394" s="12"/>
      <c r="J394" s="12"/>
      <c r="K394" s="12"/>
      <c r="L394" s="142"/>
      <c r="M394" s="12"/>
      <c r="N394" s="12"/>
      <c r="O394" s="21"/>
      <c r="P394" s="155"/>
      <c r="Q394" s="167"/>
      <c r="R394" s="167"/>
      <c r="S394" s="59"/>
      <c r="T394" s="167"/>
      <c r="U394" s="12"/>
      <c r="V394" s="12"/>
      <c r="W394" s="12"/>
      <c r="X394" s="12"/>
      <c r="Y394" s="12"/>
      <c r="Z394" s="12"/>
      <c r="AA394" s="12"/>
      <c r="AB394" s="12"/>
      <c r="AC394" s="12"/>
      <c r="AD394" s="12"/>
      <c r="AE394" s="12"/>
      <c r="AF394" s="12"/>
      <c r="AG394" s="12"/>
    </row>
    <row r="395" spans="1:33" ht="14.25" customHeight="1" x14ac:dyDescent="0.25">
      <c r="A395" s="163"/>
      <c r="B395" s="142"/>
      <c r="C395" s="12"/>
      <c r="D395" s="12"/>
      <c r="E395" s="142"/>
      <c r="F395" s="142"/>
      <c r="G395" s="12"/>
      <c r="H395" s="12"/>
      <c r="I395" s="12"/>
      <c r="J395" s="12"/>
      <c r="K395" s="12"/>
      <c r="L395" s="142"/>
      <c r="M395" s="12"/>
      <c r="N395" s="12"/>
      <c r="O395" s="21"/>
      <c r="P395" s="155"/>
      <c r="Q395" s="167"/>
      <c r="R395" s="167"/>
      <c r="S395" s="59"/>
      <c r="T395" s="167"/>
      <c r="U395" s="12"/>
      <c r="V395" s="12"/>
      <c r="W395" s="12"/>
      <c r="X395" s="12"/>
      <c r="Y395" s="12"/>
      <c r="Z395" s="12"/>
      <c r="AA395" s="12"/>
      <c r="AB395" s="12"/>
      <c r="AC395" s="12"/>
      <c r="AD395" s="12"/>
      <c r="AE395" s="12"/>
      <c r="AF395" s="12"/>
      <c r="AG395" s="12"/>
    </row>
    <row r="396" spans="1:33" ht="14.25" customHeight="1" x14ac:dyDescent="0.25">
      <c r="A396" s="163"/>
      <c r="B396" s="142"/>
      <c r="C396" s="12"/>
      <c r="D396" s="12"/>
      <c r="E396" s="142"/>
      <c r="F396" s="142"/>
      <c r="G396" s="12"/>
      <c r="H396" s="12"/>
      <c r="I396" s="12"/>
      <c r="J396" s="12"/>
      <c r="K396" s="12"/>
      <c r="L396" s="142"/>
      <c r="M396" s="12"/>
      <c r="N396" s="12"/>
      <c r="O396" s="21"/>
      <c r="P396" s="155"/>
      <c r="Q396" s="167"/>
      <c r="R396" s="167"/>
      <c r="S396" s="59"/>
      <c r="T396" s="167"/>
      <c r="U396" s="12"/>
      <c r="V396" s="12"/>
      <c r="W396" s="12"/>
      <c r="X396" s="12"/>
      <c r="Y396" s="12"/>
      <c r="Z396" s="12"/>
      <c r="AA396" s="12"/>
      <c r="AB396" s="12"/>
      <c r="AC396" s="12"/>
      <c r="AD396" s="12"/>
      <c r="AE396" s="12"/>
      <c r="AF396" s="12"/>
      <c r="AG396" s="12"/>
    </row>
    <row r="397" spans="1:33" ht="14.25" customHeight="1" x14ac:dyDescent="0.25">
      <c r="A397" s="163"/>
      <c r="B397" s="142"/>
      <c r="C397" s="12"/>
      <c r="D397" s="12"/>
      <c r="E397" s="142"/>
      <c r="F397" s="142"/>
      <c r="G397" s="12"/>
      <c r="H397" s="12"/>
      <c r="I397" s="12"/>
      <c r="J397" s="12"/>
      <c r="K397" s="12"/>
      <c r="L397" s="142"/>
      <c r="M397" s="12"/>
      <c r="N397" s="12"/>
      <c r="O397" s="21"/>
      <c r="P397" s="155"/>
      <c r="Q397" s="167"/>
      <c r="R397" s="167"/>
      <c r="S397" s="59"/>
      <c r="T397" s="167"/>
      <c r="U397" s="12"/>
      <c r="V397" s="12"/>
      <c r="W397" s="12"/>
      <c r="X397" s="12"/>
      <c r="Y397" s="12"/>
      <c r="Z397" s="12"/>
      <c r="AA397" s="12"/>
      <c r="AB397" s="12"/>
      <c r="AC397" s="12"/>
      <c r="AD397" s="12"/>
      <c r="AE397" s="12"/>
      <c r="AF397" s="12"/>
      <c r="AG397" s="12"/>
    </row>
    <row r="398" spans="1:33" ht="14.25" customHeight="1" x14ac:dyDescent="0.25">
      <c r="A398" s="163"/>
      <c r="B398" s="142"/>
      <c r="C398" s="12"/>
      <c r="D398" s="12"/>
      <c r="E398" s="142"/>
      <c r="F398" s="142"/>
      <c r="G398" s="12"/>
      <c r="H398" s="12"/>
      <c r="I398" s="12"/>
      <c r="J398" s="12"/>
      <c r="K398" s="12"/>
      <c r="L398" s="142"/>
      <c r="M398" s="12"/>
      <c r="N398" s="12"/>
      <c r="O398" s="21"/>
      <c r="P398" s="155"/>
      <c r="Q398" s="167"/>
      <c r="R398" s="167"/>
      <c r="S398" s="59"/>
      <c r="T398" s="167"/>
      <c r="U398" s="12"/>
      <c r="V398" s="12"/>
      <c r="W398" s="12"/>
      <c r="X398" s="12"/>
      <c r="Y398" s="12"/>
      <c r="Z398" s="12"/>
      <c r="AA398" s="12"/>
      <c r="AB398" s="12"/>
      <c r="AC398" s="12"/>
      <c r="AD398" s="12"/>
      <c r="AE398" s="12"/>
      <c r="AF398" s="12"/>
      <c r="AG398" s="12"/>
    </row>
    <row r="399" spans="1:33" ht="14.25" customHeight="1" x14ac:dyDescent="0.25">
      <c r="A399" s="163"/>
      <c r="B399" s="142"/>
      <c r="C399" s="12"/>
      <c r="D399" s="12"/>
      <c r="E399" s="142"/>
      <c r="F399" s="142"/>
      <c r="G399" s="12"/>
      <c r="H399" s="12"/>
      <c r="I399" s="12"/>
      <c r="J399" s="12"/>
      <c r="K399" s="12"/>
      <c r="L399" s="142"/>
      <c r="M399" s="12"/>
      <c r="N399" s="12"/>
      <c r="O399" s="21"/>
      <c r="P399" s="155"/>
      <c r="Q399" s="167"/>
      <c r="R399" s="167"/>
      <c r="S399" s="59"/>
      <c r="T399" s="167"/>
      <c r="U399" s="12"/>
      <c r="V399" s="12"/>
      <c r="W399" s="12"/>
      <c r="X399" s="12"/>
      <c r="Y399" s="12"/>
      <c r="Z399" s="12"/>
      <c r="AA399" s="12"/>
      <c r="AB399" s="12"/>
      <c r="AC399" s="12"/>
      <c r="AD399" s="12"/>
      <c r="AE399" s="12"/>
      <c r="AF399" s="12"/>
      <c r="AG399" s="12"/>
    </row>
    <row r="400" spans="1:33" ht="14.25" customHeight="1" x14ac:dyDescent="0.25">
      <c r="A400" s="163"/>
      <c r="B400" s="142"/>
      <c r="C400" s="12"/>
      <c r="D400" s="12"/>
      <c r="E400" s="142"/>
      <c r="F400" s="142"/>
      <c r="G400" s="12"/>
      <c r="H400" s="12"/>
      <c r="I400" s="12"/>
      <c r="J400" s="12"/>
      <c r="K400" s="12"/>
      <c r="L400" s="142"/>
      <c r="M400" s="12"/>
      <c r="N400" s="12"/>
      <c r="O400" s="21"/>
      <c r="P400" s="155"/>
      <c r="Q400" s="167"/>
      <c r="R400" s="167"/>
      <c r="S400" s="59"/>
      <c r="T400" s="167"/>
      <c r="U400" s="12"/>
      <c r="V400" s="12"/>
      <c r="W400" s="12"/>
      <c r="X400" s="12"/>
      <c r="Y400" s="12"/>
      <c r="Z400" s="12"/>
      <c r="AA400" s="12"/>
      <c r="AB400" s="12"/>
      <c r="AC400" s="12"/>
      <c r="AD400" s="12"/>
      <c r="AE400" s="12"/>
      <c r="AF400" s="12"/>
      <c r="AG400" s="12"/>
    </row>
    <row r="401" spans="1:33" ht="14.25" customHeight="1" x14ac:dyDescent="0.25">
      <c r="A401" s="163"/>
      <c r="B401" s="142"/>
      <c r="C401" s="12"/>
      <c r="D401" s="12"/>
      <c r="E401" s="142"/>
      <c r="F401" s="142"/>
      <c r="G401" s="12"/>
      <c r="H401" s="12"/>
      <c r="I401" s="12"/>
      <c r="J401" s="12"/>
      <c r="K401" s="12"/>
      <c r="L401" s="142"/>
      <c r="M401" s="12"/>
      <c r="N401" s="12"/>
      <c r="O401" s="21"/>
      <c r="P401" s="155"/>
      <c r="Q401" s="167"/>
      <c r="R401" s="167"/>
      <c r="S401" s="59"/>
      <c r="T401" s="167"/>
      <c r="U401" s="12"/>
      <c r="V401" s="12"/>
      <c r="W401" s="12"/>
      <c r="X401" s="12"/>
      <c r="Y401" s="12"/>
      <c r="Z401" s="12"/>
      <c r="AA401" s="12"/>
      <c r="AB401" s="12"/>
      <c r="AC401" s="12"/>
      <c r="AD401" s="12"/>
      <c r="AE401" s="12"/>
      <c r="AF401" s="12"/>
      <c r="AG401" s="12"/>
    </row>
    <row r="402" spans="1:33" ht="14.25" customHeight="1" x14ac:dyDescent="0.25">
      <c r="A402" s="163"/>
      <c r="B402" s="142"/>
      <c r="C402" s="12"/>
      <c r="D402" s="12"/>
      <c r="E402" s="142"/>
      <c r="F402" s="142"/>
      <c r="G402" s="12"/>
      <c r="H402" s="12"/>
      <c r="I402" s="12"/>
      <c r="J402" s="12"/>
      <c r="K402" s="12"/>
      <c r="L402" s="142"/>
      <c r="M402" s="12"/>
      <c r="N402" s="12"/>
      <c r="O402" s="21"/>
      <c r="P402" s="155"/>
      <c r="Q402" s="167"/>
      <c r="R402" s="167"/>
      <c r="S402" s="59"/>
      <c r="T402" s="167"/>
      <c r="U402" s="12"/>
      <c r="V402" s="12"/>
      <c r="W402" s="12"/>
      <c r="X402" s="12"/>
      <c r="Y402" s="12"/>
      <c r="Z402" s="12"/>
      <c r="AA402" s="12"/>
      <c r="AB402" s="12"/>
      <c r="AC402" s="12"/>
      <c r="AD402" s="12"/>
      <c r="AE402" s="12"/>
      <c r="AF402" s="12"/>
      <c r="AG402" s="12"/>
    </row>
    <row r="403" spans="1:33" ht="14.25" customHeight="1" x14ac:dyDescent="0.25">
      <c r="A403" s="163"/>
      <c r="B403" s="142"/>
      <c r="C403" s="12"/>
      <c r="D403" s="12"/>
      <c r="E403" s="142"/>
      <c r="F403" s="142"/>
      <c r="G403" s="12"/>
      <c r="H403" s="12"/>
      <c r="I403" s="12"/>
      <c r="J403" s="12"/>
      <c r="K403" s="12"/>
      <c r="L403" s="142"/>
      <c r="M403" s="12"/>
      <c r="N403" s="12"/>
      <c r="O403" s="21"/>
      <c r="P403" s="155"/>
      <c r="Q403" s="167"/>
      <c r="R403" s="167"/>
      <c r="S403" s="59"/>
      <c r="T403" s="167"/>
      <c r="U403" s="12"/>
      <c r="V403" s="12"/>
      <c r="W403" s="12"/>
      <c r="X403" s="12"/>
      <c r="Y403" s="12"/>
      <c r="Z403" s="12"/>
      <c r="AA403" s="12"/>
      <c r="AB403" s="12"/>
      <c r="AC403" s="12"/>
      <c r="AD403" s="12"/>
      <c r="AE403" s="12"/>
      <c r="AF403" s="12"/>
      <c r="AG403" s="12"/>
    </row>
    <row r="404" spans="1:33" ht="14.25" customHeight="1" x14ac:dyDescent="0.25">
      <c r="A404" s="163"/>
      <c r="B404" s="142"/>
      <c r="C404" s="12"/>
      <c r="D404" s="12"/>
      <c r="E404" s="142"/>
      <c r="F404" s="142"/>
      <c r="G404" s="12"/>
      <c r="H404" s="12"/>
      <c r="I404" s="12"/>
      <c r="J404" s="12"/>
      <c r="K404" s="12"/>
      <c r="L404" s="142"/>
      <c r="M404" s="12"/>
      <c r="N404" s="12"/>
      <c r="O404" s="21"/>
      <c r="P404" s="155"/>
      <c r="Q404" s="167"/>
      <c r="R404" s="167"/>
      <c r="S404" s="59"/>
      <c r="T404" s="167"/>
      <c r="U404" s="12"/>
      <c r="V404" s="12"/>
      <c r="W404" s="12"/>
      <c r="X404" s="12"/>
      <c r="Y404" s="12"/>
      <c r="Z404" s="12"/>
      <c r="AA404" s="12"/>
      <c r="AB404" s="12"/>
      <c r="AC404" s="12"/>
      <c r="AD404" s="12"/>
      <c r="AE404" s="12"/>
      <c r="AF404" s="12"/>
      <c r="AG404" s="12"/>
    </row>
    <row r="405" spans="1:33" ht="14.25" customHeight="1" x14ac:dyDescent="0.25">
      <c r="A405" s="163"/>
      <c r="B405" s="142"/>
      <c r="C405" s="12"/>
      <c r="D405" s="12"/>
      <c r="E405" s="142"/>
      <c r="F405" s="142"/>
      <c r="G405" s="12"/>
      <c r="H405" s="12"/>
      <c r="I405" s="12"/>
      <c r="J405" s="12"/>
      <c r="K405" s="12"/>
      <c r="L405" s="142"/>
      <c r="M405" s="12"/>
      <c r="N405" s="12"/>
      <c r="O405" s="21"/>
      <c r="P405" s="155"/>
      <c r="Q405" s="167"/>
      <c r="R405" s="167"/>
      <c r="S405" s="59"/>
      <c r="T405" s="167"/>
      <c r="U405" s="12"/>
      <c r="V405" s="12"/>
      <c r="W405" s="12"/>
      <c r="X405" s="12"/>
      <c r="Y405" s="12"/>
      <c r="Z405" s="12"/>
      <c r="AA405" s="12"/>
      <c r="AB405" s="12"/>
      <c r="AC405" s="12"/>
      <c r="AD405" s="12"/>
      <c r="AE405" s="12"/>
      <c r="AF405" s="12"/>
      <c r="AG405" s="12"/>
    </row>
    <row r="406" spans="1:33" ht="14.25" customHeight="1" x14ac:dyDescent="0.25">
      <c r="A406" s="163"/>
      <c r="B406" s="142"/>
      <c r="C406" s="12"/>
      <c r="D406" s="12"/>
      <c r="E406" s="142"/>
      <c r="F406" s="142"/>
      <c r="G406" s="12"/>
      <c r="H406" s="12"/>
      <c r="I406" s="12"/>
      <c r="J406" s="12"/>
      <c r="K406" s="12"/>
      <c r="L406" s="142"/>
      <c r="M406" s="12"/>
      <c r="N406" s="12"/>
      <c r="O406" s="21"/>
      <c r="P406" s="155"/>
      <c r="Q406" s="167"/>
      <c r="R406" s="167"/>
      <c r="S406" s="59"/>
      <c r="T406" s="167"/>
      <c r="U406" s="12"/>
      <c r="V406" s="12"/>
      <c r="W406" s="12"/>
      <c r="X406" s="12"/>
      <c r="Y406" s="12"/>
      <c r="Z406" s="12"/>
      <c r="AA406" s="12"/>
      <c r="AB406" s="12"/>
      <c r="AC406" s="12"/>
      <c r="AD406" s="12"/>
      <c r="AE406" s="12"/>
      <c r="AF406" s="12"/>
      <c r="AG406" s="12"/>
    </row>
    <row r="407" spans="1:33" ht="14.25" customHeight="1" x14ac:dyDescent="0.25">
      <c r="A407" s="163"/>
      <c r="B407" s="142"/>
      <c r="C407" s="12"/>
      <c r="D407" s="12"/>
      <c r="E407" s="142"/>
      <c r="F407" s="142"/>
      <c r="G407" s="12"/>
      <c r="H407" s="12"/>
      <c r="I407" s="12"/>
      <c r="J407" s="12"/>
      <c r="K407" s="12"/>
      <c r="L407" s="142"/>
      <c r="M407" s="12"/>
      <c r="N407" s="12"/>
      <c r="O407" s="21"/>
      <c r="P407" s="155"/>
      <c r="Q407" s="167"/>
      <c r="R407" s="167"/>
      <c r="S407" s="59"/>
      <c r="T407" s="167"/>
      <c r="U407" s="12"/>
      <c r="V407" s="12"/>
      <c r="W407" s="12"/>
      <c r="X407" s="12"/>
      <c r="Y407" s="12"/>
      <c r="Z407" s="12"/>
      <c r="AA407" s="12"/>
      <c r="AB407" s="12"/>
      <c r="AC407" s="12"/>
      <c r="AD407" s="12"/>
      <c r="AE407" s="12"/>
      <c r="AF407" s="12"/>
      <c r="AG407" s="12"/>
    </row>
    <row r="408" spans="1:33" ht="14.25" customHeight="1" x14ac:dyDescent="0.25">
      <c r="A408" s="163"/>
      <c r="B408" s="142"/>
      <c r="C408" s="12"/>
      <c r="D408" s="12"/>
      <c r="E408" s="142"/>
      <c r="F408" s="142"/>
      <c r="G408" s="12"/>
      <c r="H408" s="12"/>
      <c r="I408" s="12"/>
      <c r="J408" s="12"/>
      <c r="K408" s="12"/>
      <c r="L408" s="142"/>
      <c r="M408" s="12"/>
      <c r="N408" s="12"/>
      <c r="O408" s="21"/>
      <c r="P408" s="155"/>
      <c r="Q408" s="167"/>
      <c r="R408" s="167"/>
      <c r="S408" s="59"/>
      <c r="T408" s="167"/>
      <c r="U408" s="12"/>
      <c r="V408" s="12"/>
      <c r="W408" s="12"/>
      <c r="X408" s="12"/>
      <c r="Y408" s="12"/>
      <c r="Z408" s="12"/>
      <c r="AA408" s="12"/>
      <c r="AB408" s="12"/>
      <c r="AC408" s="12"/>
      <c r="AD408" s="12"/>
      <c r="AE408" s="12"/>
      <c r="AF408" s="12"/>
      <c r="AG408" s="12"/>
    </row>
    <row r="409" spans="1:33" ht="14.25" customHeight="1" x14ac:dyDescent="0.25">
      <c r="A409" s="163"/>
      <c r="B409" s="142"/>
      <c r="C409" s="12"/>
      <c r="D409" s="12"/>
      <c r="E409" s="142"/>
      <c r="F409" s="142"/>
      <c r="G409" s="12"/>
      <c r="H409" s="12"/>
      <c r="I409" s="12"/>
      <c r="J409" s="12"/>
      <c r="K409" s="12"/>
      <c r="L409" s="142"/>
      <c r="M409" s="12"/>
      <c r="N409" s="12"/>
      <c r="O409" s="21"/>
      <c r="P409" s="155"/>
      <c r="Q409" s="167"/>
      <c r="R409" s="167"/>
      <c r="S409" s="59"/>
      <c r="T409" s="167"/>
      <c r="U409" s="12"/>
      <c r="V409" s="12"/>
      <c r="W409" s="12"/>
      <c r="X409" s="12"/>
      <c r="Y409" s="12"/>
      <c r="Z409" s="12"/>
      <c r="AA409" s="12"/>
      <c r="AB409" s="12"/>
      <c r="AC409" s="12"/>
      <c r="AD409" s="12"/>
      <c r="AE409" s="12"/>
      <c r="AF409" s="12"/>
      <c r="AG409" s="12"/>
    </row>
    <row r="410" spans="1:33" ht="14.25" customHeight="1" x14ac:dyDescent="0.25">
      <c r="A410" s="163"/>
      <c r="B410" s="142"/>
      <c r="C410" s="12"/>
      <c r="D410" s="12"/>
      <c r="E410" s="142"/>
      <c r="F410" s="142"/>
      <c r="G410" s="12"/>
      <c r="H410" s="12"/>
      <c r="I410" s="12"/>
      <c r="J410" s="12"/>
      <c r="K410" s="12"/>
      <c r="L410" s="142"/>
      <c r="M410" s="12"/>
      <c r="N410" s="12"/>
      <c r="O410" s="21"/>
      <c r="P410" s="155"/>
      <c r="Q410" s="167"/>
      <c r="R410" s="167"/>
      <c r="S410" s="59"/>
      <c r="T410" s="167"/>
      <c r="U410" s="12"/>
      <c r="V410" s="12"/>
      <c r="W410" s="12"/>
      <c r="X410" s="12"/>
      <c r="Y410" s="12"/>
      <c r="Z410" s="12"/>
      <c r="AA410" s="12"/>
      <c r="AB410" s="12"/>
      <c r="AC410" s="12"/>
      <c r="AD410" s="12"/>
      <c r="AE410" s="12"/>
      <c r="AF410" s="12"/>
      <c r="AG410" s="12"/>
    </row>
    <row r="411" spans="1:33" ht="14.25" customHeight="1" x14ac:dyDescent="0.25">
      <c r="A411" s="163"/>
      <c r="B411" s="142"/>
      <c r="C411" s="12"/>
      <c r="D411" s="12"/>
      <c r="E411" s="142"/>
      <c r="F411" s="142"/>
      <c r="G411" s="12"/>
      <c r="H411" s="12"/>
      <c r="I411" s="12"/>
      <c r="J411" s="12"/>
      <c r="K411" s="12"/>
      <c r="L411" s="142"/>
      <c r="M411" s="12"/>
      <c r="N411" s="12"/>
      <c r="O411" s="21"/>
      <c r="P411" s="155"/>
      <c r="Q411" s="167"/>
      <c r="R411" s="167"/>
      <c r="S411" s="59"/>
      <c r="T411" s="167"/>
      <c r="U411" s="12"/>
      <c r="V411" s="12"/>
      <c r="W411" s="12"/>
      <c r="X411" s="12"/>
      <c r="Y411" s="12"/>
      <c r="Z411" s="12"/>
      <c r="AA411" s="12"/>
      <c r="AB411" s="12"/>
      <c r="AC411" s="12"/>
      <c r="AD411" s="12"/>
      <c r="AE411" s="12"/>
      <c r="AF411" s="12"/>
      <c r="AG411" s="12"/>
    </row>
    <row r="412" spans="1:33" ht="14.25" customHeight="1" x14ac:dyDescent="0.25">
      <c r="A412" s="163"/>
      <c r="B412" s="142"/>
      <c r="C412" s="12"/>
      <c r="D412" s="12"/>
      <c r="E412" s="142"/>
      <c r="F412" s="142"/>
      <c r="G412" s="12"/>
      <c r="H412" s="12"/>
      <c r="I412" s="12"/>
      <c r="J412" s="12"/>
      <c r="K412" s="12"/>
      <c r="L412" s="142"/>
      <c r="M412" s="12"/>
      <c r="N412" s="12"/>
      <c r="O412" s="21"/>
      <c r="P412" s="155"/>
      <c r="Q412" s="167"/>
      <c r="R412" s="167"/>
      <c r="S412" s="59"/>
      <c r="T412" s="167"/>
      <c r="U412" s="12"/>
      <c r="V412" s="12"/>
      <c r="W412" s="12"/>
      <c r="X412" s="12"/>
      <c r="Y412" s="12"/>
      <c r="Z412" s="12"/>
      <c r="AA412" s="12"/>
      <c r="AB412" s="12"/>
      <c r="AC412" s="12"/>
      <c r="AD412" s="12"/>
      <c r="AE412" s="12"/>
      <c r="AF412" s="12"/>
      <c r="AG412" s="12"/>
    </row>
    <row r="413" spans="1:33" ht="14.25" customHeight="1" x14ac:dyDescent="0.25">
      <c r="A413" s="163"/>
      <c r="B413" s="142"/>
      <c r="C413" s="12"/>
      <c r="D413" s="12"/>
      <c r="E413" s="142"/>
      <c r="F413" s="142"/>
      <c r="G413" s="12"/>
      <c r="H413" s="12"/>
      <c r="I413" s="12"/>
      <c r="J413" s="12"/>
      <c r="K413" s="12"/>
      <c r="L413" s="142"/>
      <c r="M413" s="12"/>
      <c r="N413" s="12"/>
      <c r="O413" s="21"/>
      <c r="P413" s="155"/>
      <c r="Q413" s="167"/>
      <c r="R413" s="167"/>
      <c r="S413" s="59"/>
      <c r="T413" s="167"/>
      <c r="U413" s="12"/>
      <c r="V413" s="12"/>
      <c r="W413" s="12"/>
      <c r="X413" s="12"/>
      <c r="Y413" s="12"/>
      <c r="Z413" s="12"/>
      <c r="AA413" s="12"/>
      <c r="AB413" s="12"/>
      <c r="AC413" s="12"/>
      <c r="AD413" s="12"/>
      <c r="AE413" s="12"/>
      <c r="AF413" s="12"/>
      <c r="AG413" s="12"/>
    </row>
    <row r="414" spans="1:33" ht="14.25" customHeight="1" x14ac:dyDescent="0.25">
      <c r="A414" s="163"/>
      <c r="B414" s="142"/>
      <c r="C414" s="12"/>
      <c r="D414" s="12"/>
      <c r="E414" s="142"/>
      <c r="F414" s="142"/>
      <c r="G414" s="12"/>
      <c r="H414" s="12"/>
      <c r="I414" s="12"/>
      <c r="J414" s="12"/>
      <c r="K414" s="12"/>
      <c r="L414" s="142"/>
      <c r="M414" s="12"/>
      <c r="N414" s="12"/>
      <c r="O414" s="21"/>
      <c r="P414" s="155"/>
      <c r="Q414" s="167"/>
      <c r="R414" s="167"/>
      <c r="S414" s="59"/>
      <c r="T414" s="167"/>
      <c r="U414" s="12"/>
      <c r="V414" s="12"/>
      <c r="W414" s="12"/>
      <c r="X414" s="12"/>
      <c r="Y414" s="12"/>
      <c r="Z414" s="12"/>
      <c r="AA414" s="12"/>
      <c r="AB414" s="12"/>
      <c r="AC414" s="12"/>
      <c r="AD414" s="12"/>
      <c r="AE414" s="12"/>
      <c r="AF414" s="12"/>
      <c r="AG414" s="12"/>
    </row>
    <row r="415" spans="1:33" ht="14.25" customHeight="1" x14ac:dyDescent="0.25">
      <c r="A415" s="163"/>
      <c r="B415" s="142"/>
      <c r="C415" s="12"/>
      <c r="D415" s="12"/>
      <c r="E415" s="142"/>
      <c r="F415" s="142"/>
      <c r="G415" s="12"/>
      <c r="H415" s="12"/>
      <c r="I415" s="12"/>
      <c r="J415" s="12"/>
      <c r="K415" s="12"/>
      <c r="L415" s="142"/>
      <c r="M415" s="12"/>
      <c r="N415" s="12"/>
      <c r="O415" s="21"/>
      <c r="P415" s="155"/>
      <c r="Q415" s="167"/>
      <c r="R415" s="167"/>
      <c r="S415" s="59"/>
      <c r="T415" s="167"/>
      <c r="U415" s="12"/>
      <c r="V415" s="12"/>
      <c r="W415" s="12"/>
      <c r="X415" s="12"/>
      <c r="Y415" s="12"/>
      <c r="Z415" s="12"/>
      <c r="AA415" s="12"/>
      <c r="AB415" s="12"/>
      <c r="AC415" s="12"/>
      <c r="AD415" s="12"/>
      <c r="AE415" s="12"/>
      <c r="AF415" s="12"/>
      <c r="AG415" s="12"/>
    </row>
    <row r="416" spans="1:33" ht="14.25" customHeight="1" x14ac:dyDescent="0.25">
      <c r="A416" s="163"/>
      <c r="B416" s="142"/>
      <c r="C416" s="12"/>
      <c r="D416" s="12"/>
      <c r="E416" s="142"/>
      <c r="F416" s="142"/>
      <c r="G416" s="12"/>
      <c r="H416" s="12"/>
      <c r="I416" s="12"/>
      <c r="J416" s="12"/>
      <c r="K416" s="12"/>
      <c r="L416" s="142"/>
      <c r="M416" s="12"/>
      <c r="N416" s="12"/>
      <c r="O416" s="21"/>
      <c r="P416" s="155"/>
      <c r="Q416" s="167"/>
      <c r="R416" s="167"/>
      <c r="S416" s="59"/>
      <c r="T416" s="167"/>
      <c r="U416" s="12"/>
      <c r="V416" s="12"/>
      <c r="W416" s="12"/>
      <c r="X416" s="12"/>
      <c r="Y416" s="12"/>
      <c r="Z416" s="12"/>
      <c r="AA416" s="12"/>
      <c r="AB416" s="12"/>
      <c r="AC416" s="12"/>
      <c r="AD416" s="12"/>
      <c r="AE416" s="12"/>
      <c r="AF416" s="12"/>
      <c r="AG416" s="12"/>
    </row>
    <row r="417" spans="1:33" ht="14.25" customHeight="1" x14ac:dyDescent="0.25">
      <c r="A417" s="163"/>
      <c r="B417" s="142"/>
      <c r="C417" s="12"/>
      <c r="D417" s="12"/>
      <c r="E417" s="142"/>
      <c r="F417" s="142"/>
      <c r="G417" s="12"/>
      <c r="H417" s="12"/>
      <c r="I417" s="12"/>
      <c r="J417" s="12"/>
      <c r="K417" s="12"/>
      <c r="L417" s="142"/>
      <c r="M417" s="12"/>
      <c r="N417" s="12"/>
      <c r="O417" s="21"/>
      <c r="P417" s="155"/>
      <c r="Q417" s="167"/>
      <c r="R417" s="167"/>
      <c r="S417" s="59"/>
      <c r="T417" s="167"/>
      <c r="U417" s="12"/>
      <c r="V417" s="12"/>
      <c r="W417" s="12"/>
      <c r="X417" s="12"/>
      <c r="Y417" s="12"/>
      <c r="Z417" s="12"/>
      <c r="AA417" s="12"/>
      <c r="AB417" s="12"/>
      <c r="AC417" s="12"/>
      <c r="AD417" s="12"/>
      <c r="AE417" s="12"/>
      <c r="AF417" s="12"/>
      <c r="AG417" s="12"/>
    </row>
    <row r="418" spans="1:33" ht="14.25" customHeight="1" x14ac:dyDescent="0.25">
      <c r="A418" s="163"/>
      <c r="B418" s="142"/>
      <c r="C418" s="12"/>
      <c r="D418" s="12"/>
      <c r="E418" s="142"/>
      <c r="F418" s="142"/>
      <c r="G418" s="12"/>
      <c r="H418" s="12"/>
      <c r="I418" s="12"/>
      <c r="J418" s="12"/>
      <c r="K418" s="12"/>
      <c r="L418" s="142"/>
      <c r="M418" s="12"/>
      <c r="N418" s="12"/>
      <c r="O418" s="21"/>
      <c r="P418" s="155"/>
      <c r="Q418" s="167"/>
      <c r="R418" s="167"/>
      <c r="S418" s="59"/>
      <c r="T418" s="167"/>
      <c r="U418" s="12"/>
      <c r="V418" s="12"/>
      <c r="W418" s="12"/>
      <c r="X418" s="12"/>
      <c r="Y418" s="12"/>
      <c r="Z418" s="12"/>
      <c r="AA418" s="12"/>
      <c r="AB418" s="12"/>
      <c r="AC418" s="12"/>
      <c r="AD418" s="12"/>
      <c r="AE418" s="12"/>
      <c r="AF418" s="12"/>
      <c r="AG418" s="12"/>
    </row>
    <row r="419" spans="1:33" ht="14.25" customHeight="1" x14ac:dyDescent="0.25">
      <c r="A419" s="163"/>
      <c r="B419" s="142"/>
      <c r="C419" s="12"/>
      <c r="D419" s="12"/>
      <c r="E419" s="142"/>
      <c r="F419" s="142"/>
      <c r="G419" s="12"/>
      <c r="H419" s="12"/>
      <c r="I419" s="12"/>
      <c r="J419" s="12"/>
      <c r="K419" s="12"/>
      <c r="L419" s="142"/>
      <c r="M419" s="12"/>
      <c r="N419" s="12"/>
      <c r="O419" s="21"/>
      <c r="P419" s="155"/>
      <c r="Q419" s="167"/>
      <c r="R419" s="167"/>
      <c r="S419" s="59"/>
      <c r="T419" s="167"/>
      <c r="U419" s="12"/>
      <c r="V419" s="12"/>
      <c r="W419" s="12"/>
      <c r="X419" s="12"/>
      <c r="Y419" s="12"/>
      <c r="Z419" s="12"/>
      <c r="AA419" s="12"/>
      <c r="AB419" s="12"/>
      <c r="AC419" s="12"/>
      <c r="AD419" s="12"/>
      <c r="AE419" s="12"/>
      <c r="AF419" s="12"/>
      <c r="AG419" s="12"/>
    </row>
    <row r="420" spans="1:33" ht="14.25" customHeight="1" x14ac:dyDescent="0.25">
      <c r="A420" s="163"/>
      <c r="B420" s="142"/>
      <c r="C420" s="12"/>
      <c r="D420" s="12"/>
      <c r="E420" s="142"/>
      <c r="F420" s="142"/>
      <c r="G420" s="12"/>
      <c r="H420" s="12"/>
      <c r="I420" s="12"/>
      <c r="J420" s="12"/>
      <c r="K420" s="12"/>
      <c r="L420" s="142"/>
      <c r="M420" s="12"/>
      <c r="N420" s="12"/>
      <c r="O420" s="21"/>
      <c r="P420" s="155"/>
      <c r="Q420" s="167"/>
      <c r="R420" s="167"/>
      <c r="S420" s="59"/>
      <c r="T420" s="167"/>
      <c r="U420" s="12"/>
      <c r="V420" s="12"/>
      <c r="W420" s="12"/>
      <c r="X420" s="12"/>
      <c r="Y420" s="12"/>
      <c r="Z420" s="12"/>
      <c r="AA420" s="12"/>
      <c r="AB420" s="12"/>
      <c r="AC420" s="12"/>
      <c r="AD420" s="12"/>
      <c r="AE420" s="12"/>
      <c r="AF420" s="12"/>
      <c r="AG420" s="12"/>
    </row>
    <row r="421" spans="1:33" ht="14.25" customHeight="1" x14ac:dyDescent="0.25">
      <c r="A421" s="163"/>
      <c r="B421" s="142"/>
      <c r="C421" s="12"/>
      <c r="D421" s="12"/>
      <c r="E421" s="142"/>
      <c r="F421" s="142"/>
      <c r="G421" s="12"/>
      <c r="H421" s="12"/>
      <c r="I421" s="12"/>
      <c r="J421" s="12"/>
      <c r="K421" s="12"/>
      <c r="L421" s="142"/>
      <c r="M421" s="12"/>
      <c r="N421" s="12"/>
      <c r="O421" s="21"/>
      <c r="P421" s="155"/>
      <c r="Q421" s="167"/>
      <c r="R421" s="167"/>
      <c r="S421" s="59"/>
      <c r="T421" s="167"/>
      <c r="U421" s="12"/>
      <c r="V421" s="12"/>
      <c r="W421" s="12"/>
      <c r="X421" s="12"/>
      <c r="Y421" s="12"/>
      <c r="Z421" s="12"/>
      <c r="AA421" s="12"/>
      <c r="AB421" s="12"/>
      <c r="AC421" s="12"/>
      <c r="AD421" s="12"/>
      <c r="AE421" s="12"/>
      <c r="AF421" s="12"/>
      <c r="AG421" s="12"/>
    </row>
    <row r="422" spans="1:33" ht="14.25" customHeight="1" x14ac:dyDescent="0.25">
      <c r="A422" s="163"/>
      <c r="B422" s="142"/>
      <c r="C422" s="12"/>
      <c r="D422" s="12"/>
      <c r="E422" s="142"/>
      <c r="F422" s="142"/>
      <c r="G422" s="12"/>
      <c r="H422" s="12"/>
      <c r="I422" s="12"/>
      <c r="J422" s="12"/>
      <c r="K422" s="12"/>
      <c r="L422" s="142"/>
      <c r="M422" s="12"/>
      <c r="N422" s="12"/>
      <c r="O422" s="21"/>
      <c r="P422" s="155"/>
      <c r="Q422" s="167"/>
      <c r="R422" s="167"/>
      <c r="S422" s="59"/>
      <c r="T422" s="167"/>
      <c r="U422" s="12"/>
      <c r="V422" s="12"/>
      <c r="W422" s="12"/>
      <c r="X422" s="12"/>
      <c r="Y422" s="12"/>
      <c r="Z422" s="12"/>
      <c r="AA422" s="12"/>
      <c r="AB422" s="12"/>
      <c r="AC422" s="12"/>
      <c r="AD422" s="12"/>
      <c r="AE422" s="12"/>
      <c r="AF422" s="12"/>
      <c r="AG422" s="12"/>
    </row>
    <row r="423" spans="1:33" ht="14.25" customHeight="1" x14ac:dyDescent="0.25">
      <c r="A423" s="163"/>
      <c r="B423" s="142"/>
      <c r="C423" s="12"/>
      <c r="D423" s="12"/>
      <c r="E423" s="142"/>
      <c r="F423" s="142"/>
      <c r="G423" s="12"/>
      <c r="H423" s="12"/>
      <c r="I423" s="12"/>
      <c r="J423" s="12"/>
      <c r="K423" s="12"/>
      <c r="L423" s="142"/>
      <c r="M423" s="12"/>
      <c r="N423" s="12"/>
      <c r="O423" s="21"/>
      <c r="P423" s="155"/>
      <c r="Q423" s="167"/>
      <c r="R423" s="167"/>
      <c r="S423" s="59"/>
      <c r="T423" s="167"/>
      <c r="U423" s="12"/>
      <c r="V423" s="12"/>
      <c r="W423" s="12"/>
      <c r="X423" s="12"/>
      <c r="Y423" s="12"/>
      <c r="Z423" s="12"/>
      <c r="AA423" s="12"/>
      <c r="AB423" s="12"/>
      <c r="AC423" s="12"/>
      <c r="AD423" s="12"/>
      <c r="AE423" s="12"/>
      <c r="AF423" s="12"/>
      <c r="AG423" s="12"/>
    </row>
    <row r="424" spans="1:33" ht="14.25" customHeight="1" x14ac:dyDescent="0.25">
      <c r="A424" s="163"/>
      <c r="B424" s="142"/>
      <c r="C424" s="12"/>
      <c r="D424" s="12"/>
      <c r="E424" s="142"/>
      <c r="F424" s="142"/>
      <c r="G424" s="12"/>
      <c r="H424" s="12"/>
      <c r="I424" s="12"/>
      <c r="J424" s="12"/>
      <c r="K424" s="12"/>
      <c r="L424" s="142"/>
      <c r="M424" s="12"/>
      <c r="N424" s="12"/>
      <c r="O424" s="21"/>
      <c r="P424" s="155"/>
      <c r="Q424" s="167"/>
      <c r="R424" s="167"/>
      <c r="S424" s="59"/>
      <c r="T424" s="167"/>
      <c r="U424" s="12"/>
      <c r="V424" s="12"/>
      <c r="W424" s="12"/>
      <c r="X424" s="12"/>
      <c r="Y424" s="12"/>
      <c r="Z424" s="12"/>
      <c r="AA424" s="12"/>
      <c r="AB424" s="12"/>
      <c r="AC424" s="12"/>
      <c r="AD424" s="12"/>
      <c r="AE424" s="12"/>
      <c r="AF424" s="12"/>
      <c r="AG424" s="12"/>
    </row>
    <row r="425" spans="1:33" ht="14.25" customHeight="1" x14ac:dyDescent="0.25">
      <c r="A425" s="163"/>
      <c r="B425" s="142"/>
      <c r="C425" s="12"/>
      <c r="D425" s="12"/>
      <c r="E425" s="142"/>
      <c r="F425" s="142"/>
      <c r="G425" s="12"/>
      <c r="H425" s="12"/>
      <c r="I425" s="12"/>
      <c r="J425" s="12"/>
      <c r="K425" s="12"/>
      <c r="L425" s="142"/>
      <c r="M425" s="12"/>
      <c r="N425" s="12"/>
      <c r="O425" s="21"/>
      <c r="P425" s="155"/>
      <c r="Q425" s="167"/>
      <c r="R425" s="167"/>
      <c r="S425" s="59"/>
      <c r="T425" s="167"/>
      <c r="U425" s="12"/>
      <c r="V425" s="12"/>
      <c r="W425" s="12"/>
      <c r="X425" s="12"/>
      <c r="Y425" s="12"/>
      <c r="Z425" s="12"/>
      <c r="AA425" s="12"/>
      <c r="AB425" s="12"/>
      <c r="AC425" s="12"/>
      <c r="AD425" s="12"/>
      <c r="AE425" s="12"/>
      <c r="AF425" s="12"/>
      <c r="AG425" s="12"/>
    </row>
    <row r="426" spans="1:33" ht="14.25" customHeight="1" x14ac:dyDescent="0.25">
      <c r="A426" s="163"/>
      <c r="B426" s="142"/>
      <c r="C426" s="12"/>
      <c r="D426" s="12"/>
      <c r="E426" s="142"/>
      <c r="F426" s="142"/>
      <c r="G426" s="12"/>
      <c r="H426" s="12"/>
      <c r="I426" s="12"/>
      <c r="J426" s="12"/>
      <c r="K426" s="12"/>
      <c r="L426" s="142"/>
      <c r="M426" s="12"/>
      <c r="N426" s="12"/>
      <c r="O426" s="21"/>
      <c r="P426" s="155"/>
      <c r="Q426" s="167"/>
      <c r="R426" s="167"/>
      <c r="S426" s="59"/>
      <c r="T426" s="167"/>
      <c r="U426" s="12"/>
      <c r="V426" s="12"/>
      <c r="W426" s="12"/>
      <c r="X426" s="12"/>
      <c r="Y426" s="12"/>
      <c r="Z426" s="12"/>
      <c r="AA426" s="12"/>
      <c r="AB426" s="12"/>
      <c r="AC426" s="12"/>
      <c r="AD426" s="12"/>
      <c r="AE426" s="12"/>
      <c r="AF426" s="12"/>
      <c r="AG426" s="12"/>
    </row>
    <row r="427" spans="1:33" ht="14.25" customHeight="1" x14ac:dyDescent="0.25">
      <c r="A427" s="163"/>
      <c r="B427" s="142"/>
      <c r="C427" s="12"/>
      <c r="D427" s="12"/>
      <c r="E427" s="142"/>
      <c r="F427" s="142"/>
      <c r="G427" s="12"/>
      <c r="H427" s="12"/>
      <c r="I427" s="12"/>
      <c r="J427" s="12"/>
      <c r="K427" s="12"/>
      <c r="L427" s="142"/>
      <c r="M427" s="12"/>
      <c r="N427" s="12"/>
      <c r="O427" s="21"/>
      <c r="P427" s="155"/>
      <c r="Q427" s="167"/>
      <c r="R427" s="167"/>
      <c r="S427" s="59"/>
      <c r="T427" s="167"/>
      <c r="U427" s="12"/>
      <c r="V427" s="12"/>
      <c r="W427" s="12"/>
      <c r="X427" s="12"/>
      <c r="Y427" s="12"/>
      <c r="Z427" s="12"/>
      <c r="AA427" s="12"/>
      <c r="AB427" s="12"/>
      <c r="AC427" s="12"/>
      <c r="AD427" s="12"/>
      <c r="AE427" s="12"/>
      <c r="AF427" s="12"/>
      <c r="AG427" s="12"/>
    </row>
    <row r="428" spans="1:33" ht="14.25" customHeight="1" x14ac:dyDescent="0.25">
      <c r="A428" s="163"/>
      <c r="B428" s="142"/>
      <c r="C428" s="12"/>
      <c r="D428" s="12"/>
      <c r="E428" s="142"/>
      <c r="F428" s="142"/>
      <c r="G428" s="12"/>
      <c r="H428" s="12"/>
      <c r="I428" s="12"/>
      <c r="J428" s="12"/>
      <c r="K428" s="12"/>
      <c r="L428" s="142"/>
      <c r="M428" s="12"/>
      <c r="N428" s="12"/>
      <c r="O428" s="21"/>
      <c r="P428" s="155"/>
      <c r="Q428" s="167"/>
      <c r="R428" s="167"/>
      <c r="S428" s="59"/>
      <c r="T428" s="167"/>
      <c r="U428" s="12"/>
      <c r="V428" s="12"/>
      <c r="W428" s="12"/>
      <c r="X428" s="12"/>
      <c r="Y428" s="12"/>
      <c r="Z428" s="12"/>
      <c r="AA428" s="12"/>
      <c r="AB428" s="12"/>
      <c r="AC428" s="12"/>
      <c r="AD428" s="12"/>
      <c r="AE428" s="12"/>
      <c r="AF428" s="12"/>
      <c r="AG428" s="12"/>
    </row>
    <row r="429" spans="1:33" ht="14.25" customHeight="1" x14ac:dyDescent="0.25">
      <c r="A429" s="163"/>
      <c r="B429" s="142"/>
      <c r="C429" s="12"/>
      <c r="D429" s="12"/>
      <c r="E429" s="142"/>
      <c r="F429" s="142"/>
      <c r="G429" s="12"/>
      <c r="H429" s="12"/>
      <c r="I429" s="12"/>
      <c r="J429" s="12"/>
      <c r="K429" s="12"/>
      <c r="L429" s="142"/>
      <c r="M429" s="12"/>
      <c r="N429" s="12"/>
      <c r="O429" s="21"/>
      <c r="P429" s="155"/>
      <c r="Q429" s="167"/>
      <c r="R429" s="167"/>
      <c r="S429" s="59"/>
      <c r="T429" s="167"/>
      <c r="U429" s="12"/>
      <c r="V429" s="12"/>
      <c r="W429" s="12"/>
      <c r="X429" s="12"/>
      <c r="Y429" s="12"/>
      <c r="Z429" s="12"/>
      <c r="AA429" s="12"/>
      <c r="AB429" s="12"/>
      <c r="AC429" s="12"/>
      <c r="AD429" s="12"/>
      <c r="AE429" s="12"/>
      <c r="AF429" s="12"/>
      <c r="AG429" s="12"/>
    </row>
    <row r="430" spans="1:33" ht="14.25" customHeight="1" x14ac:dyDescent="0.25">
      <c r="A430" s="163"/>
      <c r="B430" s="142"/>
      <c r="C430" s="12"/>
      <c r="D430" s="12"/>
      <c r="E430" s="142"/>
      <c r="F430" s="142"/>
      <c r="G430" s="12"/>
      <c r="H430" s="12"/>
      <c r="I430" s="12"/>
      <c r="J430" s="12"/>
      <c r="K430" s="12"/>
      <c r="L430" s="142"/>
      <c r="M430" s="12"/>
      <c r="N430" s="12"/>
      <c r="O430" s="21"/>
      <c r="P430" s="155"/>
      <c r="Q430" s="167"/>
      <c r="R430" s="167"/>
      <c r="S430" s="59"/>
      <c r="T430" s="167"/>
      <c r="U430" s="12"/>
      <c r="V430" s="12"/>
      <c r="W430" s="12"/>
      <c r="X430" s="12"/>
      <c r="Y430" s="12"/>
      <c r="Z430" s="12"/>
      <c r="AA430" s="12"/>
      <c r="AB430" s="12"/>
      <c r="AC430" s="12"/>
      <c r="AD430" s="12"/>
      <c r="AE430" s="12"/>
      <c r="AF430" s="12"/>
      <c r="AG430" s="12"/>
    </row>
    <row r="431" spans="1:33" ht="14.25" customHeight="1" x14ac:dyDescent="0.25">
      <c r="A431" s="163"/>
      <c r="B431" s="142"/>
      <c r="C431" s="12"/>
      <c r="D431" s="12"/>
      <c r="E431" s="142"/>
      <c r="F431" s="142"/>
      <c r="G431" s="12"/>
      <c r="H431" s="12"/>
      <c r="I431" s="12"/>
      <c r="J431" s="12"/>
      <c r="K431" s="12"/>
      <c r="L431" s="142"/>
      <c r="M431" s="12"/>
      <c r="N431" s="12"/>
      <c r="O431" s="21"/>
      <c r="P431" s="155"/>
      <c r="Q431" s="167"/>
      <c r="R431" s="167"/>
      <c r="S431" s="59"/>
      <c r="T431" s="167"/>
      <c r="U431" s="12"/>
      <c r="V431" s="12"/>
      <c r="W431" s="12"/>
      <c r="X431" s="12"/>
      <c r="Y431" s="12"/>
      <c r="Z431" s="12"/>
      <c r="AA431" s="12"/>
      <c r="AB431" s="12"/>
      <c r="AC431" s="12"/>
      <c r="AD431" s="12"/>
      <c r="AE431" s="12"/>
      <c r="AF431" s="12"/>
      <c r="AG431" s="12"/>
    </row>
    <row r="432" spans="1:33" ht="14.25" customHeight="1" x14ac:dyDescent="0.25">
      <c r="A432" s="163"/>
      <c r="B432" s="142"/>
      <c r="C432" s="12"/>
      <c r="D432" s="12"/>
      <c r="E432" s="142"/>
      <c r="F432" s="142"/>
      <c r="G432" s="12"/>
      <c r="H432" s="12"/>
      <c r="I432" s="12"/>
      <c r="J432" s="12"/>
      <c r="K432" s="12"/>
      <c r="L432" s="142"/>
      <c r="M432" s="12"/>
      <c r="N432" s="12"/>
      <c r="O432" s="21"/>
      <c r="P432" s="155"/>
      <c r="Q432" s="167"/>
      <c r="R432" s="167"/>
      <c r="S432" s="59"/>
      <c r="T432" s="167"/>
      <c r="U432" s="12"/>
      <c r="V432" s="12"/>
      <c r="W432" s="12"/>
      <c r="X432" s="12"/>
      <c r="Y432" s="12"/>
      <c r="Z432" s="12"/>
      <c r="AA432" s="12"/>
      <c r="AB432" s="12"/>
      <c r="AC432" s="12"/>
      <c r="AD432" s="12"/>
      <c r="AE432" s="12"/>
      <c r="AF432" s="12"/>
      <c r="AG432" s="12"/>
    </row>
    <row r="433" spans="1:33" ht="14.25" customHeight="1" x14ac:dyDescent="0.25">
      <c r="A433" s="163"/>
      <c r="B433" s="142"/>
      <c r="C433" s="12"/>
      <c r="D433" s="12"/>
      <c r="E433" s="142"/>
      <c r="F433" s="142"/>
      <c r="G433" s="12"/>
      <c r="H433" s="12"/>
      <c r="I433" s="12"/>
      <c r="J433" s="12"/>
      <c r="K433" s="12"/>
      <c r="L433" s="142"/>
      <c r="M433" s="12"/>
      <c r="N433" s="12"/>
      <c r="O433" s="21"/>
      <c r="P433" s="155"/>
      <c r="Q433" s="167"/>
      <c r="R433" s="167"/>
      <c r="S433" s="59"/>
      <c r="T433" s="167"/>
      <c r="U433" s="12"/>
      <c r="V433" s="12"/>
      <c r="W433" s="12"/>
      <c r="X433" s="12"/>
      <c r="Y433" s="12"/>
      <c r="Z433" s="12"/>
      <c r="AA433" s="12"/>
      <c r="AB433" s="12"/>
      <c r="AC433" s="12"/>
      <c r="AD433" s="12"/>
      <c r="AE433" s="12"/>
      <c r="AF433" s="12"/>
      <c r="AG433" s="12"/>
    </row>
    <row r="434" spans="1:33" ht="14.25" customHeight="1" x14ac:dyDescent="0.25">
      <c r="A434" s="163"/>
      <c r="B434" s="142"/>
      <c r="C434" s="12"/>
      <c r="D434" s="12"/>
      <c r="E434" s="142"/>
      <c r="F434" s="142"/>
      <c r="G434" s="12"/>
      <c r="H434" s="12"/>
      <c r="I434" s="12"/>
      <c r="J434" s="12"/>
      <c r="K434" s="12"/>
      <c r="L434" s="142"/>
      <c r="M434" s="12"/>
      <c r="N434" s="12"/>
      <c r="O434" s="21"/>
      <c r="P434" s="155"/>
      <c r="Q434" s="167"/>
      <c r="R434" s="167"/>
      <c r="S434" s="59"/>
      <c r="T434" s="167"/>
      <c r="U434" s="12"/>
      <c r="V434" s="12"/>
      <c r="W434" s="12"/>
      <c r="X434" s="12"/>
      <c r="Y434" s="12"/>
      <c r="Z434" s="12"/>
      <c r="AA434" s="12"/>
      <c r="AB434" s="12"/>
      <c r="AC434" s="12"/>
      <c r="AD434" s="12"/>
      <c r="AE434" s="12"/>
      <c r="AF434" s="12"/>
      <c r="AG434" s="12"/>
    </row>
    <row r="435" spans="1:33" ht="14.25" customHeight="1" x14ac:dyDescent="0.25">
      <c r="A435" s="163"/>
      <c r="B435" s="142"/>
      <c r="C435" s="12"/>
      <c r="D435" s="12"/>
      <c r="E435" s="142"/>
      <c r="F435" s="142"/>
      <c r="G435" s="12"/>
      <c r="H435" s="12"/>
      <c r="I435" s="12"/>
      <c r="J435" s="12"/>
      <c r="K435" s="12"/>
      <c r="L435" s="142"/>
      <c r="M435" s="12"/>
      <c r="N435" s="12"/>
      <c r="O435" s="21"/>
      <c r="P435" s="155"/>
      <c r="Q435" s="167"/>
      <c r="R435" s="167"/>
      <c r="S435" s="59"/>
      <c r="T435" s="167"/>
      <c r="U435" s="12"/>
      <c r="V435" s="12"/>
      <c r="W435" s="12"/>
      <c r="X435" s="12"/>
      <c r="Y435" s="12"/>
      <c r="Z435" s="12"/>
      <c r="AA435" s="12"/>
      <c r="AB435" s="12"/>
      <c r="AC435" s="12"/>
      <c r="AD435" s="12"/>
      <c r="AE435" s="12"/>
      <c r="AF435" s="12"/>
      <c r="AG435" s="12"/>
    </row>
    <row r="436" spans="1:33" ht="14.25" customHeight="1" x14ac:dyDescent="0.25">
      <c r="A436" s="163"/>
      <c r="B436" s="142"/>
      <c r="C436" s="12"/>
      <c r="D436" s="12"/>
      <c r="E436" s="142"/>
      <c r="F436" s="142"/>
      <c r="G436" s="12"/>
      <c r="H436" s="12"/>
      <c r="I436" s="12"/>
      <c r="J436" s="12"/>
      <c r="K436" s="12"/>
      <c r="L436" s="142"/>
      <c r="M436" s="12"/>
      <c r="N436" s="12"/>
      <c r="O436" s="21"/>
      <c r="P436" s="155"/>
      <c r="Q436" s="167"/>
      <c r="R436" s="167"/>
      <c r="S436" s="59"/>
      <c r="T436" s="167"/>
      <c r="U436" s="12"/>
      <c r="V436" s="12"/>
      <c r="W436" s="12"/>
      <c r="X436" s="12"/>
      <c r="Y436" s="12"/>
      <c r="Z436" s="12"/>
      <c r="AA436" s="12"/>
      <c r="AB436" s="12"/>
      <c r="AC436" s="12"/>
      <c r="AD436" s="12"/>
      <c r="AE436" s="12"/>
      <c r="AF436" s="12"/>
      <c r="AG436" s="12"/>
    </row>
    <row r="437" spans="1:33" ht="14.25" customHeight="1" x14ac:dyDescent="0.25">
      <c r="A437" s="163"/>
      <c r="B437" s="142"/>
      <c r="C437" s="12"/>
      <c r="D437" s="12"/>
      <c r="E437" s="142"/>
      <c r="F437" s="142"/>
      <c r="G437" s="12"/>
      <c r="H437" s="12"/>
      <c r="I437" s="12"/>
      <c r="J437" s="12"/>
      <c r="K437" s="12"/>
      <c r="L437" s="142"/>
      <c r="M437" s="12"/>
      <c r="N437" s="12"/>
      <c r="O437" s="21"/>
      <c r="P437" s="155"/>
      <c r="Q437" s="167"/>
      <c r="R437" s="167"/>
      <c r="S437" s="59"/>
      <c r="T437" s="167"/>
      <c r="U437" s="12"/>
      <c r="V437" s="12"/>
      <c r="W437" s="12"/>
      <c r="X437" s="12"/>
      <c r="Y437" s="12"/>
      <c r="Z437" s="12"/>
      <c r="AA437" s="12"/>
      <c r="AB437" s="12"/>
      <c r="AC437" s="12"/>
      <c r="AD437" s="12"/>
      <c r="AE437" s="12"/>
      <c r="AF437" s="12"/>
      <c r="AG437" s="12"/>
    </row>
    <row r="438" spans="1:33" ht="14.25" customHeight="1" x14ac:dyDescent="0.25">
      <c r="A438" s="163"/>
      <c r="B438" s="142"/>
      <c r="C438" s="12"/>
      <c r="D438" s="12"/>
      <c r="E438" s="142"/>
      <c r="F438" s="142"/>
      <c r="G438" s="12"/>
      <c r="H438" s="12"/>
      <c r="I438" s="12"/>
      <c r="J438" s="12"/>
      <c r="K438" s="12"/>
      <c r="L438" s="142"/>
      <c r="M438" s="12"/>
      <c r="N438" s="12"/>
      <c r="O438" s="21"/>
      <c r="P438" s="155"/>
      <c r="Q438" s="167"/>
      <c r="R438" s="167"/>
      <c r="S438" s="59"/>
      <c r="T438" s="167"/>
      <c r="U438" s="12"/>
      <c r="V438" s="12"/>
      <c r="W438" s="12"/>
      <c r="X438" s="12"/>
      <c r="Y438" s="12"/>
      <c r="Z438" s="12"/>
      <c r="AA438" s="12"/>
      <c r="AB438" s="12"/>
      <c r="AC438" s="12"/>
      <c r="AD438" s="12"/>
      <c r="AE438" s="12"/>
      <c r="AF438" s="12"/>
      <c r="AG438" s="12"/>
    </row>
    <row r="439" spans="1:33" ht="14.25" customHeight="1" x14ac:dyDescent="0.25">
      <c r="A439" s="163"/>
      <c r="B439" s="142"/>
      <c r="C439" s="12"/>
      <c r="D439" s="12"/>
      <c r="E439" s="142"/>
      <c r="F439" s="142"/>
      <c r="G439" s="12"/>
      <c r="H439" s="12"/>
      <c r="I439" s="12"/>
      <c r="J439" s="12"/>
      <c r="K439" s="12"/>
      <c r="L439" s="142"/>
      <c r="M439" s="12"/>
      <c r="N439" s="12"/>
      <c r="O439" s="21"/>
      <c r="P439" s="155"/>
      <c r="Q439" s="167"/>
      <c r="R439" s="167"/>
      <c r="S439" s="59"/>
      <c r="T439" s="167"/>
      <c r="U439" s="12"/>
      <c r="V439" s="12"/>
      <c r="W439" s="12"/>
      <c r="X439" s="12"/>
      <c r="Y439" s="12"/>
      <c r="Z439" s="12"/>
      <c r="AA439" s="12"/>
      <c r="AB439" s="12"/>
      <c r="AC439" s="12"/>
      <c r="AD439" s="12"/>
      <c r="AE439" s="12"/>
      <c r="AF439" s="12"/>
      <c r="AG439" s="12"/>
    </row>
    <row r="440" spans="1:33" ht="14.25" customHeight="1" x14ac:dyDescent="0.25">
      <c r="A440" s="163"/>
      <c r="B440" s="142"/>
      <c r="C440" s="12"/>
      <c r="D440" s="12"/>
      <c r="E440" s="142"/>
      <c r="F440" s="142"/>
      <c r="G440" s="12"/>
      <c r="H440" s="12"/>
      <c r="I440" s="12"/>
      <c r="J440" s="12"/>
      <c r="K440" s="12"/>
      <c r="L440" s="142"/>
      <c r="M440" s="12"/>
      <c r="N440" s="12"/>
      <c r="O440" s="21"/>
      <c r="P440" s="155"/>
      <c r="Q440" s="167"/>
      <c r="R440" s="167"/>
      <c r="S440" s="59"/>
      <c r="T440" s="167"/>
      <c r="U440" s="12"/>
      <c r="V440" s="12"/>
      <c r="W440" s="12"/>
      <c r="X440" s="12"/>
      <c r="Y440" s="12"/>
      <c r="Z440" s="12"/>
      <c r="AA440" s="12"/>
      <c r="AB440" s="12"/>
      <c r="AC440" s="12"/>
      <c r="AD440" s="12"/>
      <c r="AE440" s="12"/>
      <c r="AF440" s="12"/>
      <c r="AG440" s="12"/>
    </row>
    <row r="441" spans="1:33" ht="14.25" customHeight="1" x14ac:dyDescent="0.25">
      <c r="A441" s="163"/>
      <c r="B441" s="142"/>
      <c r="C441" s="12"/>
      <c r="D441" s="12"/>
      <c r="E441" s="142"/>
      <c r="F441" s="142"/>
      <c r="G441" s="12"/>
      <c r="H441" s="12"/>
      <c r="I441" s="12"/>
      <c r="J441" s="12"/>
      <c r="K441" s="12"/>
      <c r="L441" s="142"/>
      <c r="M441" s="12"/>
      <c r="N441" s="12"/>
      <c r="O441" s="21"/>
      <c r="P441" s="155"/>
      <c r="Q441" s="167"/>
      <c r="R441" s="167"/>
      <c r="S441" s="59"/>
      <c r="T441" s="167"/>
      <c r="U441" s="12"/>
      <c r="V441" s="12"/>
      <c r="W441" s="12"/>
      <c r="X441" s="12"/>
      <c r="Y441" s="12"/>
      <c r="Z441" s="12"/>
      <c r="AA441" s="12"/>
      <c r="AB441" s="12"/>
      <c r="AC441" s="12"/>
      <c r="AD441" s="12"/>
      <c r="AE441" s="12"/>
      <c r="AF441" s="12"/>
      <c r="AG441" s="12"/>
    </row>
    <row r="442" spans="1:33" ht="14.25" customHeight="1" x14ac:dyDescent="0.25">
      <c r="A442" s="163"/>
      <c r="B442" s="142"/>
      <c r="C442" s="12"/>
      <c r="D442" s="12"/>
      <c r="E442" s="142"/>
      <c r="F442" s="142"/>
      <c r="G442" s="12"/>
      <c r="H442" s="12"/>
      <c r="I442" s="12"/>
      <c r="J442" s="12"/>
      <c r="K442" s="12"/>
      <c r="L442" s="142"/>
      <c r="M442" s="12"/>
      <c r="N442" s="12"/>
      <c r="O442" s="21"/>
      <c r="P442" s="155"/>
      <c r="Q442" s="167"/>
      <c r="R442" s="167"/>
      <c r="S442" s="59"/>
      <c r="T442" s="167"/>
      <c r="U442" s="12"/>
      <c r="V442" s="12"/>
      <c r="W442" s="12"/>
      <c r="X442" s="12"/>
      <c r="Y442" s="12"/>
      <c r="Z442" s="12"/>
      <c r="AA442" s="12"/>
      <c r="AB442" s="12"/>
      <c r="AC442" s="12"/>
      <c r="AD442" s="12"/>
      <c r="AE442" s="12"/>
      <c r="AF442" s="12"/>
      <c r="AG442" s="12"/>
    </row>
    <row r="443" spans="1:33" ht="14.25" customHeight="1" x14ac:dyDescent="0.25">
      <c r="A443" s="163"/>
      <c r="B443" s="142"/>
      <c r="C443" s="12"/>
      <c r="D443" s="12"/>
      <c r="E443" s="142"/>
      <c r="F443" s="142"/>
      <c r="G443" s="12"/>
      <c r="H443" s="12"/>
      <c r="I443" s="12"/>
      <c r="J443" s="12"/>
      <c r="K443" s="12"/>
      <c r="L443" s="142"/>
      <c r="M443" s="12"/>
      <c r="N443" s="12"/>
      <c r="O443" s="21"/>
      <c r="P443" s="155"/>
      <c r="Q443" s="167"/>
      <c r="R443" s="167"/>
      <c r="S443" s="59"/>
      <c r="T443" s="167"/>
      <c r="U443" s="12"/>
      <c r="V443" s="12"/>
      <c r="W443" s="12"/>
      <c r="X443" s="12"/>
      <c r="Y443" s="12"/>
      <c r="Z443" s="12"/>
      <c r="AA443" s="12"/>
      <c r="AB443" s="12"/>
      <c r="AC443" s="12"/>
      <c r="AD443" s="12"/>
      <c r="AE443" s="12"/>
      <c r="AF443" s="12"/>
      <c r="AG443" s="12"/>
    </row>
    <row r="444" spans="1:33" ht="14.25" customHeight="1" x14ac:dyDescent="0.25">
      <c r="A444" s="163"/>
      <c r="B444" s="142"/>
      <c r="C444" s="12"/>
      <c r="D444" s="12"/>
      <c r="E444" s="142"/>
      <c r="F444" s="142"/>
      <c r="G444" s="12"/>
      <c r="H444" s="12"/>
      <c r="I444" s="12"/>
      <c r="J444" s="12"/>
      <c r="K444" s="12"/>
      <c r="L444" s="142"/>
      <c r="M444" s="12"/>
      <c r="N444" s="12"/>
      <c r="O444" s="21"/>
      <c r="P444" s="155"/>
      <c r="Q444" s="167"/>
      <c r="R444" s="167"/>
      <c r="S444" s="59"/>
      <c r="T444" s="167"/>
      <c r="U444" s="12"/>
      <c r="V444" s="12"/>
      <c r="W444" s="12"/>
      <c r="X444" s="12"/>
      <c r="Y444" s="12"/>
      <c r="Z444" s="12"/>
      <c r="AA444" s="12"/>
      <c r="AB444" s="12"/>
      <c r="AC444" s="12"/>
      <c r="AD444" s="12"/>
      <c r="AE444" s="12"/>
      <c r="AF444" s="12"/>
      <c r="AG444" s="12"/>
    </row>
    <row r="445" spans="1:33" ht="14.25" customHeight="1" x14ac:dyDescent="0.25">
      <c r="A445" s="163"/>
      <c r="B445" s="142"/>
      <c r="C445" s="12"/>
      <c r="D445" s="12"/>
      <c r="E445" s="142"/>
      <c r="F445" s="142"/>
      <c r="G445" s="12"/>
      <c r="H445" s="12"/>
      <c r="I445" s="12"/>
      <c r="J445" s="12"/>
      <c r="K445" s="12"/>
      <c r="L445" s="142"/>
      <c r="M445" s="12"/>
      <c r="N445" s="12"/>
      <c r="O445" s="21"/>
      <c r="P445" s="155"/>
      <c r="Q445" s="167"/>
      <c r="R445" s="167"/>
      <c r="S445" s="59"/>
      <c r="T445" s="167"/>
      <c r="U445" s="12"/>
      <c r="V445" s="12"/>
      <c r="W445" s="12"/>
      <c r="X445" s="12"/>
      <c r="Y445" s="12"/>
      <c r="Z445" s="12"/>
      <c r="AA445" s="12"/>
      <c r="AB445" s="12"/>
      <c r="AC445" s="12"/>
      <c r="AD445" s="12"/>
      <c r="AE445" s="12"/>
      <c r="AF445" s="12"/>
      <c r="AG445" s="12"/>
    </row>
    <row r="446" spans="1:33" ht="14.25" customHeight="1" x14ac:dyDescent="0.25">
      <c r="A446" s="163"/>
      <c r="B446" s="142"/>
      <c r="C446" s="12"/>
      <c r="D446" s="12"/>
      <c r="E446" s="142"/>
      <c r="F446" s="142"/>
      <c r="G446" s="12"/>
      <c r="H446" s="12"/>
      <c r="I446" s="12"/>
      <c r="J446" s="12"/>
      <c r="K446" s="12"/>
      <c r="L446" s="142"/>
      <c r="M446" s="12"/>
      <c r="N446" s="12"/>
      <c r="O446" s="21"/>
      <c r="P446" s="155"/>
      <c r="Q446" s="167"/>
      <c r="R446" s="167"/>
      <c r="S446" s="59"/>
      <c r="T446" s="167"/>
      <c r="U446" s="12"/>
      <c r="V446" s="12"/>
      <c r="W446" s="12"/>
      <c r="X446" s="12"/>
      <c r="Y446" s="12"/>
      <c r="Z446" s="12"/>
      <c r="AA446" s="12"/>
      <c r="AB446" s="12"/>
      <c r="AC446" s="12"/>
      <c r="AD446" s="12"/>
      <c r="AE446" s="12"/>
      <c r="AF446" s="12"/>
      <c r="AG446" s="12"/>
    </row>
    <row r="447" spans="1:33" ht="14.25" customHeight="1" x14ac:dyDescent="0.25">
      <c r="A447" s="163"/>
      <c r="B447" s="142"/>
      <c r="C447" s="12"/>
      <c r="D447" s="12"/>
      <c r="E447" s="142"/>
      <c r="F447" s="142"/>
      <c r="G447" s="12"/>
      <c r="H447" s="12"/>
      <c r="I447" s="12"/>
      <c r="J447" s="12"/>
      <c r="K447" s="12"/>
      <c r="L447" s="142"/>
      <c r="M447" s="12"/>
      <c r="N447" s="12"/>
      <c r="O447" s="21"/>
      <c r="P447" s="155"/>
      <c r="Q447" s="167"/>
      <c r="R447" s="167"/>
      <c r="S447" s="59"/>
      <c r="T447" s="167"/>
      <c r="U447" s="12"/>
      <c r="V447" s="12"/>
      <c r="W447" s="12"/>
      <c r="X447" s="12"/>
      <c r="Y447" s="12"/>
      <c r="Z447" s="12"/>
      <c r="AA447" s="12"/>
      <c r="AB447" s="12"/>
      <c r="AC447" s="12"/>
      <c r="AD447" s="12"/>
      <c r="AE447" s="12"/>
      <c r="AF447" s="12"/>
      <c r="AG447" s="12"/>
    </row>
    <row r="448" spans="1:33" ht="14.25" customHeight="1" x14ac:dyDescent="0.25">
      <c r="A448" s="163"/>
      <c r="B448" s="142"/>
      <c r="C448" s="12"/>
      <c r="D448" s="12"/>
      <c r="E448" s="142"/>
      <c r="F448" s="142"/>
      <c r="G448" s="12"/>
      <c r="H448" s="12"/>
      <c r="I448" s="12"/>
      <c r="J448" s="12"/>
      <c r="K448" s="12"/>
      <c r="L448" s="142"/>
      <c r="M448" s="12"/>
      <c r="N448" s="12"/>
      <c r="O448" s="21"/>
      <c r="P448" s="155"/>
      <c r="Q448" s="167"/>
      <c r="R448" s="167"/>
      <c r="S448" s="59"/>
      <c r="T448" s="167"/>
      <c r="U448" s="12"/>
      <c r="V448" s="12"/>
      <c r="W448" s="12"/>
      <c r="X448" s="12"/>
      <c r="Y448" s="12"/>
      <c r="Z448" s="12"/>
      <c r="AA448" s="12"/>
      <c r="AB448" s="12"/>
      <c r="AC448" s="12"/>
      <c r="AD448" s="12"/>
      <c r="AE448" s="12"/>
      <c r="AF448" s="12"/>
      <c r="AG448" s="12"/>
    </row>
    <row r="449" spans="1:33" ht="14.25" customHeight="1" x14ac:dyDescent="0.25">
      <c r="A449" s="163"/>
      <c r="B449" s="142"/>
      <c r="C449" s="12"/>
      <c r="D449" s="12"/>
      <c r="E449" s="142"/>
      <c r="F449" s="142"/>
      <c r="G449" s="12"/>
      <c r="H449" s="12"/>
      <c r="I449" s="12"/>
      <c r="J449" s="12"/>
      <c r="K449" s="12"/>
      <c r="L449" s="142"/>
      <c r="M449" s="12"/>
      <c r="N449" s="12"/>
      <c r="O449" s="21"/>
      <c r="P449" s="155"/>
      <c r="Q449" s="167"/>
      <c r="R449" s="167"/>
      <c r="S449" s="59"/>
      <c r="T449" s="167"/>
      <c r="U449" s="12"/>
      <c r="V449" s="12"/>
      <c r="W449" s="12"/>
      <c r="X449" s="12"/>
      <c r="Y449" s="12"/>
      <c r="Z449" s="12"/>
      <c r="AA449" s="12"/>
      <c r="AB449" s="12"/>
      <c r="AC449" s="12"/>
      <c r="AD449" s="12"/>
      <c r="AE449" s="12"/>
      <c r="AF449" s="12"/>
      <c r="AG449" s="12"/>
    </row>
    <row r="450" spans="1:33" ht="14.25" customHeight="1" x14ac:dyDescent="0.25">
      <c r="A450" s="163"/>
      <c r="B450" s="142"/>
      <c r="C450" s="12"/>
      <c r="D450" s="12"/>
      <c r="E450" s="142"/>
      <c r="F450" s="142"/>
      <c r="G450" s="12"/>
      <c r="H450" s="12"/>
      <c r="I450" s="12"/>
      <c r="J450" s="12"/>
      <c r="K450" s="12"/>
      <c r="L450" s="142"/>
      <c r="M450" s="12"/>
      <c r="N450" s="12"/>
      <c r="O450" s="21"/>
      <c r="P450" s="155"/>
      <c r="Q450" s="167"/>
      <c r="R450" s="167"/>
      <c r="S450" s="59"/>
      <c r="T450" s="167"/>
      <c r="U450" s="12"/>
      <c r="V450" s="12"/>
      <c r="W450" s="12"/>
      <c r="X450" s="12"/>
      <c r="Y450" s="12"/>
      <c r="Z450" s="12"/>
      <c r="AA450" s="12"/>
      <c r="AB450" s="12"/>
      <c r="AC450" s="12"/>
      <c r="AD450" s="12"/>
      <c r="AE450" s="12"/>
      <c r="AF450" s="12"/>
      <c r="AG450" s="12"/>
    </row>
    <row r="451" spans="1:33" ht="14.25" customHeight="1" x14ac:dyDescent="0.25">
      <c r="A451" s="163"/>
      <c r="B451" s="142"/>
      <c r="C451" s="12"/>
      <c r="D451" s="12"/>
      <c r="E451" s="142"/>
      <c r="F451" s="142"/>
      <c r="G451" s="12"/>
      <c r="H451" s="12"/>
      <c r="I451" s="12"/>
      <c r="J451" s="12"/>
      <c r="K451" s="12"/>
      <c r="L451" s="142"/>
      <c r="M451" s="12"/>
      <c r="N451" s="12"/>
      <c r="O451" s="21"/>
      <c r="P451" s="155"/>
      <c r="Q451" s="167"/>
      <c r="R451" s="167"/>
      <c r="S451" s="59"/>
      <c r="T451" s="167"/>
      <c r="U451" s="12"/>
      <c r="V451" s="12"/>
      <c r="W451" s="12"/>
      <c r="X451" s="12"/>
      <c r="Y451" s="12"/>
      <c r="Z451" s="12"/>
      <c r="AA451" s="12"/>
      <c r="AB451" s="12"/>
      <c r="AC451" s="12"/>
      <c r="AD451" s="12"/>
      <c r="AE451" s="12"/>
      <c r="AF451" s="12"/>
      <c r="AG451" s="12"/>
    </row>
    <row r="452" spans="1:33" ht="14.25" customHeight="1" x14ac:dyDescent="0.25">
      <c r="A452" s="163"/>
      <c r="B452" s="142"/>
      <c r="C452" s="12"/>
      <c r="D452" s="12"/>
      <c r="E452" s="142"/>
      <c r="F452" s="142"/>
      <c r="G452" s="12"/>
      <c r="H452" s="12"/>
      <c r="I452" s="12"/>
      <c r="J452" s="12"/>
      <c r="K452" s="12"/>
      <c r="L452" s="142"/>
      <c r="M452" s="12"/>
      <c r="N452" s="12"/>
      <c r="O452" s="21"/>
      <c r="P452" s="155"/>
      <c r="Q452" s="167"/>
      <c r="R452" s="167"/>
      <c r="S452" s="59"/>
      <c r="T452" s="167"/>
      <c r="U452" s="12"/>
      <c r="V452" s="12"/>
      <c r="W452" s="12"/>
      <c r="X452" s="12"/>
      <c r="Y452" s="12"/>
      <c r="Z452" s="12"/>
      <c r="AA452" s="12"/>
      <c r="AB452" s="12"/>
      <c r="AC452" s="12"/>
      <c r="AD452" s="12"/>
      <c r="AE452" s="12"/>
      <c r="AF452" s="12"/>
      <c r="AG452" s="12"/>
    </row>
    <row r="453" spans="1:33" ht="14.25" customHeight="1" x14ac:dyDescent="0.25">
      <c r="A453" s="163"/>
      <c r="B453" s="142"/>
      <c r="C453" s="12"/>
      <c r="D453" s="12"/>
      <c r="E453" s="142"/>
      <c r="F453" s="142"/>
      <c r="G453" s="12"/>
      <c r="H453" s="12"/>
      <c r="I453" s="12"/>
      <c r="J453" s="12"/>
      <c r="K453" s="12"/>
      <c r="L453" s="142"/>
      <c r="M453" s="12"/>
      <c r="N453" s="12"/>
      <c r="O453" s="21"/>
      <c r="P453" s="155"/>
      <c r="Q453" s="167"/>
      <c r="R453" s="167"/>
      <c r="S453" s="59"/>
      <c r="T453" s="167"/>
      <c r="U453" s="12"/>
      <c r="V453" s="12"/>
      <c r="W453" s="12"/>
      <c r="X453" s="12"/>
      <c r="Y453" s="12"/>
      <c r="Z453" s="12"/>
      <c r="AA453" s="12"/>
      <c r="AB453" s="12"/>
      <c r="AC453" s="12"/>
      <c r="AD453" s="12"/>
      <c r="AE453" s="12"/>
      <c r="AF453" s="12"/>
      <c r="AG453" s="12"/>
    </row>
    <row r="454" spans="1:33" ht="14.25" customHeight="1" x14ac:dyDescent="0.25">
      <c r="A454" s="163"/>
      <c r="B454" s="142"/>
      <c r="C454" s="12"/>
      <c r="D454" s="12"/>
      <c r="E454" s="142"/>
      <c r="F454" s="142"/>
      <c r="G454" s="12"/>
      <c r="H454" s="12"/>
      <c r="I454" s="12"/>
      <c r="J454" s="12"/>
      <c r="K454" s="12"/>
      <c r="L454" s="142"/>
      <c r="M454" s="12"/>
      <c r="N454" s="12"/>
      <c r="O454" s="21"/>
      <c r="P454" s="155"/>
      <c r="Q454" s="167"/>
      <c r="R454" s="167"/>
      <c r="S454" s="59"/>
      <c r="T454" s="167"/>
      <c r="U454" s="12"/>
      <c r="V454" s="12"/>
      <c r="W454" s="12"/>
      <c r="X454" s="12"/>
      <c r="Y454" s="12"/>
      <c r="Z454" s="12"/>
      <c r="AA454" s="12"/>
      <c r="AB454" s="12"/>
      <c r="AC454" s="12"/>
      <c r="AD454" s="12"/>
      <c r="AE454" s="12"/>
      <c r="AF454" s="12"/>
      <c r="AG454" s="12"/>
    </row>
    <row r="455" spans="1:33" ht="14.25" customHeight="1" x14ac:dyDescent="0.25">
      <c r="A455" s="163"/>
      <c r="B455" s="142"/>
      <c r="C455" s="12"/>
      <c r="D455" s="12"/>
      <c r="E455" s="142"/>
      <c r="F455" s="142"/>
      <c r="G455" s="12"/>
      <c r="H455" s="12"/>
      <c r="I455" s="12"/>
      <c r="J455" s="12"/>
      <c r="K455" s="12"/>
      <c r="L455" s="142"/>
      <c r="M455" s="12"/>
      <c r="N455" s="12"/>
      <c r="O455" s="21"/>
      <c r="P455" s="155"/>
      <c r="Q455" s="167"/>
      <c r="R455" s="167"/>
      <c r="S455" s="59"/>
      <c r="T455" s="167"/>
      <c r="U455" s="12"/>
      <c r="V455" s="12"/>
      <c r="W455" s="12"/>
      <c r="X455" s="12"/>
      <c r="Y455" s="12"/>
      <c r="Z455" s="12"/>
      <c r="AA455" s="12"/>
      <c r="AB455" s="12"/>
      <c r="AC455" s="12"/>
      <c r="AD455" s="12"/>
      <c r="AE455" s="12"/>
      <c r="AF455" s="12"/>
      <c r="AG455" s="12"/>
    </row>
    <row r="456" spans="1:33" ht="14.25" customHeight="1" x14ac:dyDescent="0.25">
      <c r="A456" s="163"/>
      <c r="B456" s="142"/>
      <c r="C456" s="12"/>
      <c r="D456" s="12"/>
      <c r="E456" s="142"/>
      <c r="F456" s="142"/>
      <c r="G456" s="12"/>
      <c r="H456" s="12"/>
      <c r="I456" s="12"/>
      <c r="J456" s="12"/>
      <c r="K456" s="12"/>
      <c r="L456" s="142"/>
      <c r="M456" s="12"/>
      <c r="N456" s="12"/>
      <c r="O456" s="21"/>
      <c r="P456" s="155"/>
      <c r="Q456" s="167"/>
      <c r="R456" s="167"/>
      <c r="S456" s="59"/>
      <c r="T456" s="167"/>
      <c r="U456" s="12"/>
      <c r="V456" s="12"/>
      <c r="W456" s="12"/>
      <c r="X456" s="12"/>
      <c r="Y456" s="12"/>
      <c r="Z456" s="12"/>
      <c r="AA456" s="12"/>
      <c r="AB456" s="12"/>
      <c r="AC456" s="12"/>
      <c r="AD456" s="12"/>
      <c r="AE456" s="12"/>
      <c r="AF456" s="12"/>
      <c r="AG456" s="12"/>
    </row>
    <row r="457" spans="1:33" ht="14.25" customHeight="1" x14ac:dyDescent="0.25">
      <c r="A457" s="163"/>
      <c r="B457" s="142"/>
      <c r="C457" s="12"/>
      <c r="D457" s="12"/>
      <c r="E457" s="142"/>
      <c r="F457" s="142"/>
      <c r="G457" s="12"/>
      <c r="H457" s="12"/>
      <c r="I457" s="12"/>
      <c r="J457" s="12"/>
      <c r="K457" s="12"/>
      <c r="L457" s="142"/>
      <c r="M457" s="12"/>
      <c r="N457" s="12"/>
      <c r="O457" s="21"/>
      <c r="P457" s="155"/>
      <c r="Q457" s="167"/>
      <c r="R457" s="167"/>
      <c r="S457" s="59"/>
      <c r="T457" s="167"/>
      <c r="U457" s="12"/>
      <c r="V457" s="12"/>
      <c r="W457" s="12"/>
      <c r="X457" s="12"/>
      <c r="Y457" s="12"/>
      <c r="Z457" s="12"/>
      <c r="AA457" s="12"/>
      <c r="AB457" s="12"/>
      <c r="AC457" s="12"/>
      <c r="AD457" s="12"/>
      <c r="AE457" s="12"/>
      <c r="AF457" s="12"/>
      <c r="AG457" s="12"/>
    </row>
    <row r="458" spans="1:33" ht="14.25" customHeight="1" x14ac:dyDescent="0.25">
      <c r="A458" s="163"/>
      <c r="B458" s="142"/>
      <c r="C458" s="12"/>
      <c r="D458" s="12"/>
      <c r="E458" s="142"/>
      <c r="F458" s="142"/>
      <c r="G458" s="12"/>
      <c r="H458" s="12"/>
      <c r="I458" s="12"/>
      <c r="J458" s="12"/>
      <c r="K458" s="12"/>
      <c r="L458" s="142"/>
      <c r="M458" s="12"/>
      <c r="N458" s="12"/>
      <c r="O458" s="21"/>
      <c r="P458" s="155"/>
      <c r="Q458" s="167"/>
      <c r="R458" s="167"/>
      <c r="S458" s="59"/>
      <c r="T458" s="167"/>
      <c r="U458" s="12"/>
      <c r="V458" s="12"/>
      <c r="W458" s="12"/>
      <c r="X458" s="12"/>
      <c r="Y458" s="12"/>
      <c r="Z458" s="12"/>
      <c r="AA458" s="12"/>
      <c r="AB458" s="12"/>
      <c r="AC458" s="12"/>
      <c r="AD458" s="12"/>
      <c r="AE458" s="12"/>
      <c r="AF458" s="12"/>
      <c r="AG458" s="12"/>
    </row>
    <row r="459" spans="1:33" ht="14.25" customHeight="1" x14ac:dyDescent="0.25">
      <c r="A459" s="163"/>
      <c r="B459" s="142"/>
      <c r="C459" s="12"/>
      <c r="D459" s="12"/>
      <c r="E459" s="142"/>
      <c r="F459" s="142"/>
      <c r="G459" s="12"/>
      <c r="H459" s="12"/>
      <c r="I459" s="12"/>
      <c r="J459" s="12"/>
      <c r="K459" s="12"/>
      <c r="L459" s="142"/>
      <c r="M459" s="12"/>
      <c r="N459" s="12"/>
      <c r="O459" s="21"/>
      <c r="P459" s="155"/>
      <c r="Q459" s="167"/>
      <c r="R459" s="167"/>
      <c r="S459" s="59"/>
      <c r="T459" s="167"/>
      <c r="U459" s="12"/>
      <c r="V459" s="12"/>
      <c r="W459" s="12"/>
      <c r="X459" s="12"/>
      <c r="Y459" s="12"/>
      <c r="Z459" s="12"/>
      <c r="AA459" s="12"/>
      <c r="AB459" s="12"/>
      <c r="AC459" s="12"/>
      <c r="AD459" s="12"/>
      <c r="AE459" s="12"/>
      <c r="AF459" s="12"/>
      <c r="AG459" s="12"/>
    </row>
    <row r="460" spans="1:33" ht="14.25" customHeight="1" x14ac:dyDescent="0.25">
      <c r="A460" s="163"/>
      <c r="B460" s="142"/>
      <c r="C460" s="12"/>
      <c r="D460" s="12"/>
      <c r="E460" s="142"/>
      <c r="F460" s="142"/>
      <c r="G460" s="12"/>
      <c r="H460" s="12"/>
      <c r="I460" s="12"/>
      <c r="J460" s="12"/>
      <c r="K460" s="12"/>
      <c r="L460" s="142"/>
      <c r="M460" s="12"/>
      <c r="N460" s="12"/>
      <c r="O460" s="21"/>
      <c r="P460" s="155"/>
      <c r="Q460" s="167"/>
      <c r="R460" s="167"/>
      <c r="S460" s="59"/>
      <c r="T460" s="167"/>
      <c r="U460" s="12"/>
      <c r="V460" s="12"/>
      <c r="W460" s="12"/>
      <c r="X460" s="12"/>
      <c r="Y460" s="12"/>
      <c r="Z460" s="12"/>
      <c r="AA460" s="12"/>
      <c r="AB460" s="12"/>
      <c r="AC460" s="12"/>
      <c r="AD460" s="12"/>
      <c r="AE460" s="12"/>
      <c r="AF460" s="12"/>
      <c r="AG460" s="12"/>
    </row>
    <row r="461" spans="1:33" ht="14.25" customHeight="1" x14ac:dyDescent="0.25">
      <c r="A461" s="163"/>
      <c r="B461" s="142"/>
      <c r="C461" s="12"/>
      <c r="D461" s="12"/>
      <c r="E461" s="142"/>
      <c r="F461" s="142"/>
      <c r="G461" s="12"/>
      <c r="H461" s="12"/>
      <c r="I461" s="12"/>
      <c r="J461" s="12"/>
      <c r="K461" s="12"/>
      <c r="L461" s="142"/>
      <c r="M461" s="12"/>
      <c r="N461" s="12"/>
      <c r="O461" s="21"/>
      <c r="P461" s="155"/>
      <c r="Q461" s="167"/>
      <c r="R461" s="167"/>
      <c r="S461" s="59"/>
      <c r="T461" s="167"/>
      <c r="U461" s="12"/>
      <c r="V461" s="12"/>
      <c r="W461" s="12"/>
      <c r="X461" s="12"/>
      <c r="Y461" s="12"/>
      <c r="Z461" s="12"/>
      <c r="AA461" s="12"/>
      <c r="AB461" s="12"/>
      <c r="AC461" s="12"/>
      <c r="AD461" s="12"/>
      <c r="AE461" s="12"/>
      <c r="AF461" s="12"/>
      <c r="AG461" s="12"/>
    </row>
    <row r="462" spans="1:33" ht="14.25" customHeight="1" x14ac:dyDescent="0.25">
      <c r="A462" s="163"/>
      <c r="B462" s="142"/>
      <c r="C462" s="12"/>
      <c r="D462" s="12"/>
      <c r="E462" s="142"/>
      <c r="F462" s="142"/>
      <c r="G462" s="12"/>
      <c r="H462" s="12"/>
      <c r="I462" s="12"/>
      <c r="J462" s="12"/>
      <c r="K462" s="12"/>
      <c r="L462" s="142"/>
      <c r="M462" s="12"/>
      <c r="N462" s="12"/>
      <c r="O462" s="21"/>
      <c r="P462" s="155"/>
      <c r="Q462" s="167"/>
      <c r="R462" s="167"/>
      <c r="S462" s="59"/>
      <c r="T462" s="167"/>
      <c r="U462" s="12"/>
      <c r="V462" s="12"/>
      <c r="W462" s="12"/>
      <c r="X462" s="12"/>
      <c r="Y462" s="12"/>
      <c r="Z462" s="12"/>
      <c r="AA462" s="12"/>
      <c r="AB462" s="12"/>
      <c r="AC462" s="12"/>
      <c r="AD462" s="12"/>
      <c r="AE462" s="12"/>
      <c r="AF462" s="12"/>
      <c r="AG462" s="12"/>
    </row>
    <row r="463" spans="1:33" ht="14.25" customHeight="1" x14ac:dyDescent="0.25">
      <c r="A463" s="163"/>
      <c r="B463" s="142"/>
      <c r="C463" s="12"/>
      <c r="D463" s="12"/>
      <c r="E463" s="142"/>
      <c r="F463" s="142"/>
      <c r="G463" s="12"/>
      <c r="H463" s="12"/>
      <c r="I463" s="12"/>
      <c r="J463" s="12"/>
      <c r="K463" s="12"/>
      <c r="L463" s="142"/>
      <c r="M463" s="12"/>
      <c r="N463" s="12"/>
      <c r="O463" s="21"/>
      <c r="P463" s="155"/>
      <c r="Q463" s="167"/>
      <c r="R463" s="167"/>
      <c r="S463" s="59"/>
      <c r="T463" s="167"/>
      <c r="U463" s="12"/>
      <c r="V463" s="12"/>
      <c r="W463" s="12"/>
      <c r="X463" s="12"/>
      <c r="Y463" s="12"/>
      <c r="Z463" s="12"/>
      <c r="AA463" s="12"/>
      <c r="AB463" s="12"/>
      <c r="AC463" s="12"/>
      <c r="AD463" s="12"/>
      <c r="AE463" s="12"/>
      <c r="AF463" s="12"/>
      <c r="AG463" s="12"/>
    </row>
    <row r="464" spans="1:33" ht="14.25" customHeight="1" x14ac:dyDescent="0.25">
      <c r="A464" s="163"/>
      <c r="B464" s="142"/>
      <c r="C464" s="12"/>
      <c r="D464" s="12"/>
      <c r="E464" s="142"/>
      <c r="F464" s="142"/>
      <c r="G464" s="12"/>
      <c r="H464" s="12"/>
      <c r="I464" s="12"/>
      <c r="J464" s="12"/>
      <c r="K464" s="12"/>
      <c r="L464" s="142"/>
      <c r="M464" s="12"/>
      <c r="N464" s="12"/>
      <c r="O464" s="21"/>
      <c r="P464" s="155"/>
      <c r="Q464" s="167"/>
      <c r="R464" s="167"/>
      <c r="S464" s="59"/>
      <c r="T464" s="167"/>
      <c r="U464" s="12"/>
      <c r="V464" s="12"/>
      <c r="W464" s="12"/>
      <c r="X464" s="12"/>
      <c r="Y464" s="12"/>
      <c r="Z464" s="12"/>
      <c r="AA464" s="12"/>
      <c r="AB464" s="12"/>
      <c r="AC464" s="12"/>
      <c r="AD464" s="12"/>
      <c r="AE464" s="12"/>
      <c r="AF464" s="12"/>
      <c r="AG464" s="12"/>
    </row>
    <row r="465" spans="1:33" ht="14.25" customHeight="1" x14ac:dyDescent="0.25">
      <c r="A465" s="163"/>
      <c r="B465" s="142"/>
      <c r="C465" s="12"/>
      <c r="D465" s="12"/>
      <c r="E465" s="142"/>
      <c r="F465" s="142"/>
      <c r="G465" s="12"/>
      <c r="H465" s="12"/>
      <c r="I465" s="12"/>
      <c r="J465" s="12"/>
      <c r="K465" s="12"/>
      <c r="L465" s="142"/>
      <c r="M465" s="12"/>
      <c r="N465" s="12"/>
      <c r="O465" s="21"/>
      <c r="P465" s="155"/>
      <c r="Q465" s="167"/>
      <c r="R465" s="167"/>
      <c r="S465" s="59"/>
      <c r="T465" s="167"/>
      <c r="U465" s="12"/>
      <c r="V465" s="12"/>
      <c r="W465" s="12"/>
      <c r="X465" s="12"/>
      <c r="Y465" s="12"/>
      <c r="Z465" s="12"/>
      <c r="AA465" s="12"/>
      <c r="AB465" s="12"/>
      <c r="AC465" s="12"/>
      <c r="AD465" s="12"/>
      <c r="AE465" s="12"/>
      <c r="AF465" s="12"/>
      <c r="AG465" s="12"/>
    </row>
    <row r="466" spans="1:33" ht="14.25" customHeight="1" x14ac:dyDescent="0.25">
      <c r="A466" s="163"/>
      <c r="B466" s="142"/>
      <c r="C466" s="12"/>
      <c r="D466" s="12"/>
      <c r="E466" s="142"/>
      <c r="F466" s="142"/>
      <c r="G466" s="12"/>
      <c r="H466" s="12"/>
      <c r="I466" s="12"/>
      <c r="J466" s="12"/>
      <c r="K466" s="12"/>
      <c r="L466" s="142"/>
      <c r="M466" s="12"/>
      <c r="N466" s="12"/>
      <c r="O466" s="21"/>
      <c r="P466" s="155"/>
      <c r="Q466" s="167"/>
      <c r="R466" s="167"/>
      <c r="S466" s="59"/>
      <c r="T466" s="167"/>
      <c r="U466" s="12"/>
      <c r="V466" s="12"/>
      <c r="W466" s="12"/>
      <c r="X466" s="12"/>
      <c r="Y466" s="12"/>
      <c r="Z466" s="12"/>
      <c r="AA466" s="12"/>
      <c r="AB466" s="12"/>
      <c r="AC466" s="12"/>
      <c r="AD466" s="12"/>
      <c r="AE466" s="12"/>
      <c r="AF466" s="12"/>
      <c r="AG466" s="12"/>
    </row>
    <row r="467" spans="1:33" ht="14.25" customHeight="1" x14ac:dyDescent="0.25">
      <c r="A467" s="163"/>
      <c r="B467" s="142"/>
      <c r="C467" s="12"/>
      <c r="D467" s="12"/>
      <c r="E467" s="142"/>
      <c r="F467" s="142"/>
      <c r="G467" s="12"/>
      <c r="H467" s="12"/>
      <c r="I467" s="12"/>
      <c r="J467" s="12"/>
      <c r="K467" s="12"/>
      <c r="L467" s="142"/>
      <c r="M467" s="12"/>
      <c r="N467" s="12"/>
      <c r="O467" s="21"/>
      <c r="P467" s="155"/>
      <c r="Q467" s="167"/>
      <c r="R467" s="167"/>
      <c r="S467" s="59"/>
      <c r="T467" s="167"/>
      <c r="U467" s="12"/>
      <c r="V467" s="12"/>
      <c r="W467" s="12"/>
      <c r="X467" s="12"/>
      <c r="Y467" s="12"/>
      <c r="Z467" s="12"/>
      <c r="AA467" s="12"/>
      <c r="AB467" s="12"/>
      <c r="AC467" s="12"/>
      <c r="AD467" s="12"/>
      <c r="AE467" s="12"/>
      <c r="AF467" s="12"/>
      <c r="AG467" s="12"/>
    </row>
    <row r="468" spans="1:33" ht="14.25" customHeight="1" x14ac:dyDescent="0.25">
      <c r="A468" s="163"/>
      <c r="B468" s="142"/>
      <c r="C468" s="12"/>
      <c r="D468" s="12"/>
      <c r="E468" s="142"/>
      <c r="F468" s="142"/>
      <c r="G468" s="12"/>
      <c r="H468" s="12"/>
      <c r="I468" s="12"/>
      <c r="J468" s="12"/>
      <c r="K468" s="12"/>
      <c r="L468" s="142"/>
      <c r="M468" s="12"/>
      <c r="N468" s="12"/>
      <c r="O468" s="21"/>
      <c r="P468" s="155"/>
      <c r="Q468" s="167"/>
      <c r="R468" s="167"/>
      <c r="S468" s="59"/>
      <c r="T468" s="167"/>
      <c r="U468" s="12"/>
      <c r="V468" s="12"/>
      <c r="W468" s="12"/>
      <c r="X468" s="12"/>
      <c r="Y468" s="12"/>
      <c r="Z468" s="12"/>
      <c r="AA468" s="12"/>
      <c r="AB468" s="12"/>
      <c r="AC468" s="12"/>
      <c r="AD468" s="12"/>
      <c r="AE468" s="12"/>
      <c r="AF468" s="12"/>
      <c r="AG468" s="12"/>
    </row>
    <row r="469" spans="1:33" ht="14.25" customHeight="1" x14ac:dyDescent="0.25">
      <c r="A469" s="163"/>
      <c r="B469" s="142"/>
      <c r="C469" s="12"/>
      <c r="D469" s="12"/>
      <c r="E469" s="142"/>
      <c r="F469" s="142"/>
      <c r="G469" s="12"/>
      <c r="H469" s="12"/>
      <c r="I469" s="12"/>
      <c r="J469" s="12"/>
      <c r="K469" s="12"/>
      <c r="L469" s="142"/>
      <c r="M469" s="12"/>
      <c r="N469" s="12"/>
      <c r="O469" s="21"/>
      <c r="P469" s="155"/>
      <c r="Q469" s="167"/>
      <c r="R469" s="167"/>
      <c r="S469" s="59"/>
      <c r="T469" s="167"/>
      <c r="U469" s="12"/>
      <c r="V469" s="12"/>
      <c r="W469" s="12"/>
      <c r="X469" s="12"/>
      <c r="Y469" s="12"/>
      <c r="Z469" s="12"/>
      <c r="AA469" s="12"/>
      <c r="AB469" s="12"/>
      <c r="AC469" s="12"/>
      <c r="AD469" s="12"/>
      <c r="AE469" s="12"/>
      <c r="AF469" s="12"/>
      <c r="AG469" s="12"/>
    </row>
    <row r="470" spans="1:33" ht="14.25" customHeight="1" x14ac:dyDescent="0.25">
      <c r="A470" s="163"/>
      <c r="B470" s="142"/>
      <c r="C470" s="12"/>
      <c r="D470" s="12"/>
      <c r="E470" s="142"/>
      <c r="F470" s="142"/>
      <c r="G470" s="12"/>
      <c r="H470" s="12"/>
      <c r="I470" s="12"/>
      <c r="J470" s="12"/>
      <c r="K470" s="12"/>
      <c r="L470" s="142"/>
      <c r="M470" s="12"/>
      <c r="N470" s="12"/>
      <c r="O470" s="21"/>
      <c r="P470" s="155"/>
      <c r="Q470" s="167"/>
      <c r="R470" s="167"/>
      <c r="S470" s="59"/>
      <c r="T470" s="167"/>
      <c r="U470" s="12"/>
      <c r="V470" s="12"/>
      <c r="W470" s="12"/>
      <c r="X470" s="12"/>
      <c r="Y470" s="12"/>
      <c r="Z470" s="12"/>
      <c r="AA470" s="12"/>
      <c r="AB470" s="12"/>
      <c r="AC470" s="12"/>
      <c r="AD470" s="12"/>
      <c r="AE470" s="12"/>
      <c r="AF470" s="12"/>
      <c r="AG470" s="12"/>
    </row>
    <row r="471" spans="1:33" ht="14.25" customHeight="1" x14ac:dyDescent="0.25">
      <c r="A471" s="163"/>
      <c r="B471" s="142"/>
      <c r="C471" s="12"/>
      <c r="D471" s="12"/>
      <c r="E471" s="142"/>
      <c r="F471" s="142"/>
      <c r="G471" s="12"/>
      <c r="H471" s="12"/>
      <c r="I471" s="12"/>
      <c r="J471" s="12"/>
      <c r="K471" s="12"/>
      <c r="L471" s="142"/>
      <c r="M471" s="12"/>
      <c r="N471" s="12"/>
      <c r="O471" s="21"/>
      <c r="P471" s="155"/>
      <c r="Q471" s="167"/>
      <c r="R471" s="167"/>
      <c r="S471" s="59"/>
      <c r="T471" s="167"/>
      <c r="U471" s="12"/>
      <c r="V471" s="12"/>
      <c r="W471" s="12"/>
      <c r="X471" s="12"/>
      <c r="Y471" s="12"/>
      <c r="Z471" s="12"/>
      <c r="AA471" s="12"/>
      <c r="AB471" s="12"/>
      <c r="AC471" s="12"/>
      <c r="AD471" s="12"/>
      <c r="AE471" s="12"/>
      <c r="AF471" s="12"/>
      <c r="AG471" s="12"/>
    </row>
    <row r="472" spans="1:33" ht="14.25" customHeight="1" x14ac:dyDescent="0.25">
      <c r="A472" s="163"/>
      <c r="B472" s="142"/>
      <c r="C472" s="12"/>
      <c r="D472" s="12"/>
      <c r="E472" s="142"/>
      <c r="F472" s="142"/>
      <c r="G472" s="12"/>
      <c r="H472" s="12"/>
      <c r="I472" s="12"/>
      <c r="J472" s="12"/>
      <c r="K472" s="12"/>
      <c r="L472" s="142"/>
      <c r="M472" s="12"/>
      <c r="N472" s="12"/>
      <c r="O472" s="21"/>
      <c r="P472" s="155"/>
      <c r="Q472" s="167"/>
      <c r="R472" s="167"/>
      <c r="S472" s="59"/>
      <c r="T472" s="167"/>
      <c r="U472" s="12"/>
      <c r="V472" s="12"/>
      <c r="W472" s="12"/>
      <c r="X472" s="12"/>
      <c r="Y472" s="12"/>
      <c r="Z472" s="12"/>
      <c r="AA472" s="12"/>
      <c r="AB472" s="12"/>
      <c r="AC472" s="12"/>
      <c r="AD472" s="12"/>
      <c r="AE472" s="12"/>
      <c r="AF472" s="12"/>
      <c r="AG472" s="12"/>
    </row>
    <row r="473" spans="1:33" ht="14.25" customHeight="1" x14ac:dyDescent="0.25">
      <c r="A473" s="163"/>
      <c r="B473" s="142"/>
      <c r="C473" s="12"/>
      <c r="D473" s="12"/>
      <c r="E473" s="142"/>
      <c r="F473" s="142"/>
      <c r="G473" s="12"/>
      <c r="H473" s="12"/>
      <c r="I473" s="12"/>
      <c r="J473" s="12"/>
      <c r="K473" s="12"/>
      <c r="L473" s="142"/>
      <c r="M473" s="12"/>
      <c r="N473" s="12"/>
      <c r="O473" s="21"/>
      <c r="P473" s="155"/>
      <c r="Q473" s="167"/>
      <c r="R473" s="167"/>
      <c r="S473" s="59"/>
      <c r="T473" s="167"/>
      <c r="U473" s="12"/>
      <c r="V473" s="12"/>
      <c r="W473" s="12"/>
      <c r="X473" s="12"/>
      <c r="Y473" s="12"/>
      <c r="Z473" s="12"/>
      <c r="AA473" s="12"/>
      <c r="AB473" s="12"/>
      <c r="AC473" s="12"/>
      <c r="AD473" s="12"/>
      <c r="AE473" s="12"/>
      <c r="AF473" s="12"/>
      <c r="AG473" s="12"/>
    </row>
    <row r="474" spans="1:33" ht="14.25" customHeight="1" x14ac:dyDescent="0.25">
      <c r="A474" s="163"/>
      <c r="B474" s="142"/>
      <c r="C474" s="12"/>
      <c r="D474" s="12"/>
      <c r="E474" s="142"/>
      <c r="F474" s="142"/>
      <c r="G474" s="12"/>
      <c r="H474" s="12"/>
      <c r="I474" s="12"/>
      <c r="J474" s="12"/>
      <c r="K474" s="12"/>
      <c r="L474" s="142"/>
      <c r="M474" s="12"/>
      <c r="N474" s="12"/>
      <c r="O474" s="21"/>
      <c r="P474" s="155"/>
      <c r="Q474" s="167"/>
      <c r="R474" s="167"/>
      <c r="S474" s="59"/>
      <c r="T474" s="167"/>
      <c r="U474" s="12"/>
      <c r="V474" s="12"/>
      <c r="W474" s="12"/>
      <c r="X474" s="12"/>
      <c r="Y474" s="12"/>
      <c r="Z474" s="12"/>
      <c r="AA474" s="12"/>
      <c r="AB474" s="12"/>
      <c r="AC474" s="12"/>
      <c r="AD474" s="12"/>
      <c r="AE474" s="12"/>
      <c r="AF474" s="12"/>
      <c r="AG474" s="12"/>
    </row>
    <row r="475" spans="1:33" ht="14.25" customHeight="1" x14ac:dyDescent="0.25">
      <c r="A475" s="163"/>
      <c r="B475" s="142"/>
      <c r="C475" s="12"/>
      <c r="D475" s="12"/>
      <c r="E475" s="142"/>
      <c r="F475" s="142"/>
      <c r="G475" s="12"/>
      <c r="H475" s="12"/>
      <c r="I475" s="12"/>
      <c r="J475" s="12"/>
      <c r="K475" s="12"/>
      <c r="L475" s="142"/>
      <c r="M475" s="12"/>
      <c r="N475" s="12"/>
      <c r="O475" s="21"/>
      <c r="P475" s="155"/>
      <c r="Q475" s="167"/>
      <c r="R475" s="167"/>
      <c r="S475" s="59"/>
      <c r="T475" s="167"/>
      <c r="U475" s="12"/>
      <c r="V475" s="12"/>
      <c r="W475" s="12"/>
      <c r="X475" s="12"/>
      <c r="Y475" s="12"/>
      <c r="Z475" s="12"/>
      <c r="AA475" s="12"/>
      <c r="AB475" s="12"/>
      <c r="AC475" s="12"/>
      <c r="AD475" s="12"/>
      <c r="AE475" s="12"/>
      <c r="AF475" s="12"/>
      <c r="AG475" s="12"/>
    </row>
    <row r="476" spans="1:33" ht="14.25" customHeight="1" x14ac:dyDescent="0.25">
      <c r="A476" s="163"/>
      <c r="B476" s="142"/>
      <c r="C476" s="12"/>
      <c r="D476" s="12"/>
      <c r="E476" s="142"/>
      <c r="F476" s="142"/>
      <c r="G476" s="12"/>
      <c r="H476" s="12"/>
      <c r="I476" s="12"/>
      <c r="J476" s="12"/>
      <c r="K476" s="12"/>
      <c r="L476" s="142"/>
      <c r="M476" s="12"/>
      <c r="N476" s="12"/>
      <c r="O476" s="21"/>
      <c r="P476" s="155"/>
      <c r="Q476" s="167"/>
      <c r="R476" s="167"/>
      <c r="S476" s="59"/>
      <c r="T476" s="167"/>
      <c r="U476" s="12"/>
      <c r="V476" s="12"/>
      <c r="W476" s="12"/>
      <c r="X476" s="12"/>
      <c r="Y476" s="12"/>
      <c r="Z476" s="12"/>
      <c r="AA476" s="12"/>
      <c r="AB476" s="12"/>
      <c r="AC476" s="12"/>
      <c r="AD476" s="12"/>
      <c r="AE476" s="12"/>
      <c r="AF476" s="12"/>
      <c r="AG476" s="12"/>
    </row>
    <row r="477" spans="1:33" ht="14.25" customHeight="1" x14ac:dyDescent="0.25">
      <c r="A477" s="163"/>
      <c r="B477" s="142"/>
      <c r="C477" s="12"/>
      <c r="D477" s="12"/>
      <c r="E477" s="142"/>
      <c r="F477" s="142"/>
      <c r="G477" s="12"/>
      <c r="H477" s="12"/>
      <c r="I477" s="12"/>
      <c r="J477" s="12"/>
      <c r="K477" s="12"/>
      <c r="L477" s="142"/>
      <c r="M477" s="12"/>
      <c r="N477" s="12"/>
      <c r="O477" s="21"/>
      <c r="P477" s="155"/>
      <c r="Q477" s="167"/>
      <c r="R477" s="167"/>
      <c r="S477" s="59"/>
      <c r="T477" s="167"/>
      <c r="U477" s="12"/>
      <c r="V477" s="12"/>
      <c r="W477" s="12"/>
      <c r="X477" s="12"/>
      <c r="Y477" s="12"/>
      <c r="Z477" s="12"/>
      <c r="AA477" s="12"/>
      <c r="AB477" s="12"/>
      <c r="AC477" s="12"/>
      <c r="AD477" s="12"/>
      <c r="AE477" s="12"/>
      <c r="AF477" s="12"/>
      <c r="AG477" s="12"/>
    </row>
    <row r="478" spans="1:33" ht="14.25" customHeight="1" x14ac:dyDescent="0.25">
      <c r="A478" s="163"/>
      <c r="B478" s="142"/>
      <c r="C478" s="12"/>
      <c r="D478" s="12"/>
      <c r="E478" s="142"/>
      <c r="F478" s="142"/>
      <c r="G478" s="12"/>
      <c r="H478" s="12"/>
      <c r="I478" s="12"/>
      <c r="J478" s="12"/>
      <c r="K478" s="12"/>
      <c r="L478" s="142"/>
      <c r="M478" s="12"/>
      <c r="N478" s="12"/>
      <c r="O478" s="21"/>
      <c r="P478" s="155"/>
      <c r="Q478" s="167"/>
      <c r="R478" s="167"/>
      <c r="S478" s="59"/>
      <c r="T478" s="167"/>
      <c r="U478" s="12"/>
      <c r="V478" s="12"/>
      <c r="W478" s="12"/>
      <c r="X478" s="12"/>
      <c r="Y478" s="12"/>
      <c r="Z478" s="12"/>
      <c r="AA478" s="12"/>
      <c r="AB478" s="12"/>
      <c r="AC478" s="12"/>
      <c r="AD478" s="12"/>
      <c r="AE478" s="12"/>
      <c r="AF478" s="12"/>
      <c r="AG478" s="12"/>
    </row>
    <row r="479" spans="1:33" ht="14.25" customHeight="1" x14ac:dyDescent="0.25">
      <c r="A479" s="163"/>
      <c r="B479" s="142"/>
      <c r="C479" s="12"/>
      <c r="D479" s="12"/>
      <c r="E479" s="142"/>
      <c r="F479" s="142"/>
      <c r="G479" s="12"/>
      <c r="H479" s="12"/>
      <c r="I479" s="12"/>
      <c r="J479" s="12"/>
      <c r="K479" s="12"/>
      <c r="L479" s="142"/>
      <c r="M479" s="12"/>
      <c r="N479" s="12"/>
      <c r="O479" s="21"/>
      <c r="P479" s="155"/>
      <c r="Q479" s="167"/>
      <c r="R479" s="167"/>
      <c r="S479" s="59"/>
      <c r="T479" s="167"/>
      <c r="U479" s="12"/>
      <c r="V479" s="12"/>
      <c r="W479" s="12"/>
      <c r="X479" s="12"/>
      <c r="Y479" s="12"/>
      <c r="Z479" s="12"/>
      <c r="AA479" s="12"/>
      <c r="AB479" s="12"/>
      <c r="AC479" s="12"/>
      <c r="AD479" s="12"/>
      <c r="AE479" s="12"/>
      <c r="AF479" s="12"/>
      <c r="AG479" s="12"/>
    </row>
    <row r="480" spans="1:33" ht="14.25" customHeight="1" x14ac:dyDescent="0.25">
      <c r="A480" s="163"/>
      <c r="B480" s="142"/>
      <c r="C480" s="12"/>
      <c r="D480" s="12"/>
      <c r="E480" s="142"/>
      <c r="F480" s="142"/>
      <c r="G480" s="12"/>
      <c r="H480" s="12"/>
      <c r="I480" s="12"/>
      <c r="J480" s="12"/>
      <c r="K480" s="12"/>
      <c r="L480" s="142"/>
      <c r="M480" s="12"/>
      <c r="N480" s="12"/>
      <c r="O480" s="21"/>
      <c r="P480" s="155"/>
      <c r="Q480" s="167"/>
      <c r="R480" s="167"/>
      <c r="S480" s="59"/>
      <c r="T480" s="167"/>
      <c r="U480" s="12"/>
      <c r="V480" s="12"/>
      <c r="W480" s="12"/>
      <c r="X480" s="12"/>
      <c r="Y480" s="12"/>
      <c r="Z480" s="12"/>
      <c r="AA480" s="12"/>
      <c r="AB480" s="12"/>
      <c r="AC480" s="12"/>
      <c r="AD480" s="12"/>
      <c r="AE480" s="12"/>
      <c r="AF480" s="12"/>
      <c r="AG480" s="12"/>
    </row>
    <row r="481" spans="1:33" ht="14.25" customHeight="1" x14ac:dyDescent="0.25">
      <c r="A481" s="163"/>
      <c r="B481" s="142"/>
      <c r="C481" s="12"/>
      <c r="D481" s="12"/>
      <c r="E481" s="142"/>
      <c r="F481" s="142"/>
      <c r="G481" s="12"/>
      <c r="H481" s="12"/>
      <c r="I481" s="12"/>
      <c r="J481" s="12"/>
      <c r="K481" s="12"/>
      <c r="L481" s="142"/>
      <c r="M481" s="12"/>
      <c r="N481" s="12"/>
      <c r="O481" s="21"/>
      <c r="P481" s="155"/>
      <c r="Q481" s="167"/>
      <c r="R481" s="167"/>
      <c r="S481" s="59"/>
      <c r="T481" s="167"/>
      <c r="U481" s="12"/>
      <c r="V481" s="12"/>
      <c r="W481" s="12"/>
      <c r="X481" s="12"/>
      <c r="Y481" s="12"/>
      <c r="Z481" s="12"/>
      <c r="AA481" s="12"/>
      <c r="AB481" s="12"/>
      <c r="AC481" s="12"/>
      <c r="AD481" s="12"/>
      <c r="AE481" s="12"/>
      <c r="AF481" s="12"/>
      <c r="AG481" s="12"/>
    </row>
    <row r="482" spans="1:33" ht="14.25" customHeight="1" x14ac:dyDescent="0.25">
      <c r="A482" s="163"/>
      <c r="B482" s="142"/>
      <c r="C482" s="12"/>
      <c r="D482" s="12"/>
      <c r="E482" s="142"/>
      <c r="F482" s="142"/>
      <c r="G482" s="12"/>
      <c r="H482" s="12"/>
      <c r="I482" s="12"/>
      <c r="J482" s="12"/>
      <c r="K482" s="12"/>
      <c r="L482" s="142"/>
      <c r="M482" s="12"/>
      <c r="N482" s="12"/>
      <c r="O482" s="21"/>
      <c r="P482" s="155"/>
      <c r="Q482" s="167"/>
      <c r="R482" s="167"/>
      <c r="S482" s="59"/>
      <c r="T482" s="167"/>
      <c r="U482" s="12"/>
      <c r="V482" s="12"/>
      <c r="W482" s="12"/>
      <c r="X482" s="12"/>
      <c r="Y482" s="12"/>
      <c r="Z482" s="12"/>
      <c r="AA482" s="12"/>
      <c r="AB482" s="12"/>
      <c r="AC482" s="12"/>
      <c r="AD482" s="12"/>
      <c r="AE482" s="12"/>
      <c r="AF482" s="12"/>
      <c r="AG482" s="12"/>
    </row>
    <row r="483" spans="1:33" ht="14.25" customHeight="1" x14ac:dyDescent="0.25">
      <c r="A483" s="163"/>
      <c r="B483" s="142"/>
      <c r="C483" s="12"/>
      <c r="D483" s="12"/>
      <c r="E483" s="142"/>
      <c r="F483" s="142"/>
      <c r="G483" s="12"/>
      <c r="H483" s="12"/>
      <c r="I483" s="12"/>
      <c r="J483" s="12"/>
      <c r="K483" s="12"/>
      <c r="L483" s="142"/>
      <c r="M483" s="12"/>
      <c r="N483" s="12"/>
      <c r="O483" s="21"/>
      <c r="P483" s="155"/>
      <c r="Q483" s="167"/>
      <c r="R483" s="167"/>
      <c r="S483" s="59"/>
      <c r="T483" s="167"/>
      <c r="U483" s="12"/>
      <c r="V483" s="12"/>
      <c r="W483" s="12"/>
      <c r="X483" s="12"/>
      <c r="Y483" s="12"/>
      <c r="Z483" s="12"/>
      <c r="AA483" s="12"/>
      <c r="AB483" s="12"/>
      <c r="AC483" s="12"/>
      <c r="AD483" s="12"/>
      <c r="AE483" s="12"/>
      <c r="AF483" s="12"/>
      <c r="AG483" s="12"/>
    </row>
    <row r="484" spans="1:33" ht="14.25" customHeight="1" x14ac:dyDescent="0.25">
      <c r="A484" s="163"/>
      <c r="B484" s="142"/>
      <c r="C484" s="12"/>
      <c r="D484" s="12"/>
      <c r="E484" s="142"/>
      <c r="F484" s="142"/>
      <c r="G484" s="12"/>
      <c r="H484" s="12"/>
      <c r="I484" s="12"/>
      <c r="J484" s="12"/>
      <c r="K484" s="12"/>
      <c r="L484" s="142"/>
      <c r="M484" s="12"/>
      <c r="N484" s="12"/>
      <c r="O484" s="21"/>
      <c r="P484" s="155"/>
      <c r="Q484" s="167"/>
      <c r="R484" s="167"/>
      <c r="S484" s="59"/>
      <c r="T484" s="167"/>
      <c r="U484" s="12"/>
      <c r="V484" s="12"/>
      <c r="W484" s="12"/>
      <c r="X484" s="12"/>
      <c r="Y484" s="12"/>
      <c r="Z484" s="12"/>
      <c r="AA484" s="12"/>
      <c r="AB484" s="12"/>
      <c r="AC484" s="12"/>
      <c r="AD484" s="12"/>
      <c r="AE484" s="12"/>
      <c r="AF484" s="12"/>
      <c r="AG484" s="12"/>
    </row>
    <row r="485" spans="1:33" ht="14.25" customHeight="1" x14ac:dyDescent="0.25">
      <c r="A485" s="163"/>
      <c r="B485" s="142"/>
      <c r="C485" s="12"/>
      <c r="D485" s="12"/>
      <c r="E485" s="142"/>
      <c r="F485" s="142"/>
      <c r="G485" s="12"/>
      <c r="H485" s="12"/>
      <c r="I485" s="12"/>
      <c r="J485" s="12"/>
      <c r="K485" s="12"/>
      <c r="L485" s="142"/>
      <c r="M485" s="12"/>
      <c r="N485" s="12"/>
      <c r="O485" s="21"/>
      <c r="P485" s="155"/>
      <c r="Q485" s="167"/>
      <c r="R485" s="167"/>
      <c r="S485" s="59"/>
      <c r="T485" s="167"/>
      <c r="U485" s="12"/>
      <c r="V485" s="12"/>
      <c r="W485" s="12"/>
      <c r="X485" s="12"/>
      <c r="Y485" s="12"/>
      <c r="Z485" s="12"/>
      <c r="AA485" s="12"/>
      <c r="AB485" s="12"/>
      <c r="AC485" s="12"/>
      <c r="AD485" s="12"/>
      <c r="AE485" s="12"/>
      <c r="AF485" s="12"/>
      <c r="AG485" s="12"/>
    </row>
    <row r="486" spans="1:33" ht="14.25" customHeight="1" x14ac:dyDescent="0.25">
      <c r="A486" s="163"/>
      <c r="B486" s="142"/>
      <c r="C486" s="12"/>
      <c r="D486" s="12"/>
      <c r="E486" s="142"/>
      <c r="F486" s="142"/>
      <c r="G486" s="12"/>
      <c r="H486" s="12"/>
      <c r="I486" s="12"/>
      <c r="J486" s="12"/>
      <c r="K486" s="12"/>
      <c r="L486" s="142"/>
      <c r="M486" s="12"/>
      <c r="N486" s="12"/>
      <c r="O486" s="21"/>
      <c r="P486" s="155"/>
      <c r="Q486" s="167"/>
      <c r="R486" s="167"/>
      <c r="S486" s="59"/>
      <c r="T486" s="167"/>
      <c r="U486" s="12"/>
      <c r="V486" s="12"/>
      <c r="W486" s="12"/>
      <c r="X486" s="12"/>
      <c r="Y486" s="12"/>
      <c r="Z486" s="12"/>
      <c r="AA486" s="12"/>
      <c r="AB486" s="12"/>
      <c r="AC486" s="12"/>
      <c r="AD486" s="12"/>
      <c r="AE486" s="12"/>
      <c r="AF486" s="12"/>
      <c r="AG486" s="12"/>
    </row>
    <row r="487" spans="1:33" ht="14.25" customHeight="1" x14ac:dyDescent="0.25">
      <c r="A487" s="163"/>
      <c r="B487" s="142"/>
      <c r="C487" s="12"/>
      <c r="D487" s="12"/>
      <c r="E487" s="142"/>
      <c r="F487" s="142"/>
      <c r="G487" s="12"/>
      <c r="H487" s="12"/>
      <c r="I487" s="12"/>
      <c r="J487" s="12"/>
      <c r="K487" s="12"/>
      <c r="L487" s="142"/>
      <c r="M487" s="12"/>
      <c r="N487" s="12"/>
      <c r="O487" s="21"/>
      <c r="P487" s="155"/>
      <c r="Q487" s="167"/>
      <c r="R487" s="167"/>
      <c r="S487" s="59"/>
      <c r="T487" s="167"/>
      <c r="U487" s="12"/>
      <c r="V487" s="12"/>
      <c r="W487" s="12"/>
      <c r="X487" s="12"/>
      <c r="Y487" s="12"/>
      <c r="Z487" s="12"/>
      <c r="AA487" s="12"/>
      <c r="AB487" s="12"/>
      <c r="AC487" s="12"/>
      <c r="AD487" s="12"/>
      <c r="AE487" s="12"/>
      <c r="AF487" s="12"/>
      <c r="AG487" s="12"/>
    </row>
    <row r="488" spans="1:33" ht="14.25" customHeight="1" x14ac:dyDescent="0.25">
      <c r="A488" s="163"/>
      <c r="B488" s="142"/>
      <c r="C488" s="12"/>
      <c r="D488" s="12"/>
      <c r="E488" s="142"/>
      <c r="F488" s="142"/>
      <c r="G488" s="12"/>
      <c r="H488" s="12"/>
      <c r="I488" s="12"/>
      <c r="J488" s="12"/>
      <c r="K488" s="12"/>
      <c r="L488" s="142"/>
      <c r="M488" s="12"/>
      <c r="N488" s="12"/>
      <c r="O488" s="21"/>
      <c r="P488" s="155"/>
      <c r="Q488" s="167"/>
      <c r="R488" s="167"/>
      <c r="S488" s="59"/>
      <c r="T488" s="167"/>
      <c r="U488" s="12"/>
      <c r="V488" s="12"/>
      <c r="W488" s="12"/>
      <c r="X488" s="12"/>
      <c r="Y488" s="12"/>
      <c r="Z488" s="12"/>
      <c r="AA488" s="12"/>
      <c r="AB488" s="12"/>
      <c r="AC488" s="12"/>
      <c r="AD488" s="12"/>
      <c r="AE488" s="12"/>
      <c r="AF488" s="12"/>
      <c r="AG488" s="12"/>
    </row>
    <row r="489" spans="1:33" ht="14.25" customHeight="1" x14ac:dyDescent="0.25">
      <c r="A489" s="163"/>
      <c r="B489" s="142"/>
      <c r="C489" s="12"/>
      <c r="D489" s="12"/>
      <c r="E489" s="142"/>
      <c r="F489" s="142"/>
      <c r="G489" s="12"/>
      <c r="H489" s="12"/>
      <c r="I489" s="12"/>
      <c r="J489" s="12"/>
      <c r="K489" s="12"/>
      <c r="L489" s="142"/>
      <c r="M489" s="12"/>
      <c r="N489" s="12"/>
      <c r="O489" s="21"/>
      <c r="P489" s="155"/>
      <c r="Q489" s="167"/>
      <c r="R489" s="167"/>
      <c r="S489" s="59"/>
      <c r="T489" s="167"/>
      <c r="U489" s="12"/>
      <c r="V489" s="12"/>
      <c r="W489" s="12"/>
      <c r="X489" s="12"/>
      <c r="Y489" s="12"/>
      <c r="Z489" s="12"/>
      <c r="AA489" s="12"/>
      <c r="AB489" s="12"/>
      <c r="AC489" s="12"/>
      <c r="AD489" s="12"/>
      <c r="AE489" s="12"/>
      <c r="AF489" s="12"/>
      <c r="AG489" s="12"/>
    </row>
    <row r="490" spans="1:33" ht="14.25" customHeight="1" x14ac:dyDescent="0.25">
      <c r="A490" s="163"/>
      <c r="B490" s="142"/>
      <c r="C490" s="12"/>
      <c r="D490" s="12"/>
      <c r="E490" s="142"/>
      <c r="F490" s="142"/>
      <c r="G490" s="12"/>
      <c r="H490" s="12"/>
      <c r="I490" s="12"/>
      <c r="J490" s="12"/>
      <c r="K490" s="12"/>
      <c r="L490" s="142"/>
      <c r="M490" s="12"/>
      <c r="N490" s="12"/>
      <c r="O490" s="21"/>
      <c r="P490" s="155"/>
      <c r="Q490" s="167"/>
      <c r="R490" s="167"/>
      <c r="S490" s="59"/>
      <c r="T490" s="167"/>
      <c r="U490" s="12"/>
      <c r="V490" s="12"/>
      <c r="W490" s="12"/>
      <c r="X490" s="12"/>
      <c r="Y490" s="12"/>
      <c r="Z490" s="12"/>
      <c r="AA490" s="12"/>
      <c r="AB490" s="12"/>
      <c r="AC490" s="12"/>
      <c r="AD490" s="12"/>
      <c r="AE490" s="12"/>
      <c r="AF490" s="12"/>
      <c r="AG490" s="12"/>
    </row>
    <row r="491" spans="1:33" ht="14.25" customHeight="1" x14ac:dyDescent="0.25">
      <c r="A491" s="163"/>
      <c r="B491" s="142"/>
      <c r="C491" s="12"/>
      <c r="D491" s="12"/>
      <c r="E491" s="142"/>
      <c r="F491" s="142"/>
      <c r="G491" s="12"/>
      <c r="H491" s="12"/>
      <c r="I491" s="12"/>
      <c r="J491" s="12"/>
      <c r="K491" s="12"/>
      <c r="L491" s="142"/>
      <c r="M491" s="12"/>
      <c r="N491" s="12"/>
      <c r="O491" s="21"/>
      <c r="P491" s="155"/>
      <c r="Q491" s="167"/>
      <c r="R491" s="167"/>
      <c r="S491" s="59"/>
      <c r="T491" s="167"/>
      <c r="U491" s="12"/>
      <c r="V491" s="12"/>
      <c r="W491" s="12"/>
      <c r="X491" s="12"/>
      <c r="Y491" s="12"/>
      <c r="Z491" s="12"/>
      <c r="AA491" s="12"/>
      <c r="AB491" s="12"/>
      <c r="AC491" s="12"/>
      <c r="AD491" s="12"/>
      <c r="AE491" s="12"/>
      <c r="AF491" s="12"/>
      <c r="AG491" s="12"/>
    </row>
    <row r="492" spans="1:33" ht="14.25" customHeight="1" x14ac:dyDescent="0.25">
      <c r="A492" s="163"/>
      <c r="B492" s="142"/>
      <c r="C492" s="12"/>
      <c r="D492" s="12"/>
      <c r="E492" s="142"/>
      <c r="F492" s="142"/>
      <c r="G492" s="12"/>
      <c r="H492" s="12"/>
      <c r="I492" s="12"/>
      <c r="J492" s="12"/>
      <c r="K492" s="12"/>
      <c r="L492" s="142"/>
      <c r="M492" s="12"/>
      <c r="N492" s="12"/>
      <c r="O492" s="21"/>
      <c r="P492" s="155"/>
      <c r="Q492" s="167"/>
      <c r="R492" s="167"/>
      <c r="S492" s="59"/>
      <c r="T492" s="167"/>
      <c r="U492" s="12"/>
      <c r="V492" s="12"/>
      <c r="W492" s="12"/>
      <c r="X492" s="12"/>
      <c r="Y492" s="12"/>
      <c r="Z492" s="12"/>
      <c r="AA492" s="12"/>
      <c r="AB492" s="12"/>
      <c r="AC492" s="12"/>
      <c r="AD492" s="12"/>
      <c r="AE492" s="12"/>
      <c r="AF492" s="12"/>
      <c r="AG492" s="12"/>
    </row>
    <row r="493" spans="1:33" ht="14.25" customHeight="1" x14ac:dyDescent="0.25">
      <c r="A493" s="163"/>
      <c r="B493" s="142"/>
      <c r="C493" s="12"/>
      <c r="D493" s="12"/>
      <c r="E493" s="142"/>
      <c r="F493" s="142"/>
      <c r="G493" s="12"/>
      <c r="H493" s="12"/>
      <c r="I493" s="12"/>
      <c r="J493" s="12"/>
      <c r="K493" s="12"/>
      <c r="L493" s="142"/>
      <c r="M493" s="12"/>
      <c r="N493" s="12"/>
      <c r="O493" s="21"/>
      <c r="P493" s="155"/>
      <c r="Q493" s="167"/>
      <c r="R493" s="167"/>
      <c r="S493" s="59"/>
      <c r="T493" s="167"/>
      <c r="U493" s="12"/>
      <c r="V493" s="12"/>
      <c r="W493" s="12"/>
      <c r="X493" s="12"/>
      <c r="Y493" s="12"/>
      <c r="Z493" s="12"/>
      <c r="AA493" s="12"/>
      <c r="AB493" s="12"/>
      <c r="AC493" s="12"/>
      <c r="AD493" s="12"/>
      <c r="AE493" s="12"/>
      <c r="AF493" s="12"/>
      <c r="AG493" s="12"/>
    </row>
    <row r="494" spans="1:33" ht="14.25" customHeight="1" x14ac:dyDescent="0.25">
      <c r="A494" s="163"/>
      <c r="B494" s="142"/>
      <c r="C494" s="12"/>
      <c r="D494" s="12"/>
      <c r="E494" s="142"/>
      <c r="F494" s="142"/>
      <c r="G494" s="12"/>
      <c r="H494" s="12"/>
      <c r="I494" s="12"/>
      <c r="J494" s="12"/>
      <c r="K494" s="12"/>
      <c r="L494" s="142"/>
      <c r="M494" s="12"/>
      <c r="N494" s="12"/>
      <c r="O494" s="21"/>
      <c r="P494" s="155"/>
      <c r="Q494" s="167"/>
      <c r="R494" s="167"/>
      <c r="S494" s="59"/>
      <c r="T494" s="167"/>
      <c r="U494" s="12"/>
      <c r="V494" s="12"/>
      <c r="W494" s="12"/>
      <c r="X494" s="12"/>
      <c r="Y494" s="12"/>
      <c r="Z494" s="12"/>
      <c r="AA494" s="12"/>
      <c r="AB494" s="12"/>
      <c r="AC494" s="12"/>
      <c r="AD494" s="12"/>
      <c r="AE494" s="12"/>
      <c r="AF494" s="12"/>
      <c r="AG494" s="12"/>
    </row>
    <row r="495" spans="1:33" ht="14.25" customHeight="1" x14ac:dyDescent="0.25">
      <c r="A495" s="163"/>
      <c r="B495" s="142"/>
      <c r="C495" s="12"/>
      <c r="D495" s="12"/>
      <c r="E495" s="142"/>
      <c r="F495" s="142"/>
      <c r="G495" s="12"/>
      <c r="H495" s="12"/>
      <c r="I495" s="12"/>
      <c r="J495" s="12"/>
      <c r="K495" s="12"/>
      <c r="L495" s="142"/>
      <c r="M495" s="12"/>
      <c r="N495" s="12"/>
      <c r="O495" s="21"/>
      <c r="P495" s="155"/>
      <c r="Q495" s="167"/>
      <c r="R495" s="167"/>
      <c r="S495" s="59"/>
      <c r="T495" s="167"/>
      <c r="U495" s="12"/>
      <c r="V495" s="12"/>
      <c r="W495" s="12"/>
      <c r="X495" s="12"/>
      <c r="Y495" s="12"/>
      <c r="Z495" s="12"/>
      <c r="AA495" s="12"/>
      <c r="AB495" s="12"/>
      <c r="AC495" s="12"/>
      <c r="AD495" s="12"/>
      <c r="AE495" s="12"/>
      <c r="AF495" s="12"/>
      <c r="AG495" s="12"/>
    </row>
    <row r="496" spans="1:33" ht="14.25" customHeight="1" x14ac:dyDescent="0.25">
      <c r="A496" s="163"/>
      <c r="B496" s="142"/>
      <c r="C496" s="12"/>
      <c r="D496" s="12"/>
      <c r="E496" s="142"/>
      <c r="F496" s="142"/>
      <c r="G496" s="12"/>
      <c r="H496" s="12"/>
      <c r="I496" s="12"/>
      <c r="J496" s="12"/>
      <c r="K496" s="12"/>
      <c r="L496" s="142"/>
      <c r="M496" s="12"/>
      <c r="N496" s="12"/>
      <c r="O496" s="21"/>
      <c r="P496" s="155"/>
      <c r="Q496" s="167"/>
      <c r="R496" s="167"/>
      <c r="S496" s="59"/>
      <c r="T496" s="167"/>
      <c r="U496" s="12"/>
      <c r="V496" s="12"/>
      <c r="W496" s="12"/>
      <c r="X496" s="12"/>
      <c r="Y496" s="12"/>
      <c r="Z496" s="12"/>
      <c r="AA496" s="12"/>
      <c r="AB496" s="12"/>
      <c r="AC496" s="12"/>
      <c r="AD496" s="12"/>
      <c r="AE496" s="12"/>
      <c r="AF496" s="12"/>
      <c r="AG496" s="12"/>
    </row>
    <row r="497" spans="1:33" ht="14.25" customHeight="1" x14ac:dyDescent="0.25">
      <c r="A497" s="163"/>
      <c r="B497" s="142"/>
      <c r="C497" s="12"/>
      <c r="D497" s="12"/>
      <c r="E497" s="142"/>
      <c r="F497" s="142"/>
      <c r="G497" s="12"/>
      <c r="H497" s="12"/>
      <c r="I497" s="12"/>
      <c r="J497" s="12"/>
      <c r="K497" s="12"/>
      <c r="L497" s="142"/>
      <c r="M497" s="12"/>
      <c r="N497" s="12"/>
      <c r="O497" s="21"/>
      <c r="P497" s="155"/>
      <c r="Q497" s="167"/>
      <c r="R497" s="167"/>
      <c r="S497" s="59"/>
      <c r="T497" s="167"/>
      <c r="U497" s="12"/>
      <c r="V497" s="12"/>
      <c r="W497" s="12"/>
      <c r="X497" s="12"/>
      <c r="Y497" s="12"/>
      <c r="Z497" s="12"/>
      <c r="AA497" s="12"/>
      <c r="AB497" s="12"/>
      <c r="AC497" s="12"/>
      <c r="AD497" s="12"/>
      <c r="AE497" s="12"/>
      <c r="AF497" s="12"/>
      <c r="AG497" s="12"/>
    </row>
    <row r="498" spans="1:33" ht="14.25" customHeight="1" x14ac:dyDescent="0.25">
      <c r="A498" s="163"/>
      <c r="B498" s="142"/>
      <c r="C498" s="12"/>
      <c r="D498" s="12"/>
      <c r="E498" s="142"/>
      <c r="F498" s="142"/>
      <c r="G498" s="12"/>
      <c r="H498" s="12"/>
      <c r="I498" s="12"/>
      <c r="J498" s="12"/>
      <c r="K498" s="12"/>
      <c r="L498" s="142"/>
      <c r="M498" s="12"/>
      <c r="N498" s="12"/>
      <c r="O498" s="21"/>
      <c r="P498" s="155"/>
      <c r="Q498" s="167"/>
      <c r="R498" s="167"/>
      <c r="S498" s="59"/>
      <c r="T498" s="167"/>
      <c r="U498" s="12"/>
      <c r="V498" s="12"/>
      <c r="W498" s="12"/>
      <c r="X498" s="12"/>
      <c r="Y498" s="12"/>
      <c r="Z498" s="12"/>
      <c r="AA498" s="12"/>
      <c r="AB498" s="12"/>
      <c r="AC498" s="12"/>
      <c r="AD498" s="12"/>
      <c r="AE498" s="12"/>
      <c r="AF498" s="12"/>
      <c r="AG498" s="12"/>
    </row>
    <row r="499" spans="1:33" ht="14.25" customHeight="1" x14ac:dyDescent="0.25">
      <c r="A499" s="163"/>
      <c r="B499" s="142"/>
      <c r="C499" s="12"/>
      <c r="D499" s="12"/>
      <c r="E499" s="142"/>
      <c r="F499" s="142"/>
      <c r="G499" s="12"/>
      <c r="H499" s="12"/>
      <c r="I499" s="12"/>
      <c r="J499" s="12"/>
      <c r="K499" s="12"/>
      <c r="L499" s="142"/>
      <c r="M499" s="12"/>
      <c r="N499" s="12"/>
      <c r="O499" s="21"/>
      <c r="P499" s="155"/>
      <c r="Q499" s="167"/>
      <c r="R499" s="167"/>
      <c r="S499" s="59"/>
      <c r="T499" s="167"/>
      <c r="U499" s="12"/>
      <c r="V499" s="12"/>
      <c r="W499" s="12"/>
      <c r="X499" s="12"/>
      <c r="Y499" s="12"/>
      <c r="Z499" s="12"/>
      <c r="AA499" s="12"/>
      <c r="AB499" s="12"/>
      <c r="AC499" s="12"/>
      <c r="AD499" s="12"/>
      <c r="AE499" s="12"/>
      <c r="AF499" s="12"/>
      <c r="AG499" s="12"/>
    </row>
    <row r="500" spans="1:33" ht="14.25" customHeight="1" x14ac:dyDescent="0.25">
      <c r="A500" s="163"/>
      <c r="B500" s="142"/>
      <c r="C500" s="12"/>
      <c r="D500" s="12"/>
      <c r="E500" s="142"/>
      <c r="F500" s="142"/>
      <c r="G500" s="12"/>
      <c r="H500" s="12"/>
      <c r="I500" s="12"/>
      <c r="J500" s="12"/>
      <c r="K500" s="12"/>
      <c r="L500" s="142"/>
      <c r="M500" s="12"/>
      <c r="N500" s="12"/>
      <c r="O500" s="21"/>
      <c r="P500" s="155"/>
      <c r="Q500" s="167"/>
      <c r="R500" s="167"/>
      <c r="S500" s="59"/>
      <c r="T500" s="167"/>
      <c r="U500" s="12"/>
      <c r="V500" s="12"/>
      <c r="W500" s="12"/>
      <c r="X500" s="12"/>
      <c r="Y500" s="12"/>
      <c r="Z500" s="12"/>
      <c r="AA500" s="12"/>
      <c r="AB500" s="12"/>
      <c r="AC500" s="12"/>
      <c r="AD500" s="12"/>
      <c r="AE500" s="12"/>
      <c r="AF500" s="12"/>
      <c r="AG500" s="12"/>
    </row>
    <row r="501" spans="1:33" ht="14.25" customHeight="1" x14ac:dyDescent="0.25">
      <c r="A501" s="163"/>
      <c r="B501" s="142"/>
      <c r="C501" s="12"/>
      <c r="D501" s="12"/>
      <c r="E501" s="142"/>
      <c r="F501" s="142"/>
      <c r="G501" s="12"/>
      <c r="H501" s="12"/>
      <c r="I501" s="12"/>
      <c r="J501" s="12"/>
      <c r="K501" s="12"/>
      <c r="L501" s="142"/>
      <c r="M501" s="12"/>
      <c r="N501" s="12"/>
      <c r="O501" s="21"/>
      <c r="P501" s="155"/>
      <c r="Q501" s="167"/>
      <c r="R501" s="167"/>
      <c r="S501" s="59"/>
      <c r="T501" s="167"/>
      <c r="U501" s="12"/>
      <c r="V501" s="12"/>
      <c r="W501" s="12"/>
      <c r="X501" s="12"/>
      <c r="Y501" s="12"/>
      <c r="Z501" s="12"/>
      <c r="AA501" s="12"/>
      <c r="AB501" s="12"/>
      <c r="AC501" s="12"/>
      <c r="AD501" s="12"/>
      <c r="AE501" s="12"/>
      <c r="AF501" s="12"/>
      <c r="AG501" s="12"/>
    </row>
    <row r="502" spans="1:33" ht="14.25" customHeight="1" x14ac:dyDescent="0.25">
      <c r="A502" s="163"/>
      <c r="B502" s="142"/>
      <c r="C502" s="12"/>
      <c r="D502" s="12"/>
      <c r="E502" s="142"/>
      <c r="F502" s="142"/>
      <c r="G502" s="12"/>
      <c r="H502" s="12"/>
      <c r="I502" s="12"/>
      <c r="J502" s="12"/>
      <c r="K502" s="12"/>
      <c r="L502" s="142"/>
      <c r="M502" s="12"/>
      <c r="N502" s="12"/>
      <c r="O502" s="21"/>
      <c r="P502" s="155"/>
      <c r="Q502" s="167"/>
      <c r="R502" s="167"/>
      <c r="S502" s="59"/>
      <c r="T502" s="167"/>
      <c r="U502" s="12"/>
      <c r="V502" s="12"/>
      <c r="W502" s="12"/>
      <c r="X502" s="12"/>
      <c r="Y502" s="12"/>
      <c r="Z502" s="12"/>
      <c r="AA502" s="12"/>
      <c r="AB502" s="12"/>
      <c r="AC502" s="12"/>
      <c r="AD502" s="12"/>
      <c r="AE502" s="12"/>
      <c r="AF502" s="12"/>
      <c r="AG502" s="12"/>
    </row>
    <row r="503" spans="1:33" ht="14.25" customHeight="1" x14ac:dyDescent="0.25">
      <c r="A503" s="163"/>
      <c r="B503" s="142"/>
      <c r="C503" s="12"/>
      <c r="D503" s="12"/>
      <c r="E503" s="142"/>
      <c r="F503" s="142"/>
      <c r="G503" s="12"/>
      <c r="H503" s="12"/>
      <c r="I503" s="12"/>
      <c r="J503" s="12"/>
      <c r="K503" s="12"/>
      <c r="L503" s="142"/>
      <c r="M503" s="12"/>
      <c r="N503" s="12"/>
      <c r="O503" s="21"/>
      <c r="P503" s="155"/>
      <c r="Q503" s="167"/>
      <c r="R503" s="167"/>
      <c r="S503" s="59"/>
      <c r="T503" s="167"/>
      <c r="U503" s="12"/>
      <c r="V503" s="12"/>
      <c r="W503" s="12"/>
      <c r="X503" s="12"/>
      <c r="Y503" s="12"/>
      <c r="Z503" s="12"/>
      <c r="AA503" s="12"/>
      <c r="AB503" s="12"/>
      <c r="AC503" s="12"/>
      <c r="AD503" s="12"/>
      <c r="AE503" s="12"/>
      <c r="AF503" s="12"/>
      <c r="AG503" s="12"/>
    </row>
    <row r="504" spans="1:33" ht="14.25" customHeight="1" x14ac:dyDescent="0.25">
      <c r="A504" s="163"/>
      <c r="B504" s="142"/>
      <c r="C504" s="12"/>
      <c r="D504" s="12"/>
      <c r="E504" s="142"/>
      <c r="F504" s="142"/>
      <c r="G504" s="12"/>
      <c r="H504" s="12"/>
      <c r="I504" s="12"/>
      <c r="J504" s="12"/>
      <c r="K504" s="12"/>
      <c r="L504" s="142"/>
      <c r="M504" s="12"/>
      <c r="N504" s="12"/>
      <c r="O504" s="21"/>
      <c r="P504" s="155"/>
      <c r="Q504" s="167"/>
      <c r="R504" s="167"/>
      <c r="S504" s="59"/>
      <c r="T504" s="167"/>
      <c r="U504" s="12"/>
      <c r="V504" s="12"/>
      <c r="W504" s="12"/>
      <c r="X504" s="12"/>
      <c r="Y504" s="12"/>
      <c r="Z504" s="12"/>
      <c r="AA504" s="12"/>
      <c r="AB504" s="12"/>
      <c r="AC504" s="12"/>
      <c r="AD504" s="12"/>
      <c r="AE504" s="12"/>
      <c r="AF504" s="12"/>
      <c r="AG504" s="12"/>
    </row>
    <row r="505" spans="1:33" ht="14.25" customHeight="1" x14ac:dyDescent="0.25">
      <c r="A505" s="163"/>
      <c r="B505" s="142"/>
      <c r="C505" s="12"/>
      <c r="D505" s="12"/>
      <c r="E505" s="142"/>
      <c r="F505" s="142"/>
      <c r="G505" s="12"/>
      <c r="H505" s="12"/>
      <c r="I505" s="12"/>
      <c r="J505" s="12"/>
      <c r="K505" s="12"/>
      <c r="L505" s="142"/>
      <c r="M505" s="12"/>
      <c r="N505" s="12"/>
      <c r="O505" s="21"/>
      <c r="P505" s="155"/>
      <c r="Q505" s="167"/>
      <c r="R505" s="167"/>
      <c r="S505" s="59"/>
      <c r="T505" s="167"/>
      <c r="U505" s="12"/>
      <c r="V505" s="12"/>
      <c r="W505" s="12"/>
      <c r="X505" s="12"/>
      <c r="Y505" s="12"/>
      <c r="Z505" s="12"/>
      <c r="AA505" s="12"/>
      <c r="AB505" s="12"/>
      <c r="AC505" s="12"/>
      <c r="AD505" s="12"/>
      <c r="AE505" s="12"/>
      <c r="AF505" s="12"/>
      <c r="AG505" s="12"/>
    </row>
    <row r="506" spans="1:33" ht="14.25" customHeight="1" x14ac:dyDescent="0.25">
      <c r="A506" s="163"/>
      <c r="B506" s="142"/>
      <c r="C506" s="12"/>
      <c r="D506" s="12"/>
      <c r="E506" s="142"/>
      <c r="F506" s="142"/>
      <c r="G506" s="12"/>
      <c r="H506" s="12"/>
      <c r="I506" s="12"/>
      <c r="J506" s="12"/>
      <c r="K506" s="12"/>
      <c r="L506" s="142"/>
      <c r="M506" s="12"/>
      <c r="N506" s="12"/>
      <c r="O506" s="21"/>
      <c r="P506" s="155"/>
      <c r="Q506" s="167"/>
      <c r="R506" s="167"/>
      <c r="S506" s="59"/>
      <c r="T506" s="167"/>
      <c r="U506" s="12"/>
      <c r="V506" s="12"/>
      <c r="W506" s="12"/>
      <c r="X506" s="12"/>
      <c r="Y506" s="12"/>
      <c r="Z506" s="12"/>
      <c r="AA506" s="12"/>
      <c r="AB506" s="12"/>
      <c r="AC506" s="12"/>
      <c r="AD506" s="12"/>
      <c r="AE506" s="12"/>
      <c r="AF506" s="12"/>
      <c r="AG506" s="12"/>
    </row>
    <row r="507" spans="1:33" ht="14.25" customHeight="1" x14ac:dyDescent="0.25">
      <c r="A507" s="163"/>
      <c r="B507" s="142"/>
      <c r="C507" s="12"/>
      <c r="D507" s="12"/>
      <c r="E507" s="142"/>
      <c r="F507" s="142"/>
      <c r="G507" s="12"/>
      <c r="H507" s="12"/>
      <c r="I507" s="12"/>
      <c r="J507" s="12"/>
      <c r="K507" s="12"/>
      <c r="L507" s="142"/>
      <c r="M507" s="12"/>
      <c r="N507" s="12"/>
      <c r="O507" s="21"/>
      <c r="P507" s="155"/>
      <c r="Q507" s="167"/>
      <c r="R507" s="167"/>
      <c r="S507" s="59"/>
      <c r="T507" s="167"/>
      <c r="U507" s="12"/>
      <c r="V507" s="12"/>
      <c r="W507" s="12"/>
      <c r="X507" s="12"/>
      <c r="Y507" s="12"/>
      <c r="Z507" s="12"/>
      <c r="AA507" s="12"/>
      <c r="AB507" s="12"/>
      <c r="AC507" s="12"/>
      <c r="AD507" s="12"/>
      <c r="AE507" s="12"/>
      <c r="AF507" s="12"/>
      <c r="AG507" s="12"/>
    </row>
    <row r="508" spans="1:33" ht="14.25" customHeight="1" x14ac:dyDescent="0.25">
      <c r="A508" s="163"/>
      <c r="B508" s="142"/>
      <c r="C508" s="12"/>
      <c r="D508" s="12"/>
      <c r="E508" s="142"/>
      <c r="F508" s="142"/>
      <c r="G508" s="12"/>
      <c r="H508" s="12"/>
      <c r="I508" s="12"/>
      <c r="J508" s="12"/>
      <c r="K508" s="12"/>
      <c r="L508" s="142"/>
      <c r="M508" s="12"/>
      <c r="N508" s="12"/>
      <c r="O508" s="21"/>
      <c r="P508" s="155"/>
      <c r="Q508" s="167"/>
      <c r="R508" s="167"/>
      <c r="S508" s="59"/>
      <c r="T508" s="167"/>
      <c r="U508" s="12"/>
      <c r="V508" s="12"/>
      <c r="W508" s="12"/>
      <c r="X508" s="12"/>
      <c r="Y508" s="12"/>
      <c r="Z508" s="12"/>
      <c r="AA508" s="12"/>
      <c r="AB508" s="12"/>
      <c r="AC508" s="12"/>
      <c r="AD508" s="12"/>
      <c r="AE508" s="12"/>
      <c r="AF508" s="12"/>
      <c r="AG508" s="12"/>
    </row>
    <row r="509" spans="1:33" ht="14.25" customHeight="1" x14ac:dyDescent="0.25">
      <c r="A509" s="163"/>
      <c r="B509" s="142"/>
      <c r="C509" s="12"/>
      <c r="D509" s="12"/>
      <c r="E509" s="142"/>
      <c r="F509" s="142"/>
      <c r="G509" s="12"/>
      <c r="H509" s="12"/>
      <c r="I509" s="12"/>
      <c r="J509" s="12"/>
      <c r="K509" s="12"/>
      <c r="L509" s="142"/>
      <c r="M509" s="12"/>
      <c r="N509" s="12"/>
      <c r="O509" s="21"/>
      <c r="P509" s="155"/>
      <c r="Q509" s="167"/>
      <c r="R509" s="167"/>
      <c r="S509" s="59"/>
      <c r="T509" s="167"/>
      <c r="U509" s="12"/>
      <c r="V509" s="12"/>
      <c r="W509" s="12"/>
      <c r="X509" s="12"/>
      <c r="Y509" s="12"/>
      <c r="Z509" s="12"/>
      <c r="AA509" s="12"/>
      <c r="AB509" s="12"/>
      <c r="AC509" s="12"/>
      <c r="AD509" s="12"/>
      <c r="AE509" s="12"/>
      <c r="AF509" s="12"/>
      <c r="AG509" s="12"/>
    </row>
    <row r="510" spans="1:33" ht="14.25" customHeight="1" x14ac:dyDescent="0.25">
      <c r="A510" s="163"/>
      <c r="B510" s="142"/>
      <c r="C510" s="12"/>
      <c r="D510" s="12"/>
      <c r="E510" s="142"/>
      <c r="F510" s="142"/>
      <c r="G510" s="12"/>
      <c r="H510" s="12"/>
      <c r="I510" s="12"/>
      <c r="J510" s="12"/>
      <c r="K510" s="12"/>
      <c r="L510" s="142"/>
      <c r="M510" s="12"/>
      <c r="N510" s="12"/>
      <c r="O510" s="21"/>
      <c r="P510" s="155"/>
      <c r="Q510" s="167"/>
      <c r="R510" s="167"/>
      <c r="S510" s="59"/>
      <c r="T510" s="167"/>
      <c r="U510" s="12"/>
      <c r="V510" s="12"/>
      <c r="W510" s="12"/>
      <c r="X510" s="12"/>
      <c r="Y510" s="12"/>
      <c r="Z510" s="12"/>
      <c r="AA510" s="12"/>
      <c r="AB510" s="12"/>
      <c r="AC510" s="12"/>
      <c r="AD510" s="12"/>
      <c r="AE510" s="12"/>
      <c r="AF510" s="12"/>
      <c r="AG510" s="12"/>
    </row>
    <row r="511" spans="1:33" ht="14.25" customHeight="1" x14ac:dyDescent="0.25">
      <c r="A511" s="163"/>
      <c r="B511" s="142"/>
      <c r="C511" s="12"/>
      <c r="D511" s="12"/>
      <c r="E511" s="142"/>
      <c r="F511" s="142"/>
      <c r="G511" s="12"/>
      <c r="H511" s="12"/>
      <c r="I511" s="12"/>
      <c r="J511" s="12"/>
      <c r="K511" s="12"/>
      <c r="L511" s="142"/>
      <c r="M511" s="12"/>
      <c r="N511" s="12"/>
      <c r="O511" s="21"/>
      <c r="P511" s="155"/>
      <c r="Q511" s="167"/>
      <c r="R511" s="167"/>
      <c r="S511" s="59"/>
      <c r="T511" s="167"/>
      <c r="U511" s="12"/>
      <c r="V511" s="12"/>
      <c r="W511" s="12"/>
      <c r="X511" s="12"/>
      <c r="Y511" s="12"/>
      <c r="Z511" s="12"/>
      <c r="AA511" s="12"/>
      <c r="AB511" s="12"/>
      <c r="AC511" s="12"/>
      <c r="AD511" s="12"/>
      <c r="AE511" s="12"/>
      <c r="AF511" s="12"/>
      <c r="AG511" s="12"/>
    </row>
    <row r="512" spans="1:33" ht="14.25" customHeight="1" x14ac:dyDescent="0.25">
      <c r="A512" s="163"/>
      <c r="B512" s="142"/>
      <c r="C512" s="12"/>
      <c r="D512" s="12"/>
      <c r="E512" s="142"/>
      <c r="F512" s="142"/>
      <c r="G512" s="12"/>
      <c r="H512" s="12"/>
      <c r="I512" s="12"/>
      <c r="J512" s="12"/>
      <c r="K512" s="12"/>
      <c r="L512" s="142"/>
      <c r="M512" s="12"/>
      <c r="N512" s="12"/>
      <c r="O512" s="21"/>
      <c r="P512" s="155"/>
      <c r="Q512" s="167"/>
      <c r="R512" s="167"/>
      <c r="S512" s="59"/>
      <c r="T512" s="167"/>
      <c r="U512" s="12"/>
      <c r="V512" s="12"/>
      <c r="W512" s="12"/>
      <c r="X512" s="12"/>
      <c r="Y512" s="12"/>
      <c r="Z512" s="12"/>
      <c r="AA512" s="12"/>
      <c r="AB512" s="12"/>
      <c r="AC512" s="12"/>
      <c r="AD512" s="12"/>
      <c r="AE512" s="12"/>
      <c r="AF512" s="12"/>
      <c r="AG512" s="12"/>
    </row>
    <row r="513" spans="1:33" ht="14.25" customHeight="1" x14ac:dyDescent="0.25">
      <c r="A513" s="163"/>
      <c r="B513" s="142"/>
      <c r="C513" s="12"/>
      <c r="D513" s="12"/>
      <c r="E513" s="142"/>
      <c r="F513" s="142"/>
      <c r="G513" s="12"/>
      <c r="H513" s="12"/>
      <c r="I513" s="12"/>
      <c r="J513" s="12"/>
      <c r="K513" s="12"/>
      <c r="L513" s="142"/>
      <c r="M513" s="12"/>
      <c r="N513" s="12"/>
      <c r="O513" s="21"/>
      <c r="P513" s="155"/>
      <c r="Q513" s="167"/>
      <c r="R513" s="167"/>
      <c r="S513" s="59"/>
      <c r="T513" s="167"/>
      <c r="U513" s="12"/>
      <c r="V513" s="12"/>
      <c r="W513" s="12"/>
      <c r="X513" s="12"/>
      <c r="Y513" s="12"/>
      <c r="Z513" s="12"/>
      <c r="AA513" s="12"/>
      <c r="AB513" s="12"/>
      <c r="AC513" s="12"/>
      <c r="AD513" s="12"/>
      <c r="AE513" s="12"/>
      <c r="AF513" s="12"/>
      <c r="AG513" s="12"/>
    </row>
    <row r="514" spans="1:33" ht="14.25" customHeight="1" x14ac:dyDescent="0.25">
      <c r="A514" s="163"/>
      <c r="B514" s="142"/>
      <c r="C514" s="12"/>
      <c r="D514" s="12"/>
      <c r="E514" s="142"/>
      <c r="F514" s="142"/>
      <c r="G514" s="12"/>
      <c r="H514" s="12"/>
      <c r="I514" s="12"/>
      <c r="J514" s="12"/>
      <c r="K514" s="12"/>
      <c r="L514" s="142"/>
      <c r="M514" s="12"/>
      <c r="N514" s="12"/>
      <c r="O514" s="21"/>
      <c r="P514" s="155"/>
      <c r="Q514" s="167"/>
      <c r="R514" s="167"/>
      <c r="S514" s="59"/>
      <c r="T514" s="167"/>
      <c r="U514" s="12"/>
      <c r="V514" s="12"/>
      <c r="W514" s="12"/>
      <c r="X514" s="12"/>
      <c r="Y514" s="12"/>
      <c r="Z514" s="12"/>
      <c r="AA514" s="12"/>
      <c r="AB514" s="12"/>
      <c r="AC514" s="12"/>
      <c r="AD514" s="12"/>
      <c r="AE514" s="12"/>
      <c r="AF514" s="12"/>
      <c r="AG514" s="12"/>
    </row>
    <row r="515" spans="1:33" ht="14.25" customHeight="1" x14ac:dyDescent="0.25">
      <c r="A515" s="163"/>
      <c r="B515" s="142"/>
      <c r="C515" s="12"/>
      <c r="D515" s="12"/>
      <c r="E515" s="142"/>
      <c r="F515" s="142"/>
      <c r="G515" s="12"/>
      <c r="H515" s="12"/>
      <c r="I515" s="12"/>
      <c r="J515" s="12"/>
      <c r="K515" s="12"/>
      <c r="L515" s="142"/>
      <c r="M515" s="12"/>
      <c r="N515" s="12"/>
      <c r="O515" s="21"/>
      <c r="P515" s="155"/>
      <c r="Q515" s="167"/>
      <c r="R515" s="167"/>
      <c r="S515" s="59"/>
      <c r="T515" s="167"/>
      <c r="U515" s="12"/>
      <c r="V515" s="12"/>
      <c r="W515" s="12"/>
      <c r="X515" s="12"/>
      <c r="Y515" s="12"/>
      <c r="Z515" s="12"/>
      <c r="AA515" s="12"/>
      <c r="AB515" s="12"/>
      <c r="AC515" s="12"/>
      <c r="AD515" s="12"/>
      <c r="AE515" s="12"/>
      <c r="AF515" s="12"/>
      <c r="AG515" s="12"/>
    </row>
    <row r="516" spans="1:33" ht="14.25" customHeight="1" x14ac:dyDescent="0.25">
      <c r="A516" s="163"/>
      <c r="B516" s="142"/>
      <c r="C516" s="12"/>
      <c r="D516" s="12"/>
      <c r="E516" s="142"/>
      <c r="F516" s="142"/>
      <c r="G516" s="12"/>
      <c r="H516" s="12"/>
      <c r="I516" s="12"/>
      <c r="J516" s="12"/>
      <c r="K516" s="12"/>
      <c r="L516" s="142"/>
      <c r="M516" s="12"/>
      <c r="N516" s="12"/>
      <c r="O516" s="21"/>
      <c r="P516" s="155"/>
      <c r="Q516" s="167"/>
      <c r="R516" s="167"/>
      <c r="S516" s="59"/>
      <c r="T516" s="167"/>
      <c r="U516" s="12"/>
      <c r="V516" s="12"/>
      <c r="W516" s="12"/>
      <c r="X516" s="12"/>
      <c r="Y516" s="12"/>
      <c r="Z516" s="12"/>
      <c r="AA516" s="12"/>
      <c r="AB516" s="12"/>
      <c r="AC516" s="12"/>
      <c r="AD516" s="12"/>
      <c r="AE516" s="12"/>
      <c r="AF516" s="12"/>
      <c r="AG516" s="12"/>
    </row>
    <row r="517" spans="1:33" ht="14.25" customHeight="1" x14ac:dyDescent="0.25">
      <c r="A517" s="163"/>
      <c r="B517" s="142"/>
      <c r="C517" s="12"/>
      <c r="D517" s="12"/>
      <c r="E517" s="142"/>
      <c r="F517" s="142"/>
      <c r="G517" s="12"/>
      <c r="H517" s="12"/>
      <c r="I517" s="12"/>
      <c r="J517" s="12"/>
      <c r="K517" s="12"/>
      <c r="L517" s="142"/>
      <c r="M517" s="12"/>
      <c r="N517" s="12"/>
      <c r="O517" s="21"/>
      <c r="P517" s="155"/>
      <c r="Q517" s="167"/>
      <c r="R517" s="167"/>
      <c r="S517" s="59"/>
      <c r="T517" s="167"/>
      <c r="U517" s="12"/>
      <c r="V517" s="12"/>
      <c r="W517" s="12"/>
      <c r="X517" s="12"/>
      <c r="Y517" s="12"/>
      <c r="Z517" s="12"/>
      <c r="AA517" s="12"/>
      <c r="AB517" s="12"/>
      <c r="AC517" s="12"/>
      <c r="AD517" s="12"/>
      <c r="AE517" s="12"/>
      <c r="AF517" s="12"/>
      <c r="AG517" s="12"/>
    </row>
    <row r="518" spans="1:33" ht="14.25" customHeight="1" x14ac:dyDescent="0.25">
      <c r="A518" s="163"/>
      <c r="B518" s="142"/>
      <c r="C518" s="12"/>
      <c r="D518" s="12"/>
      <c r="E518" s="142"/>
      <c r="F518" s="142"/>
      <c r="G518" s="12"/>
      <c r="H518" s="12"/>
      <c r="I518" s="12"/>
      <c r="J518" s="12"/>
      <c r="K518" s="12"/>
      <c r="L518" s="142"/>
      <c r="M518" s="12"/>
      <c r="N518" s="12"/>
      <c r="O518" s="21"/>
      <c r="P518" s="155"/>
      <c r="Q518" s="167"/>
      <c r="R518" s="167"/>
      <c r="S518" s="59"/>
      <c r="T518" s="167"/>
      <c r="U518" s="12"/>
      <c r="V518" s="12"/>
      <c r="W518" s="12"/>
      <c r="X518" s="12"/>
      <c r="Y518" s="12"/>
      <c r="Z518" s="12"/>
      <c r="AA518" s="12"/>
      <c r="AB518" s="12"/>
      <c r="AC518" s="12"/>
      <c r="AD518" s="12"/>
      <c r="AE518" s="12"/>
      <c r="AF518" s="12"/>
      <c r="AG518" s="12"/>
    </row>
    <row r="519" spans="1:33" ht="14.25" customHeight="1" x14ac:dyDescent="0.25">
      <c r="A519" s="163"/>
      <c r="B519" s="142"/>
      <c r="C519" s="12"/>
      <c r="D519" s="12"/>
      <c r="E519" s="142"/>
      <c r="F519" s="142"/>
      <c r="G519" s="12"/>
      <c r="H519" s="12"/>
      <c r="I519" s="12"/>
      <c r="J519" s="12"/>
      <c r="K519" s="12"/>
      <c r="L519" s="142"/>
      <c r="M519" s="12"/>
      <c r="N519" s="12"/>
      <c r="O519" s="21"/>
      <c r="P519" s="155"/>
      <c r="Q519" s="167"/>
      <c r="R519" s="167"/>
      <c r="S519" s="59"/>
      <c r="T519" s="167"/>
      <c r="U519" s="12"/>
      <c r="V519" s="12"/>
      <c r="W519" s="12"/>
      <c r="X519" s="12"/>
      <c r="Y519" s="12"/>
      <c r="Z519" s="12"/>
      <c r="AA519" s="12"/>
      <c r="AB519" s="12"/>
      <c r="AC519" s="12"/>
      <c r="AD519" s="12"/>
      <c r="AE519" s="12"/>
      <c r="AF519" s="12"/>
      <c r="AG519" s="12"/>
    </row>
    <row r="520" spans="1:33" ht="14.25" customHeight="1" x14ac:dyDescent="0.25">
      <c r="A520" s="163"/>
      <c r="B520" s="142"/>
      <c r="C520" s="12"/>
      <c r="D520" s="12"/>
      <c r="E520" s="142"/>
      <c r="F520" s="142"/>
      <c r="G520" s="12"/>
      <c r="H520" s="12"/>
      <c r="I520" s="12"/>
      <c r="J520" s="12"/>
      <c r="K520" s="12"/>
      <c r="L520" s="142"/>
      <c r="M520" s="12"/>
      <c r="N520" s="12"/>
      <c r="O520" s="21"/>
      <c r="P520" s="155"/>
      <c r="Q520" s="167"/>
      <c r="R520" s="167"/>
      <c r="S520" s="59"/>
      <c r="T520" s="167"/>
      <c r="U520" s="12"/>
      <c r="V520" s="12"/>
      <c r="W520" s="12"/>
      <c r="X520" s="12"/>
      <c r="Y520" s="12"/>
      <c r="Z520" s="12"/>
      <c r="AA520" s="12"/>
      <c r="AB520" s="12"/>
      <c r="AC520" s="12"/>
      <c r="AD520" s="12"/>
      <c r="AE520" s="12"/>
      <c r="AF520" s="12"/>
      <c r="AG520" s="12"/>
    </row>
    <row r="521" spans="1:33" ht="14.25" customHeight="1" x14ac:dyDescent="0.25">
      <c r="A521" s="163"/>
      <c r="B521" s="142"/>
      <c r="C521" s="12"/>
      <c r="D521" s="12"/>
      <c r="E521" s="142"/>
      <c r="F521" s="142"/>
      <c r="G521" s="12"/>
      <c r="H521" s="12"/>
      <c r="I521" s="12"/>
      <c r="J521" s="12"/>
      <c r="K521" s="12"/>
      <c r="L521" s="142"/>
      <c r="M521" s="12"/>
      <c r="N521" s="12"/>
      <c r="O521" s="21"/>
      <c r="P521" s="155"/>
      <c r="Q521" s="167"/>
      <c r="R521" s="167"/>
      <c r="S521" s="59"/>
      <c r="T521" s="167"/>
      <c r="U521" s="12"/>
      <c r="V521" s="12"/>
      <c r="W521" s="12"/>
      <c r="X521" s="12"/>
      <c r="Y521" s="12"/>
      <c r="Z521" s="12"/>
      <c r="AA521" s="12"/>
      <c r="AB521" s="12"/>
      <c r="AC521" s="12"/>
      <c r="AD521" s="12"/>
      <c r="AE521" s="12"/>
      <c r="AF521" s="12"/>
      <c r="AG521" s="12"/>
    </row>
    <row r="522" spans="1:33" ht="14.25" customHeight="1" x14ac:dyDescent="0.25">
      <c r="A522" s="163"/>
      <c r="B522" s="142"/>
      <c r="C522" s="12"/>
      <c r="D522" s="12"/>
      <c r="E522" s="142"/>
      <c r="F522" s="142"/>
      <c r="G522" s="12"/>
      <c r="H522" s="12"/>
      <c r="I522" s="12"/>
      <c r="J522" s="12"/>
      <c r="K522" s="12"/>
      <c r="L522" s="142"/>
      <c r="M522" s="12"/>
      <c r="N522" s="12"/>
      <c r="O522" s="21"/>
      <c r="P522" s="155"/>
      <c r="Q522" s="167"/>
      <c r="R522" s="167"/>
      <c r="S522" s="59"/>
      <c r="T522" s="167"/>
      <c r="U522" s="12"/>
      <c r="V522" s="12"/>
      <c r="W522" s="12"/>
      <c r="X522" s="12"/>
      <c r="Y522" s="12"/>
      <c r="Z522" s="12"/>
      <c r="AA522" s="12"/>
      <c r="AB522" s="12"/>
      <c r="AC522" s="12"/>
      <c r="AD522" s="12"/>
      <c r="AE522" s="12"/>
      <c r="AF522" s="12"/>
      <c r="AG522" s="12"/>
    </row>
    <row r="523" spans="1:33" ht="14.25" customHeight="1" x14ac:dyDescent="0.25">
      <c r="A523" s="163"/>
      <c r="B523" s="142"/>
      <c r="C523" s="12"/>
      <c r="D523" s="12"/>
      <c r="E523" s="142"/>
      <c r="F523" s="142"/>
      <c r="G523" s="12"/>
      <c r="H523" s="12"/>
      <c r="I523" s="12"/>
      <c r="J523" s="12"/>
      <c r="K523" s="12"/>
      <c r="L523" s="142"/>
      <c r="M523" s="12"/>
      <c r="N523" s="12"/>
      <c r="O523" s="21"/>
      <c r="P523" s="155"/>
      <c r="Q523" s="167"/>
      <c r="R523" s="167"/>
      <c r="S523" s="59"/>
      <c r="T523" s="167"/>
      <c r="U523" s="12"/>
      <c r="V523" s="12"/>
      <c r="W523" s="12"/>
      <c r="X523" s="12"/>
      <c r="Y523" s="12"/>
      <c r="Z523" s="12"/>
      <c r="AA523" s="12"/>
      <c r="AB523" s="12"/>
      <c r="AC523" s="12"/>
      <c r="AD523" s="12"/>
      <c r="AE523" s="12"/>
      <c r="AF523" s="12"/>
      <c r="AG523" s="12"/>
    </row>
    <row r="524" spans="1:33" ht="14.25" customHeight="1" x14ac:dyDescent="0.25">
      <c r="A524" s="163"/>
      <c r="B524" s="142"/>
      <c r="C524" s="12"/>
      <c r="D524" s="12"/>
      <c r="E524" s="142"/>
      <c r="F524" s="142"/>
      <c r="G524" s="12"/>
      <c r="H524" s="12"/>
      <c r="I524" s="12"/>
      <c r="J524" s="12"/>
      <c r="K524" s="12"/>
      <c r="L524" s="142"/>
      <c r="M524" s="12"/>
      <c r="N524" s="12"/>
      <c r="O524" s="21"/>
      <c r="P524" s="155"/>
      <c r="Q524" s="167"/>
      <c r="R524" s="167"/>
      <c r="S524" s="59"/>
      <c r="T524" s="167"/>
      <c r="U524" s="12"/>
      <c r="V524" s="12"/>
      <c r="W524" s="12"/>
      <c r="X524" s="12"/>
      <c r="Y524" s="12"/>
      <c r="Z524" s="12"/>
      <c r="AA524" s="12"/>
      <c r="AB524" s="12"/>
      <c r="AC524" s="12"/>
      <c r="AD524" s="12"/>
      <c r="AE524" s="12"/>
      <c r="AF524" s="12"/>
      <c r="AG524" s="12"/>
    </row>
    <row r="525" spans="1:33" ht="14.25" customHeight="1" x14ac:dyDescent="0.25">
      <c r="A525" s="163"/>
      <c r="B525" s="142"/>
      <c r="C525" s="12"/>
      <c r="D525" s="12"/>
      <c r="E525" s="142"/>
      <c r="F525" s="142"/>
      <c r="G525" s="12"/>
      <c r="H525" s="12"/>
      <c r="I525" s="12"/>
      <c r="J525" s="12"/>
      <c r="K525" s="12"/>
      <c r="L525" s="142"/>
      <c r="M525" s="12"/>
      <c r="N525" s="12"/>
      <c r="O525" s="21"/>
      <c r="P525" s="155"/>
      <c r="Q525" s="167"/>
      <c r="R525" s="167"/>
      <c r="S525" s="59"/>
      <c r="T525" s="167"/>
      <c r="U525" s="12"/>
      <c r="V525" s="12"/>
      <c r="W525" s="12"/>
      <c r="X525" s="12"/>
      <c r="Y525" s="12"/>
      <c r="Z525" s="12"/>
      <c r="AA525" s="12"/>
      <c r="AB525" s="12"/>
      <c r="AC525" s="12"/>
      <c r="AD525" s="12"/>
      <c r="AE525" s="12"/>
      <c r="AF525" s="12"/>
      <c r="AG525" s="12"/>
    </row>
    <row r="526" spans="1:33" ht="14.25" customHeight="1" x14ac:dyDescent="0.25">
      <c r="A526" s="163"/>
      <c r="B526" s="142"/>
      <c r="C526" s="12"/>
      <c r="D526" s="12"/>
      <c r="E526" s="142"/>
      <c r="F526" s="142"/>
      <c r="G526" s="12"/>
      <c r="H526" s="12"/>
      <c r="I526" s="12"/>
      <c r="J526" s="12"/>
      <c r="K526" s="12"/>
      <c r="L526" s="142"/>
      <c r="M526" s="12"/>
      <c r="N526" s="12"/>
      <c r="O526" s="21"/>
      <c r="P526" s="155"/>
      <c r="Q526" s="167"/>
      <c r="R526" s="167"/>
      <c r="S526" s="59"/>
      <c r="T526" s="167"/>
      <c r="U526" s="12"/>
      <c r="V526" s="12"/>
      <c r="W526" s="12"/>
      <c r="X526" s="12"/>
      <c r="Y526" s="12"/>
      <c r="Z526" s="12"/>
      <c r="AA526" s="12"/>
      <c r="AB526" s="12"/>
      <c r="AC526" s="12"/>
      <c r="AD526" s="12"/>
      <c r="AE526" s="12"/>
      <c r="AF526" s="12"/>
      <c r="AG526" s="12"/>
    </row>
    <row r="527" spans="1:33" ht="14.25" customHeight="1" x14ac:dyDescent="0.25">
      <c r="A527" s="163"/>
      <c r="B527" s="142"/>
      <c r="C527" s="12"/>
      <c r="D527" s="12"/>
      <c r="E527" s="142"/>
      <c r="F527" s="142"/>
      <c r="G527" s="12"/>
      <c r="H527" s="12"/>
      <c r="I527" s="12"/>
      <c r="J527" s="12"/>
      <c r="K527" s="12"/>
      <c r="L527" s="142"/>
      <c r="M527" s="12"/>
      <c r="N527" s="12"/>
      <c r="O527" s="21"/>
      <c r="P527" s="155"/>
      <c r="Q527" s="167"/>
      <c r="R527" s="167"/>
      <c r="S527" s="59"/>
      <c r="T527" s="167"/>
      <c r="U527" s="12"/>
      <c r="V527" s="12"/>
      <c r="W527" s="12"/>
      <c r="X527" s="12"/>
      <c r="Y527" s="12"/>
      <c r="Z527" s="12"/>
      <c r="AA527" s="12"/>
      <c r="AB527" s="12"/>
      <c r="AC527" s="12"/>
      <c r="AD527" s="12"/>
      <c r="AE527" s="12"/>
      <c r="AF527" s="12"/>
      <c r="AG527" s="12"/>
    </row>
    <row r="528" spans="1:33" ht="14.25" customHeight="1" x14ac:dyDescent="0.25">
      <c r="A528" s="163"/>
      <c r="B528" s="142"/>
      <c r="C528" s="12"/>
      <c r="D528" s="12"/>
      <c r="E528" s="142"/>
      <c r="F528" s="142"/>
      <c r="G528" s="12"/>
      <c r="H528" s="12"/>
      <c r="I528" s="12"/>
      <c r="J528" s="12"/>
      <c r="K528" s="12"/>
      <c r="L528" s="142"/>
      <c r="M528" s="12"/>
      <c r="N528" s="12"/>
      <c r="O528" s="21"/>
      <c r="P528" s="155"/>
      <c r="Q528" s="167"/>
      <c r="R528" s="167"/>
      <c r="S528" s="59"/>
      <c r="T528" s="167"/>
      <c r="U528" s="12"/>
      <c r="V528" s="12"/>
      <c r="W528" s="12"/>
      <c r="X528" s="12"/>
      <c r="Y528" s="12"/>
      <c r="Z528" s="12"/>
      <c r="AA528" s="12"/>
      <c r="AB528" s="12"/>
      <c r="AC528" s="12"/>
      <c r="AD528" s="12"/>
      <c r="AE528" s="12"/>
      <c r="AF528" s="12"/>
      <c r="AG528" s="12"/>
    </row>
    <row r="529" spans="1:33" ht="14.25" customHeight="1" x14ac:dyDescent="0.25">
      <c r="A529" s="163"/>
      <c r="B529" s="142"/>
      <c r="C529" s="12"/>
      <c r="D529" s="12"/>
      <c r="E529" s="142"/>
      <c r="F529" s="142"/>
      <c r="G529" s="12"/>
      <c r="H529" s="12"/>
      <c r="I529" s="12"/>
      <c r="J529" s="12"/>
      <c r="K529" s="12"/>
      <c r="L529" s="142"/>
      <c r="M529" s="12"/>
      <c r="N529" s="12"/>
      <c r="O529" s="21"/>
      <c r="P529" s="155"/>
      <c r="Q529" s="167"/>
      <c r="R529" s="167"/>
      <c r="S529" s="59"/>
      <c r="T529" s="167"/>
      <c r="U529" s="12"/>
      <c r="V529" s="12"/>
      <c r="W529" s="12"/>
      <c r="X529" s="12"/>
      <c r="Y529" s="12"/>
      <c r="Z529" s="12"/>
      <c r="AA529" s="12"/>
      <c r="AB529" s="12"/>
      <c r="AC529" s="12"/>
      <c r="AD529" s="12"/>
      <c r="AE529" s="12"/>
      <c r="AF529" s="12"/>
      <c r="AG529" s="12"/>
    </row>
    <row r="530" spans="1:33" ht="14.25" customHeight="1" x14ac:dyDescent="0.25">
      <c r="A530" s="163"/>
      <c r="B530" s="142"/>
      <c r="C530" s="12"/>
      <c r="D530" s="12"/>
      <c r="E530" s="142"/>
      <c r="F530" s="142"/>
      <c r="G530" s="12"/>
      <c r="H530" s="12"/>
      <c r="I530" s="12"/>
      <c r="J530" s="12"/>
      <c r="K530" s="12"/>
      <c r="L530" s="142"/>
      <c r="M530" s="12"/>
      <c r="N530" s="12"/>
      <c r="O530" s="21"/>
      <c r="P530" s="155"/>
      <c r="Q530" s="167"/>
      <c r="R530" s="167"/>
      <c r="S530" s="59"/>
      <c r="T530" s="167"/>
      <c r="U530" s="12"/>
      <c r="V530" s="12"/>
      <c r="W530" s="12"/>
      <c r="X530" s="12"/>
      <c r="Y530" s="12"/>
      <c r="Z530" s="12"/>
      <c r="AA530" s="12"/>
      <c r="AB530" s="12"/>
      <c r="AC530" s="12"/>
      <c r="AD530" s="12"/>
      <c r="AE530" s="12"/>
      <c r="AF530" s="12"/>
      <c r="AG530" s="12"/>
    </row>
    <row r="531" spans="1:33" ht="14.25" customHeight="1" x14ac:dyDescent="0.25">
      <c r="A531" s="163"/>
      <c r="B531" s="142"/>
      <c r="C531" s="12"/>
      <c r="D531" s="12"/>
      <c r="E531" s="142"/>
      <c r="F531" s="142"/>
      <c r="G531" s="12"/>
      <c r="H531" s="12"/>
      <c r="I531" s="12"/>
      <c r="J531" s="12"/>
      <c r="K531" s="12"/>
      <c r="L531" s="142"/>
      <c r="M531" s="12"/>
      <c r="N531" s="12"/>
      <c r="O531" s="21"/>
      <c r="P531" s="155"/>
      <c r="Q531" s="167"/>
      <c r="R531" s="167"/>
      <c r="S531" s="59"/>
      <c r="T531" s="167"/>
      <c r="U531" s="12"/>
      <c r="V531" s="12"/>
      <c r="W531" s="12"/>
      <c r="X531" s="12"/>
      <c r="Y531" s="12"/>
      <c r="Z531" s="12"/>
      <c r="AA531" s="12"/>
      <c r="AB531" s="12"/>
      <c r="AC531" s="12"/>
      <c r="AD531" s="12"/>
      <c r="AE531" s="12"/>
      <c r="AF531" s="12"/>
      <c r="AG531" s="12"/>
    </row>
    <row r="532" spans="1:33" ht="14.25" customHeight="1" x14ac:dyDescent="0.25">
      <c r="A532" s="163"/>
      <c r="B532" s="142"/>
      <c r="C532" s="12"/>
      <c r="D532" s="12"/>
      <c r="E532" s="142"/>
      <c r="F532" s="142"/>
      <c r="G532" s="12"/>
      <c r="H532" s="12"/>
      <c r="I532" s="12"/>
      <c r="J532" s="12"/>
      <c r="K532" s="12"/>
      <c r="L532" s="142"/>
      <c r="M532" s="12"/>
      <c r="N532" s="12"/>
      <c r="O532" s="21"/>
      <c r="P532" s="155"/>
      <c r="Q532" s="167"/>
      <c r="R532" s="167"/>
      <c r="S532" s="59"/>
      <c r="T532" s="167"/>
      <c r="U532" s="12"/>
      <c r="V532" s="12"/>
      <c r="W532" s="12"/>
      <c r="X532" s="12"/>
      <c r="Y532" s="12"/>
      <c r="Z532" s="12"/>
      <c r="AA532" s="12"/>
      <c r="AB532" s="12"/>
      <c r="AC532" s="12"/>
      <c r="AD532" s="12"/>
      <c r="AE532" s="12"/>
      <c r="AF532" s="12"/>
      <c r="AG532" s="12"/>
    </row>
    <row r="533" spans="1:33" ht="14.25" customHeight="1" x14ac:dyDescent="0.25">
      <c r="A533" s="163"/>
      <c r="B533" s="142"/>
      <c r="C533" s="12"/>
      <c r="D533" s="12"/>
      <c r="E533" s="142"/>
      <c r="F533" s="142"/>
      <c r="G533" s="12"/>
      <c r="H533" s="12"/>
      <c r="I533" s="12"/>
      <c r="J533" s="12"/>
      <c r="K533" s="12"/>
      <c r="L533" s="142"/>
      <c r="M533" s="12"/>
      <c r="N533" s="12"/>
      <c r="O533" s="21"/>
      <c r="P533" s="155"/>
      <c r="Q533" s="167"/>
      <c r="R533" s="167"/>
      <c r="S533" s="59"/>
      <c r="T533" s="167"/>
      <c r="U533" s="12"/>
      <c r="V533" s="12"/>
      <c r="W533" s="12"/>
      <c r="X533" s="12"/>
      <c r="Y533" s="12"/>
      <c r="Z533" s="12"/>
      <c r="AA533" s="12"/>
      <c r="AB533" s="12"/>
      <c r="AC533" s="12"/>
      <c r="AD533" s="12"/>
      <c r="AE533" s="12"/>
      <c r="AF533" s="12"/>
      <c r="AG533" s="12"/>
    </row>
    <row r="534" spans="1:33" ht="14.25" customHeight="1" x14ac:dyDescent="0.25">
      <c r="A534" s="163"/>
      <c r="B534" s="142"/>
      <c r="C534" s="12"/>
      <c r="D534" s="12"/>
      <c r="E534" s="142"/>
      <c r="F534" s="142"/>
      <c r="G534" s="12"/>
      <c r="H534" s="12"/>
      <c r="I534" s="12"/>
      <c r="J534" s="12"/>
      <c r="K534" s="12"/>
      <c r="L534" s="142"/>
      <c r="M534" s="12"/>
      <c r="N534" s="12"/>
      <c r="O534" s="21"/>
      <c r="P534" s="155"/>
      <c r="Q534" s="167"/>
      <c r="R534" s="167"/>
      <c r="S534" s="59"/>
      <c r="T534" s="167"/>
      <c r="U534" s="12"/>
      <c r="V534" s="12"/>
      <c r="W534" s="12"/>
      <c r="X534" s="12"/>
      <c r="Y534" s="12"/>
      <c r="Z534" s="12"/>
      <c r="AA534" s="12"/>
      <c r="AB534" s="12"/>
      <c r="AC534" s="12"/>
      <c r="AD534" s="12"/>
      <c r="AE534" s="12"/>
      <c r="AF534" s="12"/>
      <c r="AG534" s="12"/>
    </row>
    <row r="535" spans="1:33" ht="14.25" customHeight="1" x14ac:dyDescent="0.25">
      <c r="A535" s="163"/>
      <c r="B535" s="142"/>
      <c r="C535" s="12"/>
      <c r="D535" s="12"/>
      <c r="E535" s="142"/>
      <c r="F535" s="142"/>
      <c r="G535" s="12"/>
      <c r="H535" s="12"/>
      <c r="I535" s="12"/>
      <c r="J535" s="12"/>
      <c r="K535" s="12"/>
      <c r="L535" s="142"/>
      <c r="M535" s="12"/>
      <c r="N535" s="12"/>
      <c r="O535" s="21"/>
      <c r="P535" s="155"/>
      <c r="Q535" s="167"/>
      <c r="R535" s="167"/>
      <c r="S535" s="59"/>
      <c r="T535" s="167"/>
      <c r="U535" s="12"/>
      <c r="V535" s="12"/>
      <c r="W535" s="12"/>
      <c r="X535" s="12"/>
      <c r="Y535" s="12"/>
      <c r="Z535" s="12"/>
      <c r="AA535" s="12"/>
      <c r="AB535" s="12"/>
      <c r="AC535" s="12"/>
      <c r="AD535" s="12"/>
      <c r="AE535" s="12"/>
      <c r="AF535" s="12"/>
      <c r="AG535" s="12"/>
    </row>
    <row r="536" spans="1:33" ht="14.25" customHeight="1" x14ac:dyDescent="0.25">
      <c r="A536" s="163"/>
      <c r="B536" s="142"/>
      <c r="C536" s="12"/>
      <c r="D536" s="12"/>
      <c r="E536" s="142"/>
      <c r="F536" s="142"/>
      <c r="G536" s="12"/>
      <c r="H536" s="12"/>
      <c r="I536" s="12"/>
      <c r="J536" s="12"/>
      <c r="K536" s="12"/>
      <c r="L536" s="142"/>
      <c r="M536" s="12"/>
      <c r="N536" s="12"/>
      <c r="O536" s="21"/>
      <c r="P536" s="155"/>
      <c r="Q536" s="167"/>
      <c r="R536" s="167"/>
      <c r="S536" s="59"/>
      <c r="T536" s="167"/>
      <c r="U536" s="12"/>
      <c r="V536" s="12"/>
      <c r="W536" s="12"/>
      <c r="X536" s="12"/>
      <c r="Y536" s="12"/>
      <c r="Z536" s="12"/>
      <c r="AA536" s="12"/>
      <c r="AB536" s="12"/>
      <c r="AC536" s="12"/>
      <c r="AD536" s="12"/>
      <c r="AE536" s="12"/>
      <c r="AF536" s="12"/>
      <c r="AG536" s="12"/>
    </row>
    <row r="537" spans="1:33" ht="14.25" customHeight="1" x14ac:dyDescent="0.25">
      <c r="A537" s="163"/>
      <c r="B537" s="142"/>
      <c r="C537" s="12"/>
      <c r="D537" s="12"/>
      <c r="E537" s="142"/>
      <c r="F537" s="142"/>
      <c r="G537" s="12"/>
      <c r="H537" s="12"/>
      <c r="I537" s="12"/>
      <c r="J537" s="12"/>
      <c r="K537" s="12"/>
      <c r="L537" s="142"/>
      <c r="M537" s="12"/>
      <c r="N537" s="12"/>
      <c r="O537" s="21"/>
      <c r="P537" s="155"/>
      <c r="Q537" s="167"/>
      <c r="R537" s="167"/>
      <c r="S537" s="59"/>
      <c r="T537" s="167"/>
      <c r="U537" s="12"/>
      <c r="V537" s="12"/>
      <c r="W537" s="12"/>
      <c r="X537" s="12"/>
      <c r="Y537" s="12"/>
      <c r="Z537" s="12"/>
      <c r="AA537" s="12"/>
      <c r="AB537" s="12"/>
      <c r="AC537" s="12"/>
      <c r="AD537" s="12"/>
      <c r="AE537" s="12"/>
      <c r="AF537" s="12"/>
      <c r="AG537" s="12"/>
    </row>
    <row r="538" spans="1:33" ht="14.25" customHeight="1" x14ac:dyDescent="0.25">
      <c r="A538" s="163"/>
      <c r="B538" s="142"/>
      <c r="C538" s="12"/>
      <c r="D538" s="12"/>
      <c r="E538" s="142"/>
      <c r="F538" s="142"/>
      <c r="G538" s="12"/>
      <c r="H538" s="12"/>
      <c r="I538" s="12"/>
      <c r="J538" s="12"/>
      <c r="K538" s="12"/>
      <c r="L538" s="142"/>
      <c r="M538" s="12"/>
      <c r="N538" s="12"/>
      <c r="O538" s="21"/>
      <c r="P538" s="155"/>
      <c r="Q538" s="167"/>
      <c r="R538" s="167"/>
      <c r="S538" s="59"/>
      <c r="T538" s="167"/>
      <c r="U538" s="12"/>
      <c r="V538" s="12"/>
      <c r="W538" s="12"/>
      <c r="X538" s="12"/>
      <c r="Y538" s="12"/>
      <c r="Z538" s="12"/>
      <c r="AA538" s="12"/>
      <c r="AB538" s="12"/>
      <c r="AC538" s="12"/>
      <c r="AD538" s="12"/>
      <c r="AE538" s="12"/>
      <c r="AF538" s="12"/>
      <c r="AG538" s="12"/>
    </row>
    <row r="539" spans="1:33" ht="14.25" customHeight="1" x14ac:dyDescent="0.25">
      <c r="A539" s="163"/>
      <c r="B539" s="142"/>
      <c r="C539" s="12"/>
      <c r="D539" s="12"/>
      <c r="E539" s="142"/>
      <c r="F539" s="142"/>
      <c r="G539" s="12"/>
      <c r="H539" s="12"/>
      <c r="I539" s="12"/>
      <c r="J539" s="12"/>
      <c r="K539" s="12"/>
      <c r="L539" s="142"/>
      <c r="M539" s="12"/>
      <c r="N539" s="12"/>
      <c r="O539" s="21"/>
      <c r="P539" s="155"/>
      <c r="Q539" s="167"/>
      <c r="R539" s="167"/>
      <c r="S539" s="59"/>
      <c r="T539" s="167"/>
      <c r="U539" s="12"/>
      <c r="V539" s="12"/>
      <c r="W539" s="12"/>
      <c r="X539" s="12"/>
      <c r="Y539" s="12"/>
      <c r="Z539" s="12"/>
      <c r="AA539" s="12"/>
      <c r="AB539" s="12"/>
      <c r="AC539" s="12"/>
      <c r="AD539" s="12"/>
      <c r="AE539" s="12"/>
      <c r="AF539" s="12"/>
      <c r="AG539" s="12"/>
    </row>
    <row r="540" spans="1:33" ht="14.25" customHeight="1" x14ac:dyDescent="0.25">
      <c r="A540" s="163"/>
      <c r="B540" s="142"/>
      <c r="C540" s="12"/>
      <c r="D540" s="12"/>
      <c r="E540" s="142"/>
      <c r="F540" s="142"/>
      <c r="G540" s="12"/>
      <c r="H540" s="12"/>
      <c r="I540" s="12"/>
      <c r="J540" s="12"/>
      <c r="K540" s="12"/>
      <c r="L540" s="142"/>
      <c r="M540" s="12"/>
      <c r="N540" s="12"/>
      <c r="O540" s="21"/>
      <c r="P540" s="155"/>
      <c r="Q540" s="167"/>
      <c r="R540" s="167"/>
      <c r="S540" s="59"/>
      <c r="T540" s="167"/>
      <c r="U540" s="12"/>
      <c r="V540" s="12"/>
      <c r="W540" s="12"/>
      <c r="X540" s="12"/>
      <c r="Y540" s="12"/>
      <c r="Z540" s="12"/>
      <c r="AA540" s="12"/>
      <c r="AB540" s="12"/>
      <c r="AC540" s="12"/>
      <c r="AD540" s="12"/>
      <c r="AE540" s="12"/>
      <c r="AF540" s="12"/>
      <c r="AG540" s="12"/>
    </row>
    <row r="541" spans="1:33" ht="14.25" customHeight="1" x14ac:dyDescent="0.25">
      <c r="A541" s="163"/>
      <c r="B541" s="142"/>
      <c r="C541" s="12"/>
      <c r="D541" s="12"/>
      <c r="E541" s="142"/>
      <c r="F541" s="142"/>
      <c r="G541" s="12"/>
      <c r="H541" s="12"/>
      <c r="I541" s="12"/>
      <c r="J541" s="12"/>
      <c r="K541" s="12"/>
      <c r="L541" s="142"/>
      <c r="M541" s="12"/>
      <c r="N541" s="12"/>
      <c r="O541" s="21"/>
      <c r="P541" s="155"/>
      <c r="Q541" s="167"/>
      <c r="R541" s="167"/>
      <c r="S541" s="59"/>
      <c r="T541" s="167"/>
      <c r="U541" s="12"/>
      <c r="V541" s="12"/>
      <c r="W541" s="12"/>
      <c r="X541" s="12"/>
      <c r="Y541" s="12"/>
      <c r="Z541" s="12"/>
      <c r="AA541" s="12"/>
      <c r="AB541" s="12"/>
      <c r="AC541" s="12"/>
      <c r="AD541" s="12"/>
      <c r="AE541" s="12"/>
      <c r="AF541" s="12"/>
      <c r="AG541" s="12"/>
    </row>
    <row r="542" spans="1:33" ht="14.25" customHeight="1" x14ac:dyDescent="0.25">
      <c r="A542" s="163"/>
      <c r="B542" s="142"/>
      <c r="C542" s="12"/>
      <c r="D542" s="12"/>
      <c r="E542" s="142"/>
      <c r="F542" s="142"/>
      <c r="G542" s="12"/>
      <c r="H542" s="12"/>
      <c r="I542" s="12"/>
      <c r="J542" s="12"/>
      <c r="K542" s="12"/>
      <c r="L542" s="142"/>
      <c r="M542" s="12"/>
      <c r="N542" s="12"/>
      <c r="O542" s="21"/>
      <c r="P542" s="155"/>
      <c r="Q542" s="167"/>
      <c r="R542" s="167"/>
      <c r="S542" s="59"/>
      <c r="T542" s="167"/>
      <c r="U542" s="12"/>
      <c r="V542" s="12"/>
      <c r="W542" s="12"/>
      <c r="X542" s="12"/>
      <c r="Y542" s="12"/>
      <c r="Z542" s="12"/>
      <c r="AA542" s="12"/>
      <c r="AB542" s="12"/>
      <c r="AC542" s="12"/>
      <c r="AD542" s="12"/>
      <c r="AE542" s="12"/>
      <c r="AF542" s="12"/>
      <c r="AG542" s="12"/>
    </row>
    <row r="543" spans="1:33" ht="14.25" customHeight="1" x14ac:dyDescent="0.25">
      <c r="A543" s="163"/>
      <c r="B543" s="142"/>
      <c r="C543" s="12"/>
      <c r="D543" s="12"/>
      <c r="E543" s="142"/>
      <c r="F543" s="142"/>
      <c r="G543" s="12"/>
      <c r="H543" s="12"/>
      <c r="I543" s="12"/>
      <c r="J543" s="12"/>
      <c r="K543" s="12"/>
      <c r="L543" s="142"/>
      <c r="M543" s="12"/>
      <c r="N543" s="12"/>
      <c r="O543" s="21"/>
      <c r="P543" s="155"/>
      <c r="Q543" s="167"/>
      <c r="R543" s="167"/>
      <c r="S543" s="59"/>
      <c r="T543" s="167"/>
      <c r="U543" s="12"/>
      <c r="V543" s="12"/>
      <c r="W543" s="12"/>
      <c r="X543" s="12"/>
      <c r="Y543" s="12"/>
      <c r="Z543" s="12"/>
      <c r="AA543" s="12"/>
      <c r="AB543" s="12"/>
      <c r="AC543" s="12"/>
      <c r="AD543" s="12"/>
      <c r="AE543" s="12"/>
      <c r="AF543" s="12"/>
      <c r="AG543" s="12"/>
    </row>
    <row r="544" spans="1:33" ht="14.25" customHeight="1" x14ac:dyDescent="0.25">
      <c r="A544" s="163"/>
      <c r="B544" s="142"/>
      <c r="C544" s="12"/>
      <c r="D544" s="12"/>
      <c r="E544" s="142"/>
      <c r="F544" s="142"/>
      <c r="G544" s="12"/>
      <c r="H544" s="12"/>
      <c r="I544" s="12"/>
      <c r="J544" s="12"/>
      <c r="K544" s="12"/>
      <c r="L544" s="142"/>
      <c r="M544" s="12"/>
      <c r="N544" s="12"/>
      <c r="O544" s="21"/>
      <c r="P544" s="155"/>
      <c r="Q544" s="167"/>
      <c r="R544" s="167"/>
      <c r="S544" s="59"/>
      <c r="T544" s="167"/>
      <c r="U544" s="12"/>
      <c r="V544" s="12"/>
      <c r="W544" s="12"/>
      <c r="X544" s="12"/>
      <c r="Y544" s="12"/>
      <c r="Z544" s="12"/>
      <c r="AA544" s="12"/>
      <c r="AB544" s="12"/>
      <c r="AC544" s="12"/>
      <c r="AD544" s="12"/>
      <c r="AE544" s="12"/>
      <c r="AF544" s="12"/>
      <c r="AG544" s="12"/>
    </row>
    <row r="545" spans="1:33" ht="14.25" customHeight="1" x14ac:dyDescent="0.25">
      <c r="A545" s="163"/>
      <c r="B545" s="142"/>
      <c r="C545" s="12"/>
      <c r="D545" s="12"/>
      <c r="E545" s="142"/>
      <c r="F545" s="142"/>
      <c r="G545" s="12"/>
      <c r="H545" s="12"/>
      <c r="I545" s="12"/>
      <c r="J545" s="12"/>
      <c r="K545" s="12"/>
      <c r="L545" s="142"/>
      <c r="M545" s="12"/>
      <c r="N545" s="12"/>
      <c r="O545" s="21"/>
      <c r="P545" s="155"/>
      <c r="Q545" s="167"/>
      <c r="R545" s="167"/>
      <c r="S545" s="59"/>
      <c r="T545" s="167"/>
      <c r="U545" s="12"/>
      <c r="V545" s="12"/>
      <c r="W545" s="12"/>
      <c r="X545" s="12"/>
      <c r="Y545" s="12"/>
      <c r="Z545" s="12"/>
      <c r="AA545" s="12"/>
      <c r="AB545" s="12"/>
      <c r="AC545" s="12"/>
      <c r="AD545" s="12"/>
      <c r="AE545" s="12"/>
      <c r="AF545" s="12"/>
      <c r="AG545" s="12"/>
    </row>
    <row r="546" spans="1:33" ht="14.25" customHeight="1" x14ac:dyDescent="0.25">
      <c r="A546" s="163"/>
      <c r="B546" s="142"/>
      <c r="C546" s="12"/>
      <c r="D546" s="12"/>
      <c r="E546" s="142"/>
      <c r="F546" s="142"/>
      <c r="G546" s="12"/>
      <c r="H546" s="12"/>
      <c r="I546" s="12"/>
      <c r="J546" s="12"/>
      <c r="K546" s="12"/>
      <c r="L546" s="142"/>
      <c r="M546" s="12"/>
      <c r="N546" s="12"/>
      <c r="O546" s="21"/>
      <c r="P546" s="155"/>
      <c r="Q546" s="167"/>
      <c r="R546" s="167"/>
      <c r="S546" s="59"/>
      <c r="T546" s="167"/>
      <c r="U546" s="12"/>
      <c r="V546" s="12"/>
      <c r="W546" s="12"/>
      <c r="X546" s="12"/>
      <c r="Y546" s="12"/>
      <c r="Z546" s="12"/>
      <c r="AA546" s="12"/>
      <c r="AB546" s="12"/>
      <c r="AC546" s="12"/>
      <c r="AD546" s="12"/>
      <c r="AE546" s="12"/>
      <c r="AF546" s="12"/>
      <c r="AG546" s="12"/>
    </row>
    <row r="547" spans="1:33" ht="14.25" customHeight="1" x14ac:dyDescent="0.25">
      <c r="A547" s="163"/>
      <c r="B547" s="142"/>
      <c r="C547" s="12"/>
      <c r="D547" s="12"/>
      <c r="E547" s="142"/>
      <c r="F547" s="142"/>
      <c r="G547" s="12"/>
      <c r="H547" s="12"/>
      <c r="I547" s="12"/>
      <c r="J547" s="12"/>
      <c r="K547" s="12"/>
      <c r="L547" s="142"/>
      <c r="M547" s="12"/>
      <c r="N547" s="12"/>
      <c r="O547" s="21"/>
      <c r="P547" s="155"/>
      <c r="Q547" s="167"/>
      <c r="R547" s="167"/>
      <c r="S547" s="59"/>
      <c r="T547" s="167"/>
      <c r="U547" s="12"/>
      <c r="V547" s="12"/>
      <c r="W547" s="12"/>
      <c r="X547" s="12"/>
      <c r="Y547" s="12"/>
      <c r="Z547" s="12"/>
      <c r="AA547" s="12"/>
      <c r="AB547" s="12"/>
      <c r="AC547" s="12"/>
      <c r="AD547" s="12"/>
      <c r="AE547" s="12"/>
      <c r="AF547" s="12"/>
      <c r="AG547" s="12"/>
    </row>
    <row r="548" spans="1:33" ht="14.25" customHeight="1" x14ac:dyDescent="0.25">
      <c r="A548" s="163"/>
      <c r="B548" s="142"/>
      <c r="C548" s="12"/>
      <c r="D548" s="12"/>
      <c r="E548" s="142"/>
      <c r="F548" s="142"/>
      <c r="G548" s="12"/>
      <c r="H548" s="12"/>
      <c r="I548" s="12"/>
      <c r="J548" s="12"/>
      <c r="K548" s="12"/>
      <c r="L548" s="142"/>
      <c r="M548" s="12"/>
      <c r="N548" s="12"/>
      <c r="O548" s="21"/>
      <c r="P548" s="155"/>
      <c r="Q548" s="167"/>
      <c r="R548" s="167"/>
      <c r="S548" s="59"/>
      <c r="T548" s="167"/>
      <c r="U548" s="12"/>
      <c r="V548" s="12"/>
      <c r="W548" s="12"/>
      <c r="X548" s="12"/>
      <c r="Y548" s="12"/>
      <c r="Z548" s="12"/>
      <c r="AA548" s="12"/>
      <c r="AB548" s="12"/>
      <c r="AC548" s="12"/>
      <c r="AD548" s="12"/>
      <c r="AE548" s="12"/>
      <c r="AF548" s="12"/>
      <c r="AG548" s="12"/>
    </row>
    <row r="549" spans="1:33" ht="14.25" customHeight="1" x14ac:dyDescent="0.25">
      <c r="A549" s="163"/>
      <c r="B549" s="142"/>
      <c r="C549" s="12"/>
      <c r="D549" s="12"/>
      <c r="E549" s="142"/>
      <c r="F549" s="142"/>
      <c r="G549" s="12"/>
      <c r="H549" s="12"/>
      <c r="I549" s="12"/>
      <c r="J549" s="12"/>
      <c r="K549" s="12"/>
      <c r="L549" s="142"/>
      <c r="M549" s="12"/>
      <c r="N549" s="12"/>
      <c r="O549" s="21"/>
      <c r="P549" s="155"/>
      <c r="Q549" s="167"/>
      <c r="R549" s="167"/>
      <c r="S549" s="59"/>
      <c r="T549" s="167"/>
      <c r="U549" s="12"/>
      <c r="V549" s="12"/>
      <c r="W549" s="12"/>
      <c r="X549" s="12"/>
      <c r="Y549" s="12"/>
      <c r="Z549" s="12"/>
      <c r="AA549" s="12"/>
      <c r="AB549" s="12"/>
      <c r="AC549" s="12"/>
      <c r="AD549" s="12"/>
      <c r="AE549" s="12"/>
      <c r="AF549" s="12"/>
      <c r="AG549" s="12"/>
    </row>
    <row r="550" spans="1:33" ht="14.25" customHeight="1" x14ac:dyDescent="0.25">
      <c r="A550" s="163"/>
      <c r="B550" s="142"/>
      <c r="C550" s="12"/>
      <c r="D550" s="12"/>
      <c r="E550" s="142"/>
      <c r="F550" s="142"/>
      <c r="G550" s="12"/>
      <c r="H550" s="12"/>
      <c r="I550" s="12"/>
      <c r="J550" s="12"/>
      <c r="K550" s="12"/>
      <c r="L550" s="142"/>
      <c r="M550" s="12"/>
      <c r="N550" s="12"/>
      <c r="O550" s="21"/>
      <c r="P550" s="155"/>
      <c r="Q550" s="167"/>
      <c r="R550" s="167"/>
      <c r="S550" s="59"/>
      <c r="T550" s="167"/>
      <c r="U550" s="12"/>
      <c r="V550" s="12"/>
      <c r="W550" s="12"/>
      <c r="X550" s="12"/>
      <c r="Y550" s="12"/>
      <c r="Z550" s="12"/>
      <c r="AA550" s="12"/>
      <c r="AB550" s="12"/>
      <c r="AC550" s="12"/>
      <c r="AD550" s="12"/>
      <c r="AE550" s="12"/>
      <c r="AF550" s="12"/>
      <c r="AG550" s="12"/>
    </row>
    <row r="551" spans="1:33" ht="14.25" customHeight="1" x14ac:dyDescent="0.25">
      <c r="A551" s="163"/>
      <c r="B551" s="142"/>
      <c r="C551" s="12"/>
      <c r="D551" s="12"/>
      <c r="E551" s="142"/>
      <c r="F551" s="142"/>
      <c r="G551" s="12"/>
      <c r="H551" s="12"/>
      <c r="I551" s="12"/>
      <c r="J551" s="12"/>
      <c r="K551" s="12"/>
      <c r="L551" s="142"/>
      <c r="M551" s="12"/>
      <c r="N551" s="12"/>
      <c r="O551" s="21"/>
      <c r="P551" s="155"/>
      <c r="Q551" s="167"/>
      <c r="R551" s="167"/>
      <c r="S551" s="59"/>
      <c r="T551" s="167"/>
      <c r="U551" s="12"/>
      <c r="V551" s="12"/>
      <c r="W551" s="12"/>
      <c r="X551" s="12"/>
      <c r="Y551" s="12"/>
      <c r="Z551" s="12"/>
      <c r="AA551" s="12"/>
      <c r="AB551" s="12"/>
      <c r="AC551" s="12"/>
      <c r="AD551" s="12"/>
      <c r="AE551" s="12"/>
      <c r="AF551" s="12"/>
      <c r="AG551" s="12"/>
    </row>
    <row r="552" spans="1:33" ht="14.25" customHeight="1" x14ac:dyDescent="0.25">
      <c r="A552" s="163"/>
      <c r="B552" s="142"/>
      <c r="C552" s="12"/>
      <c r="D552" s="12"/>
      <c r="E552" s="142"/>
      <c r="F552" s="142"/>
      <c r="G552" s="12"/>
      <c r="H552" s="12"/>
      <c r="I552" s="12"/>
      <c r="J552" s="12"/>
      <c r="K552" s="12"/>
      <c r="L552" s="142"/>
      <c r="M552" s="12"/>
      <c r="N552" s="12"/>
      <c r="O552" s="21"/>
      <c r="P552" s="155"/>
      <c r="Q552" s="167"/>
      <c r="R552" s="167"/>
      <c r="S552" s="59"/>
      <c r="T552" s="167"/>
      <c r="U552" s="12"/>
      <c r="V552" s="12"/>
      <c r="W552" s="12"/>
      <c r="X552" s="12"/>
      <c r="Y552" s="12"/>
      <c r="Z552" s="12"/>
      <c r="AA552" s="12"/>
      <c r="AB552" s="12"/>
      <c r="AC552" s="12"/>
      <c r="AD552" s="12"/>
      <c r="AE552" s="12"/>
      <c r="AF552" s="12"/>
      <c r="AG552" s="12"/>
    </row>
    <row r="553" spans="1:33" ht="14.25" customHeight="1" x14ac:dyDescent="0.25">
      <c r="A553" s="163"/>
      <c r="B553" s="142"/>
      <c r="C553" s="12"/>
      <c r="D553" s="12"/>
      <c r="E553" s="142"/>
      <c r="F553" s="142"/>
      <c r="G553" s="12"/>
      <c r="H553" s="12"/>
      <c r="I553" s="12"/>
      <c r="J553" s="12"/>
      <c r="K553" s="12"/>
      <c r="L553" s="142"/>
      <c r="M553" s="12"/>
      <c r="N553" s="12"/>
      <c r="O553" s="21"/>
      <c r="P553" s="155"/>
      <c r="Q553" s="167"/>
      <c r="R553" s="167"/>
      <c r="S553" s="59"/>
      <c r="T553" s="167"/>
      <c r="U553" s="12"/>
      <c r="V553" s="12"/>
      <c r="W553" s="12"/>
      <c r="X553" s="12"/>
      <c r="Y553" s="12"/>
      <c r="Z553" s="12"/>
      <c r="AA553" s="12"/>
      <c r="AB553" s="12"/>
      <c r="AC553" s="12"/>
      <c r="AD553" s="12"/>
      <c r="AE553" s="12"/>
      <c r="AF553" s="12"/>
      <c r="AG553" s="12"/>
    </row>
    <row r="554" spans="1:33" ht="14.25" customHeight="1" x14ac:dyDescent="0.25">
      <c r="A554" s="163"/>
      <c r="B554" s="142"/>
      <c r="C554" s="12"/>
      <c r="D554" s="12"/>
      <c r="E554" s="142"/>
      <c r="F554" s="142"/>
      <c r="G554" s="12"/>
      <c r="H554" s="12"/>
      <c r="I554" s="12"/>
      <c r="J554" s="12"/>
      <c r="K554" s="12"/>
      <c r="L554" s="142"/>
      <c r="M554" s="12"/>
      <c r="N554" s="12"/>
      <c r="O554" s="21"/>
      <c r="P554" s="155"/>
      <c r="Q554" s="167"/>
      <c r="R554" s="167"/>
      <c r="S554" s="59"/>
      <c r="T554" s="167"/>
      <c r="U554" s="12"/>
      <c r="V554" s="12"/>
      <c r="W554" s="12"/>
      <c r="X554" s="12"/>
      <c r="Y554" s="12"/>
      <c r="Z554" s="12"/>
      <c r="AA554" s="12"/>
      <c r="AB554" s="12"/>
      <c r="AC554" s="12"/>
      <c r="AD554" s="12"/>
      <c r="AE554" s="12"/>
      <c r="AF554" s="12"/>
      <c r="AG554" s="12"/>
    </row>
    <row r="555" spans="1:33" ht="14.25" customHeight="1" x14ac:dyDescent="0.25">
      <c r="A555" s="163"/>
      <c r="B555" s="142"/>
      <c r="C555" s="12"/>
      <c r="D555" s="12"/>
      <c r="E555" s="142"/>
      <c r="F555" s="142"/>
      <c r="G555" s="12"/>
      <c r="H555" s="12"/>
      <c r="I555" s="12"/>
      <c r="J555" s="12"/>
      <c r="K555" s="12"/>
      <c r="L555" s="142"/>
      <c r="M555" s="12"/>
      <c r="N555" s="12"/>
      <c r="O555" s="21"/>
      <c r="P555" s="155"/>
      <c r="Q555" s="167"/>
      <c r="R555" s="167"/>
      <c r="S555" s="59"/>
      <c r="T555" s="167"/>
      <c r="U555" s="12"/>
      <c r="V555" s="12"/>
      <c r="W555" s="12"/>
      <c r="X555" s="12"/>
      <c r="Y555" s="12"/>
      <c r="Z555" s="12"/>
      <c r="AA555" s="12"/>
      <c r="AB555" s="12"/>
      <c r="AC555" s="12"/>
      <c r="AD555" s="12"/>
      <c r="AE555" s="12"/>
      <c r="AF555" s="12"/>
      <c r="AG555" s="12"/>
    </row>
    <row r="556" spans="1:33" ht="14.25" customHeight="1" x14ac:dyDescent="0.25">
      <c r="A556" s="163"/>
      <c r="B556" s="142"/>
      <c r="C556" s="12"/>
      <c r="D556" s="12"/>
      <c r="E556" s="142"/>
      <c r="F556" s="142"/>
      <c r="G556" s="12"/>
      <c r="H556" s="12"/>
      <c r="I556" s="12"/>
      <c r="J556" s="12"/>
      <c r="K556" s="12"/>
      <c r="L556" s="142"/>
      <c r="M556" s="12"/>
      <c r="N556" s="12"/>
      <c r="O556" s="21"/>
      <c r="P556" s="155"/>
      <c r="Q556" s="167"/>
      <c r="R556" s="167"/>
      <c r="S556" s="59"/>
      <c r="T556" s="167"/>
      <c r="U556" s="12"/>
      <c r="V556" s="12"/>
      <c r="W556" s="12"/>
      <c r="X556" s="12"/>
      <c r="Y556" s="12"/>
      <c r="Z556" s="12"/>
      <c r="AA556" s="12"/>
      <c r="AB556" s="12"/>
      <c r="AC556" s="12"/>
      <c r="AD556" s="12"/>
      <c r="AE556" s="12"/>
      <c r="AF556" s="12"/>
      <c r="AG556" s="12"/>
    </row>
    <row r="557" spans="1:33" ht="14.25" customHeight="1" x14ac:dyDescent="0.25">
      <c r="A557" s="163"/>
      <c r="B557" s="142"/>
      <c r="C557" s="12"/>
      <c r="D557" s="12"/>
      <c r="E557" s="142"/>
      <c r="F557" s="142"/>
      <c r="G557" s="12"/>
      <c r="H557" s="12"/>
      <c r="I557" s="12"/>
      <c r="J557" s="12"/>
      <c r="K557" s="12"/>
      <c r="L557" s="142"/>
      <c r="M557" s="12"/>
      <c r="N557" s="12"/>
      <c r="O557" s="21"/>
      <c r="P557" s="155"/>
      <c r="Q557" s="167"/>
      <c r="R557" s="167"/>
      <c r="S557" s="59"/>
      <c r="T557" s="167"/>
      <c r="U557" s="12"/>
      <c r="V557" s="12"/>
      <c r="W557" s="12"/>
      <c r="X557" s="12"/>
      <c r="Y557" s="12"/>
      <c r="Z557" s="12"/>
      <c r="AA557" s="12"/>
      <c r="AB557" s="12"/>
      <c r="AC557" s="12"/>
      <c r="AD557" s="12"/>
      <c r="AE557" s="12"/>
      <c r="AF557" s="12"/>
      <c r="AG557" s="12"/>
    </row>
    <row r="558" spans="1:33" ht="14.25" customHeight="1" x14ac:dyDescent="0.25">
      <c r="A558" s="163"/>
      <c r="B558" s="142"/>
      <c r="C558" s="12"/>
      <c r="D558" s="12"/>
      <c r="E558" s="142"/>
      <c r="F558" s="142"/>
      <c r="G558" s="12"/>
      <c r="H558" s="12"/>
      <c r="I558" s="12"/>
      <c r="J558" s="12"/>
      <c r="K558" s="12"/>
      <c r="L558" s="142"/>
      <c r="M558" s="12"/>
      <c r="N558" s="12"/>
      <c r="O558" s="21"/>
      <c r="P558" s="155"/>
      <c r="Q558" s="167"/>
      <c r="R558" s="167"/>
      <c r="S558" s="59"/>
      <c r="T558" s="167"/>
      <c r="U558" s="12"/>
      <c r="V558" s="12"/>
      <c r="W558" s="12"/>
      <c r="X558" s="12"/>
      <c r="Y558" s="12"/>
      <c r="Z558" s="12"/>
      <c r="AA558" s="12"/>
      <c r="AB558" s="12"/>
      <c r="AC558" s="12"/>
      <c r="AD558" s="12"/>
      <c r="AE558" s="12"/>
      <c r="AF558" s="12"/>
      <c r="AG558" s="12"/>
    </row>
    <row r="559" spans="1:33" ht="14.25" customHeight="1" x14ac:dyDescent="0.25">
      <c r="A559" s="163"/>
      <c r="B559" s="142"/>
      <c r="C559" s="12"/>
      <c r="D559" s="12"/>
      <c r="E559" s="142"/>
      <c r="F559" s="142"/>
      <c r="G559" s="12"/>
      <c r="H559" s="12"/>
      <c r="I559" s="12"/>
      <c r="J559" s="12"/>
      <c r="K559" s="12"/>
      <c r="L559" s="142"/>
      <c r="M559" s="12"/>
      <c r="N559" s="12"/>
      <c r="O559" s="21"/>
      <c r="P559" s="155"/>
      <c r="Q559" s="167"/>
      <c r="R559" s="167"/>
      <c r="S559" s="59"/>
      <c r="T559" s="167"/>
      <c r="U559" s="12"/>
      <c r="V559" s="12"/>
      <c r="W559" s="12"/>
      <c r="X559" s="12"/>
      <c r="Y559" s="12"/>
      <c r="Z559" s="12"/>
      <c r="AA559" s="12"/>
      <c r="AB559" s="12"/>
      <c r="AC559" s="12"/>
      <c r="AD559" s="12"/>
      <c r="AE559" s="12"/>
      <c r="AF559" s="12"/>
      <c r="AG559" s="12"/>
    </row>
    <row r="560" spans="1:33" ht="14.25" customHeight="1" x14ac:dyDescent="0.25">
      <c r="A560" s="163"/>
      <c r="B560" s="142"/>
      <c r="C560" s="12"/>
      <c r="D560" s="12"/>
      <c r="E560" s="142"/>
      <c r="F560" s="142"/>
      <c r="G560" s="12"/>
      <c r="H560" s="12"/>
      <c r="I560" s="12"/>
      <c r="J560" s="12"/>
      <c r="K560" s="12"/>
      <c r="L560" s="142"/>
      <c r="M560" s="12"/>
      <c r="N560" s="12"/>
      <c r="O560" s="21"/>
      <c r="P560" s="155"/>
      <c r="Q560" s="167"/>
      <c r="R560" s="167"/>
      <c r="S560" s="59"/>
      <c r="T560" s="167"/>
      <c r="U560" s="12"/>
      <c r="V560" s="12"/>
      <c r="W560" s="12"/>
      <c r="X560" s="12"/>
      <c r="Y560" s="12"/>
      <c r="Z560" s="12"/>
      <c r="AA560" s="12"/>
      <c r="AB560" s="12"/>
      <c r="AC560" s="12"/>
      <c r="AD560" s="12"/>
      <c r="AE560" s="12"/>
      <c r="AF560" s="12"/>
      <c r="AG560" s="12"/>
    </row>
    <row r="561" spans="1:33" ht="14.25" customHeight="1" x14ac:dyDescent="0.25">
      <c r="A561" s="163"/>
      <c r="B561" s="142"/>
      <c r="C561" s="12"/>
      <c r="D561" s="12"/>
      <c r="E561" s="142"/>
      <c r="F561" s="142"/>
      <c r="G561" s="12"/>
      <c r="H561" s="12"/>
      <c r="I561" s="12"/>
      <c r="J561" s="12"/>
      <c r="K561" s="12"/>
      <c r="L561" s="142"/>
      <c r="M561" s="12"/>
      <c r="N561" s="12"/>
      <c r="O561" s="21"/>
      <c r="P561" s="155"/>
      <c r="Q561" s="167"/>
      <c r="R561" s="167"/>
      <c r="S561" s="59"/>
      <c r="T561" s="167"/>
      <c r="U561" s="12"/>
      <c r="V561" s="12"/>
      <c r="W561" s="12"/>
      <c r="X561" s="12"/>
      <c r="Y561" s="12"/>
      <c r="Z561" s="12"/>
      <c r="AA561" s="12"/>
      <c r="AB561" s="12"/>
      <c r="AC561" s="12"/>
      <c r="AD561" s="12"/>
      <c r="AE561" s="12"/>
      <c r="AF561" s="12"/>
      <c r="AG561" s="12"/>
    </row>
    <row r="562" spans="1:33" ht="14.25" customHeight="1" x14ac:dyDescent="0.25">
      <c r="A562" s="163"/>
      <c r="B562" s="142"/>
      <c r="C562" s="12"/>
      <c r="D562" s="12"/>
      <c r="E562" s="142"/>
      <c r="F562" s="142"/>
      <c r="G562" s="12"/>
      <c r="H562" s="12"/>
      <c r="I562" s="12"/>
      <c r="J562" s="12"/>
      <c r="K562" s="12"/>
      <c r="L562" s="142"/>
      <c r="M562" s="12"/>
      <c r="N562" s="12"/>
      <c r="O562" s="21"/>
      <c r="P562" s="155"/>
      <c r="Q562" s="167"/>
      <c r="R562" s="167"/>
      <c r="S562" s="59"/>
      <c r="T562" s="167"/>
      <c r="U562" s="12"/>
      <c r="V562" s="12"/>
      <c r="W562" s="12"/>
      <c r="X562" s="12"/>
      <c r="Y562" s="12"/>
      <c r="Z562" s="12"/>
      <c r="AA562" s="12"/>
      <c r="AB562" s="12"/>
      <c r="AC562" s="12"/>
      <c r="AD562" s="12"/>
      <c r="AE562" s="12"/>
      <c r="AF562" s="12"/>
      <c r="AG562" s="12"/>
    </row>
    <row r="563" spans="1:33" ht="14.25" customHeight="1" x14ac:dyDescent="0.25">
      <c r="A563" s="163"/>
      <c r="B563" s="142"/>
      <c r="C563" s="12"/>
      <c r="D563" s="12"/>
      <c r="E563" s="142"/>
      <c r="F563" s="142"/>
      <c r="G563" s="12"/>
      <c r="H563" s="12"/>
      <c r="I563" s="12"/>
      <c r="J563" s="12"/>
      <c r="K563" s="12"/>
      <c r="L563" s="142"/>
      <c r="M563" s="12"/>
      <c r="N563" s="12"/>
      <c r="O563" s="21"/>
      <c r="P563" s="155"/>
      <c r="Q563" s="167"/>
      <c r="R563" s="167"/>
      <c r="S563" s="59"/>
      <c r="T563" s="167"/>
      <c r="U563" s="12"/>
      <c r="V563" s="12"/>
      <c r="W563" s="12"/>
      <c r="X563" s="12"/>
      <c r="Y563" s="12"/>
      <c r="Z563" s="12"/>
      <c r="AA563" s="12"/>
      <c r="AB563" s="12"/>
      <c r="AC563" s="12"/>
      <c r="AD563" s="12"/>
      <c r="AE563" s="12"/>
      <c r="AF563" s="12"/>
      <c r="AG563" s="12"/>
    </row>
    <row r="564" spans="1:33" ht="14.25" customHeight="1" x14ac:dyDescent="0.25">
      <c r="A564" s="163"/>
      <c r="B564" s="142"/>
      <c r="C564" s="12"/>
      <c r="D564" s="12"/>
      <c r="E564" s="142"/>
      <c r="F564" s="142"/>
      <c r="G564" s="12"/>
      <c r="H564" s="12"/>
      <c r="I564" s="12"/>
      <c r="J564" s="12"/>
      <c r="K564" s="12"/>
      <c r="L564" s="142"/>
      <c r="M564" s="12"/>
      <c r="N564" s="12"/>
      <c r="O564" s="21"/>
      <c r="P564" s="155"/>
      <c r="Q564" s="167"/>
      <c r="R564" s="167"/>
      <c r="S564" s="59"/>
      <c r="T564" s="167"/>
      <c r="U564" s="12"/>
      <c r="V564" s="12"/>
      <c r="W564" s="12"/>
      <c r="X564" s="12"/>
      <c r="Y564" s="12"/>
      <c r="Z564" s="12"/>
      <c r="AA564" s="12"/>
      <c r="AB564" s="12"/>
      <c r="AC564" s="12"/>
      <c r="AD564" s="12"/>
      <c r="AE564" s="12"/>
      <c r="AF564" s="12"/>
      <c r="AG564" s="12"/>
    </row>
    <row r="565" spans="1:33" ht="14.25" customHeight="1" x14ac:dyDescent="0.25">
      <c r="A565" s="163"/>
      <c r="B565" s="142"/>
      <c r="C565" s="12"/>
      <c r="D565" s="12"/>
      <c r="E565" s="142"/>
      <c r="F565" s="142"/>
      <c r="G565" s="12"/>
      <c r="H565" s="12"/>
      <c r="I565" s="12"/>
      <c r="J565" s="12"/>
      <c r="K565" s="12"/>
      <c r="L565" s="142"/>
      <c r="M565" s="12"/>
      <c r="N565" s="12"/>
      <c r="O565" s="21"/>
      <c r="P565" s="155"/>
      <c r="Q565" s="167"/>
      <c r="R565" s="167"/>
      <c r="S565" s="59"/>
      <c r="T565" s="167"/>
      <c r="U565" s="12"/>
      <c r="V565" s="12"/>
      <c r="W565" s="12"/>
      <c r="X565" s="12"/>
      <c r="Y565" s="12"/>
      <c r="Z565" s="12"/>
      <c r="AA565" s="12"/>
      <c r="AB565" s="12"/>
      <c r="AC565" s="12"/>
      <c r="AD565" s="12"/>
      <c r="AE565" s="12"/>
      <c r="AF565" s="12"/>
      <c r="AG565" s="12"/>
    </row>
    <row r="566" spans="1:33" ht="14.25" customHeight="1" x14ac:dyDescent="0.25">
      <c r="A566" s="163"/>
      <c r="B566" s="142"/>
      <c r="C566" s="12"/>
      <c r="D566" s="12"/>
      <c r="E566" s="142"/>
      <c r="F566" s="142"/>
      <c r="G566" s="12"/>
      <c r="H566" s="12"/>
      <c r="I566" s="12"/>
      <c r="J566" s="12"/>
      <c r="K566" s="12"/>
      <c r="L566" s="142"/>
      <c r="M566" s="12"/>
      <c r="N566" s="12"/>
      <c r="O566" s="21"/>
      <c r="P566" s="155"/>
      <c r="Q566" s="167"/>
      <c r="R566" s="167"/>
      <c r="S566" s="59"/>
      <c r="T566" s="167"/>
      <c r="U566" s="12"/>
      <c r="V566" s="12"/>
      <c r="W566" s="12"/>
      <c r="X566" s="12"/>
      <c r="Y566" s="12"/>
      <c r="Z566" s="12"/>
      <c r="AA566" s="12"/>
      <c r="AB566" s="12"/>
      <c r="AC566" s="12"/>
      <c r="AD566" s="12"/>
      <c r="AE566" s="12"/>
      <c r="AF566" s="12"/>
      <c r="AG566" s="12"/>
    </row>
    <row r="567" spans="1:33" ht="14.25" customHeight="1" x14ac:dyDescent="0.25">
      <c r="A567" s="163"/>
      <c r="B567" s="142"/>
      <c r="C567" s="12"/>
      <c r="D567" s="12"/>
      <c r="E567" s="142"/>
      <c r="F567" s="142"/>
      <c r="G567" s="12"/>
      <c r="H567" s="12"/>
      <c r="I567" s="12"/>
      <c r="J567" s="12"/>
      <c r="K567" s="12"/>
      <c r="L567" s="142"/>
      <c r="M567" s="12"/>
      <c r="N567" s="12"/>
      <c r="O567" s="21"/>
      <c r="P567" s="155"/>
      <c r="Q567" s="167"/>
      <c r="R567" s="167"/>
      <c r="S567" s="59"/>
      <c r="T567" s="167"/>
      <c r="U567" s="12"/>
      <c r="V567" s="12"/>
      <c r="W567" s="12"/>
      <c r="X567" s="12"/>
      <c r="Y567" s="12"/>
      <c r="Z567" s="12"/>
      <c r="AA567" s="12"/>
      <c r="AB567" s="12"/>
      <c r="AC567" s="12"/>
      <c r="AD567" s="12"/>
      <c r="AE567" s="12"/>
      <c r="AF567" s="12"/>
      <c r="AG567" s="12"/>
    </row>
    <row r="568" spans="1:33" ht="14.25" customHeight="1" x14ac:dyDescent="0.25">
      <c r="A568" s="163"/>
      <c r="B568" s="142"/>
      <c r="C568" s="12"/>
      <c r="D568" s="12"/>
      <c r="E568" s="142"/>
      <c r="F568" s="142"/>
      <c r="G568" s="12"/>
      <c r="H568" s="12"/>
      <c r="I568" s="12"/>
      <c r="J568" s="12"/>
      <c r="K568" s="12"/>
      <c r="L568" s="142"/>
      <c r="M568" s="12"/>
      <c r="N568" s="12"/>
      <c r="O568" s="21"/>
      <c r="P568" s="155"/>
      <c r="Q568" s="167"/>
      <c r="R568" s="167"/>
      <c r="S568" s="59"/>
      <c r="T568" s="167"/>
      <c r="U568" s="12"/>
      <c r="V568" s="12"/>
      <c r="W568" s="12"/>
      <c r="X568" s="12"/>
      <c r="Y568" s="12"/>
      <c r="Z568" s="12"/>
      <c r="AA568" s="12"/>
      <c r="AB568" s="12"/>
      <c r="AC568" s="12"/>
      <c r="AD568" s="12"/>
      <c r="AE568" s="12"/>
      <c r="AF568" s="12"/>
      <c r="AG568" s="12"/>
    </row>
    <row r="569" spans="1:33" ht="14.25" customHeight="1" x14ac:dyDescent="0.25">
      <c r="A569" s="163"/>
      <c r="B569" s="142"/>
      <c r="C569" s="12"/>
      <c r="D569" s="12"/>
      <c r="E569" s="142"/>
      <c r="F569" s="142"/>
      <c r="G569" s="12"/>
      <c r="H569" s="12"/>
      <c r="I569" s="12"/>
      <c r="J569" s="12"/>
      <c r="K569" s="12"/>
      <c r="L569" s="142"/>
      <c r="M569" s="12"/>
      <c r="N569" s="12"/>
      <c r="O569" s="21"/>
      <c r="P569" s="155"/>
      <c r="Q569" s="167"/>
      <c r="R569" s="167"/>
      <c r="S569" s="59"/>
      <c r="T569" s="167"/>
      <c r="U569" s="12"/>
      <c r="V569" s="12"/>
      <c r="W569" s="12"/>
      <c r="X569" s="12"/>
      <c r="Y569" s="12"/>
      <c r="Z569" s="12"/>
      <c r="AA569" s="12"/>
      <c r="AB569" s="12"/>
      <c r="AC569" s="12"/>
      <c r="AD569" s="12"/>
      <c r="AE569" s="12"/>
      <c r="AF569" s="12"/>
      <c r="AG569" s="12"/>
    </row>
    <row r="570" spans="1:33" ht="14.25" customHeight="1" x14ac:dyDescent="0.25">
      <c r="A570" s="163"/>
      <c r="B570" s="142"/>
      <c r="C570" s="12"/>
      <c r="D570" s="12"/>
      <c r="E570" s="142"/>
      <c r="F570" s="142"/>
      <c r="G570" s="12"/>
      <c r="H570" s="12"/>
      <c r="I570" s="12"/>
      <c r="J570" s="12"/>
      <c r="K570" s="12"/>
      <c r="L570" s="142"/>
      <c r="M570" s="12"/>
      <c r="N570" s="12"/>
      <c r="O570" s="21"/>
      <c r="P570" s="155"/>
      <c r="Q570" s="167"/>
      <c r="R570" s="167"/>
      <c r="S570" s="59"/>
      <c r="T570" s="167"/>
      <c r="U570" s="12"/>
      <c r="V570" s="12"/>
      <c r="W570" s="12"/>
      <c r="X570" s="12"/>
      <c r="Y570" s="12"/>
      <c r="Z570" s="12"/>
      <c r="AA570" s="12"/>
      <c r="AB570" s="12"/>
      <c r="AC570" s="12"/>
      <c r="AD570" s="12"/>
      <c r="AE570" s="12"/>
      <c r="AF570" s="12"/>
      <c r="AG570" s="12"/>
    </row>
    <row r="571" spans="1:33" ht="14.25" customHeight="1" x14ac:dyDescent="0.25">
      <c r="A571" s="163"/>
      <c r="B571" s="142"/>
      <c r="C571" s="12"/>
      <c r="D571" s="12"/>
      <c r="E571" s="142"/>
      <c r="F571" s="142"/>
      <c r="G571" s="12"/>
      <c r="H571" s="12"/>
      <c r="I571" s="12"/>
      <c r="J571" s="12"/>
      <c r="K571" s="12"/>
      <c r="L571" s="142"/>
      <c r="M571" s="12"/>
      <c r="N571" s="12"/>
      <c r="O571" s="21"/>
      <c r="P571" s="155"/>
      <c r="Q571" s="167"/>
      <c r="R571" s="167"/>
      <c r="S571" s="59"/>
      <c r="T571" s="167"/>
      <c r="U571" s="12"/>
      <c r="V571" s="12"/>
      <c r="W571" s="12"/>
      <c r="X571" s="12"/>
      <c r="Y571" s="12"/>
      <c r="Z571" s="12"/>
      <c r="AA571" s="12"/>
      <c r="AB571" s="12"/>
      <c r="AC571" s="12"/>
      <c r="AD571" s="12"/>
      <c r="AE571" s="12"/>
      <c r="AF571" s="12"/>
      <c r="AG571" s="12"/>
    </row>
    <row r="572" spans="1:33" ht="14.25" customHeight="1" x14ac:dyDescent="0.25">
      <c r="A572" s="163"/>
      <c r="B572" s="142"/>
      <c r="C572" s="12"/>
      <c r="D572" s="12"/>
      <c r="E572" s="142"/>
      <c r="F572" s="142"/>
      <c r="G572" s="12"/>
      <c r="H572" s="12"/>
      <c r="I572" s="12"/>
      <c r="J572" s="12"/>
      <c r="K572" s="12"/>
      <c r="L572" s="142"/>
      <c r="M572" s="12"/>
      <c r="N572" s="12"/>
      <c r="O572" s="21"/>
      <c r="P572" s="155"/>
      <c r="Q572" s="167"/>
      <c r="R572" s="167"/>
      <c r="S572" s="59"/>
      <c r="T572" s="167"/>
      <c r="U572" s="12"/>
      <c r="V572" s="12"/>
      <c r="W572" s="12"/>
      <c r="X572" s="12"/>
      <c r="Y572" s="12"/>
      <c r="Z572" s="12"/>
      <c r="AA572" s="12"/>
      <c r="AB572" s="12"/>
      <c r="AC572" s="12"/>
      <c r="AD572" s="12"/>
      <c r="AE572" s="12"/>
      <c r="AF572" s="12"/>
      <c r="AG572" s="12"/>
    </row>
    <row r="573" spans="1:33" ht="14.25" customHeight="1" x14ac:dyDescent="0.25">
      <c r="A573" s="163"/>
      <c r="B573" s="142"/>
      <c r="C573" s="12"/>
      <c r="D573" s="12"/>
      <c r="E573" s="142"/>
      <c r="F573" s="142"/>
      <c r="G573" s="12"/>
      <c r="H573" s="12"/>
      <c r="I573" s="12"/>
      <c r="J573" s="12"/>
      <c r="K573" s="12"/>
      <c r="L573" s="142"/>
      <c r="M573" s="12"/>
      <c r="N573" s="12"/>
      <c r="O573" s="21"/>
      <c r="P573" s="155"/>
      <c r="Q573" s="167"/>
      <c r="R573" s="167"/>
      <c r="S573" s="59"/>
      <c r="T573" s="167"/>
      <c r="U573" s="12"/>
      <c r="V573" s="12"/>
      <c r="W573" s="12"/>
      <c r="X573" s="12"/>
      <c r="Y573" s="12"/>
      <c r="Z573" s="12"/>
      <c r="AA573" s="12"/>
      <c r="AB573" s="12"/>
      <c r="AC573" s="12"/>
      <c r="AD573" s="12"/>
      <c r="AE573" s="12"/>
      <c r="AF573" s="12"/>
      <c r="AG573" s="12"/>
    </row>
    <row r="574" spans="1:33" ht="14.25" customHeight="1" x14ac:dyDescent="0.25">
      <c r="A574" s="163"/>
      <c r="B574" s="142"/>
      <c r="C574" s="12"/>
      <c r="D574" s="12"/>
      <c r="E574" s="142"/>
      <c r="F574" s="142"/>
      <c r="G574" s="12"/>
      <c r="H574" s="12"/>
      <c r="I574" s="12"/>
      <c r="J574" s="12"/>
      <c r="K574" s="12"/>
      <c r="L574" s="142"/>
      <c r="M574" s="12"/>
      <c r="N574" s="12"/>
      <c r="O574" s="21"/>
      <c r="P574" s="155"/>
      <c r="Q574" s="167"/>
      <c r="R574" s="167"/>
      <c r="S574" s="59"/>
      <c r="T574" s="167"/>
      <c r="U574" s="12"/>
      <c r="V574" s="12"/>
      <c r="W574" s="12"/>
      <c r="X574" s="12"/>
      <c r="Y574" s="12"/>
      <c r="Z574" s="12"/>
      <c r="AA574" s="12"/>
      <c r="AB574" s="12"/>
      <c r="AC574" s="12"/>
      <c r="AD574" s="12"/>
      <c r="AE574" s="12"/>
      <c r="AF574" s="12"/>
      <c r="AG574" s="12"/>
    </row>
    <row r="575" spans="1:33" ht="14.25" customHeight="1" x14ac:dyDescent="0.25">
      <c r="A575" s="163"/>
      <c r="B575" s="142"/>
      <c r="C575" s="12"/>
      <c r="D575" s="12"/>
      <c r="E575" s="142"/>
      <c r="F575" s="142"/>
      <c r="G575" s="12"/>
      <c r="H575" s="12"/>
      <c r="I575" s="12"/>
      <c r="J575" s="12"/>
      <c r="K575" s="12"/>
      <c r="L575" s="142"/>
      <c r="M575" s="12"/>
      <c r="N575" s="12"/>
      <c r="O575" s="21"/>
      <c r="P575" s="155"/>
      <c r="Q575" s="167"/>
      <c r="R575" s="167"/>
      <c r="S575" s="59"/>
      <c r="T575" s="167"/>
      <c r="U575" s="12"/>
      <c r="V575" s="12"/>
      <c r="W575" s="12"/>
      <c r="X575" s="12"/>
      <c r="Y575" s="12"/>
      <c r="Z575" s="12"/>
      <c r="AA575" s="12"/>
      <c r="AB575" s="12"/>
      <c r="AC575" s="12"/>
      <c r="AD575" s="12"/>
      <c r="AE575" s="12"/>
      <c r="AF575" s="12"/>
      <c r="AG575" s="12"/>
    </row>
    <row r="576" spans="1:33" ht="14.25" customHeight="1" x14ac:dyDescent="0.25">
      <c r="A576" s="163"/>
      <c r="B576" s="142"/>
      <c r="C576" s="12"/>
      <c r="D576" s="12"/>
      <c r="E576" s="142"/>
      <c r="F576" s="142"/>
      <c r="G576" s="12"/>
      <c r="H576" s="12"/>
      <c r="I576" s="12"/>
      <c r="J576" s="12"/>
      <c r="K576" s="12"/>
      <c r="L576" s="142"/>
      <c r="M576" s="12"/>
      <c r="N576" s="12"/>
      <c r="O576" s="21"/>
      <c r="P576" s="155"/>
      <c r="Q576" s="167"/>
      <c r="R576" s="167"/>
      <c r="S576" s="59"/>
      <c r="T576" s="167"/>
      <c r="U576" s="12"/>
      <c r="V576" s="12"/>
      <c r="W576" s="12"/>
      <c r="X576" s="12"/>
      <c r="Y576" s="12"/>
      <c r="Z576" s="12"/>
      <c r="AA576" s="12"/>
      <c r="AB576" s="12"/>
      <c r="AC576" s="12"/>
      <c r="AD576" s="12"/>
      <c r="AE576" s="12"/>
      <c r="AF576" s="12"/>
      <c r="AG576" s="12"/>
    </row>
    <row r="577" spans="1:33" ht="14.25" customHeight="1" x14ac:dyDescent="0.25">
      <c r="A577" s="163"/>
      <c r="B577" s="142"/>
      <c r="C577" s="12"/>
      <c r="D577" s="12"/>
      <c r="E577" s="142"/>
      <c r="F577" s="142"/>
      <c r="G577" s="12"/>
      <c r="H577" s="12"/>
      <c r="I577" s="12"/>
      <c r="J577" s="12"/>
      <c r="K577" s="12"/>
      <c r="L577" s="142"/>
      <c r="M577" s="12"/>
      <c r="N577" s="12"/>
      <c r="O577" s="21"/>
      <c r="P577" s="155"/>
      <c r="Q577" s="167"/>
      <c r="R577" s="167"/>
      <c r="S577" s="59"/>
      <c r="T577" s="167"/>
      <c r="U577" s="12"/>
      <c r="V577" s="12"/>
      <c r="W577" s="12"/>
      <c r="X577" s="12"/>
      <c r="Y577" s="12"/>
      <c r="Z577" s="12"/>
      <c r="AA577" s="12"/>
      <c r="AB577" s="12"/>
      <c r="AC577" s="12"/>
      <c r="AD577" s="12"/>
      <c r="AE577" s="12"/>
      <c r="AF577" s="12"/>
      <c r="AG577" s="12"/>
    </row>
    <row r="578" spans="1:33" ht="14.25" customHeight="1" x14ac:dyDescent="0.25">
      <c r="A578" s="163"/>
      <c r="B578" s="142"/>
      <c r="C578" s="12"/>
      <c r="D578" s="12"/>
      <c r="E578" s="142"/>
      <c r="F578" s="142"/>
      <c r="G578" s="12"/>
      <c r="H578" s="12"/>
      <c r="I578" s="12"/>
      <c r="J578" s="12"/>
      <c r="K578" s="12"/>
      <c r="L578" s="142"/>
      <c r="M578" s="12"/>
      <c r="N578" s="12"/>
      <c r="O578" s="21"/>
      <c r="P578" s="155"/>
      <c r="Q578" s="167"/>
      <c r="R578" s="167"/>
      <c r="S578" s="59"/>
      <c r="T578" s="167"/>
      <c r="U578" s="12"/>
      <c r="V578" s="12"/>
      <c r="W578" s="12"/>
      <c r="X578" s="12"/>
      <c r="Y578" s="12"/>
      <c r="Z578" s="12"/>
      <c r="AA578" s="12"/>
      <c r="AB578" s="12"/>
      <c r="AC578" s="12"/>
      <c r="AD578" s="12"/>
      <c r="AE578" s="12"/>
      <c r="AF578" s="12"/>
      <c r="AG578" s="12"/>
    </row>
    <row r="579" spans="1:33" ht="14.25" customHeight="1" x14ac:dyDescent="0.25">
      <c r="A579" s="163"/>
      <c r="B579" s="142"/>
      <c r="C579" s="12"/>
      <c r="D579" s="12"/>
      <c r="E579" s="142"/>
      <c r="F579" s="142"/>
      <c r="G579" s="12"/>
      <c r="H579" s="12"/>
      <c r="I579" s="12"/>
      <c r="J579" s="12"/>
      <c r="K579" s="12"/>
      <c r="L579" s="142"/>
      <c r="M579" s="12"/>
      <c r="N579" s="12"/>
      <c r="O579" s="21"/>
      <c r="P579" s="155"/>
      <c r="Q579" s="167"/>
      <c r="R579" s="167"/>
      <c r="S579" s="59"/>
      <c r="T579" s="167"/>
      <c r="U579" s="12"/>
      <c r="V579" s="12"/>
      <c r="W579" s="12"/>
      <c r="X579" s="12"/>
      <c r="Y579" s="12"/>
      <c r="Z579" s="12"/>
      <c r="AA579" s="12"/>
      <c r="AB579" s="12"/>
      <c r="AC579" s="12"/>
      <c r="AD579" s="12"/>
      <c r="AE579" s="12"/>
      <c r="AF579" s="12"/>
      <c r="AG579" s="12"/>
    </row>
    <row r="580" spans="1:33" ht="14.25" customHeight="1" x14ac:dyDescent="0.25">
      <c r="A580" s="163"/>
      <c r="B580" s="142"/>
      <c r="C580" s="12"/>
      <c r="D580" s="12"/>
      <c r="E580" s="142"/>
      <c r="F580" s="142"/>
      <c r="G580" s="12"/>
      <c r="H580" s="12"/>
      <c r="I580" s="12"/>
      <c r="J580" s="12"/>
      <c r="K580" s="12"/>
      <c r="L580" s="142"/>
      <c r="M580" s="12"/>
      <c r="N580" s="12"/>
      <c r="O580" s="21"/>
      <c r="P580" s="155"/>
      <c r="Q580" s="167"/>
      <c r="R580" s="167"/>
      <c r="S580" s="59"/>
      <c r="T580" s="167"/>
      <c r="U580" s="12"/>
      <c r="V580" s="12"/>
      <c r="W580" s="12"/>
      <c r="X580" s="12"/>
      <c r="Y580" s="12"/>
      <c r="Z580" s="12"/>
      <c r="AA580" s="12"/>
      <c r="AB580" s="12"/>
      <c r="AC580" s="12"/>
      <c r="AD580" s="12"/>
      <c r="AE580" s="12"/>
      <c r="AF580" s="12"/>
      <c r="AG580" s="12"/>
    </row>
    <row r="581" spans="1:33" ht="14.25" customHeight="1" x14ac:dyDescent="0.25">
      <c r="A581" s="163"/>
      <c r="B581" s="142"/>
      <c r="C581" s="12"/>
      <c r="D581" s="12"/>
      <c r="E581" s="142"/>
      <c r="F581" s="142"/>
      <c r="G581" s="12"/>
      <c r="H581" s="12"/>
      <c r="I581" s="12"/>
      <c r="J581" s="12"/>
      <c r="K581" s="12"/>
      <c r="L581" s="142"/>
      <c r="M581" s="12"/>
      <c r="N581" s="12"/>
      <c r="O581" s="21"/>
      <c r="P581" s="155"/>
      <c r="Q581" s="167"/>
      <c r="R581" s="167"/>
      <c r="S581" s="59"/>
      <c r="T581" s="167"/>
      <c r="U581" s="12"/>
      <c r="V581" s="12"/>
      <c r="W581" s="12"/>
      <c r="X581" s="12"/>
      <c r="Y581" s="12"/>
      <c r="Z581" s="12"/>
      <c r="AA581" s="12"/>
      <c r="AB581" s="12"/>
      <c r="AC581" s="12"/>
      <c r="AD581" s="12"/>
      <c r="AE581" s="12"/>
      <c r="AF581" s="12"/>
      <c r="AG581" s="12"/>
    </row>
    <row r="582" spans="1:33" ht="14.25" customHeight="1" x14ac:dyDescent="0.25">
      <c r="A582" s="163"/>
      <c r="B582" s="142"/>
      <c r="C582" s="12"/>
      <c r="D582" s="12"/>
      <c r="E582" s="142"/>
      <c r="F582" s="142"/>
      <c r="G582" s="12"/>
      <c r="H582" s="12"/>
      <c r="I582" s="12"/>
      <c r="J582" s="12"/>
      <c r="K582" s="12"/>
      <c r="L582" s="142"/>
      <c r="M582" s="12"/>
      <c r="N582" s="12"/>
      <c r="O582" s="21"/>
      <c r="P582" s="155"/>
      <c r="Q582" s="167"/>
      <c r="R582" s="167"/>
      <c r="S582" s="59"/>
      <c r="T582" s="167"/>
      <c r="U582" s="12"/>
      <c r="V582" s="12"/>
      <c r="W582" s="12"/>
      <c r="X582" s="12"/>
      <c r="Y582" s="12"/>
      <c r="Z582" s="12"/>
      <c r="AA582" s="12"/>
      <c r="AB582" s="12"/>
      <c r="AC582" s="12"/>
      <c r="AD582" s="12"/>
      <c r="AE582" s="12"/>
      <c r="AF582" s="12"/>
      <c r="AG582" s="12"/>
    </row>
    <row r="583" spans="1:33" ht="14.25" customHeight="1" x14ac:dyDescent="0.25">
      <c r="A583" s="163"/>
      <c r="B583" s="142"/>
      <c r="C583" s="12"/>
      <c r="D583" s="12"/>
      <c r="E583" s="142"/>
      <c r="F583" s="142"/>
      <c r="G583" s="12"/>
      <c r="H583" s="12"/>
      <c r="I583" s="12"/>
      <c r="J583" s="12"/>
      <c r="K583" s="12"/>
      <c r="L583" s="142"/>
      <c r="M583" s="12"/>
      <c r="N583" s="12"/>
      <c r="O583" s="21"/>
      <c r="P583" s="155"/>
      <c r="Q583" s="167"/>
      <c r="R583" s="167"/>
      <c r="S583" s="59"/>
      <c r="T583" s="167"/>
      <c r="U583" s="12"/>
      <c r="V583" s="12"/>
      <c r="W583" s="12"/>
      <c r="X583" s="12"/>
      <c r="Y583" s="12"/>
      <c r="Z583" s="12"/>
      <c r="AA583" s="12"/>
      <c r="AB583" s="12"/>
      <c r="AC583" s="12"/>
      <c r="AD583" s="12"/>
      <c r="AE583" s="12"/>
      <c r="AF583" s="12"/>
      <c r="AG583" s="12"/>
    </row>
    <row r="584" spans="1:33" ht="14.25" customHeight="1" x14ac:dyDescent="0.25">
      <c r="A584" s="163"/>
      <c r="B584" s="142"/>
      <c r="C584" s="12"/>
      <c r="D584" s="12"/>
      <c r="E584" s="142"/>
      <c r="F584" s="142"/>
      <c r="G584" s="12"/>
      <c r="H584" s="12"/>
      <c r="I584" s="12"/>
      <c r="J584" s="12"/>
      <c r="K584" s="12"/>
      <c r="L584" s="142"/>
      <c r="M584" s="12"/>
      <c r="N584" s="12"/>
      <c r="O584" s="21"/>
      <c r="P584" s="155"/>
      <c r="Q584" s="167"/>
      <c r="R584" s="167"/>
      <c r="S584" s="59"/>
      <c r="T584" s="167"/>
      <c r="U584" s="12"/>
      <c r="V584" s="12"/>
      <c r="W584" s="12"/>
      <c r="X584" s="12"/>
      <c r="Y584" s="12"/>
      <c r="Z584" s="12"/>
      <c r="AA584" s="12"/>
      <c r="AB584" s="12"/>
      <c r="AC584" s="12"/>
      <c r="AD584" s="12"/>
      <c r="AE584" s="12"/>
      <c r="AF584" s="12"/>
      <c r="AG584" s="12"/>
    </row>
    <row r="585" spans="1:33" ht="14.25" customHeight="1" x14ac:dyDescent="0.25">
      <c r="A585" s="163"/>
      <c r="B585" s="142"/>
      <c r="C585" s="12"/>
      <c r="D585" s="12"/>
      <c r="E585" s="142"/>
      <c r="F585" s="142"/>
      <c r="G585" s="12"/>
      <c r="H585" s="12"/>
      <c r="I585" s="12"/>
      <c r="J585" s="12"/>
      <c r="K585" s="12"/>
      <c r="L585" s="142"/>
      <c r="M585" s="12"/>
      <c r="N585" s="12"/>
      <c r="O585" s="21"/>
      <c r="P585" s="155"/>
      <c r="Q585" s="167"/>
      <c r="R585" s="167"/>
      <c r="S585" s="59"/>
      <c r="T585" s="167"/>
      <c r="U585" s="12"/>
      <c r="V585" s="12"/>
      <c r="W585" s="12"/>
      <c r="X585" s="12"/>
      <c r="Y585" s="12"/>
      <c r="Z585" s="12"/>
      <c r="AA585" s="12"/>
      <c r="AB585" s="12"/>
      <c r="AC585" s="12"/>
      <c r="AD585" s="12"/>
      <c r="AE585" s="12"/>
      <c r="AF585" s="12"/>
      <c r="AG585" s="12"/>
    </row>
    <row r="586" spans="1:33" ht="14.25" customHeight="1" x14ac:dyDescent="0.25">
      <c r="A586" s="163"/>
      <c r="B586" s="142"/>
      <c r="C586" s="12"/>
      <c r="D586" s="12"/>
      <c r="E586" s="142"/>
      <c r="F586" s="142"/>
      <c r="G586" s="12"/>
      <c r="H586" s="12"/>
      <c r="I586" s="12"/>
      <c r="J586" s="12"/>
      <c r="K586" s="12"/>
      <c r="L586" s="142"/>
      <c r="M586" s="12"/>
      <c r="N586" s="12"/>
      <c r="O586" s="21"/>
      <c r="P586" s="155"/>
      <c r="Q586" s="167"/>
      <c r="R586" s="167"/>
      <c r="S586" s="59"/>
      <c r="T586" s="167"/>
      <c r="U586" s="12"/>
      <c r="V586" s="12"/>
      <c r="W586" s="12"/>
      <c r="X586" s="12"/>
      <c r="Y586" s="12"/>
      <c r="Z586" s="12"/>
      <c r="AA586" s="12"/>
      <c r="AB586" s="12"/>
      <c r="AC586" s="12"/>
      <c r="AD586" s="12"/>
      <c r="AE586" s="12"/>
      <c r="AF586" s="12"/>
      <c r="AG586" s="12"/>
    </row>
    <row r="587" spans="1:33" ht="14.25" customHeight="1" x14ac:dyDescent="0.25">
      <c r="A587" s="163"/>
      <c r="B587" s="142"/>
      <c r="C587" s="12"/>
      <c r="D587" s="12"/>
      <c r="E587" s="142"/>
      <c r="F587" s="142"/>
      <c r="G587" s="12"/>
      <c r="H587" s="12"/>
      <c r="I587" s="12"/>
      <c r="J587" s="12"/>
      <c r="K587" s="12"/>
      <c r="L587" s="142"/>
      <c r="M587" s="12"/>
      <c r="N587" s="12"/>
      <c r="O587" s="21"/>
      <c r="P587" s="155"/>
      <c r="Q587" s="167"/>
      <c r="R587" s="167"/>
      <c r="S587" s="59"/>
      <c r="T587" s="167"/>
      <c r="U587" s="12"/>
      <c r="V587" s="12"/>
      <c r="W587" s="12"/>
      <c r="X587" s="12"/>
      <c r="Y587" s="12"/>
      <c r="Z587" s="12"/>
      <c r="AA587" s="12"/>
      <c r="AB587" s="12"/>
      <c r="AC587" s="12"/>
      <c r="AD587" s="12"/>
      <c r="AE587" s="12"/>
      <c r="AF587" s="12"/>
      <c r="AG587" s="12"/>
    </row>
    <row r="588" spans="1:33" ht="14.25" customHeight="1" x14ac:dyDescent="0.25">
      <c r="A588" s="163"/>
      <c r="B588" s="142"/>
      <c r="C588" s="12"/>
      <c r="D588" s="12"/>
      <c r="E588" s="142"/>
      <c r="F588" s="142"/>
      <c r="G588" s="12"/>
      <c r="H588" s="12"/>
      <c r="I588" s="12"/>
      <c r="J588" s="12"/>
      <c r="K588" s="12"/>
      <c r="L588" s="142"/>
      <c r="M588" s="12"/>
      <c r="N588" s="12"/>
      <c r="O588" s="21"/>
      <c r="P588" s="155"/>
      <c r="Q588" s="167"/>
      <c r="R588" s="167"/>
      <c r="S588" s="59"/>
      <c r="T588" s="167"/>
      <c r="U588" s="12"/>
      <c r="V588" s="12"/>
      <c r="W588" s="12"/>
      <c r="X588" s="12"/>
      <c r="Y588" s="12"/>
      <c r="Z588" s="12"/>
      <c r="AA588" s="12"/>
      <c r="AB588" s="12"/>
      <c r="AC588" s="12"/>
      <c r="AD588" s="12"/>
      <c r="AE588" s="12"/>
      <c r="AF588" s="12"/>
      <c r="AG588" s="12"/>
    </row>
    <row r="589" spans="1:33" ht="14.25" customHeight="1" x14ac:dyDescent="0.25">
      <c r="A589" s="163"/>
      <c r="B589" s="142"/>
      <c r="C589" s="12"/>
      <c r="D589" s="12"/>
      <c r="E589" s="142"/>
      <c r="F589" s="142"/>
      <c r="G589" s="12"/>
      <c r="H589" s="12"/>
      <c r="I589" s="12"/>
      <c r="J589" s="12"/>
      <c r="K589" s="12"/>
      <c r="L589" s="142"/>
      <c r="M589" s="12"/>
      <c r="N589" s="12"/>
      <c r="O589" s="21"/>
      <c r="P589" s="155"/>
      <c r="Q589" s="167"/>
      <c r="R589" s="167"/>
      <c r="S589" s="59"/>
      <c r="T589" s="167"/>
      <c r="U589" s="12"/>
      <c r="V589" s="12"/>
      <c r="W589" s="12"/>
      <c r="X589" s="12"/>
      <c r="Y589" s="12"/>
      <c r="Z589" s="12"/>
      <c r="AA589" s="12"/>
      <c r="AB589" s="12"/>
      <c r="AC589" s="12"/>
      <c r="AD589" s="12"/>
      <c r="AE589" s="12"/>
      <c r="AF589" s="12"/>
      <c r="AG589" s="12"/>
    </row>
    <row r="590" spans="1:33" ht="14.25" customHeight="1" x14ac:dyDescent="0.25">
      <c r="A590" s="163"/>
      <c r="B590" s="142"/>
      <c r="C590" s="12"/>
      <c r="D590" s="12"/>
      <c r="E590" s="142"/>
      <c r="F590" s="142"/>
      <c r="G590" s="12"/>
      <c r="H590" s="12"/>
      <c r="I590" s="12"/>
      <c r="J590" s="12"/>
      <c r="K590" s="12"/>
      <c r="L590" s="142"/>
      <c r="M590" s="12"/>
      <c r="N590" s="12"/>
      <c r="O590" s="21"/>
      <c r="P590" s="155"/>
      <c r="Q590" s="167"/>
      <c r="R590" s="167"/>
      <c r="S590" s="59"/>
      <c r="T590" s="167"/>
      <c r="U590" s="12"/>
      <c r="V590" s="12"/>
      <c r="W590" s="12"/>
      <c r="X590" s="12"/>
      <c r="Y590" s="12"/>
      <c r="Z590" s="12"/>
      <c r="AA590" s="12"/>
      <c r="AB590" s="12"/>
      <c r="AC590" s="12"/>
      <c r="AD590" s="12"/>
      <c r="AE590" s="12"/>
      <c r="AF590" s="12"/>
      <c r="AG590" s="12"/>
    </row>
    <row r="591" spans="1:33" ht="14.25" customHeight="1" x14ac:dyDescent="0.25">
      <c r="A591" s="163"/>
      <c r="B591" s="142"/>
      <c r="C591" s="12"/>
      <c r="D591" s="12"/>
      <c r="E591" s="142"/>
      <c r="F591" s="142"/>
      <c r="G591" s="12"/>
      <c r="H591" s="12"/>
      <c r="I591" s="12"/>
      <c r="J591" s="12"/>
      <c r="K591" s="12"/>
      <c r="L591" s="142"/>
      <c r="M591" s="12"/>
      <c r="N591" s="12"/>
      <c r="O591" s="21"/>
      <c r="P591" s="155"/>
      <c r="Q591" s="167"/>
      <c r="R591" s="167"/>
      <c r="S591" s="59"/>
      <c r="T591" s="167"/>
      <c r="U591" s="12"/>
      <c r="V591" s="12"/>
      <c r="W591" s="12"/>
      <c r="X591" s="12"/>
      <c r="Y591" s="12"/>
      <c r="Z591" s="12"/>
      <c r="AA591" s="12"/>
      <c r="AB591" s="12"/>
      <c r="AC591" s="12"/>
      <c r="AD591" s="12"/>
      <c r="AE591" s="12"/>
      <c r="AF591" s="12"/>
      <c r="AG591" s="12"/>
    </row>
    <row r="592" spans="1:33" ht="14.25" customHeight="1" x14ac:dyDescent="0.25">
      <c r="A592" s="163"/>
      <c r="B592" s="142"/>
      <c r="C592" s="12"/>
      <c r="D592" s="12"/>
      <c r="E592" s="142"/>
      <c r="F592" s="142"/>
      <c r="G592" s="12"/>
      <c r="H592" s="12"/>
      <c r="I592" s="12"/>
      <c r="J592" s="12"/>
      <c r="K592" s="12"/>
      <c r="L592" s="142"/>
      <c r="M592" s="12"/>
      <c r="N592" s="12"/>
      <c r="O592" s="21"/>
      <c r="P592" s="155"/>
      <c r="Q592" s="167"/>
      <c r="R592" s="167"/>
      <c r="S592" s="59"/>
      <c r="T592" s="167"/>
      <c r="U592" s="12"/>
      <c r="V592" s="12"/>
      <c r="W592" s="12"/>
      <c r="X592" s="12"/>
      <c r="Y592" s="12"/>
      <c r="Z592" s="12"/>
      <c r="AA592" s="12"/>
      <c r="AB592" s="12"/>
      <c r="AC592" s="12"/>
      <c r="AD592" s="12"/>
      <c r="AE592" s="12"/>
      <c r="AF592" s="12"/>
      <c r="AG592" s="12"/>
    </row>
    <row r="593" spans="1:33" ht="14.25" customHeight="1" x14ac:dyDescent="0.25">
      <c r="A593" s="163"/>
      <c r="B593" s="142"/>
      <c r="C593" s="12"/>
      <c r="D593" s="12"/>
      <c r="E593" s="142"/>
      <c r="F593" s="142"/>
      <c r="G593" s="12"/>
      <c r="H593" s="12"/>
      <c r="I593" s="12"/>
      <c r="J593" s="12"/>
      <c r="K593" s="12"/>
      <c r="L593" s="142"/>
      <c r="M593" s="12"/>
      <c r="N593" s="12"/>
      <c r="O593" s="21"/>
      <c r="P593" s="155"/>
      <c r="Q593" s="167"/>
      <c r="R593" s="167"/>
      <c r="S593" s="59"/>
      <c r="T593" s="167"/>
      <c r="U593" s="12"/>
      <c r="V593" s="12"/>
      <c r="W593" s="12"/>
      <c r="X593" s="12"/>
      <c r="Y593" s="12"/>
      <c r="Z593" s="12"/>
      <c r="AA593" s="12"/>
      <c r="AB593" s="12"/>
      <c r="AC593" s="12"/>
      <c r="AD593" s="12"/>
      <c r="AE593" s="12"/>
      <c r="AF593" s="12"/>
      <c r="AG593" s="12"/>
    </row>
    <row r="594" spans="1:33" ht="14.25" customHeight="1" x14ac:dyDescent="0.25">
      <c r="A594" s="163"/>
      <c r="B594" s="142"/>
      <c r="C594" s="12"/>
      <c r="D594" s="12"/>
      <c r="E594" s="142"/>
      <c r="F594" s="142"/>
      <c r="G594" s="12"/>
      <c r="H594" s="12"/>
      <c r="I594" s="12"/>
      <c r="J594" s="12"/>
      <c r="K594" s="12"/>
      <c r="L594" s="142"/>
      <c r="M594" s="12"/>
      <c r="N594" s="12"/>
      <c r="O594" s="21"/>
      <c r="P594" s="155"/>
      <c r="Q594" s="167"/>
      <c r="R594" s="167"/>
      <c r="S594" s="59"/>
      <c r="T594" s="167"/>
      <c r="U594" s="12"/>
      <c r="V594" s="12"/>
      <c r="W594" s="12"/>
      <c r="X594" s="12"/>
      <c r="Y594" s="12"/>
      <c r="Z594" s="12"/>
      <c r="AA594" s="12"/>
      <c r="AB594" s="12"/>
      <c r="AC594" s="12"/>
      <c r="AD594" s="12"/>
      <c r="AE594" s="12"/>
      <c r="AF594" s="12"/>
      <c r="AG594" s="12"/>
    </row>
    <row r="595" spans="1:33" ht="14.25" customHeight="1" x14ac:dyDescent="0.25">
      <c r="A595" s="163"/>
      <c r="B595" s="142"/>
      <c r="C595" s="12"/>
      <c r="D595" s="12"/>
      <c r="E595" s="142"/>
      <c r="F595" s="142"/>
      <c r="G595" s="12"/>
      <c r="H595" s="12"/>
      <c r="I595" s="12"/>
      <c r="J595" s="12"/>
      <c r="K595" s="12"/>
      <c r="L595" s="142"/>
      <c r="M595" s="12"/>
      <c r="N595" s="12"/>
      <c r="O595" s="21"/>
      <c r="P595" s="155"/>
      <c r="Q595" s="167"/>
      <c r="R595" s="167"/>
      <c r="S595" s="59"/>
      <c r="T595" s="167"/>
      <c r="U595" s="12"/>
      <c r="V595" s="12"/>
      <c r="W595" s="12"/>
      <c r="X595" s="12"/>
      <c r="Y595" s="12"/>
      <c r="Z595" s="12"/>
      <c r="AA595" s="12"/>
      <c r="AB595" s="12"/>
      <c r="AC595" s="12"/>
      <c r="AD595" s="12"/>
      <c r="AE595" s="12"/>
      <c r="AF595" s="12"/>
      <c r="AG595" s="12"/>
    </row>
    <row r="596" spans="1:33" ht="14.25" customHeight="1" x14ac:dyDescent="0.25">
      <c r="A596" s="163"/>
      <c r="B596" s="142"/>
      <c r="C596" s="12"/>
      <c r="D596" s="12"/>
      <c r="E596" s="142"/>
      <c r="F596" s="142"/>
      <c r="G596" s="12"/>
      <c r="H596" s="12"/>
      <c r="I596" s="12"/>
      <c r="J596" s="12"/>
      <c r="K596" s="12"/>
      <c r="L596" s="142"/>
      <c r="M596" s="12"/>
      <c r="N596" s="12"/>
      <c r="O596" s="21"/>
      <c r="P596" s="155"/>
      <c r="Q596" s="167"/>
      <c r="R596" s="167"/>
      <c r="S596" s="59"/>
      <c r="T596" s="167"/>
      <c r="U596" s="12"/>
      <c r="V596" s="12"/>
      <c r="W596" s="12"/>
      <c r="X596" s="12"/>
      <c r="Y596" s="12"/>
      <c r="Z596" s="12"/>
      <c r="AA596" s="12"/>
      <c r="AB596" s="12"/>
      <c r="AC596" s="12"/>
      <c r="AD596" s="12"/>
      <c r="AE596" s="12"/>
      <c r="AF596" s="12"/>
      <c r="AG596" s="12"/>
    </row>
    <row r="597" spans="1:33" ht="14.25" customHeight="1" x14ac:dyDescent="0.25">
      <c r="A597" s="163"/>
      <c r="B597" s="142"/>
      <c r="C597" s="12"/>
      <c r="D597" s="12"/>
      <c r="E597" s="142"/>
      <c r="F597" s="142"/>
      <c r="G597" s="12"/>
      <c r="H597" s="12"/>
      <c r="I597" s="12"/>
      <c r="J597" s="12"/>
      <c r="K597" s="12"/>
      <c r="L597" s="142"/>
      <c r="M597" s="12"/>
      <c r="N597" s="12"/>
      <c r="O597" s="21"/>
      <c r="P597" s="155"/>
      <c r="Q597" s="167"/>
      <c r="R597" s="167"/>
      <c r="S597" s="59"/>
      <c r="T597" s="167"/>
      <c r="U597" s="12"/>
      <c r="V597" s="12"/>
      <c r="W597" s="12"/>
      <c r="X597" s="12"/>
      <c r="Y597" s="12"/>
      <c r="Z597" s="12"/>
      <c r="AA597" s="12"/>
      <c r="AB597" s="12"/>
      <c r="AC597" s="12"/>
      <c r="AD597" s="12"/>
      <c r="AE597" s="12"/>
      <c r="AF597" s="12"/>
      <c r="AG597" s="12"/>
    </row>
    <row r="598" spans="1:33" ht="14.25" customHeight="1" x14ac:dyDescent="0.25">
      <c r="A598" s="163"/>
      <c r="B598" s="142"/>
      <c r="C598" s="12"/>
      <c r="D598" s="12"/>
      <c r="E598" s="142"/>
      <c r="F598" s="142"/>
      <c r="G598" s="12"/>
      <c r="H598" s="12"/>
      <c r="I598" s="12"/>
      <c r="J598" s="12"/>
      <c r="K598" s="12"/>
      <c r="L598" s="142"/>
      <c r="M598" s="12"/>
      <c r="N598" s="12"/>
      <c r="O598" s="21"/>
      <c r="P598" s="155"/>
      <c r="Q598" s="167"/>
      <c r="R598" s="167"/>
      <c r="S598" s="59"/>
      <c r="T598" s="167"/>
      <c r="U598" s="12"/>
      <c r="V598" s="12"/>
      <c r="W598" s="12"/>
      <c r="X598" s="12"/>
      <c r="Y598" s="12"/>
      <c r="Z598" s="12"/>
      <c r="AA598" s="12"/>
      <c r="AB598" s="12"/>
      <c r="AC598" s="12"/>
      <c r="AD598" s="12"/>
      <c r="AE598" s="12"/>
      <c r="AF598" s="12"/>
      <c r="AG598" s="12"/>
    </row>
    <row r="599" spans="1:33" ht="14.25" customHeight="1" x14ac:dyDescent="0.25">
      <c r="A599" s="163"/>
      <c r="B599" s="142"/>
      <c r="C599" s="12"/>
      <c r="D599" s="12"/>
      <c r="E599" s="142"/>
      <c r="F599" s="142"/>
      <c r="G599" s="12"/>
      <c r="H599" s="12"/>
      <c r="I599" s="12"/>
      <c r="J599" s="12"/>
      <c r="K599" s="12"/>
      <c r="L599" s="142"/>
      <c r="M599" s="12"/>
      <c r="N599" s="12"/>
      <c r="O599" s="21"/>
      <c r="P599" s="155"/>
      <c r="Q599" s="167"/>
      <c r="R599" s="167"/>
      <c r="S599" s="59"/>
      <c r="T599" s="167"/>
      <c r="U599" s="12"/>
      <c r="V599" s="12"/>
      <c r="W599" s="12"/>
      <c r="X599" s="12"/>
      <c r="Y599" s="12"/>
      <c r="Z599" s="12"/>
      <c r="AA599" s="12"/>
      <c r="AB599" s="12"/>
      <c r="AC599" s="12"/>
      <c r="AD599" s="12"/>
      <c r="AE599" s="12"/>
      <c r="AF599" s="12"/>
      <c r="AG599" s="12"/>
    </row>
    <row r="600" spans="1:33" ht="14.25" customHeight="1" x14ac:dyDescent="0.25">
      <c r="A600" s="163"/>
      <c r="B600" s="142"/>
      <c r="C600" s="12"/>
      <c r="D600" s="12"/>
      <c r="E600" s="142"/>
      <c r="F600" s="142"/>
      <c r="G600" s="12"/>
      <c r="H600" s="12"/>
      <c r="I600" s="12"/>
      <c r="J600" s="12"/>
      <c r="K600" s="12"/>
      <c r="L600" s="142"/>
      <c r="M600" s="12"/>
      <c r="N600" s="12"/>
      <c r="O600" s="21"/>
      <c r="P600" s="155"/>
      <c r="Q600" s="167"/>
      <c r="R600" s="167"/>
      <c r="S600" s="59"/>
      <c r="T600" s="167"/>
      <c r="U600" s="12"/>
      <c r="V600" s="12"/>
      <c r="W600" s="12"/>
      <c r="X600" s="12"/>
      <c r="Y600" s="12"/>
      <c r="Z600" s="12"/>
      <c r="AA600" s="12"/>
      <c r="AB600" s="12"/>
      <c r="AC600" s="12"/>
      <c r="AD600" s="12"/>
      <c r="AE600" s="12"/>
      <c r="AF600" s="12"/>
      <c r="AG600" s="12"/>
    </row>
    <row r="601" spans="1:33" ht="14.25" customHeight="1" x14ac:dyDescent="0.25">
      <c r="A601" s="163"/>
      <c r="B601" s="142"/>
      <c r="C601" s="12"/>
      <c r="D601" s="12"/>
      <c r="E601" s="142"/>
      <c r="F601" s="142"/>
      <c r="G601" s="12"/>
      <c r="H601" s="12"/>
      <c r="I601" s="12"/>
      <c r="J601" s="12"/>
      <c r="K601" s="12"/>
      <c r="L601" s="142"/>
      <c r="M601" s="12"/>
      <c r="N601" s="12"/>
      <c r="O601" s="21"/>
      <c r="P601" s="155"/>
      <c r="Q601" s="167"/>
      <c r="R601" s="167"/>
      <c r="S601" s="59"/>
      <c r="T601" s="167"/>
      <c r="U601" s="12"/>
      <c r="V601" s="12"/>
      <c r="W601" s="12"/>
      <c r="X601" s="12"/>
      <c r="Y601" s="12"/>
      <c r="Z601" s="12"/>
      <c r="AA601" s="12"/>
      <c r="AB601" s="12"/>
      <c r="AC601" s="12"/>
      <c r="AD601" s="12"/>
      <c r="AE601" s="12"/>
      <c r="AF601" s="12"/>
      <c r="AG601" s="12"/>
    </row>
    <row r="602" spans="1:33" ht="14.25" customHeight="1" x14ac:dyDescent="0.25">
      <c r="A602" s="163"/>
      <c r="B602" s="142"/>
      <c r="C602" s="12"/>
      <c r="D602" s="12"/>
      <c r="E602" s="142"/>
      <c r="F602" s="142"/>
      <c r="G602" s="12"/>
      <c r="H602" s="12"/>
      <c r="I602" s="12"/>
      <c r="J602" s="12"/>
      <c r="K602" s="12"/>
      <c r="L602" s="142"/>
      <c r="M602" s="12"/>
      <c r="N602" s="12"/>
      <c r="O602" s="21"/>
      <c r="P602" s="155"/>
      <c r="Q602" s="167"/>
      <c r="R602" s="167"/>
      <c r="S602" s="59"/>
      <c r="T602" s="167"/>
      <c r="U602" s="12"/>
      <c r="V602" s="12"/>
      <c r="W602" s="12"/>
      <c r="X602" s="12"/>
      <c r="Y602" s="12"/>
      <c r="Z602" s="12"/>
      <c r="AA602" s="12"/>
      <c r="AB602" s="12"/>
      <c r="AC602" s="12"/>
      <c r="AD602" s="12"/>
      <c r="AE602" s="12"/>
      <c r="AF602" s="12"/>
      <c r="AG602" s="12"/>
    </row>
    <row r="603" spans="1:33" ht="14.25" customHeight="1" x14ac:dyDescent="0.25">
      <c r="A603" s="163"/>
      <c r="B603" s="142"/>
      <c r="C603" s="12"/>
      <c r="D603" s="12"/>
      <c r="E603" s="142"/>
      <c r="F603" s="142"/>
      <c r="G603" s="12"/>
      <c r="H603" s="12"/>
      <c r="I603" s="12"/>
      <c r="J603" s="12"/>
      <c r="K603" s="12"/>
      <c r="L603" s="142"/>
      <c r="M603" s="12"/>
      <c r="N603" s="12"/>
      <c r="O603" s="21"/>
      <c r="P603" s="155"/>
      <c r="Q603" s="167"/>
      <c r="R603" s="167"/>
      <c r="S603" s="59"/>
      <c r="T603" s="167"/>
      <c r="U603" s="12"/>
      <c r="V603" s="12"/>
      <c r="W603" s="12"/>
      <c r="X603" s="12"/>
      <c r="Y603" s="12"/>
      <c r="Z603" s="12"/>
      <c r="AA603" s="12"/>
      <c r="AB603" s="12"/>
      <c r="AC603" s="12"/>
      <c r="AD603" s="12"/>
      <c r="AE603" s="12"/>
      <c r="AF603" s="12"/>
      <c r="AG603" s="12"/>
    </row>
    <row r="604" spans="1:33" ht="14.25" customHeight="1" x14ac:dyDescent="0.25">
      <c r="A604" s="163"/>
      <c r="B604" s="142"/>
      <c r="C604" s="12"/>
      <c r="D604" s="12"/>
      <c r="E604" s="142"/>
      <c r="F604" s="142"/>
      <c r="G604" s="12"/>
      <c r="H604" s="12"/>
      <c r="I604" s="12"/>
      <c r="J604" s="12"/>
      <c r="K604" s="12"/>
      <c r="L604" s="142"/>
      <c r="M604" s="12"/>
      <c r="N604" s="12"/>
      <c r="O604" s="21"/>
      <c r="P604" s="155"/>
      <c r="Q604" s="167"/>
      <c r="R604" s="167"/>
      <c r="S604" s="59"/>
      <c r="T604" s="167"/>
      <c r="U604" s="12"/>
      <c r="V604" s="12"/>
      <c r="W604" s="12"/>
      <c r="X604" s="12"/>
      <c r="Y604" s="12"/>
      <c r="Z604" s="12"/>
      <c r="AA604" s="12"/>
      <c r="AB604" s="12"/>
      <c r="AC604" s="12"/>
      <c r="AD604" s="12"/>
      <c r="AE604" s="12"/>
      <c r="AF604" s="12"/>
      <c r="AG604" s="12"/>
    </row>
    <row r="605" spans="1:33" ht="14.25" customHeight="1" x14ac:dyDescent="0.25">
      <c r="A605" s="163"/>
      <c r="B605" s="142"/>
      <c r="C605" s="12"/>
      <c r="D605" s="12"/>
      <c r="E605" s="142"/>
      <c r="F605" s="142"/>
      <c r="G605" s="12"/>
      <c r="H605" s="12"/>
      <c r="I605" s="12"/>
      <c r="J605" s="12"/>
      <c r="K605" s="12"/>
      <c r="L605" s="142"/>
      <c r="M605" s="12"/>
      <c r="N605" s="12"/>
      <c r="O605" s="21"/>
      <c r="P605" s="155"/>
      <c r="Q605" s="167"/>
      <c r="R605" s="167"/>
      <c r="S605" s="59"/>
      <c r="T605" s="167"/>
      <c r="U605" s="12"/>
      <c r="V605" s="12"/>
      <c r="W605" s="12"/>
      <c r="X605" s="12"/>
      <c r="Y605" s="12"/>
      <c r="Z605" s="12"/>
      <c r="AA605" s="12"/>
      <c r="AB605" s="12"/>
      <c r="AC605" s="12"/>
      <c r="AD605" s="12"/>
      <c r="AE605" s="12"/>
      <c r="AF605" s="12"/>
      <c r="AG605" s="12"/>
    </row>
    <row r="606" spans="1:33" ht="14.25" customHeight="1" x14ac:dyDescent="0.25">
      <c r="A606" s="163"/>
      <c r="B606" s="142"/>
      <c r="C606" s="12"/>
      <c r="D606" s="12"/>
      <c r="E606" s="142"/>
      <c r="F606" s="142"/>
      <c r="G606" s="12"/>
      <c r="H606" s="12"/>
      <c r="I606" s="12"/>
      <c r="J606" s="12"/>
      <c r="K606" s="12"/>
      <c r="L606" s="142"/>
      <c r="M606" s="12"/>
      <c r="N606" s="12"/>
      <c r="O606" s="21"/>
      <c r="P606" s="155"/>
      <c r="Q606" s="167"/>
      <c r="R606" s="167"/>
      <c r="S606" s="59"/>
      <c r="T606" s="167"/>
      <c r="U606" s="12"/>
      <c r="V606" s="12"/>
      <c r="W606" s="12"/>
      <c r="X606" s="12"/>
      <c r="Y606" s="12"/>
      <c r="Z606" s="12"/>
      <c r="AA606" s="12"/>
      <c r="AB606" s="12"/>
      <c r="AC606" s="12"/>
      <c r="AD606" s="12"/>
      <c r="AE606" s="12"/>
      <c r="AF606" s="12"/>
      <c r="AG606" s="12"/>
    </row>
    <row r="607" spans="1:33" ht="14.25" customHeight="1" x14ac:dyDescent="0.25">
      <c r="A607" s="163"/>
      <c r="B607" s="142"/>
      <c r="C607" s="12"/>
      <c r="D607" s="12"/>
      <c r="E607" s="142"/>
      <c r="F607" s="142"/>
      <c r="G607" s="12"/>
      <c r="H607" s="12"/>
      <c r="I607" s="12"/>
      <c r="J607" s="12"/>
      <c r="K607" s="12"/>
      <c r="L607" s="142"/>
      <c r="M607" s="12"/>
      <c r="N607" s="12"/>
      <c r="O607" s="21"/>
      <c r="P607" s="155"/>
      <c r="Q607" s="167"/>
      <c r="R607" s="167"/>
      <c r="S607" s="59"/>
      <c r="T607" s="167"/>
      <c r="U607" s="12"/>
      <c r="V607" s="12"/>
      <c r="W607" s="12"/>
      <c r="X607" s="12"/>
      <c r="Y607" s="12"/>
      <c r="Z607" s="12"/>
      <c r="AA607" s="12"/>
      <c r="AB607" s="12"/>
      <c r="AC607" s="12"/>
      <c r="AD607" s="12"/>
      <c r="AE607" s="12"/>
      <c r="AF607" s="12"/>
      <c r="AG607" s="12"/>
    </row>
    <row r="608" spans="1:33" ht="14.25" customHeight="1" x14ac:dyDescent="0.25">
      <c r="A608" s="163"/>
      <c r="B608" s="142"/>
      <c r="C608" s="12"/>
      <c r="D608" s="12"/>
      <c r="E608" s="142"/>
      <c r="F608" s="142"/>
      <c r="G608" s="12"/>
      <c r="H608" s="12"/>
      <c r="I608" s="12"/>
      <c r="J608" s="12"/>
      <c r="K608" s="12"/>
      <c r="L608" s="142"/>
      <c r="M608" s="12"/>
      <c r="N608" s="12"/>
      <c r="O608" s="21"/>
      <c r="P608" s="155"/>
      <c r="Q608" s="167"/>
      <c r="R608" s="167"/>
      <c r="S608" s="59"/>
      <c r="T608" s="167"/>
      <c r="U608" s="12"/>
      <c r="V608" s="12"/>
      <c r="W608" s="12"/>
      <c r="X608" s="12"/>
      <c r="Y608" s="12"/>
      <c r="Z608" s="12"/>
      <c r="AA608" s="12"/>
      <c r="AB608" s="12"/>
      <c r="AC608" s="12"/>
      <c r="AD608" s="12"/>
      <c r="AE608" s="12"/>
      <c r="AF608" s="12"/>
      <c r="AG608" s="12"/>
    </row>
    <row r="609" spans="1:33" ht="14.25" customHeight="1" x14ac:dyDescent="0.25">
      <c r="A609" s="163"/>
      <c r="B609" s="142"/>
      <c r="C609" s="12"/>
      <c r="D609" s="12"/>
      <c r="E609" s="142"/>
      <c r="F609" s="142"/>
      <c r="G609" s="12"/>
      <c r="H609" s="12"/>
      <c r="I609" s="12"/>
      <c r="J609" s="12"/>
      <c r="K609" s="12"/>
      <c r="L609" s="142"/>
      <c r="M609" s="12"/>
      <c r="N609" s="12"/>
      <c r="O609" s="21"/>
      <c r="P609" s="155"/>
      <c r="Q609" s="167"/>
      <c r="R609" s="167"/>
      <c r="S609" s="59"/>
      <c r="T609" s="167"/>
      <c r="U609" s="12"/>
      <c r="V609" s="12"/>
      <c r="W609" s="12"/>
      <c r="X609" s="12"/>
      <c r="Y609" s="12"/>
      <c r="Z609" s="12"/>
      <c r="AA609" s="12"/>
      <c r="AB609" s="12"/>
      <c r="AC609" s="12"/>
      <c r="AD609" s="12"/>
      <c r="AE609" s="12"/>
      <c r="AF609" s="12"/>
      <c r="AG609" s="12"/>
    </row>
    <row r="610" spans="1:33" ht="14.25" customHeight="1" x14ac:dyDescent="0.25">
      <c r="A610" s="163"/>
      <c r="B610" s="142"/>
      <c r="C610" s="12"/>
      <c r="D610" s="12"/>
      <c r="E610" s="142"/>
      <c r="F610" s="142"/>
      <c r="G610" s="12"/>
      <c r="H610" s="12"/>
      <c r="I610" s="12"/>
      <c r="J610" s="12"/>
      <c r="K610" s="12"/>
      <c r="L610" s="142"/>
      <c r="M610" s="12"/>
      <c r="N610" s="12"/>
      <c r="O610" s="21"/>
      <c r="P610" s="155"/>
      <c r="Q610" s="167"/>
      <c r="R610" s="167"/>
      <c r="S610" s="59"/>
      <c r="T610" s="167"/>
      <c r="U610" s="12"/>
      <c r="V610" s="12"/>
      <c r="W610" s="12"/>
      <c r="X610" s="12"/>
      <c r="Y610" s="12"/>
      <c r="Z610" s="12"/>
      <c r="AA610" s="12"/>
      <c r="AB610" s="12"/>
      <c r="AC610" s="12"/>
      <c r="AD610" s="12"/>
      <c r="AE610" s="12"/>
      <c r="AF610" s="12"/>
      <c r="AG610" s="12"/>
    </row>
    <row r="611" spans="1:33" ht="14.25" customHeight="1" x14ac:dyDescent="0.25">
      <c r="A611" s="163"/>
      <c r="B611" s="142"/>
      <c r="C611" s="12"/>
      <c r="D611" s="12"/>
      <c r="E611" s="142"/>
      <c r="F611" s="142"/>
      <c r="G611" s="12"/>
      <c r="H611" s="12"/>
      <c r="I611" s="12"/>
      <c r="J611" s="12"/>
      <c r="K611" s="12"/>
      <c r="L611" s="142"/>
      <c r="M611" s="12"/>
      <c r="N611" s="12"/>
      <c r="O611" s="21"/>
      <c r="P611" s="155"/>
      <c r="Q611" s="167"/>
      <c r="R611" s="167"/>
      <c r="S611" s="59"/>
      <c r="T611" s="167"/>
      <c r="U611" s="12"/>
      <c r="V611" s="12"/>
      <c r="W611" s="12"/>
      <c r="X611" s="12"/>
      <c r="Y611" s="12"/>
      <c r="Z611" s="12"/>
      <c r="AA611" s="12"/>
      <c r="AB611" s="12"/>
      <c r="AC611" s="12"/>
      <c r="AD611" s="12"/>
      <c r="AE611" s="12"/>
      <c r="AF611" s="12"/>
      <c r="AG611" s="12"/>
    </row>
    <row r="612" spans="1:33" ht="14.25" customHeight="1" x14ac:dyDescent="0.25">
      <c r="A612" s="163"/>
      <c r="B612" s="142"/>
      <c r="C612" s="12"/>
      <c r="D612" s="12"/>
      <c r="E612" s="142"/>
      <c r="F612" s="142"/>
      <c r="G612" s="12"/>
      <c r="H612" s="12"/>
      <c r="I612" s="12"/>
      <c r="J612" s="12"/>
      <c r="K612" s="12"/>
      <c r="L612" s="142"/>
      <c r="M612" s="12"/>
      <c r="N612" s="12"/>
      <c r="O612" s="21"/>
      <c r="P612" s="155"/>
      <c r="Q612" s="167"/>
      <c r="R612" s="167"/>
      <c r="S612" s="59"/>
      <c r="T612" s="167"/>
      <c r="U612" s="12"/>
      <c r="V612" s="12"/>
      <c r="W612" s="12"/>
      <c r="X612" s="12"/>
      <c r="Y612" s="12"/>
      <c r="Z612" s="12"/>
      <c r="AA612" s="12"/>
      <c r="AB612" s="12"/>
      <c r="AC612" s="12"/>
      <c r="AD612" s="12"/>
      <c r="AE612" s="12"/>
      <c r="AF612" s="12"/>
      <c r="AG612" s="12"/>
    </row>
    <row r="613" spans="1:33" ht="14.25" customHeight="1" x14ac:dyDescent="0.25">
      <c r="A613" s="163"/>
      <c r="B613" s="142"/>
      <c r="C613" s="12"/>
      <c r="D613" s="12"/>
      <c r="E613" s="142"/>
      <c r="F613" s="142"/>
      <c r="G613" s="12"/>
      <c r="H613" s="12"/>
      <c r="I613" s="12"/>
      <c r="J613" s="12"/>
      <c r="K613" s="12"/>
      <c r="L613" s="142"/>
      <c r="M613" s="12"/>
      <c r="N613" s="12"/>
      <c r="O613" s="21"/>
      <c r="P613" s="155"/>
      <c r="Q613" s="167"/>
      <c r="R613" s="167"/>
      <c r="S613" s="59"/>
      <c r="T613" s="167"/>
      <c r="U613" s="12"/>
      <c r="V613" s="12"/>
      <c r="W613" s="12"/>
      <c r="X613" s="12"/>
      <c r="Y613" s="12"/>
      <c r="Z613" s="12"/>
      <c r="AA613" s="12"/>
      <c r="AB613" s="12"/>
      <c r="AC613" s="12"/>
      <c r="AD613" s="12"/>
      <c r="AE613" s="12"/>
      <c r="AF613" s="12"/>
      <c r="AG613" s="12"/>
    </row>
    <row r="614" spans="1:33" ht="14.25" customHeight="1" x14ac:dyDescent="0.25">
      <c r="A614" s="163"/>
      <c r="B614" s="142"/>
      <c r="C614" s="12"/>
      <c r="D614" s="12"/>
      <c r="E614" s="142"/>
      <c r="F614" s="142"/>
      <c r="G614" s="12"/>
      <c r="H614" s="12"/>
      <c r="I614" s="12"/>
      <c r="J614" s="12"/>
      <c r="K614" s="12"/>
      <c r="L614" s="142"/>
      <c r="M614" s="12"/>
      <c r="N614" s="12"/>
      <c r="O614" s="21"/>
      <c r="P614" s="155"/>
      <c r="Q614" s="167"/>
      <c r="R614" s="167"/>
      <c r="S614" s="59"/>
      <c r="T614" s="167"/>
      <c r="U614" s="12"/>
      <c r="V614" s="12"/>
      <c r="W614" s="12"/>
      <c r="X614" s="12"/>
      <c r="Y614" s="12"/>
      <c r="Z614" s="12"/>
      <c r="AA614" s="12"/>
      <c r="AB614" s="12"/>
      <c r="AC614" s="12"/>
      <c r="AD614" s="12"/>
      <c r="AE614" s="12"/>
      <c r="AF614" s="12"/>
      <c r="AG614" s="12"/>
    </row>
    <row r="615" spans="1:33" ht="14.25" customHeight="1" x14ac:dyDescent="0.25">
      <c r="A615" s="163"/>
      <c r="B615" s="142"/>
      <c r="C615" s="12"/>
      <c r="D615" s="12"/>
      <c r="E615" s="142"/>
      <c r="F615" s="142"/>
      <c r="G615" s="12"/>
      <c r="H615" s="12"/>
      <c r="I615" s="12"/>
      <c r="J615" s="12"/>
      <c r="K615" s="12"/>
      <c r="L615" s="142"/>
      <c r="M615" s="12"/>
      <c r="N615" s="12"/>
      <c r="O615" s="21"/>
      <c r="P615" s="155"/>
      <c r="Q615" s="167"/>
      <c r="R615" s="167"/>
      <c r="S615" s="59"/>
      <c r="T615" s="167"/>
      <c r="U615" s="12"/>
      <c r="V615" s="12"/>
      <c r="W615" s="12"/>
      <c r="X615" s="12"/>
      <c r="Y615" s="12"/>
      <c r="Z615" s="12"/>
      <c r="AA615" s="12"/>
      <c r="AB615" s="12"/>
      <c r="AC615" s="12"/>
      <c r="AD615" s="12"/>
      <c r="AE615" s="12"/>
      <c r="AF615" s="12"/>
      <c r="AG615" s="12"/>
    </row>
    <row r="616" spans="1:33" ht="14.25" customHeight="1" x14ac:dyDescent="0.25">
      <c r="A616" s="163"/>
      <c r="B616" s="142"/>
      <c r="C616" s="12"/>
      <c r="D616" s="12"/>
      <c r="E616" s="142"/>
      <c r="F616" s="142"/>
      <c r="G616" s="12"/>
      <c r="H616" s="12"/>
      <c r="I616" s="12"/>
      <c r="J616" s="12"/>
      <c r="K616" s="12"/>
      <c r="L616" s="142"/>
      <c r="M616" s="12"/>
      <c r="N616" s="12"/>
      <c r="O616" s="21"/>
      <c r="P616" s="155"/>
      <c r="Q616" s="167"/>
      <c r="R616" s="167"/>
      <c r="S616" s="59"/>
      <c r="T616" s="167"/>
      <c r="U616" s="12"/>
      <c r="V616" s="12"/>
      <c r="W616" s="12"/>
      <c r="X616" s="12"/>
      <c r="Y616" s="12"/>
      <c r="Z616" s="12"/>
      <c r="AA616" s="12"/>
      <c r="AB616" s="12"/>
      <c r="AC616" s="12"/>
      <c r="AD616" s="12"/>
      <c r="AE616" s="12"/>
      <c r="AF616" s="12"/>
      <c r="AG616" s="12"/>
    </row>
    <row r="617" spans="1:33" ht="14.25" customHeight="1" x14ac:dyDescent="0.25">
      <c r="A617" s="163"/>
      <c r="B617" s="142"/>
      <c r="C617" s="12"/>
      <c r="D617" s="12"/>
      <c r="E617" s="142"/>
      <c r="F617" s="142"/>
      <c r="G617" s="12"/>
      <c r="H617" s="12"/>
      <c r="I617" s="12"/>
      <c r="J617" s="12"/>
      <c r="K617" s="12"/>
      <c r="L617" s="142"/>
      <c r="M617" s="12"/>
      <c r="N617" s="12"/>
      <c r="O617" s="21"/>
      <c r="P617" s="155"/>
      <c r="Q617" s="167"/>
      <c r="R617" s="167"/>
      <c r="S617" s="59"/>
      <c r="T617" s="167"/>
      <c r="U617" s="12"/>
      <c r="V617" s="12"/>
      <c r="W617" s="12"/>
      <c r="X617" s="12"/>
      <c r="Y617" s="12"/>
      <c r="Z617" s="12"/>
      <c r="AA617" s="12"/>
      <c r="AB617" s="12"/>
      <c r="AC617" s="12"/>
      <c r="AD617" s="12"/>
      <c r="AE617" s="12"/>
      <c r="AF617" s="12"/>
      <c r="AG617" s="12"/>
    </row>
    <row r="618" spans="1:33" ht="14.25" customHeight="1" x14ac:dyDescent="0.25">
      <c r="A618" s="163"/>
      <c r="B618" s="142"/>
      <c r="C618" s="12"/>
      <c r="D618" s="12"/>
      <c r="E618" s="142"/>
      <c r="F618" s="142"/>
      <c r="G618" s="12"/>
      <c r="H618" s="12"/>
      <c r="I618" s="12"/>
      <c r="J618" s="12"/>
      <c r="K618" s="12"/>
      <c r="L618" s="142"/>
      <c r="M618" s="12"/>
      <c r="N618" s="12"/>
      <c r="O618" s="21"/>
      <c r="P618" s="155"/>
      <c r="Q618" s="167"/>
      <c r="R618" s="167"/>
      <c r="S618" s="59"/>
      <c r="T618" s="167"/>
      <c r="U618" s="12"/>
      <c r="V618" s="12"/>
      <c r="W618" s="12"/>
      <c r="X618" s="12"/>
      <c r="Y618" s="12"/>
      <c r="Z618" s="12"/>
      <c r="AA618" s="12"/>
      <c r="AB618" s="12"/>
      <c r="AC618" s="12"/>
      <c r="AD618" s="12"/>
      <c r="AE618" s="12"/>
      <c r="AF618" s="12"/>
      <c r="AG618" s="12"/>
    </row>
    <row r="619" spans="1:33" ht="14.25" customHeight="1" x14ac:dyDescent="0.25">
      <c r="A619" s="163"/>
      <c r="B619" s="142"/>
      <c r="C619" s="12"/>
      <c r="D619" s="12"/>
      <c r="E619" s="142"/>
      <c r="F619" s="142"/>
      <c r="G619" s="12"/>
      <c r="H619" s="12"/>
      <c r="I619" s="12"/>
      <c r="J619" s="12"/>
      <c r="K619" s="12"/>
      <c r="L619" s="142"/>
      <c r="M619" s="12"/>
      <c r="N619" s="12"/>
      <c r="O619" s="21"/>
      <c r="P619" s="155"/>
      <c r="Q619" s="167"/>
      <c r="R619" s="167"/>
      <c r="S619" s="59"/>
      <c r="T619" s="167"/>
      <c r="U619" s="12"/>
      <c r="V619" s="12"/>
      <c r="W619" s="12"/>
      <c r="X619" s="12"/>
      <c r="Y619" s="12"/>
      <c r="Z619" s="12"/>
      <c r="AA619" s="12"/>
      <c r="AB619" s="12"/>
      <c r="AC619" s="12"/>
      <c r="AD619" s="12"/>
      <c r="AE619" s="12"/>
      <c r="AF619" s="12"/>
      <c r="AG619" s="12"/>
    </row>
    <row r="620" spans="1:33" ht="14.25" customHeight="1" x14ac:dyDescent="0.25">
      <c r="A620" s="163"/>
      <c r="B620" s="142"/>
      <c r="C620" s="12"/>
      <c r="D620" s="12"/>
      <c r="E620" s="142"/>
      <c r="F620" s="142"/>
      <c r="G620" s="12"/>
      <c r="H620" s="12"/>
      <c r="I620" s="12"/>
      <c r="J620" s="12"/>
      <c r="K620" s="12"/>
      <c r="L620" s="142"/>
      <c r="M620" s="12"/>
      <c r="N620" s="12"/>
      <c r="O620" s="21"/>
      <c r="P620" s="155"/>
      <c r="Q620" s="167"/>
      <c r="R620" s="167"/>
      <c r="S620" s="59"/>
      <c r="T620" s="167"/>
      <c r="U620" s="12"/>
      <c r="V620" s="12"/>
      <c r="W620" s="12"/>
      <c r="X620" s="12"/>
      <c r="Y620" s="12"/>
      <c r="Z620" s="12"/>
      <c r="AA620" s="12"/>
      <c r="AB620" s="12"/>
      <c r="AC620" s="12"/>
      <c r="AD620" s="12"/>
      <c r="AE620" s="12"/>
      <c r="AF620" s="12"/>
      <c r="AG620" s="12"/>
    </row>
    <row r="621" spans="1:33" ht="14.25" customHeight="1" x14ac:dyDescent="0.25">
      <c r="A621" s="163"/>
      <c r="B621" s="142"/>
      <c r="C621" s="12"/>
      <c r="D621" s="12"/>
      <c r="E621" s="142"/>
      <c r="F621" s="142"/>
      <c r="G621" s="12"/>
      <c r="H621" s="12"/>
      <c r="I621" s="12"/>
      <c r="J621" s="12"/>
      <c r="K621" s="12"/>
      <c r="L621" s="142"/>
      <c r="M621" s="12"/>
      <c r="N621" s="12"/>
      <c r="O621" s="21"/>
      <c r="P621" s="155"/>
      <c r="Q621" s="167"/>
      <c r="R621" s="167"/>
      <c r="S621" s="59"/>
      <c r="T621" s="167"/>
      <c r="U621" s="12"/>
      <c r="V621" s="12"/>
      <c r="W621" s="12"/>
      <c r="X621" s="12"/>
      <c r="Y621" s="12"/>
      <c r="Z621" s="12"/>
      <c r="AA621" s="12"/>
      <c r="AB621" s="12"/>
      <c r="AC621" s="12"/>
      <c r="AD621" s="12"/>
      <c r="AE621" s="12"/>
      <c r="AF621" s="12"/>
      <c r="AG621" s="12"/>
    </row>
    <row r="622" spans="1:33" ht="14.25" customHeight="1" x14ac:dyDescent="0.25">
      <c r="A622" s="163"/>
      <c r="B622" s="142"/>
      <c r="C622" s="12"/>
      <c r="D622" s="12"/>
      <c r="E622" s="142"/>
      <c r="F622" s="142"/>
      <c r="G622" s="12"/>
      <c r="H622" s="12"/>
      <c r="I622" s="12"/>
      <c r="J622" s="12"/>
      <c r="K622" s="12"/>
      <c r="L622" s="142"/>
      <c r="M622" s="12"/>
      <c r="N622" s="12"/>
      <c r="O622" s="21"/>
      <c r="P622" s="155"/>
      <c r="Q622" s="167"/>
      <c r="R622" s="167"/>
      <c r="S622" s="59"/>
      <c r="T622" s="167"/>
      <c r="U622" s="12"/>
      <c r="V622" s="12"/>
      <c r="W622" s="12"/>
      <c r="X622" s="12"/>
      <c r="Y622" s="12"/>
      <c r="Z622" s="12"/>
      <c r="AA622" s="12"/>
      <c r="AB622" s="12"/>
      <c r="AC622" s="12"/>
      <c r="AD622" s="12"/>
      <c r="AE622" s="12"/>
      <c r="AF622" s="12"/>
      <c r="AG622" s="12"/>
    </row>
    <row r="623" spans="1:33" ht="14.25" customHeight="1" x14ac:dyDescent="0.25">
      <c r="A623" s="163"/>
      <c r="B623" s="142"/>
      <c r="C623" s="12"/>
      <c r="D623" s="12"/>
      <c r="E623" s="142"/>
      <c r="F623" s="142"/>
      <c r="G623" s="12"/>
      <c r="H623" s="12"/>
      <c r="I623" s="12"/>
      <c r="J623" s="12"/>
      <c r="K623" s="12"/>
      <c r="L623" s="142"/>
      <c r="M623" s="12"/>
      <c r="N623" s="12"/>
      <c r="O623" s="21"/>
      <c r="P623" s="155"/>
      <c r="Q623" s="167"/>
      <c r="R623" s="167"/>
      <c r="S623" s="59"/>
      <c r="T623" s="167"/>
      <c r="U623" s="12"/>
      <c r="V623" s="12"/>
      <c r="W623" s="12"/>
      <c r="X623" s="12"/>
      <c r="Y623" s="12"/>
      <c r="Z623" s="12"/>
      <c r="AA623" s="12"/>
      <c r="AB623" s="12"/>
      <c r="AC623" s="12"/>
      <c r="AD623" s="12"/>
      <c r="AE623" s="12"/>
      <c r="AF623" s="12"/>
      <c r="AG623" s="12"/>
    </row>
    <row r="624" spans="1:33" ht="14.25" customHeight="1" x14ac:dyDescent="0.25">
      <c r="A624" s="163"/>
      <c r="B624" s="142"/>
      <c r="C624" s="12"/>
      <c r="D624" s="12"/>
      <c r="E624" s="142"/>
      <c r="F624" s="142"/>
      <c r="G624" s="12"/>
      <c r="H624" s="12"/>
      <c r="I624" s="12"/>
      <c r="J624" s="12"/>
      <c r="K624" s="12"/>
      <c r="L624" s="142"/>
      <c r="M624" s="12"/>
      <c r="N624" s="12"/>
      <c r="O624" s="21"/>
      <c r="P624" s="155"/>
      <c r="Q624" s="167"/>
      <c r="R624" s="167"/>
      <c r="S624" s="59"/>
      <c r="T624" s="167"/>
      <c r="U624" s="12"/>
      <c r="V624" s="12"/>
      <c r="W624" s="12"/>
      <c r="X624" s="12"/>
      <c r="Y624" s="12"/>
      <c r="Z624" s="12"/>
      <c r="AA624" s="12"/>
      <c r="AB624" s="12"/>
      <c r="AC624" s="12"/>
      <c r="AD624" s="12"/>
      <c r="AE624" s="12"/>
      <c r="AF624" s="12"/>
      <c r="AG624" s="12"/>
    </row>
    <row r="625" spans="1:33" ht="14.25" customHeight="1" x14ac:dyDescent="0.25">
      <c r="A625" s="163"/>
      <c r="B625" s="142"/>
      <c r="C625" s="12"/>
      <c r="D625" s="12"/>
      <c r="E625" s="142"/>
      <c r="F625" s="142"/>
      <c r="G625" s="12"/>
      <c r="H625" s="12"/>
      <c r="I625" s="12"/>
      <c r="J625" s="12"/>
      <c r="K625" s="12"/>
      <c r="L625" s="142"/>
      <c r="M625" s="12"/>
      <c r="N625" s="12"/>
      <c r="O625" s="21"/>
      <c r="P625" s="155"/>
      <c r="Q625" s="167"/>
      <c r="R625" s="167"/>
      <c r="S625" s="59"/>
      <c r="T625" s="167"/>
      <c r="U625" s="12"/>
      <c r="V625" s="12"/>
      <c r="W625" s="12"/>
      <c r="X625" s="12"/>
      <c r="Y625" s="12"/>
      <c r="Z625" s="12"/>
      <c r="AA625" s="12"/>
      <c r="AB625" s="12"/>
      <c r="AC625" s="12"/>
      <c r="AD625" s="12"/>
      <c r="AE625" s="12"/>
      <c r="AF625" s="12"/>
      <c r="AG625" s="12"/>
    </row>
    <row r="626" spans="1:33" ht="14.25" customHeight="1" x14ac:dyDescent="0.25">
      <c r="A626" s="163"/>
      <c r="B626" s="142"/>
      <c r="C626" s="12"/>
      <c r="D626" s="12"/>
      <c r="E626" s="142"/>
      <c r="F626" s="142"/>
      <c r="G626" s="12"/>
      <c r="H626" s="12"/>
      <c r="I626" s="12"/>
      <c r="J626" s="12"/>
      <c r="K626" s="12"/>
      <c r="L626" s="142"/>
      <c r="M626" s="12"/>
      <c r="N626" s="12"/>
      <c r="O626" s="21"/>
      <c r="P626" s="155"/>
      <c r="Q626" s="167"/>
      <c r="R626" s="167"/>
      <c r="S626" s="59"/>
      <c r="T626" s="167"/>
      <c r="U626" s="12"/>
      <c r="V626" s="12"/>
      <c r="W626" s="12"/>
      <c r="X626" s="12"/>
      <c r="Y626" s="12"/>
      <c r="Z626" s="12"/>
      <c r="AA626" s="12"/>
      <c r="AB626" s="12"/>
      <c r="AC626" s="12"/>
      <c r="AD626" s="12"/>
      <c r="AE626" s="12"/>
      <c r="AF626" s="12"/>
      <c r="AG626" s="12"/>
    </row>
    <row r="627" spans="1:33" ht="14.25" customHeight="1" x14ac:dyDescent="0.25">
      <c r="A627" s="163"/>
      <c r="B627" s="142"/>
      <c r="C627" s="12"/>
      <c r="D627" s="12"/>
      <c r="E627" s="142"/>
      <c r="F627" s="142"/>
      <c r="G627" s="12"/>
      <c r="H627" s="12"/>
      <c r="I627" s="12"/>
      <c r="J627" s="12"/>
      <c r="K627" s="12"/>
      <c r="L627" s="142"/>
      <c r="M627" s="12"/>
      <c r="N627" s="12"/>
      <c r="O627" s="21"/>
      <c r="P627" s="155"/>
      <c r="Q627" s="167"/>
      <c r="R627" s="167"/>
      <c r="S627" s="59"/>
      <c r="T627" s="167"/>
      <c r="U627" s="12"/>
      <c r="V627" s="12"/>
      <c r="W627" s="12"/>
      <c r="X627" s="12"/>
      <c r="Y627" s="12"/>
      <c r="Z627" s="12"/>
      <c r="AA627" s="12"/>
      <c r="AB627" s="12"/>
      <c r="AC627" s="12"/>
      <c r="AD627" s="12"/>
      <c r="AE627" s="12"/>
      <c r="AF627" s="12"/>
      <c r="AG627" s="12"/>
    </row>
    <row r="628" spans="1:33" ht="14.25" customHeight="1" x14ac:dyDescent="0.25">
      <c r="A628" s="163"/>
      <c r="B628" s="142"/>
      <c r="C628" s="12"/>
      <c r="D628" s="12"/>
      <c r="E628" s="142"/>
      <c r="F628" s="142"/>
      <c r="G628" s="12"/>
      <c r="H628" s="12"/>
      <c r="I628" s="12"/>
      <c r="J628" s="12"/>
      <c r="K628" s="12"/>
      <c r="L628" s="142"/>
      <c r="M628" s="12"/>
      <c r="N628" s="12"/>
      <c r="O628" s="21"/>
      <c r="P628" s="155"/>
      <c r="Q628" s="167"/>
      <c r="R628" s="167"/>
      <c r="S628" s="59"/>
      <c r="T628" s="167"/>
      <c r="U628" s="12"/>
      <c r="V628" s="12"/>
      <c r="W628" s="12"/>
      <c r="X628" s="12"/>
      <c r="Y628" s="12"/>
      <c r="Z628" s="12"/>
      <c r="AA628" s="12"/>
      <c r="AB628" s="12"/>
      <c r="AC628" s="12"/>
      <c r="AD628" s="12"/>
      <c r="AE628" s="12"/>
      <c r="AF628" s="12"/>
      <c r="AG628" s="12"/>
    </row>
    <row r="629" spans="1:33" ht="14.25" customHeight="1" x14ac:dyDescent="0.25">
      <c r="A629" s="163"/>
      <c r="B629" s="142"/>
      <c r="C629" s="12"/>
      <c r="D629" s="12"/>
      <c r="E629" s="142"/>
      <c r="F629" s="142"/>
      <c r="G629" s="12"/>
      <c r="H629" s="12"/>
      <c r="I629" s="12"/>
      <c r="J629" s="12"/>
      <c r="K629" s="12"/>
      <c r="L629" s="142"/>
      <c r="M629" s="12"/>
      <c r="N629" s="12"/>
      <c r="O629" s="21"/>
      <c r="P629" s="155"/>
      <c r="Q629" s="167"/>
      <c r="R629" s="167"/>
      <c r="S629" s="59"/>
      <c r="T629" s="167"/>
      <c r="U629" s="12"/>
      <c r="V629" s="12"/>
      <c r="W629" s="12"/>
      <c r="X629" s="12"/>
      <c r="Y629" s="12"/>
      <c r="Z629" s="12"/>
      <c r="AA629" s="12"/>
      <c r="AB629" s="12"/>
      <c r="AC629" s="12"/>
      <c r="AD629" s="12"/>
      <c r="AE629" s="12"/>
      <c r="AF629" s="12"/>
      <c r="AG629" s="12"/>
    </row>
    <row r="630" spans="1:33" ht="14.25" customHeight="1" x14ac:dyDescent="0.25">
      <c r="A630" s="163"/>
      <c r="B630" s="142"/>
      <c r="C630" s="12"/>
      <c r="D630" s="12"/>
      <c r="E630" s="142"/>
      <c r="F630" s="142"/>
      <c r="G630" s="12"/>
      <c r="H630" s="12"/>
      <c r="I630" s="12"/>
      <c r="J630" s="12"/>
      <c r="K630" s="12"/>
      <c r="L630" s="142"/>
      <c r="M630" s="12"/>
      <c r="N630" s="12"/>
      <c r="O630" s="21"/>
      <c r="P630" s="155"/>
      <c r="Q630" s="167"/>
      <c r="R630" s="167"/>
      <c r="S630" s="59"/>
      <c r="T630" s="167"/>
      <c r="U630" s="12"/>
      <c r="V630" s="12"/>
      <c r="W630" s="12"/>
      <c r="X630" s="12"/>
      <c r="Y630" s="12"/>
      <c r="Z630" s="12"/>
      <c r="AA630" s="12"/>
      <c r="AB630" s="12"/>
      <c r="AC630" s="12"/>
      <c r="AD630" s="12"/>
      <c r="AE630" s="12"/>
      <c r="AF630" s="12"/>
      <c r="AG630" s="12"/>
    </row>
    <row r="631" spans="1:33" ht="14.25" customHeight="1" x14ac:dyDescent="0.25">
      <c r="A631" s="163"/>
      <c r="B631" s="142"/>
      <c r="C631" s="12"/>
      <c r="D631" s="12"/>
      <c r="E631" s="142"/>
      <c r="F631" s="142"/>
      <c r="G631" s="12"/>
      <c r="H631" s="12"/>
      <c r="I631" s="12"/>
      <c r="J631" s="12"/>
      <c r="K631" s="12"/>
      <c r="L631" s="142"/>
      <c r="M631" s="12"/>
      <c r="N631" s="12"/>
      <c r="O631" s="21"/>
      <c r="P631" s="155"/>
      <c r="Q631" s="167"/>
      <c r="R631" s="167"/>
      <c r="S631" s="59"/>
      <c r="T631" s="167"/>
      <c r="U631" s="12"/>
      <c r="V631" s="12"/>
      <c r="W631" s="12"/>
      <c r="X631" s="12"/>
      <c r="Y631" s="12"/>
      <c r="Z631" s="12"/>
      <c r="AA631" s="12"/>
      <c r="AB631" s="12"/>
      <c r="AC631" s="12"/>
      <c r="AD631" s="12"/>
      <c r="AE631" s="12"/>
      <c r="AF631" s="12"/>
      <c r="AG631" s="12"/>
    </row>
    <row r="632" spans="1:33" ht="14.25" customHeight="1" x14ac:dyDescent="0.25">
      <c r="A632" s="163"/>
      <c r="B632" s="142"/>
      <c r="C632" s="12"/>
      <c r="D632" s="12"/>
      <c r="E632" s="142"/>
      <c r="F632" s="142"/>
      <c r="G632" s="12"/>
      <c r="H632" s="12"/>
      <c r="I632" s="12"/>
      <c r="J632" s="12"/>
      <c r="K632" s="12"/>
      <c r="L632" s="142"/>
      <c r="M632" s="12"/>
      <c r="N632" s="12"/>
      <c r="O632" s="21"/>
      <c r="P632" s="155"/>
      <c r="Q632" s="167"/>
      <c r="R632" s="167"/>
      <c r="S632" s="59"/>
      <c r="T632" s="167"/>
      <c r="U632" s="12"/>
      <c r="V632" s="12"/>
      <c r="W632" s="12"/>
      <c r="X632" s="12"/>
      <c r="Y632" s="12"/>
      <c r="Z632" s="12"/>
      <c r="AA632" s="12"/>
      <c r="AB632" s="12"/>
      <c r="AC632" s="12"/>
      <c r="AD632" s="12"/>
      <c r="AE632" s="12"/>
      <c r="AF632" s="12"/>
      <c r="AG632" s="12"/>
    </row>
    <row r="633" spans="1:33" ht="14.25" customHeight="1" x14ac:dyDescent="0.25">
      <c r="A633" s="163"/>
      <c r="B633" s="142"/>
      <c r="C633" s="12"/>
      <c r="D633" s="12"/>
      <c r="E633" s="142"/>
      <c r="F633" s="142"/>
      <c r="G633" s="12"/>
      <c r="H633" s="12"/>
      <c r="I633" s="12"/>
      <c r="J633" s="12"/>
      <c r="K633" s="12"/>
      <c r="L633" s="142"/>
      <c r="M633" s="12"/>
      <c r="N633" s="12"/>
      <c r="O633" s="21"/>
      <c r="P633" s="155"/>
      <c r="Q633" s="167"/>
      <c r="R633" s="167"/>
      <c r="S633" s="59"/>
      <c r="T633" s="167"/>
      <c r="U633" s="12"/>
      <c r="V633" s="12"/>
      <c r="W633" s="12"/>
      <c r="X633" s="12"/>
      <c r="Y633" s="12"/>
      <c r="Z633" s="12"/>
      <c r="AA633" s="12"/>
      <c r="AB633" s="12"/>
      <c r="AC633" s="12"/>
      <c r="AD633" s="12"/>
      <c r="AE633" s="12"/>
      <c r="AF633" s="12"/>
      <c r="AG633" s="12"/>
    </row>
    <row r="634" spans="1:33" ht="14.25" customHeight="1" x14ac:dyDescent="0.25">
      <c r="A634" s="163"/>
      <c r="B634" s="142"/>
      <c r="C634" s="12"/>
      <c r="D634" s="12"/>
      <c r="E634" s="142"/>
      <c r="F634" s="142"/>
      <c r="G634" s="12"/>
      <c r="H634" s="12"/>
      <c r="I634" s="12"/>
      <c r="J634" s="12"/>
      <c r="K634" s="12"/>
      <c r="L634" s="142"/>
      <c r="M634" s="12"/>
      <c r="N634" s="12"/>
      <c r="O634" s="21"/>
      <c r="P634" s="155"/>
      <c r="Q634" s="167"/>
      <c r="R634" s="167"/>
      <c r="S634" s="59"/>
      <c r="T634" s="167"/>
      <c r="U634" s="12"/>
      <c r="V634" s="12"/>
      <c r="W634" s="12"/>
      <c r="X634" s="12"/>
      <c r="Y634" s="12"/>
      <c r="Z634" s="12"/>
      <c r="AA634" s="12"/>
      <c r="AB634" s="12"/>
      <c r="AC634" s="12"/>
      <c r="AD634" s="12"/>
      <c r="AE634" s="12"/>
      <c r="AF634" s="12"/>
      <c r="AG634" s="12"/>
    </row>
    <row r="635" spans="1:33" ht="14.25" customHeight="1" x14ac:dyDescent="0.25">
      <c r="A635" s="163"/>
      <c r="B635" s="142"/>
      <c r="C635" s="12"/>
      <c r="D635" s="12"/>
      <c r="E635" s="142"/>
      <c r="F635" s="142"/>
      <c r="G635" s="12"/>
      <c r="H635" s="12"/>
      <c r="I635" s="12"/>
      <c r="J635" s="12"/>
      <c r="K635" s="12"/>
      <c r="L635" s="142"/>
      <c r="M635" s="12"/>
      <c r="N635" s="12"/>
      <c r="O635" s="21"/>
      <c r="P635" s="155"/>
      <c r="Q635" s="167"/>
      <c r="R635" s="167"/>
      <c r="S635" s="59"/>
      <c r="T635" s="167"/>
      <c r="U635" s="12"/>
      <c r="V635" s="12"/>
      <c r="W635" s="12"/>
      <c r="X635" s="12"/>
      <c r="Y635" s="12"/>
      <c r="Z635" s="12"/>
      <c r="AA635" s="12"/>
      <c r="AB635" s="12"/>
      <c r="AC635" s="12"/>
      <c r="AD635" s="12"/>
      <c r="AE635" s="12"/>
      <c r="AF635" s="12"/>
      <c r="AG635" s="12"/>
    </row>
    <row r="636" spans="1:33" ht="14.25" customHeight="1" x14ac:dyDescent="0.25">
      <c r="A636" s="163"/>
      <c r="B636" s="142"/>
      <c r="C636" s="12"/>
      <c r="D636" s="12"/>
      <c r="E636" s="142"/>
      <c r="F636" s="142"/>
      <c r="G636" s="12"/>
      <c r="H636" s="12"/>
      <c r="I636" s="12"/>
      <c r="J636" s="12"/>
      <c r="K636" s="12"/>
      <c r="L636" s="142"/>
      <c r="M636" s="12"/>
      <c r="N636" s="12"/>
      <c r="O636" s="21"/>
      <c r="P636" s="155"/>
      <c r="Q636" s="167"/>
      <c r="R636" s="167"/>
      <c r="S636" s="59"/>
      <c r="T636" s="167"/>
      <c r="U636" s="12"/>
      <c r="V636" s="12"/>
      <c r="W636" s="12"/>
      <c r="X636" s="12"/>
      <c r="Y636" s="12"/>
      <c r="Z636" s="12"/>
      <c r="AA636" s="12"/>
      <c r="AB636" s="12"/>
      <c r="AC636" s="12"/>
      <c r="AD636" s="12"/>
      <c r="AE636" s="12"/>
      <c r="AF636" s="12"/>
      <c r="AG636" s="12"/>
    </row>
    <row r="637" spans="1:33" ht="14.25" customHeight="1" x14ac:dyDescent="0.25">
      <c r="A637" s="163"/>
      <c r="B637" s="142"/>
      <c r="C637" s="12"/>
      <c r="D637" s="12"/>
      <c r="E637" s="142"/>
      <c r="F637" s="142"/>
      <c r="G637" s="12"/>
      <c r="H637" s="12"/>
      <c r="I637" s="12"/>
      <c r="J637" s="12"/>
      <c r="K637" s="12"/>
      <c r="L637" s="142"/>
      <c r="M637" s="12"/>
      <c r="N637" s="12"/>
      <c r="O637" s="21"/>
      <c r="P637" s="155"/>
      <c r="Q637" s="167"/>
      <c r="R637" s="167"/>
      <c r="S637" s="59"/>
      <c r="T637" s="167"/>
      <c r="U637" s="12"/>
      <c r="V637" s="12"/>
      <c r="W637" s="12"/>
      <c r="X637" s="12"/>
      <c r="Y637" s="12"/>
      <c r="Z637" s="12"/>
      <c r="AA637" s="12"/>
      <c r="AB637" s="12"/>
      <c r="AC637" s="12"/>
      <c r="AD637" s="12"/>
      <c r="AE637" s="12"/>
      <c r="AF637" s="12"/>
      <c r="AG637" s="12"/>
    </row>
    <row r="638" spans="1:33" ht="14.25" customHeight="1" x14ac:dyDescent="0.25">
      <c r="A638" s="163"/>
      <c r="B638" s="142"/>
      <c r="C638" s="12"/>
      <c r="D638" s="12"/>
      <c r="E638" s="142"/>
      <c r="F638" s="142"/>
      <c r="G638" s="12"/>
      <c r="H638" s="12"/>
      <c r="I638" s="12"/>
      <c r="J638" s="12"/>
      <c r="K638" s="12"/>
      <c r="L638" s="142"/>
      <c r="M638" s="12"/>
      <c r="N638" s="12"/>
      <c r="O638" s="21"/>
      <c r="P638" s="155"/>
      <c r="Q638" s="167"/>
      <c r="R638" s="167"/>
      <c r="S638" s="59"/>
      <c r="T638" s="167"/>
      <c r="U638" s="12"/>
      <c r="V638" s="12"/>
      <c r="W638" s="12"/>
      <c r="X638" s="12"/>
      <c r="Y638" s="12"/>
      <c r="Z638" s="12"/>
      <c r="AA638" s="12"/>
      <c r="AB638" s="12"/>
      <c r="AC638" s="12"/>
      <c r="AD638" s="12"/>
      <c r="AE638" s="12"/>
      <c r="AF638" s="12"/>
      <c r="AG638" s="12"/>
    </row>
    <row r="639" spans="1:33" ht="14.25" customHeight="1" x14ac:dyDescent="0.25">
      <c r="A639" s="163"/>
      <c r="B639" s="142"/>
      <c r="C639" s="12"/>
      <c r="D639" s="12"/>
      <c r="E639" s="142"/>
      <c r="F639" s="142"/>
      <c r="G639" s="12"/>
      <c r="H639" s="12"/>
      <c r="I639" s="12"/>
      <c r="J639" s="12"/>
      <c r="K639" s="12"/>
      <c r="L639" s="142"/>
      <c r="M639" s="12"/>
      <c r="N639" s="12"/>
      <c r="O639" s="21"/>
      <c r="P639" s="155"/>
      <c r="Q639" s="167"/>
      <c r="R639" s="167"/>
      <c r="S639" s="59"/>
      <c r="T639" s="167"/>
      <c r="U639" s="12"/>
      <c r="V639" s="12"/>
      <c r="W639" s="12"/>
      <c r="X639" s="12"/>
      <c r="Y639" s="12"/>
      <c r="Z639" s="12"/>
      <c r="AA639" s="12"/>
      <c r="AB639" s="12"/>
      <c r="AC639" s="12"/>
      <c r="AD639" s="12"/>
      <c r="AE639" s="12"/>
      <c r="AF639" s="12"/>
      <c r="AG639" s="12"/>
    </row>
    <row r="640" spans="1:33" ht="14.25" customHeight="1" x14ac:dyDescent="0.25">
      <c r="A640" s="163"/>
      <c r="B640" s="142"/>
      <c r="C640" s="12"/>
      <c r="D640" s="12"/>
      <c r="E640" s="142"/>
      <c r="F640" s="142"/>
      <c r="G640" s="12"/>
      <c r="H640" s="12"/>
      <c r="I640" s="12"/>
      <c r="J640" s="12"/>
      <c r="K640" s="12"/>
      <c r="L640" s="142"/>
      <c r="M640" s="12"/>
      <c r="N640" s="12"/>
      <c r="O640" s="21"/>
      <c r="P640" s="155"/>
      <c r="Q640" s="167"/>
      <c r="R640" s="167"/>
      <c r="S640" s="59"/>
      <c r="T640" s="167"/>
      <c r="U640" s="12"/>
      <c r="V640" s="12"/>
      <c r="W640" s="12"/>
      <c r="X640" s="12"/>
      <c r="Y640" s="12"/>
      <c r="Z640" s="12"/>
      <c r="AA640" s="12"/>
      <c r="AB640" s="12"/>
      <c r="AC640" s="12"/>
      <c r="AD640" s="12"/>
      <c r="AE640" s="12"/>
      <c r="AF640" s="12"/>
      <c r="AG640" s="12"/>
    </row>
    <row r="641" spans="1:33" ht="14.25" customHeight="1" x14ac:dyDescent="0.25">
      <c r="A641" s="163"/>
      <c r="B641" s="142"/>
      <c r="C641" s="12"/>
      <c r="D641" s="12"/>
      <c r="E641" s="142"/>
      <c r="F641" s="142"/>
      <c r="G641" s="12"/>
      <c r="H641" s="12"/>
      <c r="I641" s="12"/>
      <c r="J641" s="12"/>
      <c r="K641" s="12"/>
      <c r="L641" s="142"/>
      <c r="M641" s="12"/>
      <c r="N641" s="12"/>
      <c r="O641" s="21"/>
      <c r="P641" s="155"/>
      <c r="Q641" s="167"/>
      <c r="R641" s="167"/>
      <c r="S641" s="59"/>
      <c r="T641" s="167"/>
      <c r="U641" s="12"/>
      <c r="V641" s="12"/>
      <c r="W641" s="12"/>
      <c r="X641" s="12"/>
      <c r="Y641" s="12"/>
      <c r="Z641" s="12"/>
      <c r="AA641" s="12"/>
      <c r="AB641" s="12"/>
      <c r="AC641" s="12"/>
      <c r="AD641" s="12"/>
      <c r="AE641" s="12"/>
      <c r="AF641" s="12"/>
      <c r="AG641" s="12"/>
    </row>
    <row r="642" spans="1:33" ht="14.25" customHeight="1" x14ac:dyDescent="0.25">
      <c r="A642" s="163"/>
      <c r="B642" s="142"/>
      <c r="C642" s="12"/>
      <c r="D642" s="12"/>
      <c r="E642" s="142"/>
      <c r="F642" s="142"/>
      <c r="G642" s="12"/>
      <c r="H642" s="12"/>
      <c r="I642" s="12"/>
      <c r="J642" s="12"/>
      <c r="K642" s="12"/>
      <c r="L642" s="142"/>
      <c r="M642" s="12"/>
      <c r="N642" s="12"/>
      <c r="O642" s="21"/>
      <c r="P642" s="155"/>
      <c r="Q642" s="167"/>
      <c r="R642" s="167"/>
      <c r="S642" s="59"/>
      <c r="T642" s="167"/>
      <c r="U642" s="12"/>
      <c r="V642" s="12"/>
      <c r="W642" s="12"/>
      <c r="X642" s="12"/>
      <c r="Y642" s="12"/>
      <c r="Z642" s="12"/>
      <c r="AA642" s="12"/>
      <c r="AB642" s="12"/>
      <c r="AC642" s="12"/>
      <c r="AD642" s="12"/>
      <c r="AE642" s="12"/>
      <c r="AF642" s="12"/>
      <c r="AG642" s="12"/>
    </row>
    <row r="643" spans="1:33" ht="14.25" customHeight="1" x14ac:dyDescent="0.25">
      <c r="A643" s="163"/>
      <c r="B643" s="142"/>
      <c r="C643" s="12"/>
      <c r="D643" s="12"/>
      <c r="E643" s="142"/>
      <c r="F643" s="142"/>
      <c r="G643" s="12"/>
      <c r="H643" s="12"/>
      <c r="I643" s="12"/>
      <c r="J643" s="12"/>
      <c r="K643" s="12"/>
      <c r="L643" s="142"/>
      <c r="M643" s="12"/>
      <c r="N643" s="12"/>
      <c r="O643" s="21"/>
      <c r="P643" s="155"/>
      <c r="Q643" s="167"/>
      <c r="R643" s="167"/>
      <c r="S643" s="59"/>
      <c r="T643" s="167"/>
      <c r="U643" s="12"/>
      <c r="V643" s="12"/>
      <c r="W643" s="12"/>
      <c r="X643" s="12"/>
      <c r="Y643" s="12"/>
      <c r="Z643" s="12"/>
      <c r="AA643" s="12"/>
      <c r="AB643" s="12"/>
      <c r="AC643" s="12"/>
      <c r="AD643" s="12"/>
      <c r="AE643" s="12"/>
      <c r="AF643" s="12"/>
      <c r="AG643" s="12"/>
    </row>
    <row r="644" spans="1:33" ht="14.25" customHeight="1" x14ac:dyDescent="0.25">
      <c r="A644" s="163"/>
      <c r="B644" s="142"/>
      <c r="C644" s="12"/>
      <c r="D644" s="12"/>
      <c r="E644" s="142"/>
      <c r="F644" s="142"/>
      <c r="G644" s="12"/>
      <c r="H644" s="12"/>
      <c r="I644" s="12"/>
      <c r="J644" s="12"/>
      <c r="K644" s="12"/>
      <c r="L644" s="142"/>
      <c r="M644" s="12"/>
      <c r="N644" s="12"/>
      <c r="O644" s="21"/>
      <c r="P644" s="155"/>
      <c r="Q644" s="167"/>
      <c r="R644" s="167"/>
      <c r="S644" s="59"/>
      <c r="T644" s="167"/>
      <c r="U644" s="12"/>
      <c r="V644" s="12"/>
      <c r="W644" s="12"/>
      <c r="X644" s="12"/>
      <c r="Y644" s="12"/>
      <c r="Z644" s="12"/>
      <c r="AA644" s="12"/>
      <c r="AB644" s="12"/>
      <c r="AC644" s="12"/>
      <c r="AD644" s="12"/>
      <c r="AE644" s="12"/>
      <c r="AF644" s="12"/>
      <c r="AG644" s="12"/>
    </row>
    <row r="645" spans="1:33" ht="14.25" customHeight="1" x14ac:dyDescent="0.25">
      <c r="A645" s="163"/>
      <c r="B645" s="142"/>
      <c r="C645" s="12"/>
      <c r="D645" s="12"/>
      <c r="E645" s="142"/>
      <c r="F645" s="142"/>
      <c r="G645" s="12"/>
      <c r="H645" s="12"/>
      <c r="I645" s="12"/>
      <c r="J645" s="12"/>
      <c r="K645" s="12"/>
      <c r="L645" s="142"/>
      <c r="M645" s="12"/>
      <c r="N645" s="12"/>
      <c r="O645" s="21"/>
      <c r="P645" s="155"/>
      <c r="Q645" s="167"/>
      <c r="R645" s="167"/>
      <c r="S645" s="59"/>
      <c r="T645" s="167"/>
      <c r="U645" s="12"/>
      <c r="V645" s="12"/>
      <c r="W645" s="12"/>
      <c r="X645" s="12"/>
      <c r="Y645" s="12"/>
      <c r="Z645" s="12"/>
      <c r="AA645" s="12"/>
      <c r="AB645" s="12"/>
      <c r="AC645" s="12"/>
      <c r="AD645" s="12"/>
      <c r="AE645" s="12"/>
      <c r="AF645" s="12"/>
      <c r="AG645" s="12"/>
    </row>
    <row r="646" spans="1:33" ht="14.25" customHeight="1" x14ac:dyDescent="0.25">
      <c r="A646" s="163"/>
      <c r="B646" s="142"/>
      <c r="C646" s="12"/>
      <c r="D646" s="12"/>
      <c r="E646" s="142"/>
      <c r="F646" s="142"/>
      <c r="G646" s="12"/>
      <c r="H646" s="12"/>
      <c r="I646" s="12"/>
      <c r="J646" s="12"/>
      <c r="K646" s="12"/>
      <c r="L646" s="142"/>
      <c r="M646" s="12"/>
      <c r="N646" s="12"/>
      <c r="O646" s="21"/>
      <c r="P646" s="155"/>
      <c r="Q646" s="167"/>
      <c r="R646" s="167"/>
      <c r="S646" s="59"/>
      <c r="T646" s="167"/>
      <c r="U646" s="12"/>
      <c r="V646" s="12"/>
      <c r="W646" s="12"/>
      <c r="X646" s="12"/>
      <c r="Y646" s="12"/>
      <c r="Z646" s="12"/>
      <c r="AA646" s="12"/>
      <c r="AB646" s="12"/>
      <c r="AC646" s="12"/>
      <c r="AD646" s="12"/>
      <c r="AE646" s="12"/>
      <c r="AF646" s="12"/>
      <c r="AG646" s="12"/>
    </row>
    <row r="647" spans="1:33" ht="14.25" customHeight="1" x14ac:dyDescent="0.25">
      <c r="A647" s="163"/>
      <c r="B647" s="142"/>
      <c r="C647" s="12"/>
      <c r="D647" s="12"/>
      <c r="E647" s="142"/>
      <c r="F647" s="142"/>
      <c r="G647" s="12"/>
      <c r="H647" s="12"/>
      <c r="I647" s="12"/>
      <c r="J647" s="12"/>
      <c r="K647" s="12"/>
      <c r="L647" s="142"/>
      <c r="M647" s="12"/>
      <c r="N647" s="12"/>
      <c r="O647" s="21"/>
      <c r="P647" s="155"/>
      <c r="Q647" s="167"/>
      <c r="R647" s="167"/>
      <c r="S647" s="59"/>
      <c r="T647" s="167"/>
      <c r="U647" s="12"/>
      <c r="V647" s="12"/>
      <c r="W647" s="12"/>
      <c r="X647" s="12"/>
      <c r="Y647" s="12"/>
      <c r="Z647" s="12"/>
      <c r="AA647" s="12"/>
      <c r="AB647" s="12"/>
      <c r="AC647" s="12"/>
      <c r="AD647" s="12"/>
      <c r="AE647" s="12"/>
      <c r="AF647" s="12"/>
      <c r="AG647" s="12"/>
    </row>
    <row r="648" spans="1:33" ht="14.25" customHeight="1" x14ac:dyDescent="0.25">
      <c r="A648" s="163"/>
      <c r="B648" s="142"/>
      <c r="C648" s="12"/>
      <c r="D648" s="12"/>
      <c r="E648" s="142"/>
      <c r="F648" s="142"/>
      <c r="G648" s="12"/>
      <c r="H648" s="12"/>
      <c r="I648" s="12"/>
      <c r="J648" s="12"/>
      <c r="K648" s="12"/>
      <c r="L648" s="142"/>
      <c r="M648" s="12"/>
      <c r="N648" s="12"/>
      <c r="O648" s="21"/>
      <c r="P648" s="155"/>
      <c r="Q648" s="167"/>
      <c r="R648" s="167"/>
      <c r="S648" s="59"/>
      <c r="T648" s="167"/>
      <c r="U648" s="12"/>
      <c r="V648" s="12"/>
      <c r="W648" s="12"/>
      <c r="X648" s="12"/>
      <c r="Y648" s="12"/>
      <c r="Z648" s="12"/>
      <c r="AA648" s="12"/>
      <c r="AB648" s="12"/>
      <c r="AC648" s="12"/>
      <c r="AD648" s="12"/>
      <c r="AE648" s="12"/>
      <c r="AF648" s="12"/>
      <c r="AG648" s="12"/>
    </row>
    <row r="649" spans="1:33" ht="14.25" customHeight="1" x14ac:dyDescent="0.25">
      <c r="A649" s="163"/>
      <c r="B649" s="142"/>
      <c r="C649" s="12"/>
      <c r="D649" s="12"/>
      <c r="E649" s="142"/>
      <c r="F649" s="142"/>
      <c r="G649" s="12"/>
      <c r="H649" s="12"/>
      <c r="I649" s="12"/>
      <c r="J649" s="12"/>
      <c r="K649" s="12"/>
      <c r="L649" s="142"/>
      <c r="M649" s="12"/>
      <c r="N649" s="12"/>
      <c r="O649" s="21"/>
      <c r="P649" s="155"/>
      <c r="Q649" s="167"/>
      <c r="R649" s="167"/>
      <c r="S649" s="59"/>
      <c r="T649" s="167"/>
      <c r="U649" s="12"/>
      <c r="V649" s="12"/>
      <c r="W649" s="12"/>
      <c r="X649" s="12"/>
      <c r="Y649" s="12"/>
      <c r="Z649" s="12"/>
      <c r="AA649" s="12"/>
      <c r="AB649" s="12"/>
      <c r="AC649" s="12"/>
      <c r="AD649" s="12"/>
      <c r="AE649" s="12"/>
      <c r="AF649" s="12"/>
      <c r="AG649" s="12"/>
    </row>
    <row r="650" spans="1:33" ht="14.25" customHeight="1" x14ac:dyDescent="0.25">
      <c r="A650" s="163"/>
      <c r="B650" s="142"/>
      <c r="C650" s="12"/>
      <c r="D650" s="12"/>
      <c r="E650" s="142"/>
      <c r="F650" s="142"/>
      <c r="G650" s="12"/>
      <c r="H650" s="12"/>
      <c r="I650" s="12"/>
      <c r="J650" s="12"/>
      <c r="K650" s="12"/>
      <c r="L650" s="142"/>
      <c r="M650" s="12"/>
      <c r="N650" s="12"/>
      <c r="O650" s="21"/>
      <c r="P650" s="155"/>
      <c r="Q650" s="167"/>
      <c r="R650" s="167"/>
      <c r="S650" s="59"/>
      <c r="T650" s="167"/>
      <c r="U650" s="12"/>
      <c r="V650" s="12"/>
      <c r="W650" s="12"/>
      <c r="X650" s="12"/>
      <c r="Y650" s="12"/>
      <c r="Z650" s="12"/>
      <c r="AA650" s="12"/>
      <c r="AB650" s="12"/>
      <c r="AC650" s="12"/>
      <c r="AD650" s="12"/>
      <c r="AE650" s="12"/>
      <c r="AF650" s="12"/>
      <c r="AG650" s="12"/>
    </row>
    <row r="651" spans="1:33" ht="14.25" customHeight="1" x14ac:dyDescent="0.25">
      <c r="A651" s="163"/>
      <c r="B651" s="142"/>
      <c r="C651" s="12"/>
      <c r="D651" s="12"/>
      <c r="E651" s="142"/>
      <c r="F651" s="142"/>
      <c r="G651" s="12"/>
      <c r="H651" s="12"/>
      <c r="I651" s="12"/>
      <c r="J651" s="12"/>
      <c r="K651" s="12"/>
      <c r="L651" s="142"/>
      <c r="M651" s="12"/>
      <c r="N651" s="12"/>
      <c r="O651" s="21"/>
      <c r="P651" s="155"/>
      <c r="Q651" s="167"/>
      <c r="R651" s="167"/>
      <c r="S651" s="59"/>
      <c r="T651" s="167"/>
      <c r="U651" s="12"/>
      <c r="V651" s="12"/>
      <c r="W651" s="12"/>
      <c r="X651" s="12"/>
      <c r="Y651" s="12"/>
      <c r="Z651" s="12"/>
      <c r="AA651" s="12"/>
      <c r="AB651" s="12"/>
      <c r="AC651" s="12"/>
      <c r="AD651" s="12"/>
      <c r="AE651" s="12"/>
      <c r="AF651" s="12"/>
      <c r="AG651" s="12"/>
    </row>
    <row r="652" spans="1:33" ht="14.25" customHeight="1" x14ac:dyDescent="0.25">
      <c r="A652" s="163"/>
      <c r="B652" s="142"/>
      <c r="C652" s="12"/>
      <c r="D652" s="12"/>
      <c r="E652" s="142"/>
      <c r="F652" s="142"/>
      <c r="G652" s="12"/>
      <c r="H652" s="12"/>
      <c r="I652" s="12"/>
      <c r="J652" s="12"/>
      <c r="K652" s="12"/>
      <c r="L652" s="142"/>
      <c r="M652" s="12"/>
      <c r="N652" s="12"/>
      <c r="O652" s="21"/>
      <c r="P652" s="155"/>
      <c r="Q652" s="167"/>
      <c r="R652" s="167"/>
      <c r="S652" s="59"/>
      <c r="T652" s="167"/>
      <c r="U652" s="12"/>
      <c r="V652" s="12"/>
      <c r="W652" s="12"/>
      <c r="X652" s="12"/>
      <c r="Y652" s="12"/>
      <c r="Z652" s="12"/>
      <c r="AA652" s="12"/>
      <c r="AB652" s="12"/>
      <c r="AC652" s="12"/>
      <c r="AD652" s="12"/>
      <c r="AE652" s="12"/>
      <c r="AF652" s="12"/>
      <c r="AG652" s="12"/>
    </row>
    <row r="653" spans="1:33" ht="14.25" customHeight="1" x14ac:dyDescent="0.25">
      <c r="A653" s="163"/>
      <c r="B653" s="142"/>
      <c r="C653" s="12"/>
      <c r="D653" s="12"/>
      <c r="E653" s="142"/>
      <c r="F653" s="142"/>
      <c r="G653" s="12"/>
      <c r="H653" s="12"/>
      <c r="I653" s="12"/>
      <c r="J653" s="12"/>
      <c r="K653" s="12"/>
      <c r="L653" s="142"/>
      <c r="M653" s="12"/>
      <c r="N653" s="12"/>
      <c r="O653" s="21"/>
      <c r="P653" s="155"/>
      <c r="Q653" s="167"/>
      <c r="R653" s="167"/>
      <c r="S653" s="59"/>
      <c r="T653" s="167"/>
      <c r="U653" s="12"/>
      <c r="V653" s="12"/>
      <c r="W653" s="12"/>
      <c r="X653" s="12"/>
      <c r="Y653" s="12"/>
      <c r="Z653" s="12"/>
      <c r="AA653" s="12"/>
      <c r="AB653" s="12"/>
      <c r="AC653" s="12"/>
      <c r="AD653" s="12"/>
      <c r="AE653" s="12"/>
      <c r="AF653" s="12"/>
      <c r="AG653" s="12"/>
    </row>
    <row r="654" spans="1:33" ht="14.25" customHeight="1" x14ac:dyDescent="0.25">
      <c r="A654" s="163"/>
      <c r="B654" s="142"/>
      <c r="C654" s="12"/>
      <c r="D654" s="12"/>
      <c r="E654" s="142"/>
      <c r="F654" s="142"/>
      <c r="G654" s="12"/>
      <c r="H654" s="12"/>
      <c r="I654" s="12"/>
      <c r="J654" s="12"/>
      <c r="K654" s="12"/>
      <c r="L654" s="142"/>
      <c r="M654" s="12"/>
      <c r="N654" s="12"/>
      <c r="O654" s="21"/>
      <c r="P654" s="155"/>
      <c r="Q654" s="167"/>
      <c r="R654" s="167"/>
      <c r="S654" s="59"/>
      <c r="T654" s="167"/>
      <c r="U654" s="12"/>
      <c r="V654" s="12"/>
      <c r="W654" s="12"/>
      <c r="X654" s="12"/>
      <c r="Y654" s="12"/>
      <c r="Z654" s="12"/>
      <c r="AA654" s="12"/>
      <c r="AB654" s="12"/>
      <c r="AC654" s="12"/>
      <c r="AD654" s="12"/>
      <c r="AE654" s="12"/>
      <c r="AF654" s="12"/>
      <c r="AG654" s="12"/>
    </row>
    <row r="655" spans="1:33" ht="14.25" customHeight="1" x14ac:dyDescent="0.25">
      <c r="A655" s="163"/>
      <c r="B655" s="142"/>
      <c r="C655" s="12"/>
      <c r="D655" s="12"/>
      <c r="E655" s="142"/>
      <c r="F655" s="142"/>
      <c r="G655" s="12"/>
      <c r="H655" s="12"/>
      <c r="I655" s="12"/>
      <c r="J655" s="12"/>
      <c r="K655" s="12"/>
      <c r="L655" s="142"/>
      <c r="M655" s="12"/>
      <c r="N655" s="12"/>
      <c r="O655" s="21"/>
      <c r="P655" s="155"/>
      <c r="Q655" s="167"/>
      <c r="R655" s="167"/>
      <c r="S655" s="59"/>
      <c r="T655" s="167"/>
      <c r="U655" s="12"/>
      <c r="V655" s="12"/>
      <c r="W655" s="12"/>
      <c r="X655" s="12"/>
      <c r="Y655" s="12"/>
      <c r="Z655" s="12"/>
      <c r="AA655" s="12"/>
      <c r="AB655" s="12"/>
      <c r="AC655" s="12"/>
      <c r="AD655" s="12"/>
      <c r="AE655" s="12"/>
      <c r="AF655" s="12"/>
      <c r="AG655" s="12"/>
    </row>
    <row r="656" spans="1:33" ht="14.25" customHeight="1" x14ac:dyDescent="0.25">
      <c r="A656" s="163"/>
      <c r="B656" s="142"/>
      <c r="C656" s="12"/>
      <c r="D656" s="12"/>
      <c r="E656" s="142"/>
      <c r="F656" s="142"/>
      <c r="G656" s="12"/>
      <c r="H656" s="12"/>
      <c r="I656" s="12"/>
      <c r="J656" s="12"/>
      <c r="K656" s="12"/>
      <c r="L656" s="142"/>
      <c r="M656" s="12"/>
      <c r="N656" s="12"/>
      <c r="O656" s="21"/>
      <c r="P656" s="155"/>
      <c r="Q656" s="167"/>
      <c r="R656" s="167"/>
      <c r="S656" s="59"/>
      <c r="T656" s="167"/>
      <c r="U656" s="12"/>
      <c r="V656" s="12"/>
      <c r="W656" s="12"/>
      <c r="X656" s="12"/>
      <c r="Y656" s="12"/>
      <c r="Z656" s="12"/>
      <c r="AA656" s="12"/>
      <c r="AB656" s="12"/>
      <c r="AC656" s="12"/>
      <c r="AD656" s="12"/>
      <c r="AE656" s="12"/>
      <c r="AF656" s="12"/>
      <c r="AG656" s="12"/>
    </row>
    <row r="657" spans="1:33" ht="14.25" customHeight="1" x14ac:dyDescent="0.25">
      <c r="A657" s="163"/>
      <c r="B657" s="142"/>
      <c r="C657" s="12"/>
      <c r="D657" s="12"/>
      <c r="E657" s="142"/>
      <c r="F657" s="142"/>
      <c r="G657" s="12"/>
      <c r="H657" s="12"/>
      <c r="I657" s="12"/>
      <c r="J657" s="12"/>
      <c r="K657" s="12"/>
      <c r="L657" s="142"/>
      <c r="M657" s="12"/>
      <c r="N657" s="12"/>
      <c r="O657" s="21"/>
      <c r="P657" s="155"/>
      <c r="Q657" s="167"/>
      <c r="R657" s="167"/>
      <c r="S657" s="59"/>
      <c r="T657" s="167"/>
      <c r="U657" s="12"/>
      <c r="V657" s="12"/>
      <c r="W657" s="12"/>
      <c r="X657" s="12"/>
      <c r="Y657" s="12"/>
      <c r="Z657" s="12"/>
      <c r="AA657" s="12"/>
      <c r="AB657" s="12"/>
      <c r="AC657" s="12"/>
      <c r="AD657" s="12"/>
      <c r="AE657" s="12"/>
      <c r="AF657" s="12"/>
      <c r="AG657" s="12"/>
    </row>
    <row r="658" spans="1:33" ht="14.25" customHeight="1" x14ac:dyDescent="0.25">
      <c r="A658" s="163"/>
      <c r="B658" s="142"/>
      <c r="C658" s="12"/>
      <c r="D658" s="12"/>
      <c r="E658" s="142"/>
      <c r="F658" s="142"/>
      <c r="G658" s="12"/>
      <c r="H658" s="12"/>
      <c r="I658" s="12"/>
      <c r="J658" s="12"/>
      <c r="K658" s="12"/>
      <c r="L658" s="142"/>
      <c r="M658" s="12"/>
      <c r="N658" s="12"/>
      <c r="O658" s="21"/>
      <c r="P658" s="155"/>
      <c r="Q658" s="167"/>
      <c r="R658" s="167"/>
      <c r="S658" s="59"/>
      <c r="T658" s="167"/>
      <c r="U658" s="12"/>
      <c r="V658" s="12"/>
      <c r="W658" s="12"/>
      <c r="X658" s="12"/>
      <c r="Y658" s="12"/>
      <c r="Z658" s="12"/>
      <c r="AA658" s="12"/>
      <c r="AB658" s="12"/>
      <c r="AC658" s="12"/>
      <c r="AD658" s="12"/>
      <c r="AE658" s="12"/>
      <c r="AF658" s="12"/>
      <c r="AG658" s="12"/>
    </row>
    <row r="659" spans="1:33" ht="14.25" customHeight="1" x14ac:dyDescent="0.25">
      <c r="A659" s="163"/>
      <c r="B659" s="142"/>
      <c r="C659" s="12"/>
      <c r="D659" s="12"/>
      <c r="E659" s="142"/>
      <c r="F659" s="142"/>
      <c r="G659" s="12"/>
      <c r="H659" s="12"/>
      <c r="I659" s="12"/>
      <c r="J659" s="12"/>
      <c r="K659" s="12"/>
      <c r="L659" s="142"/>
      <c r="M659" s="12"/>
      <c r="N659" s="12"/>
      <c r="O659" s="21"/>
      <c r="P659" s="155"/>
      <c r="Q659" s="167"/>
      <c r="R659" s="167"/>
      <c r="S659" s="59"/>
      <c r="T659" s="167"/>
      <c r="U659" s="12"/>
      <c r="V659" s="12"/>
      <c r="W659" s="12"/>
      <c r="X659" s="12"/>
      <c r="Y659" s="12"/>
      <c r="Z659" s="12"/>
      <c r="AA659" s="12"/>
      <c r="AB659" s="12"/>
      <c r="AC659" s="12"/>
      <c r="AD659" s="12"/>
      <c r="AE659" s="12"/>
      <c r="AF659" s="12"/>
      <c r="AG659" s="12"/>
    </row>
    <row r="660" spans="1:33" ht="14.25" customHeight="1" x14ac:dyDescent="0.25">
      <c r="A660" s="163"/>
      <c r="B660" s="142"/>
      <c r="C660" s="12"/>
      <c r="D660" s="12"/>
      <c r="E660" s="142"/>
      <c r="F660" s="142"/>
      <c r="G660" s="12"/>
      <c r="H660" s="12"/>
      <c r="I660" s="12"/>
      <c r="J660" s="12"/>
      <c r="K660" s="12"/>
      <c r="L660" s="142"/>
      <c r="M660" s="12"/>
      <c r="N660" s="12"/>
      <c r="O660" s="21"/>
      <c r="P660" s="155"/>
      <c r="Q660" s="167"/>
      <c r="R660" s="167"/>
      <c r="S660" s="59"/>
      <c r="T660" s="167"/>
      <c r="U660" s="12"/>
      <c r="V660" s="12"/>
      <c r="W660" s="12"/>
      <c r="X660" s="12"/>
      <c r="Y660" s="12"/>
      <c r="Z660" s="12"/>
      <c r="AA660" s="12"/>
      <c r="AB660" s="12"/>
      <c r="AC660" s="12"/>
      <c r="AD660" s="12"/>
      <c r="AE660" s="12"/>
      <c r="AF660" s="12"/>
      <c r="AG660" s="12"/>
    </row>
    <row r="661" spans="1:33" ht="14.25" customHeight="1" x14ac:dyDescent="0.25">
      <c r="A661" s="163"/>
      <c r="B661" s="142"/>
      <c r="C661" s="12"/>
      <c r="D661" s="12"/>
      <c r="E661" s="142"/>
      <c r="F661" s="142"/>
      <c r="G661" s="12"/>
      <c r="H661" s="12"/>
      <c r="I661" s="12"/>
      <c r="J661" s="12"/>
      <c r="K661" s="12"/>
      <c r="L661" s="142"/>
      <c r="M661" s="12"/>
      <c r="N661" s="12"/>
      <c r="O661" s="21"/>
      <c r="P661" s="155"/>
      <c r="Q661" s="167"/>
      <c r="R661" s="167"/>
      <c r="S661" s="59"/>
      <c r="T661" s="167"/>
      <c r="U661" s="12"/>
      <c r="V661" s="12"/>
      <c r="W661" s="12"/>
      <c r="X661" s="12"/>
      <c r="Y661" s="12"/>
      <c r="Z661" s="12"/>
      <c r="AA661" s="12"/>
      <c r="AB661" s="12"/>
      <c r="AC661" s="12"/>
      <c r="AD661" s="12"/>
      <c r="AE661" s="12"/>
      <c r="AF661" s="12"/>
      <c r="AG661" s="12"/>
    </row>
    <row r="662" spans="1:33" ht="14.25" customHeight="1" x14ac:dyDescent="0.25">
      <c r="A662" s="163"/>
      <c r="B662" s="142"/>
      <c r="C662" s="12"/>
      <c r="D662" s="12"/>
      <c r="E662" s="142"/>
      <c r="F662" s="142"/>
      <c r="G662" s="12"/>
      <c r="H662" s="12"/>
      <c r="I662" s="12"/>
      <c r="J662" s="12"/>
      <c r="K662" s="12"/>
      <c r="L662" s="142"/>
      <c r="M662" s="12"/>
      <c r="N662" s="12"/>
      <c r="O662" s="21"/>
      <c r="P662" s="155"/>
      <c r="Q662" s="167"/>
      <c r="R662" s="167"/>
      <c r="S662" s="59"/>
      <c r="T662" s="167"/>
      <c r="U662" s="12"/>
      <c r="V662" s="12"/>
      <c r="W662" s="12"/>
      <c r="X662" s="12"/>
      <c r="Y662" s="12"/>
      <c r="Z662" s="12"/>
      <c r="AA662" s="12"/>
      <c r="AB662" s="12"/>
      <c r="AC662" s="12"/>
      <c r="AD662" s="12"/>
      <c r="AE662" s="12"/>
      <c r="AF662" s="12"/>
      <c r="AG662" s="12"/>
    </row>
    <row r="663" spans="1:33" ht="14.25" customHeight="1" x14ac:dyDescent="0.25">
      <c r="A663" s="163"/>
      <c r="B663" s="142"/>
      <c r="C663" s="12"/>
      <c r="D663" s="12"/>
      <c r="E663" s="142"/>
      <c r="F663" s="142"/>
      <c r="G663" s="12"/>
      <c r="H663" s="12"/>
      <c r="I663" s="12"/>
      <c r="J663" s="12"/>
      <c r="K663" s="12"/>
      <c r="L663" s="142"/>
      <c r="M663" s="12"/>
      <c r="N663" s="12"/>
      <c r="O663" s="21"/>
      <c r="P663" s="155"/>
      <c r="Q663" s="167"/>
      <c r="R663" s="167"/>
      <c r="S663" s="59"/>
      <c r="T663" s="167"/>
      <c r="U663" s="12"/>
      <c r="V663" s="12"/>
      <c r="W663" s="12"/>
      <c r="X663" s="12"/>
      <c r="Y663" s="12"/>
      <c r="Z663" s="12"/>
      <c r="AA663" s="12"/>
      <c r="AB663" s="12"/>
      <c r="AC663" s="12"/>
      <c r="AD663" s="12"/>
      <c r="AE663" s="12"/>
      <c r="AF663" s="12"/>
      <c r="AG663" s="12"/>
    </row>
    <row r="664" spans="1:33" ht="14.25" customHeight="1" x14ac:dyDescent="0.25">
      <c r="A664" s="163"/>
      <c r="B664" s="142"/>
      <c r="C664" s="12"/>
      <c r="D664" s="12"/>
      <c r="E664" s="142"/>
      <c r="F664" s="142"/>
      <c r="G664" s="12"/>
      <c r="H664" s="12"/>
      <c r="I664" s="12"/>
      <c r="J664" s="12"/>
      <c r="K664" s="12"/>
      <c r="L664" s="142"/>
      <c r="M664" s="12"/>
      <c r="N664" s="12"/>
      <c r="O664" s="21"/>
      <c r="P664" s="155"/>
      <c r="Q664" s="167"/>
      <c r="R664" s="167"/>
      <c r="S664" s="59"/>
      <c r="T664" s="167"/>
      <c r="U664" s="12"/>
      <c r="V664" s="12"/>
      <c r="W664" s="12"/>
      <c r="X664" s="12"/>
      <c r="Y664" s="12"/>
      <c r="Z664" s="12"/>
      <c r="AA664" s="12"/>
      <c r="AB664" s="12"/>
      <c r="AC664" s="12"/>
      <c r="AD664" s="12"/>
      <c r="AE664" s="12"/>
      <c r="AF664" s="12"/>
      <c r="AG664" s="12"/>
    </row>
    <row r="665" spans="1:33" ht="14.25" customHeight="1" x14ac:dyDescent="0.25">
      <c r="A665" s="163"/>
      <c r="B665" s="142"/>
      <c r="C665" s="12"/>
      <c r="D665" s="12"/>
      <c r="E665" s="142"/>
      <c r="F665" s="142"/>
      <c r="G665" s="12"/>
      <c r="H665" s="12"/>
      <c r="I665" s="12"/>
      <c r="J665" s="12"/>
      <c r="K665" s="12"/>
      <c r="L665" s="142"/>
      <c r="M665" s="12"/>
      <c r="N665" s="12"/>
      <c r="O665" s="21"/>
      <c r="P665" s="155"/>
      <c r="Q665" s="167"/>
      <c r="R665" s="167"/>
      <c r="S665" s="59"/>
      <c r="T665" s="167"/>
      <c r="U665" s="12"/>
      <c r="V665" s="12"/>
      <c r="W665" s="12"/>
      <c r="X665" s="12"/>
      <c r="Y665" s="12"/>
      <c r="Z665" s="12"/>
      <c r="AA665" s="12"/>
      <c r="AB665" s="12"/>
      <c r="AC665" s="12"/>
      <c r="AD665" s="12"/>
      <c r="AE665" s="12"/>
      <c r="AF665" s="12"/>
      <c r="AG665" s="12"/>
    </row>
    <row r="666" spans="1:33" ht="14.25" customHeight="1" x14ac:dyDescent="0.25">
      <c r="A666" s="163"/>
      <c r="B666" s="142"/>
      <c r="C666" s="12"/>
      <c r="D666" s="12"/>
      <c r="E666" s="142"/>
      <c r="F666" s="142"/>
      <c r="G666" s="12"/>
      <c r="H666" s="12"/>
      <c r="I666" s="12"/>
      <c r="J666" s="12"/>
      <c r="K666" s="12"/>
      <c r="L666" s="142"/>
      <c r="M666" s="12"/>
      <c r="N666" s="12"/>
      <c r="O666" s="21"/>
      <c r="P666" s="155"/>
      <c r="Q666" s="167"/>
      <c r="R666" s="167"/>
      <c r="S666" s="59"/>
      <c r="T666" s="167"/>
      <c r="U666" s="12"/>
      <c r="V666" s="12"/>
      <c r="W666" s="12"/>
      <c r="X666" s="12"/>
      <c r="Y666" s="12"/>
      <c r="Z666" s="12"/>
      <c r="AA666" s="12"/>
      <c r="AB666" s="12"/>
      <c r="AC666" s="12"/>
      <c r="AD666" s="12"/>
      <c r="AE666" s="12"/>
      <c r="AF666" s="12"/>
      <c r="AG666" s="12"/>
    </row>
    <row r="667" spans="1:33" ht="14.25" customHeight="1" x14ac:dyDescent="0.25">
      <c r="A667" s="163"/>
      <c r="B667" s="142"/>
      <c r="C667" s="12"/>
      <c r="D667" s="12"/>
      <c r="E667" s="142"/>
      <c r="F667" s="142"/>
      <c r="G667" s="12"/>
      <c r="H667" s="12"/>
      <c r="I667" s="12"/>
      <c r="J667" s="12"/>
      <c r="K667" s="12"/>
      <c r="L667" s="142"/>
      <c r="M667" s="12"/>
      <c r="N667" s="12"/>
      <c r="O667" s="21"/>
      <c r="P667" s="155"/>
      <c r="Q667" s="167"/>
      <c r="R667" s="167"/>
      <c r="S667" s="59"/>
      <c r="T667" s="167"/>
      <c r="U667" s="12"/>
      <c r="V667" s="12"/>
      <c r="W667" s="12"/>
      <c r="X667" s="12"/>
      <c r="Y667" s="12"/>
      <c r="Z667" s="12"/>
      <c r="AA667" s="12"/>
      <c r="AB667" s="12"/>
      <c r="AC667" s="12"/>
      <c r="AD667" s="12"/>
      <c r="AE667" s="12"/>
      <c r="AF667" s="12"/>
      <c r="AG667" s="12"/>
    </row>
    <row r="668" spans="1:33" ht="14.25" customHeight="1" x14ac:dyDescent="0.25">
      <c r="A668" s="163"/>
      <c r="B668" s="142"/>
      <c r="C668" s="12"/>
      <c r="D668" s="12"/>
      <c r="E668" s="142"/>
      <c r="F668" s="142"/>
      <c r="G668" s="12"/>
      <c r="H668" s="12"/>
      <c r="I668" s="12"/>
      <c r="J668" s="12"/>
      <c r="K668" s="12"/>
      <c r="L668" s="142"/>
      <c r="M668" s="12"/>
      <c r="N668" s="12"/>
      <c r="O668" s="21"/>
      <c r="P668" s="155"/>
      <c r="Q668" s="167"/>
      <c r="R668" s="167"/>
      <c r="S668" s="59"/>
      <c r="T668" s="167"/>
      <c r="U668" s="12"/>
      <c r="V668" s="12"/>
      <c r="W668" s="12"/>
      <c r="X668" s="12"/>
      <c r="Y668" s="12"/>
      <c r="Z668" s="12"/>
      <c r="AA668" s="12"/>
      <c r="AB668" s="12"/>
      <c r="AC668" s="12"/>
      <c r="AD668" s="12"/>
      <c r="AE668" s="12"/>
      <c r="AF668" s="12"/>
      <c r="AG668" s="12"/>
    </row>
    <row r="669" spans="1:33" ht="14.25" customHeight="1" x14ac:dyDescent="0.25">
      <c r="A669" s="163"/>
      <c r="B669" s="142"/>
      <c r="C669" s="12"/>
      <c r="D669" s="12"/>
      <c r="E669" s="142"/>
      <c r="F669" s="142"/>
      <c r="G669" s="12"/>
      <c r="H669" s="12"/>
      <c r="I669" s="12"/>
      <c r="J669" s="12"/>
      <c r="K669" s="12"/>
      <c r="L669" s="142"/>
      <c r="M669" s="12"/>
      <c r="N669" s="12"/>
      <c r="O669" s="21"/>
      <c r="P669" s="155"/>
      <c r="Q669" s="167"/>
      <c r="R669" s="167"/>
      <c r="S669" s="59"/>
      <c r="T669" s="167"/>
      <c r="U669" s="12"/>
      <c r="V669" s="12"/>
      <c r="W669" s="12"/>
      <c r="X669" s="12"/>
      <c r="Y669" s="12"/>
      <c r="Z669" s="12"/>
      <c r="AA669" s="12"/>
      <c r="AB669" s="12"/>
      <c r="AC669" s="12"/>
      <c r="AD669" s="12"/>
      <c r="AE669" s="12"/>
      <c r="AF669" s="12"/>
      <c r="AG669" s="12"/>
    </row>
    <row r="670" spans="1:33" ht="14.25" customHeight="1" x14ac:dyDescent="0.25">
      <c r="A670" s="163"/>
      <c r="B670" s="142"/>
      <c r="C670" s="12"/>
      <c r="D670" s="12"/>
      <c r="E670" s="142"/>
      <c r="F670" s="142"/>
      <c r="G670" s="12"/>
      <c r="H670" s="12"/>
      <c r="I670" s="12"/>
      <c r="J670" s="12"/>
      <c r="K670" s="12"/>
      <c r="L670" s="142"/>
      <c r="M670" s="12"/>
      <c r="N670" s="12"/>
      <c r="O670" s="21"/>
      <c r="P670" s="155"/>
      <c r="Q670" s="167"/>
      <c r="R670" s="167"/>
      <c r="S670" s="59"/>
      <c r="T670" s="167"/>
      <c r="U670" s="12"/>
      <c r="V670" s="12"/>
      <c r="W670" s="12"/>
      <c r="X670" s="12"/>
      <c r="Y670" s="12"/>
      <c r="Z670" s="12"/>
      <c r="AA670" s="12"/>
      <c r="AB670" s="12"/>
      <c r="AC670" s="12"/>
      <c r="AD670" s="12"/>
      <c r="AE670" s="12"/>
      <c r="AF670" s="12"/>
      <c r="AG670" s="12"/>
    </row>
    <row r="671" spans="1:33" ht="14.25" customHeight="1" x14ac:dyDescent="0.25">
      <c r="A671" s="163"/>
      <c r="B671" s="142"/>
      <c r="C671" s="12"/>
      <c r="D671" s="12"/>
      <c r="E671" s="142"/>
      <c r="F671" s="142"/>
      <c r="G671" s="12"/>
      <c r="H671" s="12"/>
      <c r="I671" s="12"/>
      <c r="J671" s="12"/>
      <c r="K671" s="12"/>
      <c r="L671" s="142"/>
      <c r="M671" s="12"/>
      <c r="N671" s="12"/>
      <c r="O671" s="21"/>
      <c r="P671" s="155"/>
      <c r="Q671" s="167"/>
      <c r="R671" s="167"/>
      <c r="S671" s="59"/>
      <c r="T671" s="167"/>
      <c r="U671" s="12"/>
      <c r="V671" s="12"/>
      <c r="W671" s="12"/>
      <c r="X671" s="12"/>
      <c r="Y671" s="12"/>
      <c r="Z671" s="12"/>
      <c r="AA671" s="12"/>
      <c r="AB671" s="12"/>
      <c r="AC671" s="12"/>
      <c r="AD671" s="12"/>
      <c r="AE671" s="12"/>
      <c r="AF671" s="12"/>
      <c r="AG671" s="12"/>
    </row>
    <row r="672" spans="1:33" ht="14.25" customHeight="1" x14ac:dyDescent="0.25">
      <c r="A672" s="163"/>
      <c r="B672" s="142"/>
      <c r="C672" s="12"/>
      <c r="D672" s="12"/>
      <c r="E672" s="142"/>
      <c r="F672" s="142"/>
      <c r="G672" s="12"/>
      <c r="H672" s="12"/>
      <c r="I672" s="12"/>
      <c r="J672" s="12"/>
      <c r="K672" s="12"/>
      <c r="L672" s="142"/>
      <c r="M672" s="12"/>
      <c r="N672" s="12"/>
      <c r="O672" s="21"/>
      <c r="P672" s="155"/>
      <c r="Q672" s="167"/>
      <c r="R672" s="167"/>
      <c r="S672" s="59"/>
      <c r="T672" s="167"/>
      <c r="U672" s="12"/>
      <c r="V672" s="12"/>
      <c r="W672" s="12"/>
      <c r="X672" s="12"/>
      <c r="Y672" s="12"/>
      <c r="Z672" s="12"/>
      <c r="AA672" s="12"/>
      <c r="AB672" s="12"/>
      <c r="AC672" s="12"/>
      <c r="AD672" s="12"/>
      <c r="AE672" s="12"/>
      <c r="AF672" s="12"/>
      <c r="AG672" s="12"/>
    </row>
    <row r="673" spans="1:33" ht="14.25" customHeight="1" x14ac:dyDescent="0.25">
      <c r="A673" s="163"/>
      <c r="B673" s="142"/>
      <c r="C673" s="12"/>
      <c r="D673" s="12"/>
      <c r="E673" s="142"/>
      <c r="F673" s="142"/>
      <c r="G673" s="12"/>
      <c r="H673" s="12"/>
      <c r="I673" s="12"/>
      <c r="J673" s="12"/>
      <c r="K673" s="12"/>
      <c r="L673" s="142"/>
      <c r="M673" s="12"/>
      <c r="N673" s="12"/>
      <c r="O673" s="21"/>
      <c r="P673" s="155"/>
      <c r="Q673" s="167"/>
      <c r="R673" s="167"/>
      <c r="S673" s="59"/>
      <c r="T673" s="167"/>
      <c r="U673" s="12"/>
      <c r="V673" s="12"/>
      <c r="W673" s="12"/>
      <c r="X673" s="12"/>
      <c r="Y673" s="12"/>
      <c r="Z673" s="12"/>
      <c r="AA673" s="12"/>
      <c r="AB673" s="12"/>
      <c r="AC673" s="12"/>
      <c r="AD673" s="12"/>
      <c r="AE673" s="12"/>
      <c r="AF673" s="12"/>
      <c r="AG673" s="12"/>
    </row>
    <row r="674" spans="1:33" ht="14.25" customHeight="1" x14ac:dyDescent="0.25">
      <c r="A674" s="163"/>
      <c r="B674" s="142"/>
      <c r="C674" s="12"/>
      <c r="D674" s="12"/>
      <c r="E674" s="142"/>
      <c r="F674" s="142"/>
      <c r="G674" s="12"/>
      <c r="H674" s="12"/>
      <c r="I674" s="12"/>
      <c r="J674" s="12"/>
      <c r="K674" s="12"/>
      <c r="L674" s="142"/>
      <c r="M674" s="12"/>
      <c r="N674" s="12"/>
      <c r="O674" s="21"/>
      <c r="P674" s="155"/>
      <c r="Q674" s="167"/>
      <c r="R674" s="167"/>
      <c r="S674" s="59"/>
      <c r="T674" s="167"/>
      <c r="U674" s="12"/>
      <c r="V674" s="12"/>
      <c r="W674" s="12"/>
      <c r="X674" s="12"/>
      <c r="Y674" s="12"/>
      <c r="Z674" s="12"/>
      <c r="AA674" s="12"/>
      <c r="AB674" s="12"/>
      <c r="AC674" s="12"/>
      <c r="AD674" s="12"/>
      <c r="AE674" s="12"/>
      <c r="AF674" s="12"/>
      <c r="AG674" s="12"/>
    </row>
    <row r="675" spans="1:33" ht="14.25" customHeight="1" x14ac:dyDescent="0.25">
      <c r="A675" s="163"/>
      <c r="B675" s="142"/>
      <c r="C675" s="12"/>
      <c r="D675" s="12"/>
      <c r="E675" s="142"/>
      <c r="F675" s="142"/>
      <c r="G675" s="12"/>
      <c r="H675" s="12"/>
      <c r="I675" s="12"/>
      <c r="J675" s="12"/>
      <c r="K675" s="12"/>
      <c r="L675" s="142"/>
      <c r="M675" s="12"/>
      <c r="N675" s="12"/>
      <c r="O675" s="21"/>
      <c r="P675" s="155"/>
      <c r="Q675" s="167"/>
      <c r="R675" s="167"/>
      <c r="S675" s="59"/>
      <c r="T675" s="167"/>
      <c r="U675" s="12"/>
      <c r="V675" s="12"/>
      <c r="W675" s="12"/>
      <c r="X675" s="12"/>
      <c r="Y675" s="12"/>
      <c r="Z675" s="12"/>
      <c r="AA675" s="12"/>
      <c r="AB675" s="12"/>
      <c r="AC675" s="12"/>
      <c r="AD675" s="12"/>
      <c r="AE675" s="12"/>
      <c r="AF675" s="12"/>
      <c r="AG675" s="12"/>
    </row>
    <row r="676" spans="1:33" ht="14.25" customHeight="1" x14ac:dyDescent="0.25">
      <c r="A676" s="163"/>
      <c r="B676" s="142"/>
      <c r="C676" s="12"/>
      <c r="D676" s="12"/>
      <c r="E676" s="142"/>
      <c r="F676" s="142"/>
      <c r="G676" s="12"/>
      <c r="H676" s="12"/>
      <c r="I676" s="12"/>
      <c r="J676" s="12"/>
      <c r="K676" s="12"/>
      <c r="L676" s="142"/>
      <c r="M676" s="12"/>
      <c r="N676" s="12"/>
      <c r="O676" s="21"/>
      <c r="P676" s="155"/>
      <c r="Q676" s="167"/>
      <c r="R676" s="167"/>
      <c r="S676" s="59"/>
      <c r="T676" s="167"/>
      <c r="U676" s="12"/>
      <c r="V676" s="12"/>
      <c r="W676" s="12"/>
      <c r="X676" s="12"/>
      <c r="Y676" s="12"/>
      <c r="Z676" s="12"/>
      <c r="AA676" s="12"/>
      <c r="AB676" s="12"/>
      <c r="AC676" s="12"/>
      <c r="AD676" s="12"/>
      <c r="AE676" s="12"/>
      <c r="AF676" s="12"/>
      <c r="AG676" s="12"/>
    </row>
    <row r="677" spans="1:33" ht="14.25" customHeight="1" x14ac:dyDescent="0.25">
      <c r="A677" s="163"/>
      <c r="B677" s="142"/>
      <c r="C677" s="12"/>
      <c r="D677" s="12"/>
      <c r="E677" s="142"/>
      <c r="F677" s="142"/>
      <c r="G677" s="12"/>
      <c r="H677" s="12"/>
      <c r="I677" s="12"/>
      <c r="J677" s="12"/>
      <c r="K677" s="12"/>
      <c r="L677" s="142"/>
      <c r="M677" s="12"/>
      <c r="N677" s="12"/>
      <c r="O677" s="21"/>
      <c r="P677" s="155"/>
      <c r="Q677" s="167"/>
      <c r="R677" s="167"/>
      <c r="S677" s="59"/>
      <c r="T677" s="167"/>
      <c r="U677" s="12"/>
      <c r="V677" s="12"/>
      <c r="W677" s="12"/>
      <c r="X677" s="12"/>
      <c r="Y677" s="12"/>
      <c r="Z677" s="12"/>
      <c r="AA677" s="12"/>
      <c r="AB677" s="12"/>
      <c r="AC677" s="12"/>
      <c r="AD677" s="12"/>
      <c r="AE677" s="12"/>
      <c r="AF677" s="12"/>
      <c r="AG677" s="12"/>
    </row>
    <row r="678" spans="1:33" ht="14.25" customHeight="1" x14ac:dyDescent="0.25">
      <c r="A678" s="163"/>
      <c r="B678" s="142"/>
      <c r="C678" s="12"/>
      <c r="D678" s="12"/>
      <c r="E678" s="142"/>
      <c r="F678" s="142"/>
      <c r="G678" s="12"/>
      <c r="H678" s="12"/>
      <c r="I678" s="12"/>
      <c r="J678" s="12"/>
      <c r="K678" s="12"/>
      <c r="L678" s="142"/>
      <c r="M678" s="12"/>
      <c r="N678" s="12"/>
      <c r="O678" s="21"/>
      <c r="P678" s="155"/>
      <c r="Q678" s="167"/>
      <c r="R678" s="167"/>
      <c r="S678" s="59"/>
      <c r="T678" s="167"/>
      <c r="U678" s="12"/>
      <c r="V678" s="12"/>
      <c r="W678" s="12"/>
      <c r="X678" s="12"/>
      <c r="Y678" s="12"/>
      <c r="Z678" s="12"/>
      <c r="AA678" s="12"/>
      <c r="AB678" s="12"/>
      <c r="AC678" s="12"/>
      <c r="AD678" s="12"/>
      <c r="AE678" s="12"/>
      <c r="AF678" s="12"/>
      <c r="AG678" s="12"/>
    </row>
    <row r="679" spans="1:33" ht="14.25" customHeight="1" x14ac:dyDescent="0.25">
      <c r="A679" s="163"/>
      <c r="B679" s="142"/>
      <c r="C679" s="12"/>
      <c r="D679" s="12"/>
      <c r="E679" s="142"/>
      <c r="F679" s="142"/>
      <c r="G679" s="12"/>
      <c r="H679" s="12"/>
      <c r="I679" s="12"/>
      <c r="J679" s="12"/>
      <c r="K679" s="12"/>
      <c r="L679" s="142"/>
      <c r="M679" s="12"/>
      <c r="N679" s="12"/>
      <c r="O679" s="21"/>
      <c r="P679" s="155"/>
      <c r="Q679" s="167"/>
      <c r="R679" s="167"/>
      <c r="S679" s="59"/>
      <c r="T679" s="167"/>
      <c r="U679" s="12"/>
      <c r="V679" s="12"/>
      <c r="W679" s="12"/>
      <c r="X679" s="12"/>
      <c r="Y679" s="12"/>
      <c r="Z679" s="12"/>
      <c r="AA679" s="12"/>
      <c r="AB679" s="12"/>
      <c r="AC679" s="12"/>
      <c r="AD679" s="12"/>
      <c r="AE679" s="12"/>
      <c r="AF679" s="12"/>
      <c r="AG679" s="12"/>
    </row>
    <row r="680" spans="1:33" ht="14.25" customHeight="1" x14ac:dyDescent="0.25">
      <c r="A680" s="163"/>
      <c r="B680" s="142"/>
      <c r="C680" s="12"/>
      <c r="D680" s="12"/>
      <c r="E680" s="142"/>
      <c r="F680" s="142"/>
      <c r="G680" s="12"/>
      <c r="H680" s="12"/>
      <c r="I680" s="12"/>
      <c r="J680" s="12"/>
      <c r="K680" s="12"/>
      <c r="L680" s="142"/>
      <c r="M680" s="12"/>
      <c r="N680" s="12"/>
      <c r="O680" s="21"/>
      <c r="P680" s="155"/>
      <c r="Q680" s="167"/>
      <c r="R680" s="167"/>
      <c r="S680" s="59"/>
      <c r="T680" s="167"/>
      <c r="U680" s="12"/>
      <c r="V680" s="12"/>
      <c r="W680" s="12"/>
      <c r="X680" s="12"/>
      <c r="Y680" s="12"/>
      <c r="Z680" s="12"/>
      <c r="AA680" s="12"/>
      <c r="AB680" s="12"/>
      <c r="AC680" s="12"/>
      <c r="AD680" s="12"/>
      <c r="AE680" s="12"/>
      <c r="AF680" s="12"/>
      <c r="AG680" s="12"/>
    </row>
    <row r="681" spans="1:33" ht="14.25" customHeight="1" x14ac:dyDescent="0.25">
      <c r="A681" s="163"/>
      <c r="B681" s="142"/>
      <c r="C681" s="12"/>
      <c r="D681" s="12"/>
      <c r="E681" s="142"/>
      <c r="F681" s="142"/>
      <c r="G681" s="12"/>
      <c r="H681" s="12"/>
      <c r="I681" s="12"/>
      <c r="J681" s="12"/>
      <c r="K681" s="12"/>
      <c r="L681" s="142"/>
      <c r="M681" s="12"/>
      <c r="N681" s="12"/>
      <c r="O681" s="21"/>
      <c r="P681" s="155"/>
      <c r="Q681" s="167"/>
      <c r="R681" s="167"/>
      <c r="S681" s="59"/>
      <c r="T681" s="167"/>
      <c r="U681" s="12"/>
      <c r="V681" s="12"/>
      <c r="W681" s="12"/>
      <c r="X681" s="12"/>
      <c r="Y681" s="12"/>
      <c r="Z681" s="12"/>
      <c r="AA681" s="12"/>
      <c r="AB681" s="12"/>
      <c r="AC681" s="12"/>
      <c r="AD681" s="12"/>
      <c r="AE681" s="12"/>
      <c r="AF681" s="12"/>
      <c r="AG681" s="12"/>
    </row>
    <row r="682" spans="1:33" ht="14.25" customHeight="1" x14ac:dyDescent="0.25">
      <c r="A682" s="163"/>
      <c r="B682" s="142"/>
      <c r="C682" s="12"/>
      <c r="D682" s="12"/>
      <c r="E682" s="142"/>
      <c r="F682" s="142"/>
      <c r="G682" s="12"/>
      <c r="H682" s="12"/>
      <c r="I682" s="12"/>
      <c r="J682" s="12"/>
      <c r="K682" s="12"/>
      <c r="L682" s="142"/>
      <c r="M682" s="12"/>
      <c r="N682" s="12"/>
      <c r="O682" s="21"/>
      <c r="P682" s="155"/>
      <c r="Q682" s="167"/>
      <c r="R682" s="167"/>
      <c r="S682" s="59"/>
      <c r="T682" s="167"/>
      <c r="U682" s="12"/>
      <c r="V682" s="12"/>
      <c r="W682" s="12"/>
      <c r="X682" s="12"/>
      <c r="Y682" s="12"/>
      <c r="Z682" s="12"/>
      <c r="AA682" s="12"/>
      <c r="AB682" s="12"/>
      <c r="AC682" s="12"/>
      <c r="AD682" s="12"/>
      <c r="AE682" s="12"/>
      <c r="AF682" s="12"/>
      <c r="AG682" s="12"/>
    </row>
    <row r="683" spans="1:33" ht="14.25" customHeight="1" x14ac:dyDescent="0.25">
      <c r="A683" s="163"/>
      <c r="B683" s="142"/>
      <c r="C683" s="12"/>
      <c r="D683" s="12"/>
      <c r="E683" s="142"/>
      <c r="F683" s="142"/>
      <c r="G683" s="12"/>
      <c r="H683" s="12"/>
      <c r="I683" s="12"/>
      <c r="J683" s="12"/>
      <c r="K683" s="12"/>
      <c r="L683" s="142"/>
      <c r="M683" s="12"/>
      <c r="N683" s="12"/>
      <c r="O683" s="21"/>
      <c r="P683" s="155"/>
      <c r="Q683" s="167"/>
      <c r="R683" s="167"/>
      <c r="S683" s="59"/>
      <c r="T683" s="167"/>
      <c r="U683" s="12"/>
      <c r="V683" s="12"/>
      <c r="W683" s="12"/>
      <c r="X683" s="12"/>
      <c r="Y683" s="12"/>
      <c r="Z683" s="12"/>
      <c r="AA683" s="12"/>
      <c r="AB683" s="12"/>
      <c r="AC683" s="12"/>
      <c r="AD683" s="12"/>
      <c r="AE683" s="12"/>
      <c r="AF683" s="12"/>
      <c r="AG683" s="12"/>
    </row>
    <row r="684" spans="1:33" ht="14.25" customHeight="1" x14ac:dyDescent="0.25">
      <c r="A684" s="163"/>
      <c r="B684" s="142"/>
      <c r="C684" s="12"/>
      <c r="D684" s="12"/>
      <c r="E684" s="142"/>
      <c r="F684" s="142"/>
      <c r="G684" s="12"/>
      <c r="H684" s="12"/>
      <c r="I684" s="12"/>
      <c r="J684" s="12"/>
      <c r="K684" s="12"/>
      <c r="L684" s="142"/>
      <c r="M684" s="12"/>
      <c r="N684" s="12"/>
      <c r="O684" s="21"/>
      <c r="P684" s="155"/>
      <c r="Q684" s="167"/>
      <c r="R684" s="167"/>
      <c r="S684" s="59"/>
      <c r="T684" s="167"/>
      <c r="U684" s="12"/>
      <c r="V684" s="12"/>
      <c r="W684" s="12"/>
      <c r="X684" s="12"/>
      <c r="Y684" s="12"/>
      <c r="Z684" s="12"/>
      <c r="AA684" s="12"/>
      <c r="AB684" s="12"/>
      <c r="AC684" s="12"/>
      <c r="AD684" s="12"/>
      <c r="AE684" s="12"/>
      <c r="AF684" s="12"/>
      <c r="AG684" s="12"/>
    </row>
    <row r="685" spans="1:33" ht="14.25" customHeight="1" x14ac:dyDescent="0.25">
      <c r="A685" s="163"/>
      <c r="B685" s="142"/>
      <c r="C685" s="12"/>
      <c r="D685" s="12"/>
      <c r="E685" s="142"/>
      <c r="F685" s="142"/>
      <c r="G685" s="12"/>
      <c r="H685" s="12"/>
      <c r="I685" s="12"/>
      <c r="J685" s="12"/>
      <c r="K685" s="12"/>
      <c r="L685" s="142"/>
      <c r="M685" s="12"/>
      <c r="N685" s="12"/>
      <c r="O685" s="21"/>
      <c r="P685" s="155"/>
      <c r="Q685" s="167"/>
      <c r="R685" s="167"/>
      <c r="S685" s="59"/>
      <c r="T685" s="167"/>
      <c r="U685" s="12"/>
      <c r="V685" s="12"/>
      <c r="W685" s="12"/>
      <c r="X685" s="12"/>
      <c r="Y685" s="12"/>
      <c r="Z685" s="12"/>
      <c r="AA685" s="12"/>
      <c r="AB685" s="12"/>
      <c r="AC685" s="12"/>
      <c r="AD685" s="12"/>
      <c r="AE685" s="12"/>
      <c r="AF685" s="12"/>
      <c r="AG685" s="12"/>
    </row>
    <row r="686" spans="1:33" ht="14.25" customHeight="1" x14ac:dyDescent="0.25">
      <c r="A686" s="163"/>
      <c r="B686" s="142"/>
      <c r="C686" s="12"/>
      <c r="D686" s="12"/>
      <c r="E686" s="142"/>
      <c r="F686" s="142"/>
      <c r="G686" s="12"/>
      <c r="H686" s="12"/>
      <c r="I686" s="12"/>
      <c r="J686" s="12"/>
      <c r="K686" s="12"/>
      <c r="L686" s="142"/>
      <c r="M686" s="12"/>
      <c r="N686" s="12"/>
      <c r="O686" s="21"/>
      <c r="P686" s="155"/>
      <c r="Q686" s="167"/>
      <c r="R686" s="167"/>
      <c r="S686" s="59"/>
      <c r="T686" s="167"/>
      <c r="U686" s="12"/>
      <c r="V686" s="12"/>
      <c r="W686" s="12"/>
      <c r="X686" s="12"/>
      <c r="Y686" s="12"/>
      <c r="Z686" s="12"/>
      <c r="AA686" s="12"/>
      <c r="AB686" s="12"/>
      <c r="AC686" s="12"/>
      <c r="AD686" s="12"/>
      <c r="AE686" s="12"/>
      <c r="AF686" s="12"/>
      <c r="AG686" s="12"/>
    </row>
    <row r="687" spans="1:33" ht="14.25" customHeight="1" x14ac:dyDescent="0.25">
      <c r="A687" s="163"/>
      <c r="B687" s="142"/>
      <c r="C687" s="12"/>
      <c r="D687" s="12"/>
      <c r="E687" s="142"/>
      <c r="F687" s="142"/>
      <c r="G687" s="12"/>
      <c r="H687" s="12"/>
      <c r="I687" s="12"/>
      <c r="J687" s="12"/>
      <c r="K687" s="12"/>
      <c r="L687" s="142"/>
      <c r="M687" s="12"/>
      <c r="N687" s="12"/>
      <c r="O687" s="21"/>
      <c r="P687" s="155"/>
      <c r="Q687" s="167"/>
      <c r="R687" s="167"/>
      <c r="S687" s="59"/>
      <c r="T687" s="167"/>
      <c r="U687" s="12"/>
      <c r="V687" s="12"/>
      <c r="W687" s="12"/>
      <c r="X687" s="12"/>
      <c r="Y687" s="12"/>
      <c r="Z687" s="12"/>
      <c r="AA687" s="12"/>
      <c r="AB687" s="12"/>
      <c r="AC687" s="12"/>
      <c r="AD687" s="12"/>
      <c r="AE687" s="12"/>
      <c r="AF687" s="12"/>
      <c r="AG687" s="12"/>
    </row>
    <row r="688" spans="1:33" ht="14.25" customHeight="1" x14ac:dyDescent="0.25">
      <c r="A688" s="163"/>
      <c r="B688" s="142"/>
      <c r="C688" s="12"/>
      <c r="D688" s="12"/>
      <c r="E688" s="142"/>
      <c r="F688" s="142"/>
      <c r="G688" s="12"/>
      <c r="H688" s="12"/>
      <c r="I688" s="12"/>
      <c r="J688" s="12"/>
      <c r="K688" s="12"/>
      <c r="L688" s="142"/>
      <c r="M688" s="12"/>
      <c r="N688" s="12"/>
      <c r="O688" s="21"/>
      <c r="P688" s="155"/>
      <c r="Q688" s="167"/>
      <c r="R688" s="167"/>
      <c r="S688" s="59"/>
      <c r="T688" s="167"/>
      <c r="U688" s="12"/>
      <c r="V688" s="12"/>
      <c r="W688" s="12"/>
      <c r="X688" s="12"/>
      <c r="Y688" s="12"/>
      <c r="Z688" s="12"/>
      <c r="AA688" s="12"/>
      <c r="AB688" s="12"/>
      <c r="AC688" s="12"/>
      <c r="AD688" s="12"/>
      <c r="AE688" s="12"/>
      <c r="AF688" s="12"/>
      <c r="AG688" s="12"/>
    </row>
    <row r="689" spans="1:33" ht="14.25" customHeight="1" x14ac:dyDescent="0.25">
      <c r="A689" s="163"/>
      <c r="B689" s="142"/>
      <c r="C689" s="12"/>
      <c r="D689" s="12"/>
      <c r="E689" s="142"/>
      <c r="F689" s="142"/>
      <c r="G689" s="12"/>
      <c r="H689" s="12"/>
      <c r="I689" s="12"/>
      <c r="J689" s="12"/>
      <c r="K689" s="12"/>
      <c r="L689" s="142"/>
      <c r="M689" s="12"/>
      <c r="N689" s="12"/>
      <c r="O689" s="21"/>
      <c r="P689" s="155"/>
      <c r="Q689" s="167"/>
      <c r="R689" s="167"/>
      <c r="S689" s="59"/>
      <c r="T689" s="167"/>
      <c r="U689" s="12"/>
      <c r="V689" s="12"/>
      <c r="W689" s="12"/>
      <c r="X689" s="12"/>
      <c r="Y689" s="12"/>
      <c r="Z689" s="12"/>
      <c r="AA689" s="12"/>
      <c r="AB689" s="12"/>
      <c r="AC689" s="12"/>
      <c r="AD689" s="12"/>
      <c r="AE689" s="12"/>
      <c r="AF689" s="12"/>
      <c r="AG689" s="12"/>
    </row>
    <row r="690" spans="1:33" ht="14.25" customHeight="1" x14ac:dyDescent="0.25">
      <c r="A690" s="163"/>
      <c r="B690" s="142"/>
      <c r="C690" s="12"/>
      <c r="D690" s="12"/>
      <c r="E690" s="142"/>
      <c r="F690" s="142"/>
      <c r="G690" s="12"/>
      <c r="H690" s="12"/>
      <c r="I690" s="12"/>
      <c r="J690" s="12"/>
      <c r="K690" s="12"/>
      <c r="L690" s="142"/>
      <c r="M690" s="12"/>
      <c r="N690" s="12"/>
      <c r="O690" s="21"/>
      <c r="P690" s="155"/>
      <c r="Q690" s="167"/>
      <c r="R690" s="167"/>
      <c r="S690" s="59"/>
      <c r="T690" s="167"/>
      <c r="U690" s="12"/>
      <c r="V690" s="12"/>
      <c r="W690" s="12"/>
      <c r="X690" s="12"/>
      <c r="Y690" s="12"/>
      <c r="Z690" s="12"/>
      <c r="AA690" s="12"/>
      <c r="AB690" s="12"/>
      <c r="AC690" s="12"/>
      <c r="AD690" s="12"/>
      <c r="AE690" s="12"/>
      <c r="AF690" s="12"/>
      <c r="AG690" s="12"/>
    </row>
    <row r="691" spans="1:33" ht="14.25" customHeight="1" x14ac:dyDescent="0.25">
      <c r="A691" s="163"/>
      <c r="B691" s="142"/>
      <c r="C691" s="12"/>
      <c r="D691" s="12"/>
      <c r="E691" s="142"/>
      <c r="F691" s="142"/>
      <c r="G691" s="12"/>
      <c r="H691" s="12"/>
      <c r="I691" s="12"/>
      <c r="J691" s="12"/>
      <c r="K691" s="12"/>
      <c r="L691" s="142"/>
      <c r="M691" s="12"/>
      <c r="N691" s="12"/>
      <c r="O691" s="21"/>
      <c r="P691" s="155"/>
      <c r="Q691" s="167"/>
      <c r="R691" s="167"/>
      <c r="S691" s="59"/>
      <c r="T691" s="167"/>
      <c r="U691" s="12"/>
      <c r="V691" s="12"/>
      <c r="W691" s="12"/>
      <c r="X691" s="12"/>
      <c r="Y691" s="12"/>
      <c r="Z691" s="12"/>
      <c r="AA691" s="12"/>
      <c r="AB691" s="12"/>
      <c r="AC691" s="12"/>
      <c r="AD691" s="12"/>
      <c r="AE691" s="12"/>
      <c r="AF691" s="12"/>
      <c r="AG691" s="12"/>
    </row>
    <row r="692" spans="1:33" ht="14.25" customHeight="1" x14ac:dyDescent="0.25">
      <c r="A692" s="163"/>
      <c r="B692" s="142"/>
      <c r="C692" s="12"/>
      <c r="D692" s="12"/>
      <c r="E692" s="142"/>
      <c r="F692" s="142"/>
      <c r="G692" s="12"/>
      <c r="H692" s="12"/>
      <c r="I692" s="12"/>
      <c r="J692" s="12"/>
      <c r="K692" s="12"/>
      <c r="L692" s="142"/>
      <c r="M692" s="12"/>
      <c r="N692" s="12"/>
      <c r="O692" s="21"/>
      <c r="P692" s="155"/>
      <c r="Q692" s="167"/>
      <c r="R692" s="167"/>
      <c r="S692" s="59"/>
      <c r="T692" s="167"/>
      <c r="U692" s="12"/>
      <c r="V692" s="12"/>
      <c r="W692" s="12"/>
      <c r="X692" s="12"/>
      <c r="Y692" s="12"/>
      <c r="Z692" s="12"/>
      <c r="AA692" s="12"/>
      <c r="AB692" s="12"/>
      <c r="AC692" s="12"/>
      <c r="AD692" s="12"/>
      <c r="AE692" s="12"/>
      <c r="AF692" s="12"/>
      <c r="AG692" s="12"/>
    </row>
    <row r="693" spans="1:33" ht="14.25" customHeight="1" x14ac:dyDescent="0.25">
      <c r="A693" s="163"/>
      <c r="B693" s="142"/>
      <c r="C693" s="12"/>
      <c r="D693" s="12"/>
      <c r="E693" s="142"/>
      <c r="F693" s="142"/>
      <c r="G693" s="12"/>
      <c r="H693" s="12"/>
      <c r="I693" s="12"/>
      <c r="J693" s="12"/>
      <c r="K693" s="12"/>
      <c r="L693" s="142"/>
      <c r="M693" s="12"/>
      <c r="N693" s="12"/>
      <c r="O693" s="21"/>
      <c r="P693" s="155"/>
      <c r="Q693" s="167"/>
      <c r="R693" s="167"/>
      <c r="S693" s="59"/>
      <c r="T693" s="167"/>
      <c r="U693" s="12"/>
      <c r="V693" s="12"/>
      <c r="W693" s="12"/>
      <c r="X693" s="12"/>
      <c r="Y693" s="12"/>
      <c r="Z693" s="12"/>
      <c r="AA693" s="12"/>
      <c r="AB693" s="12"/>
      <c r="AC693" s="12"/>
      <c r="AD693" s="12"/>
      <c r="AE693" s="12"/>
      <c r="AF693" s="12"/>
      <c r="AG693" s="12"/>
    </row>
    <row r="694" spans="1:33" ht="14.25" customHeight="1" x14ac:dyDescent="0.25">
      <c r="A694" s="163"/>
      <c r="B694" s="142"/>
      <c r="C694" s="12"/>
      <c r="D694" s="12"/>
      <c r="E694" s="142"/>
      <c r="F694" s="142"/>
      <c r="G694" s="12"/>
      <c r="H694" s="12"/>
      <c r="I694" s="12"/>
      <c r="J694" s="12"/>
      <c r="K694" s="12"/>
      <c r="L694" s="142"/>
      <c r="M694" s="12"/>
      <c r="N694" s="12"/>
      <c r="O694" s="21"/>
      <c r="P694" s="155"/>
      <c r="Q694" s="167"/>
      <c r="R694" s="167"/>
      <c r="S694" s="59"/>
      <c r="T694" s="167"/>
      <c r="U694" s="12"/>
      <c r="V694" s="12"/>
      <c r="W694" s="12"/>
      <c r="X694" s="12"/>
      <c r="Y694" s="12"/>
      <c r="Z694" s="12"/>
      <c r="AA694" s="12"/>
      <c r="AB694" s="12"/>
      <c r="AC694" s="12"/>
      <c r="AD694" s="12"/>
      <c r="AE694" s="12"/>
      <c r="AF694" s="12"/>
      <c r="AG694" s="12"/>
    </row>
    <row r="695" spans="1:33" ht="14.25" customHeight="1" x14ac:dyDescent="0.25">
      <c r="A695" s="163"/>
      <c r="B695" s="142"/>
      <c r="C695" s="12"/>
      <c r="D695" s="12"/>
      <c r="E695" s="142"/>
      <c r="F695" s="142"/>
      <c r="G695" s="12"/>
      <c r="H695" s="12"/>
      <c r="I695" s="12"/>
      <c r="J695" s="12"/>
      <c r="K695" s="12"/>
      <c r="L695" s="142"/>
      <c r="M695" s="12"/>
      <c r="N695" s="12"/>
      <c r="O695" s="21"/>
      <c r="P695" s="155"/>
      <c r="Q695" s="167"/>
      <c r="R695" s="167"/>
      <c r="S695" s="59"/>
      <c r="T695" s="167"/>
      <c r="U695" s="12"/>
      <c r="V695" s="12"/>
      <c r="W695" s="12"/>
      <c r="X695" s="12"/>
      <c r="Y695" s="12"/>
      <c r="Z695" s="12"/>
      <c r="AA695" s="12"/>
      <c r="AB695" s="12"/>
      <c r="AC695" s="12"/>
      <c r="AD695" s="12"/>
      <c r="AE695" s="12"/>
      <c r="AF695" s="12"/>
      <c r="AG695" s="12"/>
    </row>
    <row r="696" spans="1:33" ht="14.25" customHeight="1" x14ac:dyDescent="0.25">
      <c r="A696" s="163"/>
      <c r="B696" s="142"/>
      <c r="C696" s="12"/>
      <c r="D696" s="12"/>
      <c r="E696" s="142"/>
      <c r="F696" s="142"/>
      <c r="G696" s="12"/>
      <c r="H696" s="12"/>
      <c r="I696" s="12"/>
      <c r="J696" s="12"/>
      <c r="K696" s="12"/>
      <c r="L696" s="142"/>
      <c r="M696" s="12"/>
      <c r="N696" s="12"/>
      <c r="O696" s="21"/>
      <c r="P696" s="155"/>
      <c r="Q696" s="167"/>
      <c r="R696" s="167"/>
      <c r="S696" s="59"/>
      <c r="T696" s="167"/>
      <c r="U696" s="12"/>
      <c r="V696" s="12"/>
      <c r="W696" s="12"/>
      <c r="X696" s="12"/>
      <c r="Y696" s="12"/>
      <c r="Z696" s="12"/>
      <c r="AA696" s="12"/>
      <c r="AB696" s="12"/>
      <c r="AC696" s="12"/>
      <c r="AD696" s="12"/>
      <c r="AE696" s="12"/>
      <c r="AF696" s="12"/>
      <c r="AG696" s="12"/>
    </row>
    <row r="697" spans="1:33" ht="14.25" customHeight="1" x14ac:dyDescent="0.25">
      <c r="A697" s="163"/>
      <c r="B697" s="142"/>
      <c r="C697" s="12"/>
      <c r="D697" s="12"/>
      <c r="E697" s="142"/>
      <c r="F697" s="142"/>
      <c r="G697" s="12"/>
      <c r="H697" s="12"/>
      <c r="I697" s="12"/>
      <c r="J697" s="12"/>
      <c r="K697" s="12"/>
      <c r="L697" s="142"/>
      <c r="M697" s="12"/>
      <c r="N697" s="12"/>
      <c r="O697" s="21"/>
      <c r="P697" s="155"/>
      <c r="Q697" s="167"/>
      <c r="R697" s="167"/>
      <c r="S697" s="59"/>
      <c r="T697" s="167"/>
      <c r="U697" s="12"/>
      <c r="V697" s="12"/>
      <c r="W697" s="12"/>
      <c r="X697" s="12"/>
      <c r="Y697" s="12"/>
      <c r="Z697" s="12"/>
      <c r="AA697" s="12"/>
      <c r="AB697" s="12"/>
      <c r="AC697" s="12"/>
      <c r="AD697" s="12"/>
      <c r="AE697" s="12"/>
      <c r="AF697" s="12"/>
      <c r="AG697" s="12"/>
    </row>
    <row r="698" spans="1:33" ht="14.25" customHeight="1" x14ac:dyDescent="0.25">
      <c r="A698" s="163"/>
      <c r="B698" s="142"/>
      <c r="C698" s="12"/>
      <c r="D698" s="12"/>
      <c r="E698" s="142"/>
      <c r="F698" s="142"/>
      <c r="G698" s="12"/>
      <c r="H698" s="12"/>
      <c r="I698" s="12"/>
      <c r="J698" s="12"/>
      <c r="K698" s="12"/>
      <c r="L698" s="142"/>
      <c r="M698" s="12"/>
      <c r="N698" s="12"/>
      <c r="O698" s="21"/>
      <c r="P698" s="155"/>
      <c r="Q698" s="167"/>
      <c r="R698" s="167"/>
      <c r="S698" s="59"/>
      <c r="T698" s="167"/>
      <c r="U698" s="12"/>
      <c r="V698" s="12"/>
      <c r="W698" s="12"/>
      <c r="X698" s="12"/>
      <c r="Y698" s="12"/>
      <c r="Z698" s="12"/>
      <c r="AA698" s="12"/>
      <c r="AB698" s="12"/>
      <c r="AC698" s="12"/>
      <c r="AD698" s="12"/>
      <c r="AE698" s="12"/>
      <c r="AF698" s="12"/>
      <c r="AG698" s="12"/>
    </row>
    <row r="699" spans="1:33" ht="14.25" customHeight="1" x14ac:dyDescent="0.25">
      <c r="A699" s="163"/>
      <c r="B699" s="142"/>
      <c r="C699" s="12"/>
      <c r="D699" s="12"/>
      <c r="E699" s="142"/>
      <c r="F699" s="142"/>
      <c r="G699" s="12"/>
      <c r="H699" s="12"/>
      <c r="I699" s="12"/>
      <c r="J699" s="12"/>
      <c r="K699" s="12"/>
      <c r="L699" s="142"/>
      <c r="M699" s="12"/>
      <c r="N699" s="12"/>
      <c r="O699" s="21"/>
      <c r="P699" s="155"/>
      <c r="Q699" s="167"/>
      <c r="R699" s="167"/>
      <c r="S699" s="59"/>
      <c r="T699" s="167"/>
      <c r="U699" s="12"/>
      <c r="V699" s="12"/>
      <c r="W699" s="12"/>
      <c r="X699" s="12"/>
      <c r="Y699" s="12"/>
      <c r="Z699" s="12"/>
      <c r="AA699" s="12"/>
      <c r="AB699" s="12"/>
      <c r="AC699" s="12"/>
      <c r="AD699" s="12"/>
      <c r="AE699" s="12"/>
      <c r="AF699" s="12"/>
      <c r="AG699" s="12"/>
    </row>
    <row r="700" spans="1:33" ht="14.25" customHeight="1" x14ac:dyDescent="0.25">
      <c r="A700" s="163"/>
      <c r="B700" s="142"/>
      <c r="C700" s="12"/>
      <c r="D700" s="12"/>
      <c r="E700" s="142"/>
      <c r="F700" s="142"/>
      <c r="G700" s="12"/>
      <c r="H700" s="12"/>
      <c r="I700" s="12"/>
      <c r="J700" s="12"/>
      <c r="K700" s="12"/>
      <c r="L700" s="142"/>
      <c r="M700" s="12"/>
      <c r="N700" s="12"/>
      <c r="O700" s="21"/>
      <c r="P700" s="155"/>
      <c r="Q700" s="167"/>
      <c r="R700" s="167"/>
      <c r="S700" s="59"/>
      <c r="T700" s="167"/>
      <c r="U700" s="12"/>
      <c r="V700" s="12"/>
      <c r="W700" s="12"/>
      <c r="X700" s="12"/>
      <c r="Y700" s="12"/>
      <c r="Z700" s="12"/>
      <c r="AA700" s="12"/>
      <c r="AB700" s="12"/>
      <c r="AC700" s="12"/>
      <c r="AD700" s="12"/>
      <c r="AE700" s="12"/>
      <c r="AF700" s="12"/>
      <c r="AG700" s="12"/>
    </row>
    <row r="701" spans="1:33" ht="14.25" customHeight="1" x14ac:dyDescent="0.25">
      <c r="A701" s="163"/>
      <c r="B701" s="142"/>
      <c r="C701" s="12"/>
      <c r="D701" s="12"/>
      <c r="E701" s="142"/>
      <c r="F701" s="142"/>
      <c r="G701" s="12"/>
      <c r="H701" s="12"/>
      <c r="I701" s="12"/>
      <c r="J701" s="12"/>
      <c r="K701" s="12"/>
      <c r="L701" s="142"/>
      <c r="M701" s="12"/>
      <c r="N701" s="12"/>
      <c r="O701" s="21"/>
      <c r="P701" s="155"/>
      <c r="Q701" s="167"/>
      <c r="R701" s="167"/>
      <c r="S701" s="59"/>
      <c r="T701" s="167"/>
      <c r="U701" s="12"/>
      <c r="V701" s="12"/>
      <c r="W701" s="12"/>
      <c r="X701" s="12"/>
      <c r="Y701" s="12"/>
      <c r="Z701" s="12"/>
      <c r="AA701" s="12"/>
      <c r="AB701" s="12"/>
      <c r="AC701" s="12"/>
      <c r="AD701" s="12"/>
      <c r="AE701" s="12"/>
      <c r="AF701" s="12"/>
      <c r="AG701" s="12"/>
    </row>
    <row r="702" spans="1:33" ht="14.25" customHeight="1" x14ac:dyDescent="0.25">
      <c r="A702" s="163"/>
      <c r="B702" s="142"/>
      <c r="C702" s="12"/>
      <c r="D702" s="12"/>
      <c r="E702" s="142"/>
      <c r="F702" s="142"/>
      <c r="G702" s="12"/>
      <c r="H702" s="12"/>
      <c r="I702" s="12"/>
      <c r="J702" s="12"/>
      <c r="K702" s="12"/>
      <c r="L702" s="142"/>
      <c r="M702" s="12"/>
      <c r="N702" s="12"/>
      <c r="O702" s="21"/>
      <c r="P702" s="155"/>
      <c r="Q702" s="167"/>
      <c r="R702" s="167"/>
      <c r="S702" s="59"/>
      <c r="T702" s="167"/>
      <c r="U702" s="12"/>
      <c r="V702" s="12"/>
      <c r="W702" s="12"/>
      <c r="X702" s="12"/>
      <c r="Y702" s="12"/>
      <c r="Z702" s="12"/>
      <c r="AA702" s="12"/>
      <c r="AB702" s="12"/>
      <c r="AC702" s="12"/>
      <c r="AD702" s="12"/>
      <c r="AE702" s="12"/>
      <c r="AF702" s="12"/>
      <c r="AG702" s="12"/>
    </row>
    <row r="703" spans="1:33" ht="14.25" customHeight="1" x14ac:dyDescent="0.25">
      <c r="A703" s="163"/>
      <c r="B703" s="142"/>
      <c r="C703" s="12"/>
      <c r="D703" s="12"/>
      <c r="E703" s="142"/>
      <c r="F703" s="142"/>
      <c r="G703" s="12"/>
      <c r="H703" s="12"/>
      <c r="I703" s="12"/>
      <c r="J703" s="12"/>
      <c r="K703" s="12"/>
      <c r="L703" s="142"/>
      <c r="M703" s="12"/>
      <c r="N703" s="12"/>
      <c r="O703" s="21"/>
      <c r="P703" s="155"/>
      <c r="Q703" s="167"/>
      <c r="R703" s="167"/>
      <c r="S703" s="59"/>
      <c r="T703" s="167"/>
      <c r="U703" s="12"/>
      <c r="V703" s="12"/>
      <c r="W703" s="12"/>
      <c r="X703" s="12"/>
      <c r="Y703" s="12"/>
      <c r="Z703" s="12"/>
      <c r="AA703" s="12"/>
      <c r="AB703" s="12"/>
      <c r="AC703" s="12"/>
      <c r="AD703" s="12"/>
      <c r="AE703" s="12"/>
      <c r="AF703" s="12"/>
      <c r="AG703" s="12"/>
    </row>
    <row r="704" spans="1:33" ht="14.25" customHeight="1" x14ac:dyDescent="0.25">
      <c r="A704" s="163"/>
      <c r="B704" s="142"/>
      <c r="C704" s="12"/>
      <c r="D704" s="12"/>
      <c r="E704" s="142"/>
      <c r="F704" s="142"/>
      <c r="G704" s="12"/>
      <c r="H704" s="12"/>
      <c r="I704" s="12"/>
      <c r="J704" s="12"/>
      <c r="K704" s="12"/>
      <c r="L704" s="142"/>
      <c r="M704" s="12"/>
      <c r="N704" s="12"/>
      <c r="O704" s="21"/>
      <c r="P704" s="155"/>
      <c r="Q704" s="167"/>
      <c r="R704" s="167"/>
      <c r="S704" s="59"/>
      <c r="T704" s="167"/>
      <c r="U704" s="12"/>
      <c r="V704" s="12"/>
      <c r="W704" s="12"/>
      <c r="X704" s="12"/>
      <c r="Y704" s="12"/>
      <c r="Z704" s="12"/>
      <c r="AA704" s="12"/>
      <c r="AB704" s="12"/>
      <c r="AC704" s="12"/>
      <c r="AD704" s="12"/>
      <c r="AE704" s="12"/>
      <c r="AF704" s="12"/>
      <c r="AG704" s="12"/>
    </row>
    <row r="705" spans="1:33" ht="14.25" customHeight="1" x14ac:dyDescent="0.25">
      <c r="A705" s="163"/>
      <c r="B705" s="142"/>
      <c r="C705" s="12"/>
      <c r="D705" s="12"/>
      <c r="E705" s="142"/>
      <c r="F705" s="142"/>
      <c r="G705" s="12"/>
      <c r="H705" s="12"/>
      <c r="I705" s="12"/>
      <c r="J705" s="12"/>
      <c r="K705" s="12"/>
      <c r="L705" s="142"/>
      <c r="M705" s="12"/>
      <c r="N705" s="12"/>
      <c r="O705" s="21"/>
      <c r="P705" s="155"/>
      <c r="Q705" s="167"/>
      <c r="R705" s="167"/>
      <c r="S705" s="59"/>
      <c r="T705" s="167"/>
      <c r="U705" s="12"/>
      <c r="V705" s="12"/>
      <c r="W705" s="12"/>
      <c r="X705" s="12"/>
      <c r="Y705" s="12"/>
      <c r="Z705" s="12"/>
      <c r="AA705" s="12"/>
      <c r="AB705" s="12"/>
      <c r="AC705" s="12"/>
      <c r="AD705" s="12"/>
      <c r="AE705" s="12"/>
      <c r="AF705" s="12"/>
      <c r="AG705" s="12"/>
    </row>
    <row r="706" spans="1:33" ht="14.25" customHeight="1" x14ac:dyDescent="0.25">
      <c r="A706" s="163"/>
      <c r="B706" s="142"/>
      <c r="C706" s="12"/>
      <c r="D706" s="12"/>
      <c r="E706" s="142"/>
      <c r="F706" s="142"/>
      <c r="G706" s="12"/>
      <c r="H706" s="12"/>
      <c r="I706" s="12"/>
      <c r="J706" s="12"/>
      <c r="K706" s="12"/>
      <c r="L706" s="142"/>
      <c r="M706" s="12"/>
      <c r="N706" s="12"/>
      <c r="O706" s="21"/>
      <c r="P706" s="155"/>
      <c r="Q706" s="167"/>
      <c r="R706" s="167"/>
      <c r="S706" s="59"/>
      <c r="T706" s="167"/>
      <c r="U706" s="12"/>
      <c r="V706" s="12"/>
      <c r="W706" s="12"/>
      <c r="X706" s="12"/>
      <c r="Y706" s="12"/>
      <c r="Z706" s="12"/>
      <c r="AA706" s="12"/>
      <c r="AB706" s="12"/>
      <c r="AC706" s="12"/>
      <c r="AD706" s="12"/>
      <c r="AE706" s="12"/>
      <c r="AF706" s="12"/>
      <c r="AG706" s="12"/>
    </row>
    <row r="707" spans="1:33" ht="14.25" customHeight="1" x14ac:dyDescent="0.25">
      <c r="A707" s="163"/>
      <c r="B707" s="142"/>
      <c r="C707" s="12"/>
      <c r="D707" s="12"/>
      <c r="E707" s="142"/>
      <c r="F707" s="142"/>
      <c r="G707" s="12"/>
      <c r="H707" s="12"/>
      <c r="I707" s="12"/>
      <c r="J707" s="12"/>
      <c r="K707" s="12"/>
      <c r="L707" s="142"/>
      <c r="M707" s="12"/>
      <c r="N707" s="12"/>
      <c r="O707" s="21"/>
      <c r="P707" s="155"/>
      <c r="Q707" s="167"/>
      <c r="R707" s="167"/>
      <c r="S707" s="59"/>
      <c r="T707" s="167"/>
      <c r="U707" s="12"/>
      <c r="V707" s="12"/>
      <c r="W707" s="12"/>
      <c r="X707" s="12"/>
      <c r="Y707" s="12"/>
      <c r="Z707" s="12"/>
      <c r="AA707" s="12"/>
      <c r="AB707" s="12"/>
      <c r="AC707" s="12"/>
      <c r="AD707" s="12"/>
      <c r="AE707" s="12"/>
      <c r="AF707" s="12"/>
      <c r="AG707" s="12"/>
    </row>
    <row r="708" spans="1:33" ht="14.25" customHeight="1" x14ac:dyDescent="0.25">
      <c r="A708" s="163"/>
      <c r="B708" s="142"/>
      <c r="C708" s="12"/>
      <c r="D708" s="12"/>
      <c r="E708" s="142"/>
      <c r="F708" s="142"/>
      <c r="G708" s="12"/>
      <c r="H708" s="12"/>
      <c r="I708" s="12"/>
      <c r="J708" s="12"/>
      <c r="K708" s="12"/>
      <c r="L708" s="142"/>
      <c r="M708" s="12"/>
      <c r="N708" s="12"/>
      <c r="O708" s="21"/>
      <c r="P708" s="155"/>
      <c r="Q708" s="167"/>
      <c r="R708" s="167"/>
      <c r="S708" s="59"/>
      <c r="T708" s="167"/>
      <c r="U708" s="12"/>
      <c r="V708" s="12"/>
      <c r="W708" s="12"/>
      <c r="X708" s="12"/>
      <c r="Y708" s="12"/>
      <c r="Z708" s="12"/>
      <c r="AA708" s="12"/>
      <c r="AB708" s="12"/>
      <c r="AC708" s="12"/>
      <c r="AD708" s="12"/>
      <c r="AE708" s="12"/>
      <c r="AF708" s="12"/>
      <c r="AG708" s="12"/>
    </row>
    <row r="709" spans="1:33" ht="14.25" customHeight="1" x14ac:dyDescent="0.25">
      <c r="A709" s="163"/>
      <c r="B709" s="142"/>
      <c r="C709" s="12"/>
      <c r="D709" s="12"/>
      <c r="E709" s="142"/>
      <c r="F709" s="142"/>
      <c r="G709" s="12"/>
      <c r="H709" s="12"/>
      <c r="I709" s="12"/>
      <c r="J709" s="12"/>
      <c r="K709" s="12"/>
      <c r="L709" s="142"/>
      <c r="M709" s="12"/>
      <c r="N709" s="12"/>
      <c r="O709" s="21"/>
      <c r="P709" s="155"/>
      <c r="Q709" s="167"/>
      <c r="R709" s="167"/>
      <c r="S709" s="59"/>
      <c r="T709" s="167"/>
      <c r="U709" s="12"/>
      <c r="V709" s="12"/>
      <c r="W709" s="12"/>
      <c r="X709" s="12"/>
      <c r="Y709" s="12"/>
      <c r="Z709" s="12"/>
      <c r="AA709" s="12"/>
      <c r="AB709" s="12"/>
      <c r="AC709" s="12"/>
      <c r="AD709" s="12"/>
      <c r="AE709" s="12"/>
      <c r="AF709" s="12"/>
      <c r="AG709" s="12"/>
    </row>
    <row r="710" spans="1:33" ht="14.25" customHeight="1" x14ac:dyDescent="0.25">
      <c r="A710" s="163"/>
      <c r="B710" s="142"/>
      <c r="C710" s="12"/>
      <c r="D710" s="12"/>
      <c r="E710" s="142"/>
      <c r="F710" s="142"/>
      <c r="G710" s="12"/>
      <c r="H710" s="12"/>
      <c r="I710" s="12"/>
      <c r="J710" s="12"/>
      <c r="K710" s="12"/>
      <c r="L710" s="142"/>
      <c r="M710" s="12"/>
      <c r="N710" s="12"/>
      <c r="O710" s="21"/>
      <c r="P710" s="155"/>
      <c r="Q710" s="167"/>
      <c r="R710" s="167"/>
      <c r="S710" s="59"/>
      <c r="T710" s="167"/>
      <c r="U710" s="12"/>
      <c r="V710" s="12"/>
      <c r="W710" s="12"/>
      <c r="X710" s="12"/>
      <c r="Y710" s="12"/>
      <c r="Z710" s="12"/>
      <c r="AA710" s="12"/>
      <c r="AB710" s="12"/>
      <c r="AC710" s="12"/>
      <c r="AD710" s="12"/>
      <c r="AE710" s="12"/>
      <c r="AF710" s="12"/>
      <c r="AG710" s="12"/>
    </row>
    <row r="711" spans="1:33" ht="14.25" customHeight="1" x14ac:dyDescent="0.25">
      <c r="A711" s="163"/>
      <c r="B711" s="142"/>
      <c r="C711" s="12"/>
      <c r="D711" s="12"/>
      <c r="E711" s="142"/>
      <c r="F711" s="142"/>
      <c r="G711" s="12"/>
      <c r="H711" s="12"/>
      <c r="I711" s="12"/>
      <c r="J711" s="12"/>
      <c r="K711" s="12"/>
      <c r="L711" s="142"/>
      <c r="M711" s="12"/>
      <c r="N711" s="12"/>
      <c r="O711" s="21"/>
      <c r="P711" s="155"/>
      <c r="Q711" s="167"/>
      <c r="R711" s="167"/>
      <c r="S711" s="59"/>
      <c r="T711" s="167"/>
      <c r="U711" s="12"/>
      <c r="V711" s="12"/>
      <c r="W711" s="12"/>
      <c r="X711" s="12"/>
      <c r="Y711" s="12"/>
      <c r="Z711" s="12"/>
      <c r="AA711" s="12"/>
      <c r="AB711" s="12"/>
      <c r="AC711" s="12"/>
      <c r="AD711" s="12"/>
      <c r="AE711" s="12"/>
      <c r="AF711" s="12"/>
      <c r="AG711" s="12"/>
    </row>
    <row r="712" spans="1:33" ht="14.25" customHeight="1" x14ac:dyDescent="0.25">
      <c r="A712" s="163"/>
      <c r="B712" s="142"/>
      <c r="C712" s="12"/>
      <c r="D712" s="12"/>
      <c r="E712" s="142"/>
      <c r="F712" s="142"/>
      <c r="G712" s="12"/>
      <c r="H712" s="12"/>
      <c r="I712" s="12"/>
      <c r="J712" s="12"/>
      <c r="K712" s="12"/>
      <c r="L712" s="142"/>
      <c r="M712" s="12"/>
      <c r="N712" s="12"/>
      <c r="O712" s="21"/>
      <c r="P712" s="155"/>
      <c r="Q712" s="167"/>
      <c r="R712" s="167"/>
      <c r="S712" s="59"/>
      <c r="T712" s="167"/>
      <c r="U712" s="12"/>
      <c r="V712" s="12"/>
      <c r="W712" s="12"/>
      <c r="X712" s="12"/>
      <c r="Y712" s="12"/>
      <c r="Z712" s="12"/>
      <c r="AA712" s="12"/>
      <c r="AB712" s="12"/>
      <c r="AC712" s="12"/>
      <c r="AD712" s="12"/>
      <c r="AE712" s="12"/>
      <c r="AF712" s="12"/>
      <c r="AG712" s="12"/>
    </row>
    <row r="713" spans="1:33" ht="14.25" customHeight="1" x14ac:dyDescent="0.25">
      <c r="A713" s="163"/>
      <c r="B713" s="142"/>
      <c r="C713" s="12"/>
      <c r="D713" s="12"/>
      <c r="E713" s="142"/>
      <c r="F713" s="142"/>
      <c r="G713" s="12"/>
      <c r="H713" s="12"/>
      <c r="I713" s="12"/>
      <c r="J713" s="12"/>
      <c r="K713" s="12"/>
      <c r="L713" s="142"/>
      <c r="M713" s="12"/>
      <c r="N713" s="12"/>
      <c r="O713" s="21"/>
      <c r="P713" s="155"/>
      <c r="Q713" s="167"/>
      <c r="R713" s="167"/>
      <c r="S713" s="59"/>
      <c r="T713" s="167"/>
      <c r="U713" s="12"/>
      <c r="V713" s="12"/>
      <c r="W713" s="12"/>
      <c r="X713" s="12"/>
      <c r="Y713" s="12"/>
      <c r="Z713" s="12"/>
      <c r="AA713" s="12"/>
      <c r="AB713" s="12"/>
      <c r="AC713" s="12"/>
      <c r="AD713" s="12"/>
      <c r="AE713" s="12"/>
      <c r="AF713" s="12"/>
      <c r="AG713" s="12"/>
    </row>
    <row r="714" spans="1:33" ht="14.25" customHeight="1" x14ac:dyDescent="0.25">
      <c r="A714" s="163"/>
      <c r="B714" s="142"/>
      <c r="C714" s="12"/>
      <c r="D714" s="12"/>
      <c r="E714" s="142"/>
      <c r="F714" s="142"/>
      <c r="G714" s="12"/>
      <c r="H714" s="12"/>
      <c r="I714" s="12"/>
      <c r="J714" s="12"/>
      <c r="K714" s="12"/>
      <c r="L714" s="142"/>
      <c r="M714" s="12"/>
      <c r="N714" s="12"/>
      <c r="O714" s="21"/>
      <c r="P714" s="155"/>
      <c r="Q714" s="167"/>
      <c r="R714" s="167"/>
      <c r="S714" s="59"/>
      <c r="T714" s="167"/>
      <c r="U714" s="12"/>
      <c r="V714" s="12"/>
      <c r="W714" s="12"/>
      <c r="X714" s="12"/>
      <c r="Y714" s="12"/>
      <c r="Z714" s="12"/>
      <c r="AA714" s="12"/>
      <c r="AB714" s="12"/>
      <c r="AC714" s="12"/>
      <c r="AD714" s="12"/>
      <c r="AE714" s="12"/>
      <c r="AF714" s="12"/>
      <c r="AG714" s="12"/>
    </row>
    <row r="715" spans="1:33" ht="14.25" customHeight="1" x14ac:dyDescent="0.25">
      <c r="A715" s="163"/>
      <c r="B715" s="142"/>
      <c r="C715" s="12"/>
      <c r="D715" s="12"/>
      <c r="E715" s="142"/>
      <c r="F715" s="142"/>
      <c r="G715" s="12"/>
      <c r="H715" s="12"/>
      <c r="I715" s="12"/>
      <c r="J715" s="12"/>
      <c r="K715" s="12"/>
      <c r="L715" s="142"/>
      <c r="M715" s="12"/>
      <c r="N715" s="12"/>
      <c r="O715" s="21"/>
      <c r="P715" s="155"/>
      <c r="Q715" s="167"/>
      <c r="R715" s="167"/>
      <c r="S715" s="59"/>
      <c r="T715" s="167"/>
      <c r="U715" s="12"/>
      <c r="V715" s="12"/>
      <c r="W715" s="12"/>
      <c r="X715" s="12"/>
      <c r="Y715" s="12"/>
      <c r="Z715" s="12"/>
      <c r="AA715" s="12"/>
      <c r="AB715" s="12"/>
      <c r="AC715" s="12"/>
      <c r="AD715" s="12"/>
      <c r="AE715" s="12"/>
      <c r="AF715" s="12"/>
      <c r="AG715" s="12"/>
    </row>
    <row r="716" spans="1:33" ht="14.25" customHeight="1" x14ac:dyDescent="0.25">
      <c r="A716" s="163"/>
      <c r="B716" s="142"/>
      <c r="C716" s="12"/>
      <c r="D716" s="12"/>
      <c r="E716" s="142"/>
      <c r="F716" s="142"/>
      <c r="G716" s="12"/>
      <c r="H716" s="12"/>
      <c r="I716" s="12"/>
      <c r="J716" s="12"/>
      <c r="K716" s="12"/>
      <c r="L716" s="142"/>
      <c r="M716" s="12"/>
      <c r="N716" s="12"/>
      <c r="O716" s="21"/>
      <c r="P716" s="155"/>
      <c r="Q716" s="167"/>
      <c r="R716" s="167"/>
      <c r="S716" s="59"/>
      <c r="T716" s="167"/>
      <c r="U716" s="12"/>
      <c r="V716" s="12"/>
      <c r="W716" s="12"/>
      <c r="X716" s="12"/>
      <c r="Y716" s="12"/>
      <c r="Z716" s="12"/>
      <c r="AA716" s="12"/>
      <c r="AB716" s="12"/>
      <c r="AC716" s="12"/>
      <c r="AD716" s="12"/>
      <c r="AE716" s="12"/>
      <c r="AF716" s="12"/>
      <c r="AG716" s="12"/>
    </row>
    <row r="717" spans="1:33" ht="14.25" customHeight="1" x14ac:dyDescent="0.25">
      <c r="A717" s="163"/>
      <c r="B717" s="142"/>
      <c r="C717" s="12"/>
      <c r="D717" s="12"/>
      <c r="E717" s="142"/>
      <c r="F717" s="142"/>
      <c r="G717" s="12"/>
      <c r="H717" s="12"/>
      <c r="I717" s="12"/>
      <c r="J717" s="12"/>
      <c r="K717" s="12"/>
      <c r="L717" s="142"/>
      <c r="M717" s="12"/>
      <c r="N717" s="12"/>
      <c r="O717" s="21"/>
      <c r="P717" s="155"/>
      <c r="Q717" s="167"/>
      <c r="R717" s="167"/>
      <c r="S717" s="59"/>
      <c r="T717" s="167"/>
      <c r="U717" s="12"/>
      <c r="V717" s="12"/>
      <c r="W717" s="12"/>
      <c r="X717" s="12"/>
      <c r="Y717" s="12"/>
      <c r="Z717" s="12"/>
      <c r="AA717" s="12"/>
      <c r="AB717" s="12"/>
      <c r="AC717" s="12"/>
      <c r="AD717" s="12"/>
      <c r="AE717" s="12"/>
      <c r="AF717" s="12"/>
      <c r="AG717" s="12"/>
    </row>
    <row r="718" spans="1:33" ht="14.25" customHeight="1" x14ac:dyDescent="0.25">
      <c r="A718" s="163"/>
      <c r="B718" s="142"/>
      <c r="C718" s="12"/>
      <c r="D718" s="12"/>
      <c r="E718" s="142"/>
      <c r="F718" s="142"/>
      <c r="G718" s="12"/>
      <c r="H718" s="12"/>
      <c r="I718" s="12"/>
      <c r="J718" s="12"/>
      <c r="K718" s="12"/>
      <c r="L718" s="142"/>
      <c r="M718" s="12"/>
      <c r="N718" s="12"/>
      <c r="O718" s="21"/>
      <c r="P718" s="155"/>
      <c r="Q718" s="167"/>
      <c r="R718" s="167"/>
      <c r="S718" s="59"/>
      <c r="T718" s="167"/>
      <c r="U718" s="12"/>
      <c r="V718" s="12"/>
      <c r="W718" s="12"/>
      <c r="X718" s="12"/>
      <c r="Y718" s="12"/>
      <c r="Z718" s="12"/>
      <c r="AA718" s="12"/>
      <c r="AB718" s="12"/>
      <c r="AC718" s="12"/>
      <c r="AD718" s="12"/>
      <c r="AE718" s="12"/>
      <c r="AF718" s="12"/>
      <c r="AG718" s="12"/>
    </row>
    <row r="719" spans="1:33" ht="14.25" customHeight="1" x14ac:dyDescent="0.25">
      <c r="A719" s="163"/>
      <c r="B719" s="142"/>
      <c r="C719" s="12"/>
      <c r="D719" s="12"/>
      <c r="E719" s="142"/>
      <c r="F719" s="142"/>
      <c r="G719" s="12"/>
      <c r="H719" s="12"/>
      <c r="I719" s="12"/>
      <c r="J719" s="12"/>
      <c r="K719" s="12"/>
      <c r="L719" s="142"/>
      <c r="M719" s="12"/>
      <c r="N719" s="12"/>
      <c r="O719" s="21"/>
      <c r="P719" s="155"/>
      <c r="Q719" s="167"/>
      <c r="R719" s="167"/>
      <c r="S719" s="59"/>
      <c r="T719" s="167"/>
      <c r="U719" s="12"/>
      <c r="V719" s="12"/>
      <c r="W719" s="12"/>
      <c r="X719" s="12"/>
      <c r="Y719" s="12"/>
      <c r="Z719" s="12"/>
      <c r="AA719" s="12"/>
      <c r="AB719" s="12"/>
      <c r="AC719" s="12"/>
      <c r="AD719" s="12"/>
      <c r="AE719" s="12"/>
      <c r="AF719" s="12"/>
      <c r="AG719" s="12"/>
    </row>
    <row r="720" spans="1:33" ht="14.25" customHeight="1" x14ac:dyDescent="0.25">
      <c r="A720" s="163"/>
      <c r="B720" s="142"/>
      <c r="C720" s="12"/>
      <c r="D720" s="12"/>
      <c r="E720" s="142"/>
      <c r="F720" s="142"/>
      <c r="G720" s="12"/>
      <c r="H720" s="12"/>
      <c r="I720" s="12"/>
      <c r="J720" s="12"/>
      <c r="K720" s="12"/>
      <c r="L720" s="142"/>
      <c r="M720" s="12"/>
      <c r="N720" s="12"/>
      <c r="O720" s="21"/>
      <c r="P720" s="155"/>
      <c r="Q720" s="167"/>
      <c r="R720" s="167"/>
      <c r="S720" s="59"/>
      <c r="T720" s="167"/>
      <c r="U720" s="12"/>
      <c r="V720" s="12"/>
      <c r="W720" s="12"/>
      <c r="X720" s="12"/>
      <c r="Y720" s="12"/>
      <c r="Z720" s="12"/>
      <c r="AA720" s="12"/>
      <c r="AB720" s="12"/>
      <c r="AC720" s="12"/>
      <c r="AD720" s="12"/>
      <c r="AE720" s="12"/>
      <c r="AF720" s="12"/>
      <c r="AG720" s="12"/>
    </row>
    <row r="721" spans="1:33" ht="14.25" customHeight="1" x14ac:dyDescent="0.25">
      <c r="A721" s="163"/>
      <c r="B721" s="142"/>
      <c r="C721" s="12"/>
      <c r="D721" s="12"/>
      <c r="E721" s="142"/>
      <c r="F721" s="142"/>
      <c r="G721" s="12"/>
      <c r="H721" s="12"/>
      <c r="I721" s="12"/>
      <c r="J721" s="12"/>
      <c r="K721" s="12"/>
      <c r="L721" s="142"/>
      <c r="M721" s="12"/>
      <c r="N721" s="12"/>
      <c r="O721" s="21"/>
      <c r="P721" s="155"/>
      <c r="Q721" s="167"/>
      <c r="R721" s="167"/>
      <c r="S721" s="59"/>
      <c r="T721" s="167"/>
      <c r="U721" s="12"/>
      <c r="V721" s="12"/>
      <c r="W721" s="12"/>
      <c r="X721" s="12"/>
      <c r="Y721" s="12"/>
      <c r="Z721" s="12"/>
      <c r="AA721" s="12"/>
      <c r="AB721" s="12"/>
      <c r="AC721" s="12"/>
      <c r="AD721" s="12"/>
      <c r="AE721" s="12"/>
      <c r="AF721" s="12"/>
      <c r="AG721" s="12"/>
    </row>
    <row r="722" spans="1:33" ht="14.25" customHeight="1" x14ac:dyDescent="0.25">
      <c r="A722" s="163"/>
      <c r="B722" s="142"/>
      <c r="C722" s="12"/>
      <c r="D722" s="12"/>
      <c r="E722" s="142"/>
      <c r="F722" s="142"/>
      <c r="G722" s="12"/>
      <c r="H722" s="12"/>
      <c r="I722" s="12"/>
      <c r="J722" s="12"/>
      <c r="K722" s="12"/>
      <c r="L722" s="142"/>
      <c r="M722" s="12"/>
      <c r="N722" s="12"/>
      <c r="O722" s="21"/>
      <c r="P722" s="155"/>
      <c r="Q722" s="167"/>
      <c r="R722" s="167"/>
      <c r="S722" s="59"/>
      <c r="T722" s="167"/>
      <c r="U722" s="12"/>
      <c r="V722" s="12"/>
      <c r="W722" s="12"/>
      <c r="X722" s="12"/>
      <c r="Y722" s="12"/>
      <c r="Z722" s="12"/>
      <c r="AA722" s="12"/>
      <c r="AB722" s="12"/>
      <c r="AC722" s="12"/>
      <c r="AD722" s="12"/>
      <c r="AE722" s="12"/>
      <c r="AF722" s="12"/>
      <c r="AG722" s="12"/>
    </row>
    <row r="723" spans="1:33" ht="14.25" customHeight="1" x14ac:dyDescent="0.25">
      <c r="A723" s="163"/>
      <c r="B723" s="142"/>
      <c r="C723" s="12"/>
      <c r="D723" s="12"/>
      <c r="E723" s="142"/>
      <c r="F723" s="142"/>
      <c r="G723" s="12"/>
      <c r="H723" s="12"/>
      <c r="I723" s="12"/>
      <c r="J723" s="12"/>
      <c r="K723" s="12"/>
      <c r="L723" s="142"/>
      <c r="M723" s="12"/>
      <c r="N723" s="12"/>
      <c r="O723" s="21"/>
      <c r="P723" s="155"/>
      <c r="Q723" s="167"/>
      <c r="R723" s="167"/>
      <c r="S723" s="59"/>
      <c r="T723" s="167"/>
      <c r="U723" s="12"/>
      <c r="V723" s="12"/>
      <c r="W723" s="12"/>
      <c r="X723" s="12"/>
      <c r="Y723" s="12"/>
      <c r="Z723" s="12"/>
      <c r="AA723" s="12"/>
      <c r="AB723" s="12"/>
      <c r="AC723" s="12"/>
      <c r="AD723" s="12"/>
      <c r="AE723" s="12"/>
      <c r="AF723" s="12"/>
      <c r="AG723" s="12"/>
    </row>
    <row r="724" spans="1:33" ht="14.25" customHeight="1" x14ac:dyDescent="0.25">
      <c r="A724" s="163"/>
      <c r="B724" s="142"/>
      <c r="C724" s="12"/>
      <c r="D724" s="12"/>
      <c r="E724" s="142"/>
      <c r="F724" s="142"/>
      <c r="G724" s="12"/>
      <c r="H724" s="12"/>
      <c r="I724" s="12"/>
      <c r="J724" s="12"/>
      <c r="K724" s="12"/>
      <c r="L724" s="142"/>
      <c r="M724" s="12"/>
      <c r="N724" s="12"/>
      <c r="O724" s="21"/>
      <c r="P724" s="155"/>
      <c r="Q724" s="167"/>
      <c r="R724" s="167"/>
      <c r="S724" s="59"/>
      <c r="T724" s="167"/>
      <c r="U724" s="12"/>
      <c r="V724" s="12"/>
      <c r="W724" s="12"/>
      <c r="X724" s="12"/>
      <c r="Y724" s="12"/>
      <c r="Z724" s="12"/>
      <c r="AA724" s="12"/>
      <c r="AB724" s="12"/>
      <c r="AC724" s="12"/>
      <c r="AD724" s="12"/>
      <c r="AE724" s="12"/>
      <c r="AF724" s="12"/>
      <c r="AG724" s="12"/>
    </row>
    <row r="725" spans="1:33" ht="14.25" customHeight="1" x14ac:dyDescent="0.25">
      <c r="A725" s="163"/>
      <c r="B725" s="142"/>
      <c r="C725" s="12"/>
      <c r="D725" s="12"/>
      <c r="E725" s="142"/>
      <c r="F725" s="142"/>
      <c r="G725" s="12"/>
      <c r="H725" s="12"/>
      <c r="I725" s="12"/>
      <c r="J725" s="12"/>
      <c r="K725" s="12"/>
      <c r="L725" s="142"/>
      <c r="M725" s="12"/>
      <c r="N725" s="12"/>
      <c r="O725" s="21"/>
      <c r="P725" s="155"/>
      <c r="Q725" s="167"/>
      <c r="R725" s="167"/>
      <c r="S725" s="59"/>
      <c r="T725" s="167"/>
      <c r="U725" s="12"/>
      <c r="V725" s="12"/>
      <c r="W725" s="12"/>
      <c r="X725" s="12"/>
      <c r="Y725" s="12"/>
      <c r="Z725" s="12"/>
      <c r="AA725" s="12"/>
      <c r="AB725" s="12"/>
      <c r="AC725" s="12"/>
      <c r="AD725" s="12"/>
      <c r="AE725" s="12"/>
      <c r="AF725" s="12"/>
      <c r="AG725" s="12"/>
    </row>
    <row r="726" spans="1:33" ht="14.25" customHeight="1" x14ac:dyDescent="0.25">
      <c r="A726" s="163"/>
      <c r="B726" s="142"/>
      <c r="C726" s="12"/>
      <c r="D726" s="12"/>
      <c r="E726" s="142"/>
      <c r="F726" s="142"/>
      <c r="G726" s="12"/>
      <c r="H726" s="12"/>
      <c r="I726" s="12"/>
      <c r="J726" s="12"/>
      <c r="K726" s="12"/>
      <c r="L726" s="142"/>
      <c r="M726" s="12"/>
      <c r="N726" s="12"/>
      <c r="O726" s="21"/>
      <c r="P726" s="155"/>
      <c r="Q726" s="167"/>
      <c r="R726" s="167"/>
      <c r="S726" s="59"/>
      <c r="T726" s="167"/>
      <c r="U726" s="12"/>
      <c r="V726" s="12"/>
      <c r="W726" s="12"/>
      <c r="X726" s="12"/>
      <c r="Y726" s="12"/>
      <c r="Z726" s="12"/>
      <c r="AA726" s="12"/>
      <c r="AB726" s="12"/>
      <c r="AC726" s="12"/>
      <c r="AD726" s="12"/>
      <c r="AE726" s="12"/>
      <c r="AF726" s="12"/>
      <c r="AG726" s="12"/>
    </row>
    <row r="727" spans="1:33" ht="14.25" customHeight="1" x14ac:dyDescent="0.25">
      <c r="A727" s="163"/>
      <c r="B727" s="142"/>
      <c r="C727" s="12"/>
      <c r="D727" s="12"/>
      <c r="E727" s="142"/>
      <c r="F727" s="142"/>
      <c r="G727" s="12"/>
      <c r="H727" s="12"/>
      <c r="I727" s="12"/>
      <c r="J727" s="12"/>
      <c r="K727" s="12"/>
      <c r="L727" s="142"/>
      <c r="M727" s="12"/>
      <c r="N727" s="12"/>
      <c r="O727" s="21"/>
      <c r="P727" s="155"/>
      <c r="Q727" s="167"/>
      <c r="R727" s="167"/>
      <c r="S727" s="59"/>
      <c r="T727" s="167"/>
      <c r="U727" s="12"/>
      <c r="V727" s="12"/>
      <c r="W727" s="12"/>
      <c r="X727" s="12"/>
      <c r="Y727" s="12"/>
      <c r="Z727" s="12"/>
      <c r="AA727" s="12"/>
      <c r="AB727" s="12"/>
      <c r="AC727" s="12"/>
      <c r="AD727" s="12"/>
      <c r="AE727" s="12"/>
      <c r="AF727" s="12"/>
      <c r="AG727" s="12"/>
    </row>
    <row r="728" spans="1:33" ht="14.25" customHeight="1" x14ac:dyDescent="0.25">
      <c r="A728" s="163"/>
      <c r="B728" s="142"/>
      <c r="C728" s="12"/>
      <c r="D728" s="12"/>
      <c r="E728" s="142"/>
      <c r="F728" s="142"/>
      <c r="G728" s="12"/>
      <c r="H728" s="12"/>
      <c r="I728" s="12"/>
      <c r="J728" s="12"/>
      <c r="K728" s="12"/>
      <c r="L728" s="142"/>
      <c r="M728" s="12"/>
      <c r="N728" s="12"/>
      <c r="O728" s="21"/>
      <c r="P728" s="155"/>
      <c r="Q728" s="167"/>
      <c r="R728" s="167"/>
      <c r="S728" s="59"/>
      <c r="T728" s="167"/>
      <c r="U728" s="12"/>
      <c r="V728" s="12"/>
      <c r="W728" s="12"/>
      <c r="X728" s="12"/>
      <c r="Y728" s="12"/>
      <c r="Z728" s="12"/>
      <c r="AA728" s="12"/>
      <c r="AB728" s="12"/>
      <c r="AC728" s="12"/>
      <c r="AD728" s="12"/>
      <c r="AE728" s="12"/>
      <c r="AF728" s="12"/>
      <c r="AG728" s="12"/>
    </row>
    <row r="729" spans="1:33" ht="14.25" customHeight="1" x14ac:dyDescent="0.25">
      <c r="A729" s="163"/>
      <c r="B729" s="142"/>
      <c r="C729" s="12"/>
      <c r="D729" s="12"/>
      <c r="E729" s="142"/>
      <c r="F729" s="142"/>
      <c r="G729" s="12"/>
      <c r="H729" s="12"/>
      <c r="I729" s="12"/>
      <c r="J729" s="12"/>
      <c r="K729" s="12"/>
      <c r="L729" s="142"/>
      <c r="M729" s="12"/>
      <c r="N729" s="12"/>
      <c r="O729" s="21"/>
      <c r="P729" s="155"/>
      <c r="Q729" s="167"/>
      <c r="R729" s="167"/>
      <c r="S729" s="59"/>
      <c r="T729" s="167"/>
      <c r="U729" s="12"/>
      <c r="V729" s="12"/>
      <c r="W729" s="12"/>
      <c r="X729" s="12"/>
      <c r="Y729" s="12"/>
      <c r="Z729" s="12"/>
      <c r="AA729" s="12"/>
      <c r="AB729" s="12"/>
      <c r="AC729" s="12"/>
      <c r="AD729" s="12"/>
      <c r="AE729" s="12"/>
      <c r="AF729" s="12"/>
      <c r="AG729" s="12"/>
    </row>
    <row r="730" spans="1:33" ht="14.25" customHeight="1" x14ac:dyDescent="0.25">
      <c r="A730" s="163"/>
      <c r="B730" s="142"/>
      <c r="C730" s="12"/>
      <c r="D730" s="12"/>
      <c r="E730" s="142"/>
      <c r="F730" s="142"/>
      <c r="G730" s="12"/>
      <c r="H730" s="12"/>
      <c r="I730" s="12"/>
      <c r="J730" s="12"/>
      <c r="K730" s="12"/>
      <c r="L730" s="142"/>
      <c r="M730" s="12"/>
      <c r="N730" s="12"/>
      <c r="O730" s="21"/>
      <c r="P730" s="155"/>
      <c r="Q730" s="167"/>
      <c r="R730" s="167"/>
      <c r="S730" s="59"/>
      <c r="T730" s="167"/>
      <c r="U730" s="12"/>
      <c r="V730" s="12"/>
      <c r="W730" s="12"/>
      <c r="X730" s="12"/>
      <c r="Y730" s="12"/>
      <c r="Z730" s="12"/>
      <c r="AA730" s="12"/>
      <c r="AB730" s="12"/>
      <c r="AC730" s="12"/>
      <c r="AD730" s="12"/>
      <c r="AE730" s="12"/>
      <c r="AF730" s="12"/>
      <c r="AG730" s="12"/>
    </row>
    <row r="731" spans="1:33" ht="14.25" customHeight="1" x14ac:dyDescent="0.25">
      <c r="A731" s="163"/>
      <c r="B731" s="142"/>
      <c r="C731" s="12"/>
      <c r="D731" s="12"/>
      <c r="E731" s="142"/>
      <c r="F731" s="142"/>
      <c r="G731" s="12"/>
      <c r="H731" s="12"/>
      <c r="I731" s="12"/>
      <c r="J731" s="12"/>
      <c r="K731" s="12"/>
      <c r="L731" s="142"/>
      <c r="M731" s="12"/>
      <c r="N731" s="12"/>
      <c r="O731" s="21"/>
      <c r="P731" s="155"/>
      <c r="Q731" s="167"/>
      <c r="R731" s="167"/>
      <c r="S731" s="59"/>
      <c r="T731" s="167"/>
      <c r="U731" s="12"/>
      <c r="V731" s="12"/>
      <c r="W731" s="12"/>
      <c r="X731" s="12"/>
      <c r="Y731" s="12"/>
      <c r="Z731" s="12"/>
      <c r="AA731" s="12"/>
      <c r="AB731" s="12"/>
      <c r="AC731" s="12"/>
      <c r="AD731" s="12"/>
      <c r="AE731" s="12"/>
      <c r="AF731" s="12"/>
      <c r="AG731" s="12"/>
    </row>
    <row r="732" spans="1:33" ht="14.25" customHeight="1" x14ac:dyDescent="0.25">
      <c r="A732" s="163"/>
      <c r="B732" s="142"/>
      <c r="C732" s="12"/>
      <c r="D732" s="12"/>
      <c r="E732" s="142"/>
      <c r="F732" s="142"/>
      <c r="G732" s="12"/>
      <c r="H732" s="12"/>
      <c r="I732" s="12"/>
      <c r="J732" s="12"/>
      <c r="K732" s="12"/>
      <c r="L732" s="142"/>
      <c r="M732" s="12"/>
      <c r="N732" s="12"/>
      <c r="O732" s="21"/>
      <c r="P732" s="155"/>
      <c r="Q732" s="167"/>
      <c r="R732" s="167"/>
      <c r="S732" s="59"/>
      <c r="T732" s="167"/>
      <c r="U732" s="12"/>
      <c r="V732" s="12"/>
      <c r="W732" s="12"/>
      <c r="X732" s="12"/>
      <c r="Y732" s="12"/>
      <c r="Z732" s="12"/>
      <c r="AA732" s="12"/>
      <c r="AB732" s="12"/>
      <c r="AC732" s="12"/>
      <c r="AD732" s="12"/>
      <c r="AE732" s="12"/>
      <c r="AF732" s="12"/>
      <c r="AG732" s="12"/>
    </row>
    <row r="733" spans="1:33" ht="14.25" customHeight="1" x14ac:dyDescent="0.25">
      <c r="A733" s="163"/>
      <c r="B733" s="142"/>
      <c r="C733" s="12"/>
      <c r="D733" s="12"/>
      <c r="E733" s="142"/>
      <c r="F733" s="142"/>
      <c r="G733" s="12"/>
      <c r="H733" s="12"/>
      <c r="I733" s="12"/>
      <c r="J733" s="12"/>
      <c r="K733" s="12"/>
      <c r="L733" s="142"/>
      <c r="M733" s="12"/>
      <c r="N733" s="12"/>
      <c r="O733" s="21"/>
      <c r="P733" s="155"/>
      <c r="Q733" s="167"/>
      <c r="R733" s="167"/>
      <c r="S733" s="59"/>
      <c r="T733" s="167"/>
      <c r="U733" s="12"/>
      <c r="V733" s="12"/>
      <c r="W733" s="12"/>
      <c r="X733" s="12"/>
      <c r="Y733" s="12"/>
      <c r="Z733" s="12"/>
      <c r="AA733" s="12"/>
      <c r="AB733" s="12"/>
      <c r="AC733" s="12"/>
      <c r="AD733" s="12"/>
      <c r="AE733" s="12"/>
      <c r="AF733" s="12"/>
      <c r="AG733" s="12"/>
    </row>
    <row r="734" spans="1:33" ht="14.25" customHeight="1" x14ac:dyDescent="0.25">
      <c r="A734" s="163"/>
      <c r="B734" s="142"/>
      <c r="C734" s="12"/>
      <c r="D734" s="12"/>
      <c r="E734" s="142"/>
      <c r="F734" s="142"/>
      <c r="G734" s="12"/>
      <c r="H734" s="12"/>
      <c r="I734" s="12"/>
      <c r="J734" s="12"/>
      <c r="K734" s="12"/>
      <c r="L734" s="142"/>
      <c r="M734" s="12"/>
      <c r="N734" s="12"/>
      <c r="O734" s="21"/>
      <c r="P734" s="155"/>
      <c r="Q734" s="167"/>
      <c r="R734" s="167"/>
      <c r="S734" s="59"/>
      <c r="T734" s="167"/>
      <c r="U734" s="12"/>
      <c r="V734" s="12"/>
      <c r="W734" s="12"/>
      <c r="X734" s="12"/>
      <c r="Y734" s="12"/>
      <c r="Z734" s="12"/>
      <c r="AA734" s="12"/>
      <c r="AB734" s="12"/>
      <c r="AC734" s="12"/>
      <c r="AD734" s="12"/>
      <c r="AE734" s="12"/>
      <c r="AF734" s="12"/>
      <c r="AG734" s="12"/>
    </row>
    <row r="735" spans="1:33" ht="14.25" customHeight="1" x14ac:dyDescent="0.25">
      <c r="A735" s="163"/>
      <c r="B735" s="142"/>
      <c r="C735" s="12"/>
      <c r="D735" s="12"/>
      <c r="E735" s="142"/>
      <c r="F735" s="142"/>
      <c r="G735" s="12"/>
      <c r="H735" s="12"/>
      <c r="I735" s="12"/>
      <c r="J735" s="12"/>
      <c r="K735" s="12"/>
      <c r="L735" s="142"/>
      <c r="M735" s="12"/>
      <c r="N735" s="12"/>
      <c r="O735" s="21"/>
      <c r="P735" s="155"/>
      <c r="Q735" s="167"/>
      <c r="R735" s="167"/>
      <c r="S735" s="59"/>
      <c r="T735" s="167"/>
      <c r="U735" s="12"/>
      <c r="V735" s="12"/>
      <c r="W735" s="12"/>
      <c r="X735" s="12"/>
      <c r="Y735" s="12"/>
      <c r="Z735" s="12"/>
      <c r="AA735" s="12"/>
      <c r="AB735" s="12"/>
      <c r="AC735" s="12"/>
      <c r="AD735" s="12"/>
      <c r="AE735" s="12"/>
      <c r="AF735" s="12"/>
      <c r="AG735" s="12"/>
    </row>
    <row r="736" spans="1:33" ht="14.25" customHeight="1" x14ac:dyDescent="0.25">
      <c r="A736" s="163"/>
      <c r="B736" s="142"/>
      <c r="C736" s="12"/>
      <c r="D736" s="12"/>
      <c r="E736" s="142"/>
      <c r="F736" s="142"/>
      <c r="G736" s="12"/>
      <c r="H736" s="12"/>
      <c r="I736" s="12"/>
      <c r="J736" s="12"/>
      <c r="K736" s="12"/>
      <c r="L736" s="142"/>
      <c r="M736" s="12"/>
      <c r="N736" s="12"/>
      <c r="O736" s="21"/>
      <c r="P736" s="155"/>
      <c r="Q736" s="167"/>
      <c r="R736" s="167"/>
      <c r="S736" s="59"/>
      <c r="T736" s="167"/>
      <c r="U736" s="12"/>
      <c r="V736" s="12"/>
      <c r="W736" s="12"/>
      <c r="X736" s="12"/>
      <c r="Y736" s="12"/>
      <c r="Z736" s="12"/>
      <c r="AA736" s="12"/>
      <c r="AB736" s="12"/>
      <c r="AC736" s="12"/>
      <c r="AD736" s="12"/>
      <c r="AE736" s="12"/>
      <c r="AF736" s="12"/>
      <c r="AG736" s="12"/>
    </row>
    <row r="737" spans="1:33" ht="14.25" customHeight="1" x14ac:dyDescent="0.25">
      <c r="A737" s="163"/>
      <c r="B737" s="142"/>
      <c r="C737" s="12"/>
      <c r="D737" s="12"/>
      <c r="E737" s="142"/>
      <c r="F737" s="142"/>
      <c r="G737" s="12"/>
      <c r="H737" s="12"/>
      <c r="I737" s="12"/>
      <c r="J737" s="12"/>
      <c r="K737" s="12"/>
      <c r="L737" s="142"/>
      <c r="M737" s="12"/>
      <c r="N737" s="12"/>
      <c r="O737" s="21"/>
      <c r="P737" s="155"/>
      <c r="Q737" s="167"/>
      <c r="R737" s="167"/>
      <c r="S737" s="59"/>
      <c r="T737" s="167"/>
      <c r="U737" s="12"/>
      <c r="V737" s="12"/>
      <c r="W737" s="12"/>
      <c r="X737" s="12"/>
      <c r="Y737" s="12"/>
      <c r="Z737" s="12"/>
      <c r="AA737" s="12"/>
      <c r="AB737" s="12"/>
      <c r="AC737" s="12"/>
      <c r="AD737" s="12"/>
      <c r="AE737" s="12"/>
      <c r="AF737" s="12"/>
      <c r="AG737" s="12"/>
    </row>
    <row r="738" spans="1:33" ht="14.25" customHeight="1" x14ac:dyDescent="0.25">
      <c r="A738" s="163"/>
      <c r="B738" s="142"/>
      <c r="C738" s="12"/>
      <c r="D738" s="12"/>
      <c r="E738" s="142"/>
      <c r="F738" s="142"/>
      <c r="G738" s="12"/>
      <c r="H738" s="12"/>
      <c r="I738" s="12"/>
      <c r="J738" s="12"/>
      <c r="K738" s="12"/>
      <c r="L738" s="142"/>
      <c r="M738" s="12"/>
      <c r="N738" s="12"/>
      <c r="O738" s="21"/>
      <c r="P738" s="155"/>
      <c r="Q738" s="167"/>
      <c r="R738" s="167"/>
      <c r="S738" s="59"/>
      <c r="T738" s="167"/>
      <c r="U738" s="12"/>
      <c r="V738" s="12"/>
      <c r="W738" s="12"/>
      <c r="X738" s="12"/>
      <c r="Y738" s="12"/>
      <c r="Z738" s="12"/>
      <c r="AA738" s="12"/>
      <c r="AB738" s="12"/>
      <c r="AC738" s="12"/>
      <c r="AD738" s="12"/>
      <c r="AE738" s="12"/>
      <c r="AF738" s="12"/>
      <c r="AG738" s="12"/>
    </row>
    <row r="739" spans="1:33" ht="14.25" customHeight="1" x14ac:dyDescent="0.25">
      <c r="A739" s="163"/>
      <c r="B739" s="142"/>
      <c r="C739" s="12"/>
      <c r="D739" s="12"/>
      <c r="E739" s="142"/>
      <c r="F739" s="142"/>
      <c r="G739" s="12"/>
      <c r="H739" s="12"/>
      <c r="I739" s="12"/>
      <c r="J739" s="12"/>
      <c r="K739" s="12"/>
      <c r="L739" s="142"/>
      <c r="M739" s="12"/>
      <c r="N739" s="12"/>
      <c r="O739" s="21"/>
      <c r="P739" s="155"/>
      <c r="Q739" s="167"/>
      <c r="R739" s="167"/>
      <c r="S739" s="59"/>
      <c r="T739" s="167"/>
      <c r="U739" s="12"/>
      <c r="V739" s="12"/>
      <c r="W739" s="12"/>
      <c r="X739" s="12"/>
      <c r="Y739" s="12"/>
      <c r="Z739" s="12"/>
      <c r="AA739" s="12"/>
      <c r="AB739" s="12"/>
      <c r="AC739" s="12"/>
      <c r="AD739" s="12"/>
      <c r="AE739" s="12"/>
      <c r="AF739" s="12"/>
      <c r="AG739" s="12"/>
    </row>
    <row r="740" spans="1:33" ht="14.25" customHeight="1" x14ac:dyDescent="0.25">
      <c r="A740" s="163"/>
      <c r="B740" s="142"/>
      <c r="C740" s="12"/>
      <c r="D740" s="12"/>
      <c r="E740" s="142"/>
      <c r="F740" s="142"/>
      <c r="G740" s="12"/>
      <c r="H740" s="12"/>
      <c r="I740" s="12"/>
      <c r="J740" s="12"/>
      <c r="K740" s="12"/>
      <c r="L740" s="142"/>
      <c r="M740" s="12"/>
      <c r="N740" s="12"/>
      <c r="O740" s="21"/>
      <c r="P740" s="155"/>
      <c r="Q740" s="167"/>
      <c r="R740" s="167"/>
      <c r="S740" s="59"/>
      <c r="T740" s="167"/>
      <c r="U740" s="12"/>
      <c r="V740" s="12"/>
      <c r="W740" s="12"/>
      <c r="X740" s="12"/>
      <c r="Y740" s="12"/>
      <c r="Z740" s="12"/>
      <c r="AA740" s="12"/>
      <c r="AB740" s="12"/>
      <c r="AC740" s="12"/>
      <c r="AD740" s="12"/>
      <c r="AE740" s="12"/>
      <c r="AF740" s="12"/>
      <c r="AG740" s="12"/>
    </row>
    <row r="741" spans="1:33" ht="14.25" customHeight="1" x14ac:dyDescent="0.25">
      <c r="A741" s="163"/>
      <c r="B741" s="142"/>
      <c r="C741" s="12"/>
      <c r="D741" s="12"/>
      <c r="E741" s="142"/>
      <c r="F741" s="142"/>
      <c r="G741" s="12"/>
      <c r="H741" s="12"/>
      <c r="I741" s="12"/>
      <c r="J741" s="12"/>
      <c r="K741" s="12"/>
      <c r="L741" s="142"/>
      <c r="M741" s="12"/>
      <c r="N741" s="12"/>
      <c r="O741" s="21"/>
      <c r="P741" s="155"/>
      <c r="Q741" s="167"/>
      <c r="R741" s="167"/>
      <c r="S741" s="59"/>
      <c r="T741" s="167"/>
      <c r="U741" s="12"/>
      <c r="V741" s="12"/>
      <c r="W741" s="12"/>
      <c r="X741" s="12"/>
      <c r="Y741" s="12"/>
      <c r="Z741" s="12"/>
      <c r="AA741" s="12"/>
      <c r="AB741" s="12"/>
      <c r="AC741" s="12"/>
      <c r="AD741" s="12"/>
      <c r="AE741" s="12"/>
      <c r="AF741" s="12"/>
      <c r="AG741" s="12"/>
    </row>
    <row r="742" spans="1:33" ht="14.25" customHeight="1" x14ac:dyDescent="0.25">
      <c r="A742" s="163"/>
      <c r="B742" s="142"/>
      <c r="C742" s="12"/>
      <c r="D742" s="12"/>
      <c r="E742" s="142"/>
      <c r="F742" s="142"/>
      <c r="G742" s="12"/>
      <c r="H742" s="12"/>
      <c r="I742" s="12"/>
      <c r="J742" s="12"/>
      <c r="K742" s="12"/>
      <c r="L742" s="142"/>
      <c r="M742" s="12"/>
      <c r="N742" s="12"/>
      <c r="O742" s="21"/>
      <c r="P742" s="155"/>
      <c r="Q742" s="167"/>
      <c r="R742" s="167"/>
      <c r="S742" s="59"/>
      <c r="T742" s="167"/>
      <c r="U742" s="12"/>
      <c r="V742" s="12"/>
      <c r="W742" s="12"/>
      <c r="X742" s="12"/>
      <c r="Y742" s="12"/>
      <c r="Z742" s="12"/>
      <c r="AA742" s="12"/>
      <c r="AB742" s="12"/>
      <c r="AC742" s="12"/>
      <c r="AD742" s="12"/>
      <c r="AE742" s="12"/>
      <c r="AF742" s="12"/>
      <c r="AG742" s="12"/>
    </row>
    <row r="743" spans="1:33" ht="14.25" customHeight="1" x14ac:dyDescent="0.25">
      <c r="A743" s="163"/>
      <c r="B743" s="142"/>
      <c r="C743" s="12"/>
      <c r="D743" s="12"/>
      <c r="E743" s="142"/>
      <c r="F743" s="142"/>
      <c r="G743" s="12"/>
      <c r="H743" s="12"/>
      <c r="I743" s="12"/>
      <c r="J743" s="12"/>
      <c r="K743" s="12"/>
      <c r="L743" s="142"/>
      <c r="M743" s="12"/>
      <c r="N743" s="12"/>
      <c r="O743" s="21"/>
      <c r="P743" s="155"/>
      <c r="Q743" s="167"/>
      <c r="R743" s="167"/>
      <c r="S743" s="59"/>
      <c r="T743" s="167"/>
      <c r="U743" s="12"/>
      <c r="V743" s="12"/>
      <c r="W743" s="12"/>
      <c r="X743" s="12"/>
      <c r="Y743" s="12"/>
      <c r="Z743" s="12"/>
      <c r="AA743" s="12"/>
      <c r="AB743" s="12"/>
      <c r="AC743" s="12"/>
      <c r="AD743" s="12"/>
      <c r="AE743" s="12"/>
      <c r="AF743" s="12"/>
      <c r="AG743" s="12"/>
    </row>
    <row r="744" spans="1:33" ht="14.25" customHeight="1" x14ac:dyDescent="0.25">
      <c r="A744" s="163"/>
      <c r="B744" s="142"/>
      <c r="C744" s="12"/>
      <c r="D744" s="12"/>
      <c r="E744" s="142"/>
      <c r="F744" s="142"/>
      <c r="G744" s="12"/>
      <c r="H744" s="12"/>
      <c r="I744" s="12"/>
      <c r="J744" s="12"/>
      <c r="K744" s="12"/>
      <c r="L744" s="142"/>
      <c r="M744" s="12"/>
      <c r="N744" s="12"/>
      <c r="O744" s="21"/>
      <c r="P744" s="155"/>
      <c r="Q744" s="167"/>
      <c r="R744" s="167"/>
      <c r="S744" s="59"/>
      <c r="T744" s="167"/>
      <c r="U744" s="12"/>
      <c r="V744" s="12"/>
      <c r="W744" s="12"/>
      <c r="X744" s="12"/>
      <c r="Y744" s="12"/>
      <c r="Z744" s="12"/>
      <c r="AA744" s="12"/>
      <c r="AB744" s="12"/>
      <c r="AC744" s="12"/>
      <c r="AD744" s="12"/>
      <c r="AE744" s="12"/>
      <c r="AF744" s="12"/>
      <c r="AG744" s="12"/>
    </row>
    <row r="745" spans="1:33" ht="14.25" customHeight="1" x14ac:dyDescent="0.25">
      <c r="A745" s="163"/>
      <c r="B745" s="142"/>
      <c r="C745" s="12"/>
      <c r="D745" s="12"/>
      <c r="E745" s="142"/>
      <c r="F745" s="142"/>
      <c r="G745" s="12"/>
      <c r="H745" s="12"/>
      <c r="I745" s="12"/>
      <c r="J745" s="12"/>
      <c r="K745" s="12"/>
      <c r="L745" s="142"/>
      <c r="M745" s="12"/>
      <c r="N745" s="12"/>
      <c r="O745" s="21"/>
      <c r="P745" s="155"/>
      <c r="Q745" s="167"/>
      <c r="R745" s="167"/>
      <c r="S745" s="59"/>
      <c r="T745" s="167"/>
      <c r="U745" s="12"/>
      <c r="V745" s="12"/>
      <c r="W745" s="12"/>
      <c r="X745" s="12"/>
      <c r="Y745" s="12"/>
      <c r="Z745" s="12"/>
      <c r="AA745" s="12"/>
      <c r="AB745" s="12"/>
      <c r="AC745" s="12"/>
      <c r="AD745" s="12"/>
      <c r="AE745" s="12"/>
      <c r="AF745" s="12"/>
      <c r="AG745" s="12"/>
    </row>
    <row r="746" spans="1:33" ht="14.25" customHeight="1" x14ac:dyDescent="0.25">
      <c r="A746" s="163"/>
      <c r="B746" s="142"/>
      <c r="C746" s="12"/>
      <c r="D746" s="12"/>
      <c r="E746" s="142"/>
      <c r="F746" s="142"/>
      <c r="G746" s="12"/>
      <c r="H746" s="12"/>
      <c r="I746" s="12"/>
      <c r="J746" s="12"/>
      <c r="K746" s="12"/>
      <c r="L746" s="142"/>
      <c r="M746" s="12"/>
      <c r="N746" s="12"/>
      <c r="O746" s="21"/>
      <c r="P746" s="155"/>
      <c r="Q746" s="167"/>
      <c r="R746" s="167"/>
      <c r="S746" s="59"/>
      <c r="T746" s="167"/>
      <c r="U746" s="12"/>
      <c r="V746" s="12"/>
      <c r="W746" s="12"/>
      <c r="X746" s="12"/>
      <c r="Y746" s="12"/>
      <c r="Z746" s="12"/>
      <c r="AA746" s="12"/>
      <c r="AB746" s="12"/>
      <c r="AC746" s="12"/>
      <c r="AD746" s="12"/>
      <c r="AE746" s="12"/>
      <c r="AF746" s="12"/>
      <c r="AG746" s="12"/>
    </row>
    <row r="747" spans="1:33" ht="14.25" customHeight="1" x14ac:dyDescent="0.25">
      <c r="A747" s="163"/>
      <c r="B747" s="142"/>
      <c r="C747" s="12"/>
      <c r="D747" s="12"/>
      <c r="E747" s="142"/>
      <c r="F747" s="142"/>
      <c r="G747" s="12"/>
      <c r="H747" s="12"/>
      <c r="I747" s="12"/>
      <c r="J747" s="12"/>
      <c r="K747" s="12"/>
      <c r="L747" s="142"/>
      <c r="M747" s="12"/>
      <c r="N747" s="12"/>
      <c r="O747" s="21"/>
      <c r="P747" s="155"/>
      <c r="Q747" s="167"/>
      <c r="R747" s="167"/>
      <c r="S747" s="59"/>
      <c r="T747" s="167"/>
      <c r="U747" s="12"/>
      <c r="V747" s="12"/>
      <c r="W747" s="12"/>
      <c r="X747" s="12"/>
      <c r="Y747" s="12"/>
      <c r="Z747" s="12"/>
      <c r="AA747" s="12"/>
      <c r="AB747" s="12"/>
      <c r="AC747" s="12"/>
      <c r="AD747" s="12"/>
      <c r="AE747" s="12"/>
      <c r="AF747" s="12"/>
      <c r="AG747" s="12"/>
    </row>
    <row r="748" spans="1:33" ht="14.25" customHeight="1" x14ac:dyDescent="0.25">
      <c r="A748" s="163"/>
      <c r="B748" s="142"/>
      <c r="C748" s="12"/>
      <c r="D748" s="12"/>
      <c r="E748" s="142"/>
      <c r="F748" s="142"/>
      <c r="G748" s="12"/>
      <c r="H748" s="12"/>
      <c r="I748" s="12"/>
      <c r="J748" s="12"/>
      <c r="K748" s="12"/>
      <c r="L748" s="142"/>
      <c r="M748" s="12"/>
      <c r="N748" s="12"/>
      <c r="O748" s="21"/>
      <c r="P748" s="155"/>
      <c r="Q748" s="167"/>
      <c r="R748" s="167"/>
      <c r="S748" s="59"/>
      <c r="T748" s="167"/>
      <c r="U748" s="12"/>
      <c r="V748" s="12"/>
      <c r="W748" s="12"/>
      <c r="X748" s="12"/>
      <c r="Y748" s="12"/>
      <c r="Z748" s="12"/>
      <c r="AA748" s="12"/>
      <c r="AB748" s="12"/>
      <c r="AC748" s="12"/>
      <c r="AD748" s="12"/>
      <c r="AE748" s="12"/>
      <c r="AF748" s="12"/>
      <c r="AG748" s="12"/>
    </row>
    <row r="749" spans="1:33" ht="14.25" customHeight="1" x14ac:dyDescent="0.25">
      <c r="A749" s="163"/>
      <c r="B749" s="142"/>
      <c r="C749" s="12"/>
      <c r="D749" s="12"/>
      <c r="E749" s="142"/>
      <c r="F749" s="142"/>
      <c r="G749" s="12"/>
      <c r="H749" s="12"/>
      <c r="I749" s="12"/>
      <c r="J749" s="12"/>
      <c r="K749" s="12"/>
      <c r="L749" s="142"/>
      <c r="M749" s="12"/>
      <c r="N749" s="12"/>
      <c r="O749" s="21"/>
      <c r="P749" s="155"/>
      <c r="Q749" s="167"/>
      <c r="R749" s="167"/>
      <c r="S749" s="59"/>
      <c r="T749" s="167"/>
      <c r="U749" s="12"/>
      <c r="V749" s="12"/>
      <c r="W749" s="12"/>
      <c r="X749" s="12"/>
      <c r="Y749" s="12"/>
      <c r="Z749" s="12"/>
      <c r="AA749" s="12"/>
      <c r="AB749" s="12"/>
      <c r="AC749" s="12"/>
      <c r="AD749" s="12"/>
      <c r="AE749" s="12"/>
      <c r="AF749" s="12"/>
      <c r="AG749" s="12"/>
    </row>
    <row r="750" spans="1:33" ht="14.25" customHeight="1" x14ac:dyDescent="0.25">
      <c r="A750" s="163"/>
      <c r="B750" s="142"/>
      <c r="C750" s="12"/>
      <c r="D750" s="12"/>
      <c r="E750" s="142"/>
      <c r="F750" s="142"/>
      <c r="G750" s="12"/>
      <c r="H750" s="12"/>
      <c r="I750" s="12"/>
      <c r="J750" s="12"/>
      <c r="K750" s="12"/>
      <c r="L750" s="142"/>
      <c r="M750" s="12"/>
      <c r="N750" s="12"/>
      <c r="O750" s="21"/>
      <c r="P750" s="155"/>
      <c r="Q750" s="167"/>
      <c r="R750" s="167"/>
      <c r="S750" s="59"/>
      <c r="T750" s="167"/>
      <c r="U750" s="12"/>
      <c r="V750" s="12"/>
      <c r="W750" s="12"/>
      <c r="X750" s="12"/>
      <c r="Y750" s="12"/>
      <c r="Z750" s="12"/>
      <c r="AA750" s="12"/>
      <c r="AB750" s="12"/>
      <c r="AC750" s="12"/>
      <c r="AD750" s="12"/>
      <c r="AE750" s="12"/>
      <c r="AF750" s="12"/>
      <c r="AG750" s="12"/>
    </row>
    <row r="751" spans="1:33" ht="14.25" customHeight="1" x14ac:dyDescent="0.25">
      <c r="A751" s="163"/>
      <c r="B751" s="142"/>
      <c r="C751" s="12"/>
      <c r="D751" s="12"/>
      <c r="E751" s="142"/>
      <c r="F751" s="142"/>
      <c r="G751" s="12"/>
      <c r="H751" s="12"/>
      <c r="I751" s="12"/>
      <c r="J751" s="12"/>
      <c r="K751" s="12"/>
      <c r="L751" s="142"/>
      <c r="M751" s="12"/>
      <c r="N751" s="12"/>
      <c r="O751" s="21"/>
      <c r="P751" s="155"/>
      <c r="Q751" s="167"/>
      <c r="R751" s="167"/>
      <c r="S751" s="59"/>
      <c r="T751" s="167"/>
      <c r="U751" s="12"/>
      <c r="V751" s="12"/>
      <c r="W751" s="12"/>
      <c r="X751" s="12"/>
      <c r="Y751" s="12"/>
      <c r="Z751" s="12"/>
      <c r="AA751" s="12"/>
      <c r="AB751" s="12"/>
      <c r="AC751" s="12"/>
      <c r="AD751" s="12"/>
      <c r="AE751" s="12"/>
      <c r="AF751" s="12"/>
      <c r="AG751" s="12"/>
    </row>
    <row r="752" spans="1:33" ht="14.25" customHeight="1" x14ac:dyDescent="0.25">
      <c r="A752" s="163"/>
      <c r="B752" s="142"/>
      <c r="C752" s="12"/>
      <c r="D752" s="12"/>
      <c r="E752" s="142"/>
      <c r="F752" s="142"/>
      <c r="G752" s="12"/>
      <c r="H752" s="12"/>
      <c r="I752" s="12"/>
      <c r="J752" s="12"/>
      <c r="K752" s="12"/>
      <c r="L752" s="142"/>
      <c r="M752" s="12"/>
      <c r="N752" s="12"/>
      <c r="O752" s="21"/>
      <c r="P752" s="155"/>
      <c r="Q752" s="167"/>
      <c r="R752" s="167"/>
      <c r="S752" s="59"/>
      <c r="T752" s="167"/>
      <c r="U752" s="12"/>
      <c r="V752" s="12"/>
      <c r="W752" s="12"/>
      <c r="X752" s="12"/>
      <c r="Y752" s="12"/>
      <c r="Z752" s="12"/>
      <c r="AA752" s="12"/>
      <c r="AB752" s="12"/>
      <c r="AC752" s="12"/>
      <c r="AD752" s="12"/>
      <c r="AE752" s="12"/>
      <c r="AF752" s="12"/>
      <c r="AG752" s="12"/>
    </row>
    <row r="753" spans="1:33" ht="14.25" customHeight="1" x14ac:dyDescent="0.25">
      <c r="A753" s="163"/>
      <c r="B753" s="142"/>
      <c r="C753" s="12"/>
      <c r="D753" s="12"/>
      <c r="E753" s="142"/>
      <c r="F753" s="142"/>
      <c r="G753" s="12"/>
      <c r="H753" s="12"/>
      <c r="I753" s="12"/>
      <c r="J753" s="12"/>
      <c r="K753" s="12"/>
      <c r="L753" s="142"/>
      <c r="M753" s="12"/>
      <c r="N753" s="12"/>
      <c r="O753" s="21"/>
      <c r="P753" s="155"/>
      <c r="Q753" s="167"/>
      <c r="R753" s="167"/>
      <c r="S753" s="59"/>
      <c r="T753" s="167"/>
      <c r="U753" s="12"/>
      <c r="V753" s="12"/>
      <c r="W753" s="12"/>
      <c r="X753" s="12"/>
      <c r="Y753" s="12"/>
      <c r="Z753" s="12"/>
      <c r="AA753" s="12"/>
      <c r="AB753" s="12"/>
      <c r="AC753" s="12"/>
      <c r="AD753" s="12"/>
      <c r="AE753" s="12"/>
      <c r="AF753" s="12"/>
      <c r="AG753" s="12"/>
    </row>
    <row r="754" spans="1:33" ht="14.25" customHeight="1" x14ac:dyDescent="0.25">
      <c r="A754" s="163"/>
      <c r="B754" s="142"/>
      <c r="C754" s="12"/>
      <c r="D754" s="12"/>
      <c r="E754" s="142"/>
      <c r="F754" s="142"/>
      <c r="G754" s="12"/>
      <c r="H754" s="12"/>
      <c r="I754" s="12"/>
      <c r="J754" s="12"/>
      <c r="K754" s="12"/>
      <c r="L754" s="142"/>
      <c r="M754" s="12"/>
      <c r="N754" s="12"/>
      <c r="O754" s="21"/>
      <c r="P754" s="155"/>
      <c r="Q754" s="167"/>
      <c r="R754" s="167"/>
      <c r="S754" s="59"/>
      <c r="T754" s="167"/>
      <c r="U754" s="12"/>
      <c r="V754" s="12"/>
      <c r="W754" s="12"/>
      <c r="X754" s="12"/>
      <c r="Y754" s="12"/>
      <c r="Z754" s="12"/>
      <c r="AA754" s="12"/>
      <c r="AB754" s="12"/>
      <c r="AC754" s="12"/>
      <c r="AD754" s="12"/>
      <c r="AE754" s="12"/>
      <c r="AF754" s="12"/>
      <c r="AG754" s="12"/>
    </row>
    <row r="755" spans="1:33" ht="14.25" customHeight="1" x14ac:dyDescent="0.25">
      <c r="A755" s="163"/>
      <c r="B755" s="142"/>
      <c r="C755" s="12"/>
      <c r="D755" s="12"/>
      <c r="E755" s="142"/>
      <c r="F755" s="142"/>
      <c r="G755" s="12"/>
      <c r="H755" s="12"/>
      <c r="I755" s="12"/>
      <c r="J755" s="12"/>
      <c r="K755" s="12"/>
      <c r="L755" s="142"/>
      <c r="M755" s="12"/>
      <c r="N755" s="12"/>
      <c r="O755" s="21"/>
      <c r="P755" s="155"/>
      <c r="Q755" s="167"/>
      <c r="R755" s="167"/>
      <c r="S755" s="59"/>
      <c r="T755" s="167"/>
      <c r="U755" s="12"/>
      <c r="V755" s="12"/>
      <c r="W755" s="12"/>
      <c r="X755" s="12"/>
      <c r="Y755" s="12"/>
      <c r="Z755" s="12"/>
      <c r="AA755" s="12"/>
      <c r="AB755" s="12"/>
      <c r="AC755" s="12"/>
      <c r="AD755" s="12"/>
      <c r="AE755" s="12"/>
      <c r="AF755" s="12"/>
      <c r="AG755" s="12"/>
    </row>
    <row r="756" spans="1:33" ht="14.25" customHeight="1" x14ac:dyDescent="0.25">
      <c r="A756" s="163"/>
      <c r="B756" s="142"/>
      <c r="C756" s="12"/>
      <c r="D756" s="12"/>
      <c r="E756" s="142"/>
      <c r="F756" s="142"/>
      <c r="G756" s="12"/>
      <c r="H756" s="12"/>
      <c r="I756" s="12"/>
      <c r="J756" s="12"/>
      <c r="K756" s="12"/>
      <c r="L756" s="142"/>
      <c r="M756" s="12"/>
      <c r="N756" s="12"/>
      <c r="O756" s="21"/>
      <c r="P756" s="155"/>
      <c r="Q756" s="167"/>
      <c r="R756" s="167"/>
      <c r="S756" s="59"/>
      <c r="T756" s="167"/>
      <c r="U756" s="12"/>
      <c r="V756" s="12"/>
      <c r="W756" s="12"/>
      <c r="X756" s="12"/>
      <c r="Y756" s="12"/>
      <c r="Z756" s="12"/>
      <c r="AA756" s="12"/>
      <c r="AB756" s="12"/>
      <c r="AC756" s="12"/>
      <c r="AD756" s="12"/>
      <c r="AE756" s="12"/>
      <c r="AF756" s="12"/>
      <c r="AG756" s="12"/>
    </row>
    <row r="757" spans="1:33" ht="14.25" customHeight="1" x14ac:dyDescent="0.25">
      <c r="A757" s="163"/>
      <c r="B757" s="142"/>
      <c r="C757" s="12"/>
      <c r="D757" s="12"/>
      <c r="E757" s="142"/>
      <c r="F757" s="142"/>
      <c r="G757" s="12"/>
      <c r="H757" s="12"/>
      <c r="I757" s="12"/>
      <c r="J757" s="12"/>
      <c r="K757" s="12"/>
      <c r="L757" s="142"/>
      <c r="M757" s="12"/>
      <c r="N757" s="12"/>
      <c r="O757" s="21"/>
      <c r="P757" s="155"/>
      <c r="Q757" s="167"/>
      <c r="R757" s="167"/>
      <c r="S757" s="59"/>
      <c r="T757" s="167"/>
      <c r="U757" s="12"/>
      <c r="V757" s="12"/>
      <c r="W757" s="12"/>
      <c r="X757" s="12"/>
      <c r="Y757" s="12"/>
      <c r="Z757" s="12"/>
      <c r="AA757" s="12"/>
      <c r="AB757" s="12"/>
      <c r="AC757" s="12"/>
      <c r="AD757" s="12"/>
      <c r="AE757" s="12"/>
      <c r="AF757" s="12"/>
      <c r="AG757" s="12"/>
    </row>
    <row r="758" spans="1:33" ht="14.25" customHeight="1" x14ac:dyDescent="0.25">
      <c r="A758" s="163"/>
      <c r="B758" s="142"/>
      <c r="C758" s="12"/>
      <c r="D758" s="12"/>
      <c r="E758" s="142"/>
      <c r="F758" s="142"/>
      <c r="G758" s="12"/>
      <c r="H758" s="12"/>
      <c r="I758" s="12"/>
      <c r="J758" s="12"/>
      <c r="K758" s="12"/>
      <c r="L758" s="142"/>
      <c r="M758" s="12"/>
      <c r="N758" s="12"/>
      <c r="O758" s="21"/>
      <c r="P758" s="155"/>
      <c r="Q758" s="167"/>
      <c r="R758" s="167"/>
      <c r="S758" s="59"/>
      <c r="T758" s="167"/>
      <c r="U758" s="12"/>
      <c r="V758" s="12"/>
      <c r="W758" s="12"/>
      <c r="X758" s="12"/>
      <c r="Y758" s="12"/>
      <c r="Z758" s="12"/>
      <c r="AA758" s="12"/>
      <c r="AB758" s="12"/>
      <c r="AC758" s="12"/>
      <c r="AD758" s="12"/>
      <c r="AE758" s="12"/>
      <c r="AF758" s="12"/>
      <c r="AG758" s="12"/>
    </row>
    <row r="759" spans="1:33" ht="14.25" customHeight="1" x14ac:dyDescent="0.25">
      <c r="A759" s="163"/>
      <c r="B759" s="142"/>
      <c r="C759" s="12"/>
      <c r="D759" s="12"/>
      <c r="E759" s="142"/>
      <c r="F759" s="142"/>
      <c r="G759" s="12"/>
      <c r="H759" s="12"/>
      <c r="I759" s="12"/>
      <c r="J759" s="12"/>
      <c r="K759" s="12"/>
      <c r="L759" s="142"/>
      <c r="M759" s="12"/>
      <c r="N759" s="12"/>
      <c r="O759" s="21"/>
      <c r="P759" s="155"/>
      <c r="Q759" s="167"/>
      <c r="R759" s="167"/>
      <c r="S759" s="59"/>
      <c r="T759" s="167"/>
      <c r="U759" s="12"/>
      <c r="V759" s="12"/>
      <c r="W759" s="12"/>
      <c r="X759" s="12"/>
      <c r="Y759" s="12"/>
      <c r="Z759" s="12"/>
      <c r="AA759" s="12"/>
      <c r="AB759" s="12"/>
      <c r="AC759" s="12"/>
      <c r="AD759" s="12"/>
      <c r="AE759" s="12"/>
      <c r="AF759" s="12"/>
      <c r="AG759" s="12"/>
    </row>
    <row r="760" spans="1:33" ht="14.25" customHeight="1" x14ac:dyDescent="0.25">
      <c r="A760" s="163"/>
      <c r="B760" s="142"/>
      <c r="C760" s="12"/>
      <c r="D760" s="12"/>
      <c r="E760" s="142"/>
      <c r="F760" s="142"/>
      <c r="G760" s="12"/>
      <c r="H760" s="12"/>
      <c r="I760" s="12"/>
      <c r="J760" s="12"/>
      <c r="K760" s="12"/>
      <c r="L760" s="142"/>
      <c r="M760" s="12"/>
      <c r="N760" s="12"/>
      <c r="O760" s="21"/>
      <c r="P760" s="155"/>
      <c r="Q760" s="167"/>
      <c r="R760" s="167"/>
      <c r="S760" s="59"/>
      <c r="T760" s="167"/>
      <c r="U760" s="12"/>
      <c r="V760" s="12"/>
      <c r="W760" s="12"/>
      <c r="X760" s="12"/>
      <c r="Y760" s="12"/>
      <c r="Z760" s="12"/>
      <c r="AA760" s="12"/>
      <c r="AB760" s="12"/>
      <c r="AC760" s="12"/>
      <c r="AD760" s="12"/>
      <c r="AE760" s="12"/>
      <c r="AF760" s="12"/>
      <c r="AG760" s="12"/>
    </row>
    <row r="761" spans="1:33" ht="14.25" customHeight="1" x14ac:dyDescent="0.25">
      <c r="A761" s="163"/>
      <c r="B761" s="142"/>
      <c r="C761" s="12"/>
      <c r="D761" s="12"/>
      <c r="E761" s="142"/>
      <c r="F761" s="142"/>
      <c r="G761" s="12"/>
      <c r="H761" s="12"/>
      <c r="I761" s="12"/>
      <c r="J761" s="12"/>
      <c r="K761" s="12"/>
      <c r="L761" s="142"/>
      <c r="M761" s="12"/>
      <c r="N761" s="12"/>
      <c r="O761" s="21"/>
      <c r="P761" s="155"/>
      <c r="Q761" s="167"/>
      <c r="R761" s="167"/>
      <c r="S761" s="59"/>
      <c r="T761" s="167"/>
      <c r="U761" s="12"/>
      <c r="V761" s="12"/>
      <c r="W761" s="12"/>
      <c r="X761" s="12"/>
      <c r="Y761" s="12"/>
      <c r="Z761" s="12"/>
      <c r="AA761" s="12"/>
      <c r="AB761" s="12"/>
      <c r="AC761" s="12"/>
      <c r="AD761" s="12"/>
      <c r="AE761" s="12"/>
      <c r="AF761" s="12"/>
      <c r="AG761" s="12"/>
    </row>
    <row r="762" spans="1:33" ht="14.25" customHeight="1" x14ac:dyDescent="0.25">
      <c r="A762" s="163"/>
      <c r="B762" s="142"/>
      <c r="C762" s="12"/>
      <c r="D762" s="12"/>
      <c r="E762" s="142"/>
      <c r="F762" s="142"/>
      <c r="G762" s="12"/>
      <c r="H762" s="12"/>
      <c r="I762" s="12"/>
      <c r="J762" s="12"/>
      <c r="K762" s="12"/>
      <c r="L762" s="142"/>
      <c r="M762" s="12"/>
      <c r="N762" s="12"/>
      <c r="O762" s="21"/>
      <c r="P762" s="155"/>
      <c r="Q762" s="167"/>
      <c r="R762" s="167"/>
      <c r="S762" s="59"/>
      <c r="T762" s="167"/>
      <c r="U762" s="12"/>
      <c r="V762" s="12"/>
      <c r="W762" s="12"/>
      <c r="X762" s="12"/>
      <c r="Y762" s="12"/>
      <c r="Z762" s="12"/>
      <c r="AA762" s="12"/>
      <c r="AB762" s="12"/>
      <c r="AC762" s="12"/>
      <c r="AD762" s="12"/>
      <c r="AE762" s="12"/>
      <c r="AF762" s="12"/>
      <c r="AG762" s="12"/>
    </row>
    <row r="763" spans="1:33" ht="14.25" customHeight="1" x14ac:dyDescent="0.25">
      <c r="A763" s="163"/>
      <c r="B763" s="142"/>
      <c r="C763" s="12"/>
      <c r="D763" s="12"/>
      <c r="E763" s="142"/>
      <c r="F763" s="142"/>
      <c r="G763" s="12"/>
      <c r="H763" s="12"/>
      <c r="I763" s="12"/>
      <c r="J763" s="12"/>
      <c r="K763" s="12"/>
      <c r="L763" s="142"/>
      <c r="M763" s="12"/>
      <c r="N763" s="12"/>
      <c r="O763" s="21"/>
      <c r="P763" s="155"/>
      <c r="Q763" s="167"/>
      <c r="R763" s="167"/>
      <c r="S763" s="59"/>
      <c r="T763" s="167"/>
      <c r="U763" s="12"/>
      <c r="V763" s="12"/>
      <c r="W763" s="12"/>
      <c r="X763" s="12"/>
      <c r="Y763" s="12"/>
      <c r="Z763" s="12"/>
      <c r="AA763" s="12"/>
      <c r="AB763" s="12"/>
      <c r="AC763" s="12"/>
      <c r="AD763" s="12"/>
      <c r="AE763" s="12"/>
      <c r="AF763" s="12"/>
      <c r="AG763" s="12"/>
    </row>
    <row r="764" spans="1:33" ht="14.25" customHeight="1" x14ac:dyDescent="0.25">
      <c r="A764" s="163"/>
      <c r="B764" s="142"/>
      <c r="C764" s="12"/>
      <c r="D764" s="12"/>
      <c r="E764" s="142"/>
      <c r="F764" s="142"/>
      <c r="G764" s="12"/>
      <c r="H764" s="12"/>
      <c r="I764" s="12"/>
      <c r="J764" s="12"/>
      <c r="K764" s="12"/>
      <c r="L764" s="142"/>
      <c r="M764" s="12"/>
      <c r="N764" s="12"/>
      <c r="O764" s="21"/>
      <c r="P764" s="155"/>
      <c r="Q764" s="167"/>
      <c r="R764" s="167"/>
      <c r="S764" s="59"/>
      <c r="T764" s="167"/>
      <c r="U764" s="12"/>
      <c r="V764" s="12"/>
      <c r="W764" s="12"/>
      <c r="X764" s="12"/>
      <c r="Y764" s="12"/>
      <c r="Z764" s="12"/>
      <c r="AA764" s="12"/>
      <c r="AB764" s="12"/>
      <c r="AC764" s="12"/>
      <c r="AD764" s="12"/>
      <c r="AE764" s="12"/>
      <c r="AF764" s="12"/>
      <c r="AG764" s="12"/>
    </row>
    <row r="765" spans="1:33" ht="14.25" customHeight="1" x14ac:dyDescent="0.25">
      <c r="A765" s="163"/>
      <c r="B765" s="142"/>
      <c r="C765" s="12"/>
      <c r="D765" s="12"/>
      <c r="E765" s="142"/>
      <c r="F765" s="142"/>
      <c r="G765" s="12"/>
      <c r="H765" s="12"/>
      <c r="I765" s="12"/>
      <c r="J765" s="12"/>
      <c r="K765" s="12"/>
      <c r="L765" s="142"/>
      <c r="M765" s="12"/>
      <c r="N765" s="12"/>
      <c r="O765" s="21"/>
      <c r="P765" s="155"/>
      <c r="Q765" s="167"/>
      <c r="R765" s="167"/>
      <c r="S765" s="59"/>
      <c r="T765" s="167"/>
      <c r="U765" s="12"/>
      <c r="V765" s="12"/>
      <c r="W765" s="12"/>
      <c r="X765" s="12"/>
      <c r="Y765" s="12"/>
      <c r="Z765" s="12"/>
      <c r="AA765" s="12"/>
      <c r="AB765" s="12"/>
      <c r="AC765" s="12"/>
      <c r="AD765" s="12"/>
      <c r="AE765" s="12"/>
      <c r="AF765" s="12"/>
      <c r="AG765" s="12"/>
    </row>
    <row r="766" spans="1:33" ht="14.25" customHeight="1" x14ac:dyDescent="0.25">
      <c r="A766" s="163"/>
      <c r="B766" s="142"/>
      <c r="C766" s="12"/>
      <c r="D766" s="12"/>
      <c r="E766" s="142"/>
      <c r="F766" s="142"/>
      <c r="G766" s="12"/>
      <c r="H766" s="12"/>
      <c r="I766" s="12"/>
      <c r="J766" s="12"/>
      <c r="K766" s="12"/>
      <c r="L766" s="142"/>
      <c r="M766" s="12"/>
      <c r="N766" s="12"/>
      <c r="O766" s="21"/>
      <c r="P766" s="155"/>
      <c r="Q766" s="167"/>
      <c r="R766" s="167"/>
      <c r="S766" s="59"/>
      <c r="T766" s="167"/>
      <c r="U766" s="12"/>
      <c r="V766" s="12"/>
      <c r="W766" s="12"/>
      <c r="X766" s="12"/>
      <c r="Y766" s="12"/>
      <c r="Z766" s="12"/>
      <c r="AA766" s="12"/>
      <c r="AB766" s="12"/>
      <c r="AC766" s="12"/>
      <c r="AD766" s="12"/>
      <c r="AE766" s="12"/>
      <c r="AF766" s="12"/>
      <c r="AG766" s="12"/>
    </row>
    <row r="767" spans="1:33" ht="14.25" customHeight="1" x14ac:dyDescent="0.25">
      <c r="A767" s="163"/>
      <c r="B767" s="142"/>
      <c r="C767" s="12"/>
      <c r="D767" s="12"/>
      <c r="E767" s="142"/>
      <c r="F767" s="142"/>
      <c r="G767" s="12"/>
      <c r="H767" s="12"/>
      <c r="I767" s="12"/>
      <c r="J767" s="12"/>
      <c r="K767" s="12"/>
      <c r="L767" s="142"/>
      <c r="M767" s="12"/>
      <c r="N767" s="12"/>
      <c r="O767" s="21"/>
      <c r="P767" s="155"/>
      <c r="Q767" s="167"/>
      <c r="R767" s="167"/>
      <c r="S767" s="59"/>
      <c r="T767" s="167"/>
      <c r="U767" s="12"/>
      <c r="V767" s="12"/>
      <c r="W767" s="12"/>
      <c r="X767" s="12"/>
      <c r="Y767" s="12"/>
      <c r="Z767" s="12"/>
      <c r="AA767" s="12"/>
      <c r="AB767" s="12"/>
      <c r="AC767" s="12"/>
      <c r="AD767" s="12"/>
      <c r="AE767" s="12"/>
      <c r="AF767" s="12"/>
      <c r="AG767" s="12"/>
    </row>
    <row r="768" spans="1:33" ht="14.25" customHeight="1" x14ac:dyDescent="0.25">
      <c r="A768" s="163"/>
      <c r="B768" s="142"/>
      <c r="C768" s="12"/>
      <c r="D768" s="12"/>
      <c r="E768" s="142"/>
      <c r="F768" s="142"/>
      <c r="G768" s="12"/>
      <c r="H768" s="12"/>
      <c r="I768" s="12"/>
      <c r="J768" s="12"/>
      <c r="K768" s="12"/>
      <c r="L768" s="142"/>
      <c r="M768" s="12"/>
      <c r="N768" s="12"/>
      <c r="O768" s="21"/>
      <c r="P768" s="155"/>
      <c r="Q768" s="167"/>
      <c r="R768" s="167"/>
      <c r="S768" s="59"/>
      <c r="T768" s="167"/>
      <c r="U768" s="12"/>
      <c r="V768" s="12"/>
      <c r="W768" s="12"/>
      <c r="X768" s="12"/>
      <c r="Y768" s="12"/>
      <c r="Z768" s="12"/>
      <c r="AA768" s="12"/>
      <c r="AB768" s="12"/>
      <c r="AC768" s="12"/>
      <c r="AD768" s="12"/>
      <c r="AE768" s="12"/>
      <c r="AF768" s="12"/>
      <c r="AG768" s="12"/>
    </row>
    <row r="769" spans="1:33" ht="14.25" customHeight="1" x14ac:dyDescent="0.25">
      <c r="A769" s="163"/>
      <c r="B769" s="142"/>
      <c r="C769" s="12"/>
      <c r="D769" s="12"/>
      <c r="E769" s="142"/>
      <c r="F769" s="142"/>
      <c r="G769" s="12"/>
      <c r="H769" s="12"/>
      <c r="I769" s="12"/>
      <c r="J769" s="12"/>
      <c r="K769" s="12"/>
      <c r="L769" s="142"/>
      <c r="M769" s="12"/>
      <c r="N769" s="12"/>
      <c r="O769" s="21"/>
      <c r="P769" s="155"/>
      <c r="Q769" s="167"/>
      <c r="R769" s="167"/>
      <c r="S769" s="59"/>
      <c r="T769" s="167"/>
      <c r="U769" s="12"/>
      <c r="V769" s="12"/>
      <c r="W769" s="12"/>
      <c r="X769" s="12"/>
      <c r="Y769" s="12"/>
      <c r="Z769" s="12"/>
      <c r="AA769" s="12"/>
      <c r="AB769" s="12"/>
      <c r="AC769" s="12"/>
      <c r="AD769" s="12"/>
      <c r="AE769" s="12"/>
      <c r="AF769" s="12"/>
      <c r="AG769" s="12"/>
    </row>
    <row r="770" spans="1:33" ht="14.25" customHeight="1" x14ac:dyDescent="0.25">
      <c r="A770" s="163"/>
      <c r="B770" s="142"/>
      <c r="C770" s="12"/>
      <c r="D770" s="12"/>
      <c r="E770" s="142"/>
      <c r="F770" s="142"/>
      <c r="G770" s="12"/>
      <c r="H770" s="12"/>
      <c r="I770" s="12"/>
      <c r="J770" s="12"/>
      <c r="K770" s="12"/>
      <c r="L770" s="142"/>
      <c r="M770" s="12"/>
      <c r="N770" s="12"/>
      <c r="O770" s="21"/>
      <c r="P770" s="155"/>
      <c r="Q770" s="167"/>
      <c r="R770" s="167"/>
      <c r="S770" s="59"/>
      <c r="T770" s="167"/>
      <c r="U770" s="12"/>
      <c r="V770" s="12"/>
      <c r="W770" s="12"/>
      <c r="X770" s="12"/>
      <c r="Y770" s="12"/>
      <c r="Z770" s="12"/>
      <c r="AA770" s="12"/>
      <c r="AB770" s="12"/>
      <c r="AC770" s="12"/>
      <c r="AD770" s="12"/>
      <c r="AE770" s="12"/>
      <c r="AF770" s="12"/>
      <c r="AG770" s="12"/>
    </row>
    <row r="771" spans="1:33" ht="14.25" customHeight="1" x14ac:dyDescent="0.25">
      <c r="A771" s="163"/>
      <c r="B771" s="142"/>
      <c r="C771" s="12"/>
      <c r="D771" s="12"/>
      <c r="E771" s="142"/>
      <c r="F771" s="142"/>
      <c r="G771" s="12"/>
      <c r="H771" s="12"/>
      <c r="I771" s="12"/>
      <c r="J771" s="12"/>
      <c r="K771" s="12"/>
      <c r="L771" s="142"/>
      <c r="M771" s="12"/>
      <c r="N771" s="12"/>
      <c r="O771" s="21"/>
      <c r="P771" s="155"/>
      <c r="Q771" s="167"/>
      <c r="R771" s="167"/>
      <c r="S771" s="59"/>
      <c r="T771" s="167"/>
      <c r="U771" s="12"/>
      <c r="V771" s="12"/>
      <c r="W771" s="12"/>
      <c r="X771" s="12"/>
      <c r="Y771" s="12"/>
      <c r="Z771" s="12"/>
      <c r="AA771" s="12"/>
      <c r="AB771" s="12"/>
      <c r="AC771" s="12"/>
      <c r="AD771" s="12"/>
      <c r="AE771" s="12"/>
      <c r="AF771" s="12"/>
      <c r="AG771" s="12"/>
    </row>
    <row r="772" spans="1:33" ht="14.25" customHeight="1" x14ac:dyDescent="0.25">
      <c r="A772" s="163"/>
      <c r="B772" s="142"/>
      <c r="C772" s="12"/>
      <c r="D772" s="12"/>
      <c r="E772" s="142"/>
      <c r="F772" s="142"/>
      <c r="G772" s="12"/>
      <c r="H772" s="12"/>
      <c r="I772" s="12"/>
      <c r="J772" s="12"/>
      <c r="K772" s="12"/>
      <c r="L772" s="142"/>
      <c r="M772" s="12"/>
      <c r="N772" s="12"/>
      <c r="O772" s="21"/>
      <c r="P772" s="155"/>
      <c r="Q772" s="167"/>
      <c r="R772" s="167"/>
      <c r="S772" s="59"/>
      <c r="T772" s="167"/>
      <c r="U772" s="12"/>
      <c r="V772" s="12"/>
      <c r="W772" s="12"/>
      <c r="X772" s="12"/>
      <c r="Y772" s="12"/>
      <c r="Z772" s="12"/>
      <c r="AA772" s="12"/>
      <c r="AB772" s="12"/>
      <c r="AC772" s="12"/>
      <c r="AD772" s="12"/>
      <c r="AE772" s="12"/>
      <c r="AF772" s="12"/>
      <c r="AG772" s="12"/>
    </row>
    <row r="773" spans="1:33" ht="14.25" customHeight="1" x14ac:dyDescent="0.25">
      <c r="A773" s="163"/>
      <c r="B773" s="142"/>
      <c r="C773" s="12"/>
      <c r="D773" s="12"/>
      <c r="E773" s="142"/>
      <c r="F773" s="142"/>
      <c r="G773" s="12"/>
      <c r="H773" s="12"/>
      <c r="I773" s="12"/>
      <c r="J773" s="12"/>
      <c r="K773" s="12"/>
      <c r="L773" s="142"/>
      <c r="M773" s="12"/>
      <c r="N773" s="12"/>
      <c r="O773" s="21"/>
      <c r="P773" s="155"/>
      <c r="Q773" s="167"/>
      <c r="R773" s="167"/>
      <c r="S773" s="59"/>
      <c r="T773" s="167"/>
      <c r="U773" s="12"/>
      <c r="V773" s="12"/>
      <c r="W773" s="12"/>
      <c r="X773" s="12"/>
      <c r="Y773" s="12"/>
      <c r="Z773" s="12"/>
      <c r="AA773" s="12"/>
      <c r="AB773" s="12"/>
      <c r="AC773" s="12"/>
      <c r="AD773" s="12"/>
      <c r="AE773" s="12"/>
      <c r="AF773" s="12"/>
      <c r="AG773" s="12"/>
    </row>
    <row r="774" spans="1:33" ht="14.25" customHeight="1" x14ac:dyDescent="0.25">
      <c r="A774" s="163"/>
      <c r="B774" s="142"/>
      <c r="C774" s="12"/>
      <c r="D774" s="12"/>
      <c r="E774" s="142"/>
      <c r="F774" s="142"/>
      <c r="G774" s="12"/>
      <c r="H774" s="12"/>
      <c r="I774" s="12"/>
      <c r="J774" s="12"/>
      <c r="K774" s="12"/>
      <c r="L774" s="142"/>
      <c r="M774" s="12"/>
      <c r="N774" s="12"/>
      <c r="O774" s="21"/>
      <c r="P774" s="155"/>
      <c r="Q774" s="167"/>
      <c r="R774" s="167"/>
      <c r="S774" s="59"/>
      <c r="T774" s="167"/>
      <c r="U774" s="12"/>
      <c r="V774" s="12"/>
      <c r="W774" s="12"/>
      <c r="X774" s="12"/>
      <c r="Y774" s="12"/>
      <c r="Z774" s="12"/>
      <c r="AA774" s="12"/>
      <c r="AB774" s="12"/>
      <c r="AC774" s="12"/>
      <c r="AD774" s="12"/>
      <c r="AE774" s="12"/>
      <c r="AF774" s="12"/>
      <c r="AG774" s="12"/>
    </row>
    <row r="775" spans="1:33" ht="14.25" customHeight="1" x14ac:dyDescent="0.25">
      <c r="A775" s="163"/>
      <c r="B775" s="142"/>
      <c r="C775" s="12"/>
      <c r="D775" s="12"/>
      <c r="E775" s="142"/>
      <c r="F775" s="142"/>
      <c r="G775" s="12"/>
      <c r="H775" s="12"/>
      <c r="I775" s="12"/>
      <c r="J775" s="12"/>
      <c r="K775" s="12"/>
      <c r="L775" s="142"/>
      <c r="M775" s="12"/>
      <c r="N775" s="12"/>
      <c r="O775" s="21"/>
      <c r="P775" s="155"/>
      <c r="Q775" s="167"/>
      <c r="R775" s="167"/>
      <c r="S775" s="59"/>
      <c r="T775" s="167"/>
      <c r="U775" s="12"/>
      <c r="V775" s="12"/>
      <c r="W775" s="12"/>
      <c r="X775" s="12"/>
      <c r="Y775" s="12"/>
      <c r="Z775" s="12"/>
      <c r="AA775" s="12"/>
      <c r="AB775" s="12"/>
      <c r="AC775" s="12"/>
      <c r="AD775" s="12"/>
      <c r="AE775" s="12"/>
      <c r="AF775" s="12"/>
      <c r="AG775" s="12"/>
    </row>
    <row r="776" spans="1:33" ht="14.25" customHeight="1" x14ac:dyDescent="0.25">
      <c r="A776" s="163"/>
      <c r="B776" s="142"/>
      <c r="C776" s="12"/>
      <c r="D776" s="12"/>
      <c r="E776" s="142"/>
      <c r="F776" s="142"/>
      <c r="G776" s="12"/>
      <c r="H776" s="12"/>
      <c r="I776" s="12"/>
      <c r="J776" s="12"/>
      <c r="K776" s="12"/>
      <c r="L776" s="142"/>
      <c r="M776" s="12"/>
      <c r="N776" s="12"/>
      <c r="O776" s="21"/>
      <c r="P776" s="155"/>
      <c r="Q776" s="167"/>
      <c r="R776" s="167"/>
      <c r="S776" s="59"/>
      <c r="T776" s="167"/>
      <c r="U776" s="12"/>
      <c r="V776" s="12"/>
      <c r="W776" s="12"/>
      <c r="X776" s="12"/>
      <c r="Y776" s="12"/>
      <c r="Z776" s="12"/>
      <c r="AA776" s="12"/>
      <c r="AB776" s="12"/>
      <c r="AC776" s="12"/>
      <c r="AD776" s="12"/>
      <c r="AE776" s="12"/>
      <c r="AF776" s="12"/>
      <c r="AG776" s="12"/>
    </row>
    <row r="777" spans="1:33" ht="14.25" customHeight="1" x14ac:dyDescent="0.25">
      <c r="A777" s="163"/>
      <c r="B777" s="142"/>
      <c r="C777" s="12"/>
      <c r="D777" s="12"/>
      <c r="E777" s="142"/>
      <c r="F777" s="142"/>
      <c r="G777" s="12"/>
      <c r="H777" s="12"/>
      <c r="I777" s="12"/>
      <c r="J777" s="12"/>
      <c r="K777" s="12"/>
      <c r="L777" s="142"/>
      <c r="M777" s="12"/>
      <c r="N777" s="12"/>
      <c r="O777" s="21"/>
      <c r="P777" s="155"/>
      <c r="Q777" s="167"/>
      <c r="R777" s="167"/>
      <c r="S777" s="59"/>
      <c r="T777" s="167"/>
      <c r="U777" s="12"/>
      <c r="V777" s="12"/>
      <c r="W777" s="12"/>
      <c r="X777" s="12"/>
      <c r="Y777" s="12"/>
      <c r="Z777" s="12"/>
      <c r="AA777" s="12"/>
      <c r="AB777" s="12"/>
      <c r="AC777" s="12"/>
      <c r="AD777" s="12"/>
      <c r="AE777" s="12"/>
      <c r="AF777" s="12"/>
      <c r="AG777" s="12"/>
    </row>
    <row r="778" spans="1:33" ht="14.25" customHeight="1" x14ac:dyDescent="0.25">
      <c r="A778" s="163"/>
      <c r="B778" s="142"/>
      <c r="C778" s="12"/>
      <c r="D778" s="12"/>
      <c r="E778" s="142"/>
      <c r="F778" s="142"/>
      <c r="G778" s="12"/>
      <c r="H778" s="12"/>
      <c r="I778" s="12"/>
      <c r="J778" s="12"/>
      <c r="K778" s="12"/>
      <c r="L778" s="142"/>
      <c r="M778" s="12"/>
      <c r="N778" s="12"/>
      <c r="O778" s="21"/>
      <c r="P778" s="155"/>
      <c r="Q778" s="167"/>
      <c r="R778" s="167"/>
      <c r="S778" s="59"/>
      <c r="T778" s="167"/>
      <c r="U778" s="12"/>
      <c r="V778" s="12"/>
      <c r="W778" s="12"/>
      <c r="X778" s="12"/>
      <c r="Y778" s="12"/>
      <c r="Z778" s="12"/>
      <c r="AA778" s="12"/>
      <c r="AB778" s="12"/>
      <c r="AC778" s="12"/>
      <c r="AD778" s="12"/>
      <c r="AE778" s="12"/>
      <c r="AF778" s="12"/>
      <c r="AG778" s="12"/>
    </row>
    <row r="779" spans="1:33" ht="14.25" customHeight="1" x14ac:dyDescent="0.25">
      <c r="A779" s="163"/>
      <c r="B779" s="142"/>
      <c r="C779" s="12"/>
      <c r="D779" s="12"/>
      <c r="E779" s="142"/>
      <c r="F779" s="142"/>
      <c r="G779" s="12"/>
      <c r="H779" s="12"/>
      <c r="I779" s="12"/>
      <c r="J779" s="12"/>
      <c r="K779" s="12"/>
      <c r="L779" s="142"/>
      <c r="M779" s="12"/>
      <c r="N779" s="12"/>
      <c r="O779" s="21"/>
      <c r="P779" s="155"/>
      <c r="Q779" s="167"/>
      <c r="R779" s="167"/>
      <c r="S779" s="59"/>
      <c r="T779" s="167"/>
      <c r="U779" s="12"/>
      <c r="V779" s="12"/>
      <c r="W779" s="12"/>
      <c r="X779" s="12"/>
      <c r="Y779" s="12"/>
      <c r="Z779" s="12"/>
      <c r="AA779" s="12"/>
      <c r="AB779" s="12"/>
      <c r="AC779" s="12"/>
      <c r="AD779" s="12"/>
      <c r="AE779" s="12"/>
      <c r="AF779" s="12"/>
      <c r="AG779" s="12"/>
    </row>
    <row r="780" spans="1:33" ht="14.25" customHeight="1" x14ac:dyDescent="0.25">
      <c r="A780" s="163"/>
      <c r="B780" s="142"/>
      <c r="C780" s="12"/>
      <c r="D780" s="12"/>
      <c r="E780" s="142"/>
      <c r="F780" s="142"/>
      <c r="G780" s="12"/>
      <c r="H780" s="12"/>
      <c r="I780" s="12"/>
      <c r="J780" s="12"/>
      <c r="K780" s="12"/>
      <c r="L780" s="142"/>
      <c r="M780" s="12"/>
      <c r="N780" s="12"/>
      <c r="O780" s="21"/>
      <c r="P780" s="155"/>
      <c r="Q780" s="167"/>
      <c r="R780" s="167"/>
      <c r="S780" s="59"/>
      <c r="T780" s="167"/>
      <c r="U780" s="12"/>
      <c r="V780" s="12"/>
      <c r="W780" s="12"/>
      <c r="X780" s="12"/>
      <c r="Y780" s="12"/>
      <c r="Z780" s="12"/>
      <c r="AA780" s="12"/>
      <c r="AB780" s="12"/>
      <c r="AC780" s="12"/>
      <c r="AD780" s="12"/>
      <c r="AE780" s="12"/>
      <c r="AF780" s="12"/>
      <c r="AG780" s="12"/>
    </row>
    <row r="781" spans="1:33" ht="14.25" customHeight="1" x14ac:dyDescent="0.25">
      <c r="A781" s="163"/>
      <c r="B781" s="142"/>
      <c r="C781" s="12"/>
      <c r="D781" s="12"/>
      <c r="E781" s="142"/>
      <c r="F781" s="142"/>
      <c r="G781" s="12"/>
      <c r="H781" s="12"/>
      <c r="I781" s="12"/>
      <c r="J781" s="12"/>
      <c r="K781" s="12"/>
      <c r="L781" s="142"/>
      <c r="M781" s="12"/>
      <c r="N781" s="12"/>
      <c r="O781" s="21"/>
      <c r="P781" s="155"/>
      <c r="Q781" s="167"/>
      <c r="R781" s="167"/>
      <c r="S781" s="59"/>
      <c r="T781" s="167"/>
      <c r="U781" s="12"/>
      <c r="V781" s="12"/>
      <c r="W781" s="12"/>
      <c r="X781" s="12"/>
      <c r="Y781" s="12"/>
      <c r="Z781" s="12"/>
      <c r="AA781" s="12"/>
      <c r="AB781" s="12"/>
      <c r="AC781" s="12"/>
      <c r="AD781" s="12"/>
      <c r="AE781" s="12"/>
      <c r="AF781" s="12"/>
      <c r="AG781" s="12"/>
    </row>
    <row r="782" spans="1:33" ht="14.25" customHeight="1" x14ac:dyDescent="0.25">
      <c r="A782" s="163"/>
      <c r="B782" s="142"/>
      <c r="C782" s="12"/>
      <c r="D782" s="12"/>
      <c r="E782" s="142"/>
      <c r="F782" s="142"/>
      <c r="G782" s="12"/>
      <c r="H782" s="12"/>
      <c r="I782" s="12"/>
      <c r="J782" s="12"/>
      <c r="K782" s="12"/>
      <c r="L782" s="142"/>
      <c r="M782" s="12"/>
      <c r="N782" s="12"/>
      <c r="O782" s="21"/>
      <c r="P782" s="155"/>
      <c r="Q782" s="167"/>
      <c r="R782" s="167"/>
      <c r="S782" s="59"/>
      <c r="T782" s="167"/>
      <c r="U782" s="12"/>
      <c r="V782" s="12"/>
      <c r="W782" s="12"/>
      <c r="X782" s="12"/>
      <c r="Y782" s="12"/>
      <c r="Z782" s="12"/>
      <c r="AA782" s="12"/>
      <c r="AB782" s="12"/>
      <c r="AC782" s="12"/>
      <c r="AD782" s="12"/>
      <c r="AE782" s="12"/>
      <c r="AF782" s="12"/>
      <c r="AG782" s="12"/>
    </row>
    <row r="783" spans="1:33" ht="14.25" customHeight="1" x14ac:dyDescent="0.25">
      <c r="A783" s="163"/>
      <c r="B783" s="142"/>
      <c r="C783" s="12"/>
      <c r="D783" s="12"/>
      <c r="E783" s="142"/>
      <c r="F783" s="142"/>
      <c r="G783" s="12"/>
      <c r="H783" s="12"/>
      <c r="I783" s="12"/>
      <c r="J783" s="12"/>
      <c r="K783" s="12"/>
      <c r="L783" s="142"/>
      <c r="M783" s="12"/>
      <c r="N783" s="12"/>
      <c r="O783" s="21"/>
      <c r="P783" s="155"/>
      <c r="Q783" s="167"/>
      <c r="R783" s="167"/>
      <c r="S783" s="59"/>
      <c r="T783" s="167"/>
      <c r="U783" s="12"/>
      <c r="V783" s="12"/>
      <c r="W783" s="12"/>
      <c r="X783" s="12"/>
      <c r="Y783" s="12"/>
      <c r="Z783" s="12"/>
      <c r="AA783" s="12"/>
      <c r="AB783" s="12"/>
      <c r="AC783" s="12"/>
      <c r="AD783" s="12"/>
      <c r="AE783" s="12"/>
      <c r="AF783" s="12"/>
      <c r="AG783" s="12"/>
    </row>
    <row r="784" spans="1:33" ht="14.25" customHeight="1" x14ac:dyDescent="0.25">
      <c r="A784" s="163"/>
      <c r="B784" s="142"/>
      <c r="C784" s="12"/>
      <c r="D784" s="12"/>
      <c r="E784" s="142"/>
      <c r="F784" s="142"/>
      <c r="G784" s="12"/>
      <c r="H784" s="12"/>
      <c r="I784" s="12"/>
      <c r="J784" s="12"/>
      <c r="K784" s="12"/>
      <c r="L784" s="142"/>
      <c r="M784" s="12"/>
      <c r="N784" s="12"/>
      <c r="O784" s="21"/>
      <c r="P784" s="155"/>
      <c r="Q784" s="167"/>
      <c r="R784" s="167"/>
      <c r="S784" s="59"/>
      <c r="T784" s="167"/>
      <c r="U784" s="12"/>
      <c r="V784" s="12"/>
      <c r="W784" s="12"/>
      <c r="X784" s="12"/>
      <c r="Y784" s="12"/>
      <c r="Z784" s="12"/>
      <c r="AA784" s="12"/>
      <c r="AB784" s="12"/>
      <c r="AC784" s="12"/>
      <c r="AD784" s="12"/>
      <c r="AE784" s="12"/>
      <c r="AF784" s="12"/>
      <c r="AG784" s="12"/>
    </row>
    <row r="785" spans="1:33" ht="14.25" customHeight="1" x14ac:dyDescent="0.25">
      <c r="A785" s="163"/>
      <c r="B785" s="142"/>
      <c r="C785" s="12"/>
      <c r="D785" s="12"/>
      <c r="E785" s="142"/>
      <c r="F785" s="142"/>
      <c r="G785" s="12"/>
      <c r="H785" s="12"/>
      <c r="I785" s="12"/>
      <c r="J785" s="12"/>
      <c r="K785" s="12"/>
      <c r="L785" s="142"/>
      <c r="M785" s="12"/>
      <c r="N785" s="12"/>
      <c r="O785" s="21"/>
      <c r="P785" s="155"/>
      <c r="Q785" s="167"/>
      <c r="R785" s="167"/>
      <c r="S785" s="59"/>
      <c r="T785" s="167"/>
      <c r="U785" s="12"/>
      <c r="V785" s="12"/>
      <c r="W785" s="12"/>
      <c r="X785" s="12"/>
      <c r="Y785" s="12"/>
      <c r="Z785" s="12"/>
      <c r="AA785" s="12"/>
      <c r="AB785" s="12"/>
      <c r="AC785" s="12"/>
      <c r="AD785" s="12"/>
      <c r="AE785" s="12"/>
      <c r="AF785" s="12"/>
      <c r="AG785" s="12"/>
    </row>
    <row r="786" spans="1:33" ht="14.25" customHeight="1" x14ac:dyDescent="0.25">
      <c r="A786" s="163"/>
      <c r="B786" s="142"/>
      <c r="C786" s="12"/>
      <c r="D786" s="12"/>
      <c r="E786" s="142"/>
      <c r="F786" s="142"/>
      <c r="G786" s="12"/>
      <c r="H786" s="12"/>
      <c r="I786" s="12"/>
      <c r="J786" s="12"/>
      <c r="K786" s="12"/>
      <c r="L786" s="142"/>
      <c r="M786" s="12"/>
      <c r="N786" s="12"/>
      <c r="O786" s="21"/>
      <c r="P786" s="155"/>
      <c r="Q786" s="167"/>
      <c r="R786" s="167"/>
      <c r="S786" s="59"/>
      <c r="T786" s="167"/>
      <c r="U786" s="12"/>
      <c r="V786" s="12"/>
      <c r="W786" s="12"/>
      <c r="X786" s="12"/>
      <c r="Y786" s="12"/>
      <c r="Z786" s="12"/>
      <c r="AA786" s="12"/>
      <c r="AB786" s="12"/>
      <c r="AC786" s="12"/>
      <c r="AD786" s="12"/>
      <c r="AE786" s="12"/>
      <c r="AF786" s="12"/>
      <c r="AG786" s="12"/>
    </row>
    <row r="787" spans="1:33" ht="14.25" customHeight="1" x14ac:dyDescent="0.25">
      <c r="A787" s="163"/>
      <c r="B787" s="142"/>
      <c r="C787" s="12"/>
      <c r="D787" s="12"/>
      <c r="E787" s="142"/>
      <c r="F787" s="142"/>
      <c r="G787" s="12"/>
      <c r="H787" s="12"/>
      <c r="I787" s="12"/>
      <c r="J787" s="12"/>
      <c r="K787" s="12"/>
      <c r="L787" s="142"/>
      <c r="M787" s="12"/>
      <c r="N787" s="12"/>
      <c r="O787" s="21"/>
      <c r="P787" s="155"/>
      <c r="Q787" s="167"/>
      <c r="R787" s="167"/>
      <c r="S787" s="59"/>
      <c r="T787" s="167"/>
      <c r="U787" s="12"/>
      <c r="V787" s="12"/>
      <c r="W787" s="12"/>
      <c r="X787" s="12"/>
      <c r="Y787" s="12"/>
      <c r="Z787" s="12"/>
      <c r="AA787" s="12"/>
      <c r="AB787" s="12"/>
      <c r="AC787" s="12"/>
      <c r="AD787" s="12"/>
      <c r="AE787" s="12"/>
      <c r="AF787" s="12"/>
      <c r="AG787" s="12"/>
    </row>
    <row r="788" spans="1:33" ht="14.25" customHeight="1" x14ac:dyDescent="0.25">
      <c r="A788" s="163"/>
      <c r="B788" s="142"/>
      <c r="C788" s="12"/>
      <c r="D788" s="12"/>
      <c r="E788" s="142"/>
      <c r="F788" s="142"/>
      <c r="G788" s="12"/>
      <c r="H788" s="12"/>
      <c r="I788" s="12"/>
      <c r="J788" s="12"/>
      <c r="K788" s="12"/>
      <c r="L788" s="142"/>
      <c r="M788" s="12"/>
      <c r="N788" s="12"/>
      <c r="O788" s="21"/>
      <c r="P788" s="155"/>
      <c r="Q788" s="167"/>
      <c r="R788" s="167"/>
      <c r="S788" s="59"/>
      <c r="T788" s="167"/>
      <c r="U788" s="12"/>
      <c r="V788" s="12"/>
      <c r="W788" s="12"/>
      <c r="X788" s="12"/>
      <c r="Y788" s="12"/>
      <c r="Z788" s="12"/>
      <c r="AA788" s="12"/>
      <c r="AB788" s="12"/>
      <c r="AC788" s="12"/>
      <c r="AD788" s="12"/>
      <c r="AE788" s="12"/>
      <c r="AF788" s="12"/>
      <c r="AG788" s="12"/>
    </row>
    <row r="789" spans="1:33" ht="14.25" customHeight="1" x14ac:dyDescent="0.25">
      <c r="A789" s="163"/>
      <c r="B789" s="142"/>
      <c r="C789" s="12"/>
      <c r="D789" s="12"/>
      <c r="E789" s="142"/>
      <c r="F789" s="142"/>
      <c r="G789" s="12"/>
      <c r="H789" s="12"/>
      <c r="I789" s="12"/>
      <c r="J789" s="12"/>
      <c r="K789" s="12"/>
      <c r="L789" s="142"/>
      <c r="M789" s="12"/>
      <c r="N789" s="12"/>
      <c r="O789" s="21"/>
      <c r="P789" s="155"/>
      <c r="Q789" s="167"/>
      <c r="R789" s="167"/>
      <c r="S789" s="59"/>
      <c r="T789" s="167"/>
      <c r="U789" s="12"/>
      <c r="V789" s="12"/>
      <c r="W789" s="12"/>
      <c r="X789" s="12"/>
      <c r="Y789" s="12"/>
      <c r="Z789" s="12"/>
      <c r="AA789" s="12"/>
      <c r="AB789" s="12"/>
      <c r="AC789" s="12"/>
      <c r="AD789" s="12"/>
      <c r="AE789" s="12"/>
      <c r="AF789" s="12"/>
      <c r="AG789" s="12"/>
    </row>
    <row r="790" spans="1:33" ht="14.25" customHeight="1" x14ac:dyDescent="0.25">
      <c r="A790" s="163"/>
      <c r="B790" s="142"/>
      <c r="C790" s="12"/>
      <c r="D790" s="12"/>
      <c r="E790" s="142"/>
      <c r="F790" s="142"/>
      <c r="G790" s="12"/>
      <c r="H790" s="12"/>
      <c r="I790" s="12"/>
      <c r="J790" s="12"/>
      <c r="K790" s="12"/>
      <c r="L790" s="142"/>
      <c r="M790" s="12"/>
      <c r="N790" s="12"/>
      <c r="O790" s="21"/>
      <c r="P790" s="155"/>
      <c r="Q790" s="167"/>
      <c r="R790" s="167"/>
      <c r="S790" s="59"/>
      <c r="T790" s="167"/>
      <c r="U790" s="12"/>
      <c r="V790" s="12"/>
      <c r="W790" s="12"/>
      <c r="X790" s="12"/>
      <c r="Y790" s="12"/>
      <c r="Z790" s="12"/>
      <c r="AA790" s="12"/>
      <c r="AB790" s="12"/>
      <c r="AC790" s="12"/>
      <c r="AD790" s="12"/>
      <c r="AE790" s="12"/>
      <c r="AF790" s="12"/>
      <c r="AG790" s="12"/>
    </row>
    <row r="791" spans="1:33" ht="14.25" customHeight="1" x14ac:dyDescent="0.25">
      <c r="A791" s="163"/>
      <c r="B791" s="142"/>
      <c r="C791" s="12"/>
      <c r="D791" s="12"/>
      <c r="E791" s="142"/>
      <c r="F791" s="142"/>
      <c r="G791" s="12"/>
      <c r="H791" s="12"/>
      <c r="I791" s="12"/>
      <c r="J791" s="12"/>
      <c r="K791" s="12"/>
      <c r="L791" s="142"/>
      <c r="M791" s="12"/>
      <c r="N791" s="12"/>
      <c r="O791" s="21"/>
      <c r="P791" s="155"/>
      <c r="Q791" s="167"/>
      <c r="R791" s="167"/>
      <c r="S791" s="59"/>
      <c r="T791" s="167"/>
      <c r="U791" s="12"/>
      <c r="V791" s="12"/>
      <c r="W791" s="12"/>
      <c r="X791" s="12"/>
      <c r="Y791" s="12"/>
      <c r="Z791" s="12"/>
      <c r="AA791" s="12"/>
      <c r="AB791" s="12"/>
      <c r="AC791" s="12"/>
      <c r="AD791" s="12"/>
      <c r="AE791" s="12"/>
      <c r="AF791" s="12"/>
      <c r="AG791" s="12"/>
    </row>
    <row r="792" spans="1:33" ht="14.25" customHeight="1" x14ac:dyDescent="0.25">
      <c r="A792" s="163"/>
      <c r="B792" s="142"/>
      <c r="C792" s="12"/>
      <c r="D792" s="12"/>
      <c r="E792" s="142"/>
      <c r="F792" s="142"/>
      <c r="G792" s="12"/>
      <c r="H792" s="12"/>
      <c r="I792" s="12"/>
      <c r="J792" s="12"/>
      <c r="K792" s="12"/>
      <c r="L792" s="142"/>
      <c r="M792" s="12"/>
      <c r="N792" s="12"/>
      <c r="O792" s="21"/>
      <c r="P792" s="155"/>
      <c r="Q792" s="167"/>
      <c r="R792" s="167"/>
      <c r="S792" s="59"/>
      <c r="T792" s="167"/>
      <c r="U792" s="12"/>
      <c r="V792" s="12"/>
      <c r="W792" s="12"/>
      <c r="X792" s="12"/>
      <c r="Y792" s="12"/>
      <c r="Z792" s="12"/>
      <c r="AA792" s="12"/>
      <c r="AB792" s="12"/>
      <c r="AC792" s="12"/>
      <c r="AD792" s="12"/>
      <c r="AE792" s="12"/>
      <c r="AF792" s="12"/>
      <c r="AG792" s="12"/>
    </row>
    <row r="793" spans="1:33" ht="14.25" customHeight="1" x14ac:dyDescent="0.25">
      <c r="A793" s="163"/>
      <c r="B793" s="142"/>
      <c r="C793" s="12"/>
      <c r="D793" s="12"/>
      <c r="E793" s="142"/>
      <c r="F793" s="142"/>
      <c r="G793" s="12"/>
      <c r="H793" s="12"/>
      <c r="I793" s="12"/>
      <c r="J793" s="12"/>
      <c r="K793" s="12"/>
      <c r="L793" s="142"/>
      <c r="M793" s="12"/>
      <c r="N793" s="12"/>
      <c r="O793" s="21"/>
      <c r="P793" s="155"/>
      <c r="Q793" s="167"/>
      <c r="R793" s="167"/>
      <c r="S793" s="59"/>
      <c r="T793" s="167"/>
      <c r="U793" s="12"/>
      <c r="V793" s="12"/>
      <c r="W793" s="12"/>
      <c r="X793" s="12"/>
      <c r="Y793" s="12"/>
      <c r="Z793" s="12"/>
      <c r="AA793" s="12"/>
      <c r="AB793" s="12"/>
      <c r="AC793" s="12"/>
      <c r="AD793" s="12"/>
      <c r="AE793" s="12"/>
      <c r="AF793" s="12"/>
      <c r="AG793" s="12"/>
    </row>
    <row r="794" spans="1:33" ht="14.25" customHeight="1" x14ac:dyDescent="0.25">
      <c r="A794" s="163"/>
      <c r="B794" s="142"/>
      <c r="C794" s="12"/>
      <c r="D794" s="12"/>
      <c r="E794" s="142"/>
      <c r="F794" s="142"/>
      <c r="G794" s="12"/>
      <c r="H794" s="12"/>
      <c r="I794" s="12"/>
      <c r="J794" s="12"/>
      <c r="K794" s="12"/>
      <c r="L794" s="142"/>
      <c r="M794" s="12"/>
      <c r="N794" s="12"/>
      <c r="O794" s="21"/>
      <c r="P794" s="155"/>
      <c r="Q794" s="167"/>
      <c r="R794" s="167"/>
      <c r="S794" s="59"/>
      <c r="T794" s="167"/>
      <c r="U794" s="12"/>
      <c r="V794" s="12"/>
      <c r="W794" s="12"/>
      <c r="X794" s="12"/>
      <c r="Y794" s="12"/>
      <c r="Z794" s="12"/>
      <c r="AA794" s="12"/>
      <c r="AB794" s="12"/>
      <c r="AC794" s="12"/>
      <c r="AD794" s="12"/>
      <c r="AE794" s="12"/>
      <c r="AF794" s="12"/>
      <c r="AG794" s="12"/>
    </row>
    <row r="795" spans="1:33" ht="14.25" customHeight="1" x14ac:dyDescent="0.25">
      <c r="A795" s="163"/>
      <c r="B795" s="142"/>
      <c r="C795" s="12"/>
      <c r="D795" s="12"/>
      <c r="E795" s="142"/>
      <c r="F795" s="142"/>
      <c r="G795" s="12"/>
      <c r="H795" s="12"/>
      <c r="I795" s="12"/>
      <c r="J795" s="12"/>
      <c r="K795" s="12"/>
      <c r="L795" s="142"/>
      <c r="M795" s="12"/>
      <c r="N795" s="12"/>
      <c r="O795" s="21"/>
      <c r="P795" s="155"/>
      <c r="Q795" s="167"/>
      <c r="R795" s="167"/>
      <c r="S795" s="59"/>
      <c r="T795" s="167"/>
      <c r="U795" s="12"/>
      <c r="V795" s="12"/>
      <c r="W795" s="12"/>
      <c r="X795" s="12"/>
      <c r="Y795" s="12"/>
      <c r="Z795" s="12"/>
      <c r="AA795" s="12"/>
      <c r="AB795" s="12"/>
      <c r="AC795" s="12"/>
      <c r="AD795" s="12"/>
      <c r="AE795" s="12"/>
      <c r="AF795" s="12"/>
      <c r="AG795" s="12"/>
    </row>
    <row r="796" spans="1:33" ht="14.25" customHeight="1" x14ac:dyDescent="0.25">
      <c r="A796" s="163"/>
      <c r="B796" s="142"/>
      <c r="C796" s="12"/>
      <c r="D796" s="12"/>
      <c r="E796" s="142"/>
      <c r="F796" s="142"/>
      <c r="G796" s="12"/>
      <c r="H796" s="12"/>
      <c r="I796" s="12"/>
      <c r="J796" s="12"/>
      <c r="K796" s="12"/>
      <c r="L796" s="142"/>
      <c r="M796" s="12"/>
      <c r="N796" s="12"/>
      <c r="O796" s="21"/>
      <c r="P796" s="155"/>
      <c r="Q796" s="167"/>
      <c r="R796" s="167"/>
      <c r="S796" s="59"/>
      <c r="T796" s="167"/>
      <c r="U796" s="12"/>
      <c r="V796" s="12"/>
      <c r="W796" s="12"/>
      <c r="X796" s="12"/>
      <c r="Y796" s="12"/>
      <c r="Z796" s="12"/>
      <c r="AA796" s="12"/>
      <c r="AB796" s="12"/>
      <c r="AC796" s="12"/>
      <c r="AD796" s="12"/>
      <c r="AE796" s="12"/>
      <c r="AF796" s="12"/>
      <c r="AG796" s="12"/>
    </row>
    <row r="797" spans="1:33" ht="14.25" customHeight="1" x14ac:dyDescent="0.25">
      <c r="A797" s="163"/>
      <c r="B797" s="142"/>
      <c r="C797" s="12"/>
      <c r="D797" s="12"/>
      <c r="E797" s="142"/>
      <c r="F797" s="142"/>
      <c r="G797" s="12"/>
      <c r="H797" s="12"/>
      <c r="I797" s="12"/>
      <c r="J797" s="12"/>
      <c r="K797" s="12"/>
      <c r="L797" s="142"/>
      <c r="M797" s="12"/>
      <c r="N797" s="12"/>
      <c r="O797" s="21"/>
      <c r="P797" s="155"/>
      <c r="Q797" s="167"/>
      <c r="R797" s="167"/>
      <c r="S797" s="59"/>
      <c r="T797" s="167"/>
      <c r="U797" s="12"/>
      <c r="V797" s="12"/>
      <c r="W797" s="12"/>
      <c r="X797" s="12"/>
      <c r="Y797" s="12"/>
      <c r="Z797" s="12"/>
      <c r="AA797" s="12"/>
      <c r="AB797" s="12"/>
      <c r="AC797" s="12"/>
      <c r="AD797" s="12"/>
      <c r="AE797" s="12"/>
      <c r="AF797" s="12"/>
      <c r="AG797" s="12"/>
    </row>
    <row r="798" spans="1:33" ht="14.25" customHeight="1" x14ac:dyDescent="0.25">
      <c r="A798" s="163"/>
      <c r="B798" s="142"/>
      <c r="C798" s="12"/>
      <c r="D798" s="12"/>
      <c r="E798" s="142"/>
      <c r="F798" s="142"/>
      <c r="G798" s="12"/>
      <c r="H798" s="12"/>
      <c r="I798" s="12"/>
      <c r="J798" s="12"/>
      <c r="K798" s="12"/>
      <c r="L798" s="142"/>
      <c r="M798" s="12"/>
      <c r="N798" s="12"/>
      <c r="O798" s="21"/>
      <c r="P798" s="155"/>
      <c r="Q798" s="167"/>
      <c r="R798" s="167"/>
      <c r="S798" s="59"/>
      <c r="T798" s="167"/>
      <c r="U798" s="12"/>
      <c r="V798" s="12"/>
      <c r="W798" s="12"/>
      <c r="X798" s="12"/>
      <c r="Y798" s="12"/>
      <c r="Z798" s="12"/>
      <c r="AA798" s="12"/>
      <c r="AB798" s="12"/>
      <c r="AC798" s="12"/>
      <c r="AD798" s="12"/>
      <c r="AE798" s="12"/>
      <c r="AF798" s="12"/>
      <c r="AG798" s="12"/>
    </row>
    <row r="799" spans="1:33" ht="14.25" customHeight="1" x14ac:dyDescent="0.25">
      <c r="A799" s="163"/>
      <c r="B799" s="142"/>
      <c r="C799" s="12"/>
      <c r="D799" s="12"/>
      <c r="E799" s="142"/>
      <c r="F799" s="142"/>
      <c r="G799" s="12"/>
      <c r="H799" s="12"/>
      <c r="I799" s="12"/>
      <c r="J799" s="12"/>
      <c r="K799" s="12"/>
      <c r="L799" s="142"/>
      <c r="M799" s="12"/>
      <c r="N799" s="12"/>
      <c r="O799" s="21"/>
      <c r="P799" s="155"/>
      <c r="Q799" s="167"/>
      <c r="R799" s="167"/>
      <c r="S799" s="59"/>
      <c r="T799" s="167"/>
      <c r="U799" s="12"/>
      <c r="V799" s="12"/>
      <c r="W799" s="12"/>
      <c r="X799" s="12"/>
      <c r="Y799" s="12"/>
      <c r="Z799" s="12"/>
      <c r="AA799" s="12"/>
      <c r="AB799" s="12"/>
      <c r="AC799" s="12"/>
      <c r="AD799" s="12"/>
      <c r="AE799" s="12"/>
      <c r="AF799" s="12"/>
      <c r="AG799" s="12"/>
    </row>
    <row r="800" spans="1:33" ht="14.25" customHeight="1" x14ac:dyDescent="0.25">
      <c r="A800" s="163"/>
      <c r="B800" s="142"/>
      <c r="C800" s="12"/>
      <c r="D800" s="12"/>
      <c r="E800" s="142"/>
      <c r="F800" s="142"/>
      <c r="G800" s="12"/>
      <c r="H800" s="12"/>
      <c r="I800" s="12"/>
      <c r="J800" s="12"/>
      <c r="K800" s="12"/>
      <c r="L800" s="142"/>
      <c r="M800" s="12"/>
      <c r="N800" s="12"/>
      <c r="O800" s="21"/>
      <c r="P800" s="155"/>
      <c r="Q800" s="167"/>
      <c r="R800" s="167"/>
      <c r="S800" s="59"/>
      <c r="T800" s="167"/>
      <c r="U800" s="12"/>
      <c r="V800" s="12"/>
      <c r="W800" s="12"/>
      <c r="X800" s="12"/>
      <c r="Y800" s="12"/>
      <c r="Z800" s="12"/>
      <c r="AA800" s="12"/>
      <c r="AB800" s="12"/>
      <c r="AC800" s="12"/>
      <c r="AD800" s="12"/>
      <c r="AE800" s="12"/>
      <c r="AF800" s="12"/>
      <c r="AG800" s="12"/>
    </row>
    <row r="801" spans="1:33" ht="14.25" customHeight="1" x14ac:dyDescent="0.25">
      <c r="A801" s="163"/>
      <c r="B801" s="142"/>
      <c r="C801" s="12"/>
      <c r="D801" s="12"/>
      <c r="E801" s="142"/>
      <c r="F801" s="142"/>
      <c r="G801" s="12"/>
      <c r="H801" s="12"/>
      <c r="I801" s="12"/>
      <c r="J801" s="12"/>
      <c r="K801" s="12"/>
      <c r="L801" s="142"/>
      <c r="M801" s="12"/>
      <c r="N801" s="12"/>
      <c r="O801" s="21"/>
      <c r="P801" s="155"/>
      <c r="Q801" s="167"/>
      <c r="R801" s="167"/>
      <c r="S801" s="59"/>
      <c r="T801" s="167"/>
      <c r="U801" s="12"/>
      <c r="V801" s="12"/>
      <c r="W801" s="12"/>
      <c r="X801" s="12"/>
      <c r="Y801" s="12"/>
      <c r="Z801" s="12"/>
      <c r="AA801" s="12"/>
      <c r="AB801" s="12"/>
      <c r="AC801" s="12"/>
      <c r="AD801" s="12"/>
      <c r="AE801" s="12"/>
      <c r="AF801" s="12"/>
      <c r="AG801" s="12"/>
    </row>
    <row r="802" spans="1:33" ht="14.25" customHeight="1" x14ac:dyDescent="0.25">
      <c r="A802" s="163"/>
      <c r="B802" s="142"/>
      <c r="C802" s="12"/>
      <c r="D802" s="12"/>
      <c r="E802" s="142"/>
      <c r="F802" s="142"/>
      <c r="G802" s="12"/>
      <c r="H802" s="12"/>
      <c r="I802" s="12"/>
      <c r="J802" s="12"/>
      <c r="K802" s="12"/>
      <c r="L802" s="142"/>
      <c r="M802" s="12"/>
      <c r="N802" s="12"/>
      <c r="O802" s="21"/>
      <c r="P802" s="155"/>
      <c r="Q802" s="167"/>
      <c r="R802" s="167"/>
      <c r="S802" s="59"/>
      <c r="T802" s="167"/>
      <c r="U802" s="12"/>
      <c r="V802" s="12"/>
      <c r="W802" s="12"/>
      <c r="X802" s="12"/>
      <c r="Y802" s="12"/>
      <c r="Z802" s="12"/>
      <c r="AA802" s="12"/>
      <c r="AB802" s="12"/>
      <c r="AC802" s="12"/>
      <c r="AD802" s="12"/>
      <c r="AE802" s="12"/>
      <c r="AF802" s="12"/>
      <c r="AG802" s="12"/>
    </row>
    <row r="803" spans="1:33" ht="14.25" customHeight="1" x14ac:dyDescent="0.25">
      <c r="A803" s="163"/>
      <c r="B803" s="142"/>
      <c r="C803" s="12"/>
      <c r="D803" s="12"/>
      <c r="E803" s="142"/>
      <c r="F803" s="142"/>
      <c r="G803" s="12"/>
      <c r="H803" s="12"/>
      <c r="I803" s="12"/>
      <c r="J803" s="12"/>
      <c r="K803" s="12"/>
      <c r="L803" s="142"/>
      <c r="M803" s="12"/>
      <c r="N803" s="12"/>
      <c r="O803" s="21"/>
      <c r="P803" s="155"/>
      <c r="Q803" s="167"/>
      <c r="R803" s="167"/>
      <c r="S803" s="59"/>
      <c r="T803" s="167"/>
      <c r="U803" s="12"/>
      <c r="V803" s="12"/>
      <c r="W803" s="12"/>
      <c r="X803" s="12"/>
      <c r="Y803" s="12"/>
      <c r="Z803" s="12"/>
      <c r="AA803" s="12"/>
      <c r="AB803" s="12"/>
      <c r="AC803" s="12"/>
      <c r="AD803" s="12"/>
      <c r="AE803" s="12"/>
      <c r="AF803" s="12"/>
      <c r="AG803" s="12"/>
    </row>
    <row r="804" spans="1:33" ht="14.25" customHeight="1" x14ac:dyDescent="0.25">
      <c r="A804" s="163"/>
      <c r="B804" s="142"/>
      <c r="C804" s="12"/>
      <c r="D804" s="12"/>
      <c r="E804" s="142"/>
      <c r="F804" s="142"/>
      <c r="G804" s="12"/>
      <c r="H804" s="12"/>
      <c r="I804" s="12"/>
      <c r="J804" s="12"/>
      <c r="K804" s="12"/>
      <c r="L804" s="142"/>
      <c r="M804" s="12"/>
      <c r="N804" s="12"/>
      <c r="O804" s="21"/>
      <c r="P804" s="155"/>
      <c r="Q804" s="167"/>
      <c r="R804" s="167"/>
      <c r="S804" s="59"/>
      <c r="T804" s="167"/>
      <c r="U804" s="12"/>
      <c r="V804" s="12"/>
      <c r="W804" s="12"/>
      <c r="X804" s="12"/>
      <c r="Y804" s="12"/>
      <c r="Z804" s="12"/>
      <c r="AA804" s="12"/>
      <c r="AB804" s="12"/>
      <c r="AC804" s="12"/>
      <c r="AD804" s="12"/>
      <c r="AE804" s="12"/>
      <c r="AF804" s="12"/>
      <c r="AG804" s="12"/>
    </row>
    <row r="805" spans="1:33" ht="14.25" customHeight="1" x14ac:dyDescent="0.25">
      <c r="A805" s="163"/>
      <c r="B805" s="142"/>
      <c r="C805" s="12"/>
      <c r="D805" s="12"/>
      <c r="E805" s="142"/>
      <c r="F805" s="142"/>
      <c r="G805" s="12"/>
      <c r="H805" s="12"/>
      <c r="I805" s="12"/>
      <c r="J805" s="12"/>
      <c r="K805" s="12"/>
      <c r="L805" s="142"/>
      <c r="M805" s="12"/>
      <c r="N805" s="12"/>
      <c r="O805" s="21"/>
      <c r="P805" s="155"/>
      <c r="Q805" s="167"/>
      <c r="R805" s="167"/>
      <c r="S805" s="59"/>
      <c r="T805" s="167"/>
      <c r="U805" s="12"/>
      <c r="V805" s="12"/>
      <c r="W805" s="12"/>
      <c r="X805" s="12"/>
      <c r="Y805" s="12"/>
      <c r="Z805" s="12"/>
      <c r="AA805" s="12"/>
      <c r="AB805" s="12"/>
      <c r="AC805" s="12"/>
      <c r="AD805" s="12"/>
      <c r="AE805" s="12"/>
      <c r="AF805" s="12"/>
      <c r="AG805" s="12"/>
    </row>
    <row r="806" spans="1:33" ht="14.25" customHeight="1" x14ac:dyDescent="0.25">
      <c r="A806" s="163"/>
      <c r="B806" s="142"/>
      <c r="C806" s="12"/>
      <c r="D806" s="12"/>
      <c r="E806" s="142"/>
      <c r="F806" s="142"/>
      <c r="G806" s="12"/>
      <c r="H806" s="12"/>
      <c r="I806" s="12"/>
      <c r="J806" s="12"/>
      <c r="K806" s="12"/>
      <c r="L806" s="142"/>
      <c r="M806" s="12"/>
      <c r="N806" s="12"/>
      <c r="O806" s="21"/>
      <c r="P806" s="155"/>
      <c r="Q806" s="167"/>
      <c r="R806" s="167"/>
      <c r="S806" s="59"/>
      <c r="T806" s="167"/>
      <c r="U806" s="12"/>
      <c r="V806" s="12"/>
      <c r="W806" s="12"/>
      <c r="X806" s="12"/>
      <c r="Y806" s="12"/>
      <c r="Z806" s="12"/>
      <c r="AA806" s="12"/>
      <c r="AB806" s="12"/>
      <c r="AC806" s="12"/>
      <c r="AD806" s="12"/>
      <c r="AE806" s="12"/>
      <c r="AF806" s="12"/>
      <c r="AG806" s="12"/>
    </row>
    <row r="807" spans="1:33" ht="14.25" customHeight="1" x14ac:dyDescent="0.25">
      <c r="A807" s="163"/>
      <c r="B807" s="142"/>
      <c r="C807" s="12"/>
      <c r="D807" s="12"/>
      <c r="E807" s="142"/>
      <c r="F807" s="142"/>
      <c r="G807" s="12"/>
      <c r="H807" s="12"/>
      <c r="I807" s="12"/>
      <c r="J807" s="12"/>
      <c r="K807" s="12"/>
      <c r="L807" s="142"/>
      <c r="M807" s="12"/>
      <c r="N807" s="12"/>
      <c r="O807" s="21"/>
      <c r="P807" s="155"/>
      <c r="Q807" s="167"/>
      <c r="R807" s="167"/>
      <c r="S807" s="59"/>
      <c r="T807" s="167"/>
      <c r="U807" s="12"/>
      <c r="V807" s="12"/>
      <c r="W807" s="12"/>
      <c r="X807" s="12"/>
      <c r="Y807" s="12"/>
      <c r="Z807" s="12"/>
      <c r="AA807" s="12"/>
      <c r="AB807" s="12"/>
      <c r="AC807" s="12"/>
      <c r="AD807" s="12"/>
      <c r="AE807" s="12"/>
      <c r="AF807" s="12"/>
      <c r="AG807" s="12"/>
    </row>
    <row r="808" spans="1:33" ht="14.25" customHeight="1" x14ac:dyDescent="0.25">
      <c r="A808" s="163"/>
      <c r="B808" s="142"/>
      <c r="C808" s="12"/>
      <c r="D808" s="12"/>
      <c r="E808" s="142"/>
      <c r="F808" s="142"/>
      <c r="G808" s="12"/>
      <c r="H808" s="12"/>
      <c r="I808" s="12"/>
      <c r="J808" s="12"/>
      <c r="K808" s="12"/>
      <c r="L808" s="142"/>
      <c r="M808" s="12"/>
      <c r="N808" s="12"/>
      <c r="O808" s="21"/>
      <c r="P808" s="155"/>
      <c r="Q808" s="167"/>
      <c r="R808" s="167"/>
      <c r="S808" s="59"/>
      <c r="T808" s="167"/>
      <c r="U808" s="12"/>
      <c r="V808" s="12"/>
      <c r="W808" s="12"/>
      <c r="X808" s="12"/>
      <c r="Y808" s="12"/>
      <c r="Z808" s="12"/>
      <c r="AA808" s="12"/>
      <c r="AB808" s="12"/>
      <c r="AC808" s="12"/>
      <c r="AD808" s="12"/>
      <c r="AE808" s="12"/>
      <c r="AF808" s="12"/>
      <c r="AG808" s="12"/>
    </row>
    <row r="809" spans="1:33" ht="14.25" customHeight="1" x14ac:dyDescent="0.25">
      <c r="A809" s="163"/>
      <c r="B809" s="142"/>
      <c r="C809" s="12"/>
      <c r="D809" s="12"/>
      <c r="E809" s="142"/>
      <c r="F809" s="142"/>
      <c r="G809" s="12"/>
      <c r="H809" s="12"/>
      <c r="I809" s="12"/>
      <c r="J809" s="12"/>
      <c r="K809" s="12"/>
      <c r="L809" s="142"/>
      <c r="M809" s="12"/>
      <c r="N809" s="12"/>
      <c r="O809" s="21"/>
      <c r="P809" s="155"/>
      <c r="Q809" s="167"/>
      <c r="R809" s="167"/>
      <c r="S809" s="59"/>
      <c r="T809" s="167"/>
      <c r="U809" s="12"/>
      <c r="V809" s="12"/>
      <c r="W809" s="12"/>
      <c r="X809" s="12"/>
      <c r="Y809" s="12"/>
      <c r="Z809" s="12"/>
      <c r="AA809" s="12"/>
      <c r="AB809" s="12"/>
      <c r="AC809" s="12"/>
      <c r="AD809" s="12"/>
      <c r="AE809" s="12"/>
      <c r="AF809" s="12"/>
      <c r="AG809" s="12"/>
    </row>
    <row r="810" spans="1:33" ht="14.25" customHeight="1" x14ac:dyDescent="0.25">
      <c r="A810" s="163"/>
      <c r="B810" s="142"/>
      <c r="C810" s="12"/>
      <c r="D810" s="12"/>
      <c r="E810" s="142"/>
      <c r="F810" s="142"/>
      <c r="G810" s="12"/>
      <c r="H810" s="12"/>
      <c r="I810" s="12"/>
      <c r="J810" s="12"/>
      <c r="K810" s="12"/>
      <c r="L810" s="142"/>
      <c r="M810" s="12"/>
      <c r="N810" s="12"/>
      <c r="O810" s="21"/>
      <c r="P810" s="155"/>
      <c r="Q810" s="167"/>
      <c r="R810" s="167"/>
      <c r="S810" s="59"/>
      <c r="T810" s="167"/>
      <c r="U810" s="12"/>
      <c r="V810" s="12"/>
      <c r="W810" s="12"/>
      <c r="X810" s="12"/>
      <c r="Y810" s="12"/>
      <c r="Z810" s="12"/>
      <c r="AA810" s="12"/>
      <c r="AB810" s="12"/>
      <c r="AC810" s="12"/>
      <c r="AD810" s="12"/>
      <c r="AE810" s="12"/>
      <c r="AF810" s="12"/>
      <c r="AG810" s="12"/>
    </row>
    <row r="811" spans="1:33" ht="14.25" customHeight="1" x14ac:dyDescent="0.25">
      <c r="A811" s="163"/>
      <c r="B811" s="142"/>
      <c r="C811" s="12"/>
      <c r="D811" s="12"/>
      <c r="E811" s="142"/>
      <c r="F811" s="142"/>
      <c r="G811" s="12"/>
      <c r="H811" s="12"/>
      <c r="I811" s="12"/>
      <c r="J811" s="12"/>
      <c r="K811" s="12"/>
      <c r="L811" s="142"/>
      <c r="M811" s="12"/>
      <c r="N811" s="12"/>
      <c r="O811" s="21"/>
      <c r="P811" s="155"/>
      <c r="Q811" s="167"/>
      <c r="R811" s="167"/>
      <c r="S811" s="59"/>
      <c r="T811" s="167"/>
      <c r="U811" s="12"/>
      <c r="V811" s="12"/>
      <c r="W811" s="12"/>
      <c r="X811" s="12"/>
      <c r="Y811" s="12"/>
      <c r="Z811" s="12"/>
      <c r="AA811" s="12"/>
      <c r="AB811" s="12"/>
      <c r="AC811" s="12"/>
      <c r="AD811" s="12"/>
      <c r="AE811" s="12"/>
      <c r="AF811" s="12"/>
      <c r="AG811" s="12"/>
    </row>
    <row r="812" spans="1:33" ht="14.25" customHeight="1" x14ac:dyDescent="0.25">
      <c r="A812" s="163"/>
      <c r="B812" s="142"/>
      <c r="C812" s="12"/>
      <c r="D812" s="12"/>
      <c r="E812" s="142"/>
      <c r="F812" s="142"/>
      <c r="G812" s="12"/>
      <c r="H812" s="12"/>
      <c r="I812" s="12"/>
      <c r="J812" s="12"/>
      <c r="K812" s="12"/>
      <c r="L812" s="142"/>
      <c r="M812" s="12"/>
      <c r="N812" s="12"/>
      <c r="O812" s="21"/>
      <c r="P812" s="155"/>
      <c r="Q812" s="167"/>
      <c r="R812" s="167"/>
      <c r="S812" s="59"/>
      <c r="T812" s="167"/>
      <c r="U812" s="12"/>
      <c r="V812" s="12"/>
      <c r="W812" s="12"/>
      <c r="X812" s="12"/>
      <c r="Y812" s="12"/>
      <c r="Z812" s="12"/>
      <c r="AA812" s="12"/>
      <c r="AB812" s="12"/>
      <c r="AC812" s="12"/>
      <c r="AD812" s="12"/>
      <c r="AE812" s="12"/>
      <c r="AF812" s="12"/>
      <c r="AG812" s="12"/>
    </row>
    <row r="813" spans="1:33" ht="14.25" customHeight="1" x14ac:dyDescent="0.25">
      <c r="A813" s="163"/>
      <c r="B813" s="142"/>
      <c r="C813" s="12"/>
      <c r="D813" s="12"/>
      <c r="E813" s="142"/>
      <c r="F813" s="142"/>
      <c r="G813" s="12"/>
      <c r="H813" s="12"/>
      <c r="I813" s="12"/>
      <c r="J813" s="12"/>
      <c r="K813" s="12"/>
      <c r="L813" s="142"/>
      <c r="M813" s="12"/>
      <c r="N813" s="12"/>
      <c r="O813" s="21"/>
      <c r="P813" s="155"/>
      <c r="Q813" s="167"/>
      <c r="R813" s="167"/>
      <c r="S813" s="59"/>
      <c r="T813" s="167"/>
      <c r="U813" s="12"/>
      <c r="V813" s="12"/>
      <c r="W813" s="12"/>
      <c r="X813" s="12"/>
      <c r="Y813" s="12"/>
      <c r="Z813" s="12"/>
      <c r="AA813" s="12"/>
      <c r="AB813" s="12"/>
      <c r="AC813" s="12"/>
      <c r="AD813" s="12"/>
      <c r="AE813" s="12"/>
      <c r="AF813" s="12"/>
      <c r="AG813" s="12"/>
    </row>
    <row r="814" spans="1:33" ht="14.25" customHeight="1" x14ac:dyDescent="0.25">
      <c r="A814" s="163"/>
      <c r="B814" s="142"/>
      <c r="C814" s="12"/>
      <c r="D814" s="12"/>
      <c r="E814" s="142"/>
      <c r="F814" s="142"/>
      <c r="G814" s="12"/>
      <c r="H814" s="12"/>
      <c r="I814" s="12"/>
      <c r="J814" s="12"/>
      <c r="K814" s="12"/>
      <c r="L814" s="142"/>
      <c r="M814" s="12"/>
      <c r="N814" s="12"/>
      <c r="O814" s="21"/>
      <c r="P814" s="155"/>
      <c r="Q814" s="167"/>
      <c r="R814" s="167"/>
      <c r="S814" s="59"/>
      <c r="T814" s="167"/>
      <c r="U814" s="12"/>
      <c r="V814" s="12"/>
      <c r="W814" s="12"/>
      <c r="X814" s="12"/>
      <c r="Y814" s="12"/>
      <c r="Z814" s="12"/>
      <c r="AA814" s="12"/>
      <c r="AB814" s="12"/>
      <c r="AC814" s="12"/>
      <c r="AD814" s="12"/>
      <c r="AE814" s="12"/>
      <c r="AF814" s="12"/>
      <c r="AG814" s="12"/>
    </row>
    <row r="815" spans="1:33" ht="14.25" customHeight="1" x14ac:dyDescent="0.25">
      <c r="A815" s="163"/>
      <c r="B815" s="142"/>
      <c r="C815" s="12"/>
      <c r="D815" s="12"/>
      <c r="E815" s="142"/>
      <c r="F815" s="142"/>
      <c r="G815" s="12"/>
      <c r="H815" s="12"/>
      <c r="I815" s="12"/>
      <c r="J815" s="12"/>
      <c r="K815" s="12"/>
      <c r="L815" s="142"/>
      <c r="M815" s="12"/>
      <c r="N815" s="12"/>
      <c r="O815" s="21"/>
      <c r="P815" s="155"/>
      <c r="Q815" s="167"/>
      <c r="R815" s="167"/>
      <c r="S815" s="59"/>
      <c r="T815" s="167"/>
      <c r="U815" s="12"/>
      <c r="V815" s="12"/>
      <c r="W815" s="12"/>
      <c r="X815" s="12"/>
      <c r="Y815" s="12"/>
      <c r="Z815" s="12"/>
      <c r="AA815" s="12"/>
      <c r="AB815" s="12"/>
      <c r="AC815" s="12"/>
      <c r="AD815" s="12"/>
      <c r="AE815" s="12"/>
      <c r="AF815" s="12"/>
      <c r="AG815" s="12"/>
    </row>
    <row r="816" spans="1:33" ht="14.25" customHeight="1" x14ac:dyDescent="0.25">
      <c r="A816" s="163"/>
      <c r="B816" s="142"/>
      <c r="C816" s="12"/>
      <c r="D816" s="12"/>
      <c r="E816" s="142"/>
      <c r="F816" s="142"/>
      <c r="G816" s="12"/>
      <c r="H816" s="12"/>
      <c r="I816" s="12"/>
      <c r="J816" s="12"/>
      <c r="K816" s="12"/>
      <c r="L816" s="142"/>
      <c r="M816" s="12"/>
      <c r="N816" s="12"/>
      <c r="O816" s="21"/>
      <c r="P816" s="155"/>
      <c r="Q816" s="167"/>
      <c r="R816" s="167"/>
      <c r="S816" s="59"/>
      <c r="T816" s="167"/>
      <c r="U816" s="12"/>
      <c r="V816" s="12"/>
      <c r="W816" s="12"/>
      <c r="X816" s="12"/>
      <c r="Y816" s="12"/>
      <c r="Z816" s="12"/>
      <c r="AA816" s="12"/>
      <c r="AB816" s="12"/>
      <c r="AC816" s="12"/>
      <c r="AD816" s="12"/>
      <c r="AE816" s="12"/>
      <c r="AF816" s="12"/>
      <c r="AG816" s="12"/>
    </row>
    <row r="817" spans="1:33" ht="14.25" customHeight="1" x14ac:dyDescent="0.25">
      <c r="A817" s="163"/>
      <c r="B817" s="142"/>
      <c r="C817" s="12"/>
      <c r="D817" s="12"/>
      <c r="E817" s="142"/>
      <c r="F817" s="142"/>
      <c r="G817" s="12"/>
      <c r="H817" s="12"/>
      <c r="I817" s="12"/>
      <c r="J817" s="12"/>
      <c r="K817" s="12"/>
      <c r="L817" s="142"/>
      <c r="M817" s="12"/>
      <c r="N817" s="12"/>
      <c r="O817" s="21"/>
      <c r="P817" s="155"/>
      <c r="Q817" s="167"/>
      <c r="R817" s="167"/>
      <c r="S817" s="59"/>
      <c r="T817" s="167"/>
      <c r="U817" s="12"/>
      <c r="V817" s="12"/>
      <c r="W817" s="12"/>
      <c r="X817" s="12"/>
      <c r="Y817" s="12"/>
      <c r="Z817" s="12"/>
      <c r="AA817" s="12"/>
      <c r="AB817" s="12"/>
      <c r="AC817" s="12"/>
      <c r="AD817" s="12"/>
      <c r="AE817" s="12"/>
      <c r="AF817" s="12"/>
      <c r="AG817" s="12"/>
    </row>
    <row r="818" spans="1:33" ht="14.25" customHeight="1" x14ac:dyDescent="0.25">
      <c r="A818" s="163"/>
      <c r="B818" s="142"/>
      <c r="C818" s="12"/>
      <c r="D818" s="12"/>
      <c r="E818" s="142"/>
      <c r="F818" s="142"/>
      <c r="G818" s="12"/>
      <c r="H818" s="12"/>
      <c r="I818" s="12"/>
      <c r="J818" s="12"/>
      <c r="K818" s="12"/>
      <c r="L818" s="142"/>
      <c r="M818" s="12"/>
      <c r="N818" s="12"/>
      <c r="O818" s="21"/>
      <c r="P818" s="155"/>
      <c r="Q818" s="167"/>
      <c r="R818" s="167"/>
      <c r="S818" s="59"/>
      <c r="T818" s="167"/>
      <c r="U818" s="12"/>
      <c r="V818" s="12"/>
      <c r="W818" s="12"/>
      <c r="X818" s="12"/>
      <c r="Y818" s="12"/>
      <c r="Z818" s="12"/>
      <c r="AA818" s="12"/>
      <c r="AB818" s="12"/>
      <c r="AC818" s="12"/>
      <c r="AD818" s="12"/>
      <c r="AE818" s="12"/>
      <c r="AF818" s="12"/>
      <c r="AG818" s="12"/>
    </row>
    <row r="819" spans="1:33" ht="14.25" customHeight="1" x14ac:dyDescent="0.25">
      <c r="A819" s="163"/>
      <c r="B819" s="142"/>
      <c r="C819" s="12"/>
      <c r="D819" s="12"/>
      <c r="E819" s="142"/>
      <c r="F819" s="142"/>
      <c r="G819" s="12"/>
      <c r="H819" s="12"/>
      <c r="I819" s="12"/>
      <c r="J819" s="12"/>
      <c r="K819" s="12"/>
      <c r="L819" s="142"/>
      <c r="M819" s="12"/>
      <c r="N819" s="12"/>
      <c r="O819" s="21"/>
      <c r="P819" s="155"/>
      <c r="Q819" s="167"/>
      <c r="R819" s="167"/>
      <c r="S819" s="59"/>
      <c r="T819" s="167"/>
      <c r="U819" s="12"/>
      <c r="V819" s="12"/>
      <c r="W819" s="12"/>
      <c r="X819" s="12"/>
      <c r="Y819" s="12"/>
      <c r="Z819" s="12"/>
      <c r="AA819" s="12"/>
      <c r="AB819" s="12"/>
      <c r="AC819" s="12"/>
      <c r="AD819" s="12"/>
      <c r="AE819" s="12"/>
      <c r="AF819" s="12"/>
      <c r="AG819" s="12"/>
    </row>
    <row r="820" spans="1:33" ht="14.25" customHeight="1" x14ac:dyDescent="0.25">
      <c r="A820" s="163"/>
      <c r="B820" s="142"/>
      <c r="C820" s="12"/>
      <c r="D820" s="12"/>
      <c r="E820" s="142"/>
      <c r="F820" s="142"/>
      <c r="G820" s="12"/>
      <c r="H820" s="12"/>
      <c r="I820" s="12"/>
      <c r="J820" s="12"/>
      <c r="K820" s="12"/>
      <c r="L820" s="142"/>
      <c r="M820" s="12"/>
      <c r="N820" s="12"/>
      <c r="O820" s="21"/>
      <c r="P820" s="155"/>
      <c r="Q820" s="167"/>
      <c r="R820" s="167"/>
      <c r="S820" s="59"/>
      <c r="T820" s="167"/>
      <c r="U820" s="12"/>
      <c r="V820" s="12"/>
      <c r="W820" s="12"/>
      <c r="X820" s="12"/>
      <c r="Y820" s="12"/>
      <c r="Z820" s="12"/>
      <c r="AA820" s="12"/>
      <c r="AB820" s="12"/>
      <c r="AC820" s="12"/>
      <c r="AD820" s="12"/>
      <c r="AE820" s="12"/>
      <c r="AF820" s="12"/>
      <c r="AG820" s="12"/>
    </row>
    <row r="821" spans="1:33" ht="14.25" customHeight="1" x14ac:dyDescent="0.25">
      <c r="A821" s="163"/>
      <c r="B821" s="142"/>
      <c r="C821" s="12"/>
      <c r="D821" s="12"/>
      <c r="E821" s="142"/>
      <c r="F821" s="142"/>
      <c r="G821" s="12"/>
      <c r="H821" s="12"/>
      <c r="I821" s="12"/>
      <c r="J821" s="12"/>
      <c r="K821" s="12"/>
      <c r="L821" s="142"/>
      <c r="M821" s="12"/>
      <c r="N821" s="12"/>
      <c r="O821" s="21"/>
      <c r="P821" s="155"/>
      <c r="Q821" s="167"/>
      <c r="R821" s="167"/>
      <c r="S821" s="59"/>
      <c r="T821" s="167"/>
      <c r="U821" s="12"/>
      <c r="V821" s="12"/>
      <c r="W821" s="12"/>
      <c r="X821" s="12"/>
      <c r="Y821" s="12"/>
      <c r="Z821" s="12"/>
      <c r="AA821" s="12"/>
      <c r="AB821" s="12"/>
      <c r="AC821" s="12"/>
      <c r="AD821" s="12"/>
      <c r="AE821" s="12"/>
      <c r="AF821" s="12"/>
      <c r="AG821" s="12"/>
    </row>
    <row r="822" spans="1:33" ht="14.25" customHeight="1" x14ac:dyDescent="0.25">
      <c r="A822" s="163"/>
      <c r="B822" s="142"/>
      <c r="C822" s="12"/>
      <c r="D822" s="12"/>
      <c r="E822" s="142"/>
      <c r="F822" s="142"/>
      <c r="G822" s="12"/>
      <c r="H822" s="12"/>
      <c r="I822" s="12"/>
      <c r="J822" s="12"/>
      <c r="K822" s="12"/>
      <c r="L822" s="142"/>
      <c r="M822" s="12"/>
      <c r="N822" s="12"/>
      <c r="O822" s="21"/>
      <c r="P822" s="155"/>
      <c r="Q822" s="167"/>
      <c r="R822" s="167"/>
      <c r="S822" s="59"/>
      <c r="T822" s="167"/>
      <c r="U822" s="12"/>
      <c r="V822" s="12"/>
      <c r="W822" s="12"/>
      <c r="X822" s="12"/>
      <c r="Y822" s="12"/>
      <c r="Z822" s="12"/>
      <c r="AA822" s="12"/>
      <c r="AB822" s="12"/>
      <c r="AC822" s="12"/>
      <c r="AD822" s="12"/>
      <c r="AE822" s="12"/>
      <c r="AF822" s="12"/>
      <c r="AG822" s="12"/>
    </row>
    <row r="823" spans="1:33" ht="14.25" customHeight="1" x14ac:dyDescent="0.25">
      <c r="A823" s="163"/>
      <c r="B823" s="142"/>
      <c r="C823" s="12"/>
      <c r="D823" s="12"/>
      <c r="E823" s="142"/>
      <c r="F823" s="142"/>
      <c r="G823" s="12"/>
      <c r="H823" s="12"/>
      <c r="I823" s="12"/>
      <c r="J823" s="12"/>
      <c r="K823" s="12"/>
      <c r="L823" s="142"/>
      <c r="M823" s="12"/>
      <c r="N823" s="12"/>
      <c r="O823" s="21"/>
      <c r="P823" s="155"/>
      <c r="Q823" s="167"/>
      <c r="R823" s="167"/>
      <c r="S823" s="59"/>
      <c r="T823" s="167"/>
      <c r="U823" s="12"/>
      <c r="V823" s="12"/>
      <c r="W823" s="12"/>
      <c r="X823" s="12"/>
      <c r="Y823" s="12"/>
      <c r="Z823" s="12"/>
      <c r="AA823" s="12"/>
      <c r="AB823" s="12"/>
      <c r="AC823" s="12"/>
      <c r="AD823" s="12"/>
      <c r="AE823" s="12"/>
      <c r="AF823" s="12"/>
      <c r="AG823" s="12"/>
    </row>
    <row r="824" spans="1:33" ht="14.25" customHeight="1" x14ac:dyDescent="0.25">
      <c r="A824" s="163"/>
      <c r="B824" s="142"/>
      <c r="C824" s="12"/>
      <c r="D824" s="12"/>
      <c r="E824" s="142"/>
      <c r="F824" s="142"/>
      <c r="G824" s="12"/>
      <c r="H824" s="12"/>
      <c r="I824" s="12"/>
      <c r="J824" s="12"/>
      <c r="K824" s="12"/>
      <c r="L824" s="142"/>
      <c r="M824" s="12"/>
      <c r="N824" s="12"/>
      <c r="O824" s="21"/>
      <c r="P824" s="155"/>
      <c r="Q824" s="167"/>
      <c r="R824" s="167"/>
      <c r="S824" s="59"/>
      <c r="T824" s="167"/>
      <c r="U824" s="12"/>
      <c r="V824" s="12"/>
      <c r="W824" s="12"/>
      <c r="X824" s="12"/>
      <c r="Y824" s="12"/>
      <c r="Z824" s="12"/>
      <c r="AA824" s="12"/>
      <c r="AB824" s="12"/>
      <c r="AC824" s="12"/>
      <c r="AD824" s="12"/>
      <c r="AE824" s="12"/>
      <c r="AF824" s="12"/>
      <c r="AG824" s="12"/>
    </row>
    <row r="825" spans="1:33" ht="14.25" customHeight="1" x14ac:dyDescent="0.25">
      <c r="A825" s="163"/>
      <c r="B825" s="142"/>
      <c r="C825" s="12"/>
      <c r="D825" s="12"/>
      <c r="E825" s="142"/>
      <c r="F825" s="142"/>
      <c r="G825" s="12"/>
      <c r="H825" s="12"/>
      <c r="I825" s="12"/>
      <c r="J825" s="12"/>
      <c r="K825" s="12"/>
      <c r="L825" s="142"/>
      <c r="M825" s="12"/>
      <c r="N825" s="12"/>
      <c r="O825" s="21"/>
      <c r="P825" s="155"/>
      <c r="Q825" s="167"/>
      <c r="R825" s="167"/>
      <c r="S825" s="59"/>
      <c r="T825" s="167"/>
      <c r="U825" s="12"/>
      <c r="V825" s="12"/>
      <c r="W825" s="12"/>
      <c r="X825" s="12"/>
      <c r="Y825" s="12"/>
      <c r="Z825" s="12"/>
      <c r="AA825" s="12"/>
      <c r="AB825" s="12"/>
      <c r="AC825" s="12"/>
      <c r="AD825" s="12"/>
      <c r="AE825" s="12"/>
      <c r="AF825" s="12"/>
      <c r="AG825" s="12"/>
    </row>
    <row r="826" spans="1:33" ht="14.25" customHeight="1" x14ac:dyDescent="0.25">
      <c r="A826" s="163"/>
      <c r="B826" s="142"/>
      <c r="C826" s="12"/>
      <c r="D826" s="12"/>
      <c r="E826" s="142"/>
      <c r="F826" s="142"/>
      <c r="G826" s="12"/>
      <c r="H826" s="12"/>
      <c r="I826" s="12"/>
      <c r="J826" s="12"/>
      <c r="K826" s="12"/>
      <c r="L826" s="142"/>
      <c r="M826" s="12"/>
      <c r="N826" s="12"/>
      <c r="O826" s="21"/>
      <c r="P826" s="155"/>
      <c r="Q826" s="167"/>
      <c r="R826" s="167"/>
      <c r="S826" s="59"/>
      <c r="T826" s="167"/>
      <c r="U826" s="12"/>
      <c r="V826" s="12"/>
      <c r="W826" s="12"/>
      <c r="X826" s="12"/>
      <c r="Y826" s="12"/>
      <c r="Z826" s="12"/>
      <c r="AA826" s="12"/>
      <c r="AB826" s="12"/>
      <c r="AC826" s="12"/>
      <c r="AD826" s="12"/>
      <c r="AE826" s="12"/>
      <c r="AF826" s="12"/>
      <c r="AG826" s="12"/>
    </row>
    <row r="827" spans="1:33" ht="14.25" customHeight="1" x14ac:dyDescent="0.25">
      <c r="A827" s="163"/>
      <c r="B827" s="142"/>
      <c r="C827" s="12"/>
      <c r="D827" s="12"/>
      <c r="E827" s="142"/>
      <c r="F827" s="142"/>
      <c r="G827" s="12"/>
      <c r="H827" s="12"/>
      <c r="I827" s="12"/>
      <c r="J827" s="12"/>
      <c r="K827" s="12"/>
      <c r="L827" s="142"/>
      <c r="M827" s="12"/>
      <c r="N827" s="12"/>
      <c r="O827" s="21"/>
      <c r="P827" s="155"/>
      <c r="Q827" s="167"/>
      <c r="R827" s="167"/>
      <c r="S827" s="59"/>
      <c r="T827" s="167"/>
      <c r="U827" s="12"/>
      <c r="V827" s="12"/>
      <c r="W827" s="12"/>
      <c r="X827" s="12"/>
      <c r="Y827" s="12"/>
      <c r="Z827" s="12"/>
      <c r="AA827" s="12"/>
      <c r="AB827" s="12"/>
      <c r="AC827" s="12"/>
      <c r="AD827" s="12"/>
      <c r="AE827" s="12"/>
      <c r="AF827" s="12"/>
      <c r="AG827" s="12"/>
    </row>
    <row r="828" spans="1:33" ht="14.25" customHeight="1" x14ac:dyDescent="0.25">
      <c r="A828" s="163"/>
      <c r="B828" s="142"/>
      <c r="C828" s="12"/>
      <c r="D828" s="12"/>
      <c r="E828" s="142"/>
      <c r="F828" s="142"/>
      <c r="G828" s="12"/>
      <c r="H828" s="12"/>
      <c r="I828" s="12"/>
      <c r="J828" s="12"/>
      <c r="K828" s="12"/>
      <c r="L828" s="142"/>
      <c r="M828" s="12"/>
      <c r="N828" s="12"/>
      <c r="O828" s="21"/>
      <c r="P828" s="155"/>
      <c r="Q828" s="167"/>
      <c r="R828" s="167"/>
      <c r="S828" s="59"/>
      <c r="T828" s="167"/>
      <c r="U828" s="12"/>
      <c r="V828" s="12"/>
      <c r="W828" s="12"/>
      <c r="X828" s="12"/>
      <c r="Y828" s="12"/>
      <c r="Z828" s="12"/>
      <c r="AA828" s="12"/>
      <c r="AB828" s="12"/>
      <c r="AC828" s="12"/>
      <c r="AD828" s="12"/>
      <c r="AE828" s="12"/>
      <c r="AF828" s="12"/>
      <c r="AG828" s="12"/>
    </row>
    <row r="829" spans="1:33" ht="14.25" customHeight="1" x14ac:dyDescent="0.25">
      <c r="A829" s="163"/>
      <c r="B829" s="142"/>
      <c r="C829" s="12"/>
      <c r="D829" s="12"/>
      <c r="E829" s="142"/>
      <c r="F829" s="142"/>
      <c r="G829" s="12"/>
      <c r="H829" s="12"/>
      <c r="I829" s="12"/>
      <c r="J829" s="12"/>
      <c r="K829" s="12"/>
      <c r="L829" s="142"/>
      <c r="M829" s="12"/>
      <c r="N829" s="12"/>
      <c r="O829" s="21"/>
      <c r="P829" s="155"/>
      <c r="Q829" s="167"/>
      <c r="R829" s="167"/>
      <c r="S829" s="59"/>
      <c r="T829" s="167"/>
      <c r="U829" s="12"/>
      <c r="V829" s="12"/>
      <c r="W829" s="12"/>
      <c r="X829" s="12"/>
      <c r="Y829" s="12"/>
      <c r="Z829" s="12"/>
      <c r="AA829" s="12"/>
      <c r="AB829" s="12"/>
      <c r="AC829" s="12"/>
      <c r="AD829" s="12"/>
      <c r="AE829" s="12"/>
      <c r="AF829" s="12"/>
      <c r="AG829" s="12"/>
    </row>
    <row r="830" spans="1:33" ht="14.25" customHeight="1" x14ac:dyDescent="0.25">
      <c r="A830" s="163"/>
      <c r="B830" s="142"/>
      <c r="C830" s="12"/>
      <c r="D830" s="12"/>
      <c r="E830" s="142"/>
      <c r="F830" s="142"/>
      <c r="G830" s="12"/>
      <c r="H830" s="12"/>
      <c r="I830" s="12"/>
      <c r="J830" s="12"/>
      <c r="K830" s="12"/>
      <c r="L830" s="142"/>
      <c r="M830" s="12"/>
      <c r="N830" s="12"/>
      <c r="O830" s="21"/>
      <c r="P830" s="155"/>
      <c r="Q830" s="167"/>
      <c r="R830" s="167"/>
      <c r="S830" s="59"/>
      <c r="T830" s="167"/>
      <c r="U830" s="12"/>
      <c r="V830" s="12"/>
      <c r="W830" s="12"/>
      <c r="X830" s="12"/>
      <c r="Y830" s="12"/>
      <c r="Z830" s="12"/>
      <c r="AA830" s="12"/>
      <c r="AB830" s="12"/>
      <c r="AC830" s="12"/>
      <c r="AD830" s="12"/>
      <c r="AE830" s="12"/>
      <c r="AF830" s="12"/>
      <c r="AG830" s="12"/>
    </row>
    <row r="831" spans="1:33" ht="14.25" customHeight="1" x14ac:dyDescent="0.25">
      <c r="A831" s="163"/>
      <c r="B831" s="142"/>
      <c r="C831" s="12"/>
      <c r="D831" s="12"/>
      <c r="E831" s="142"/>
      <c r="F831" s="142"/>
      <c r="G831" s="12"/>
      <c r="H831" s="12"/>
      <c r="I831" s="12"/>
      <c r="J831" s="12"/>
      <c r="K831" s="12"/>
      <c r="L831" s="142"/>
      <c r="M831" s="12"/>
      <c r="N831" s="12"/>
      <c r="O831" s="21"/>
      <c r="P831" s="155"/>
      <c r="Q831" s="167"/>
      <c r="R831" s="167"/>
      <c r="S831" s="59"/>
      <c r="T831" s="167"/>
      <c r="U831" s="12"/>
      <c r="V831" s="12"/>
      <c r="W831" s="12"/>
      <c r="X831" s="12"/>
      <c r="Y831" s="12"/>
      <c r="Z831" s="12"/>
      <c r="AA831" s="12"/>
      <c r="AB831" s="12"/>
      <c r="AC831" s="12"/>
      <c r="AD831" s="12"/>
      <c r="AE831" s="12"/>
      <c r="AF831" s="12"/>
      <c r="AG831" s="12"/>
    </row>
    <row r="832" spans="1:33" ht="14.25" customHeight="1" x14ac:dyDescent="0.25">
      <c r="A832" s="163"/>
      <c r="B832" s="142"/>
      <c r="C832" s="12"/>
      <c r="D832" s="12"/>
      <c r="E832" s="142"/>
      <c r="F832" s="142"/>
      <c r="G832" s="12"/>
      <c r="H832" s="12"/>
      <c r="I832" s="12"/>
      <c r="J832" s="12"/>
      <c r="K832" s="12"/>
      <c r="L832" s="142"/>
      <c r="M832" s="12"/>
      <c r="N832" s="12"/>
      <c r="O832" s="21"/>
      <c r="P832" s="155"/>
      <c r="Q832" s="167"/>
      <c r="R832" s="167"/>
      <c r="S832" s="59"/>
      <c r="T832" s="167"/>
      <c r="U832" s="12"/>
      <c r="V832" s="12"/>
      <c r="W832" s="12"/>
      <c r="X832" s="12"/>
      <c r="Y832" s="12"/>
      <c r="Z832" s="12"/>
      <c r="AA832" s="12"/>
      <c r="AB832" s="12"/>
      <c r="AC832" s="12"/>
      <c r="AD832" s="12"/>
      <c r="AE832" s="12"/>
      <c r="AF832" s="12"/>
      <c r="AG832" s="12"/>
    </row>
    <row r="833" spans="1:33" ht="14.25" customHeight="1" x14ac:dyDescent="0.25">
      <c r="A833" s="163"/>
      <c r="B833" s="142"/>
      <c r="C833" s="12"/>
      <c r="D833" s="12"/>
      <c r="E833" s="142"/>
      <c r="F833" s="142"/>
      <c r="G833" s="12"/>
      <c r="H833" s="12"/>
      <c r="I833" s="12"/>
      <c r="J833" s="12"/>
      <c r="K833" s="12"/>
      <c r="L833" s="142"/>
      <c r="M833" s="12"/>
      <c r="N833" s="12"/>
      <c r="O833" s="21"/>
      <c r="P833" s="155"/>
      <c r="Q833" s="167"/>
      <c r="R833" s="167"/>
      <c r="S833" s="59"/>
      <c r="T833" s="167"/>
      <c r="U833" s="12"/>
      <c r="V833" s="12"/>
      <c r="W833" s="12"/>
      <c r="X833" s="12"/>
      <c r="Y833" s="12"/>
      <c r="Z833" s="12"/>
      <c r="AA833" s="12"/>
      <c r="AB833" s="12"/>
      <c r="AC833" s="12"/>
      <c r="AD833" s="12"/>
      <c r="AE833" s="12"/>
      <c r="AF833" s="12"/>
      <c r="AG833" s="12"/>
    </row>
    <row r="834" spans="1:33" ht="14.25" customHeight="1" x14ac:dyDescent="0.25">
      <c r="A834" s="163"/>
      <c r="B834" s="142"/>
      <c r="C834" s="12"/>
      <c r="D834" s="12"/>
      <c r="E834" s="142"/>
      <c r="F834" s="142"/>
      <c r="G834" s="12"/>
      <c r="H834" s="12"/>
      <c r="I834" s="12"/>
      <c r="J834" s="12"/>
      <c r="K834" s="12"/>
      <c r="L834" s="142"/>
      <c r="M834" s="12"/>
      <c r="N834" s="12"/>
      <c r="O834" s="21"/>
      <c r="P834" s="155"/>
      <c r="Q834" s="167"/>
      <c r="R834" s="167"/>
      <c r="S834" s="59"/>
      <c r="T834" s="167"/>
      <c r="U834" s="12"/>
      <c r="V834" s="12"/>
      <c r="W834" s="12"/>
      <c r="X834" s="12"/>
      <c r="Y834" s="12"/>
      <c r="Z834" s="12"/>
      <c r="AA834" s="12"/>
      <c r="AB834" s="12"/>
      <c r="AC834" s="12"/>
      <c r="AD834" s="12"/>
      <c r="AE834" s="12"/>
      <c r="AF834" s="12"/>
      <c r="AG834" s="12"/>
    </row>
    <row r="835" spans="1:33" ht="14.25" customHeight="1" x14ac:dyDescent="0.25">
      <c r="A835" s="163"/>
      <c r="B835" s="142"/>
      <c r="C835" s="12"/>
      <c r="D835" s="12"/>
      <c r="E835" s="142"/>
      <c r="F835" s="142"/>
      <c r="G835" s="12"/>
      <c r="H835" s="12"/>
      <c r="I835" s="12"/>
      <c r="J835" s="12"/>
      <c r="K835" s="12"/>
      <c r="L835" s="142"/>
      <c r="M835" s="12"/>
      <c r="N835" s="12"/>
      <c r="O835" s="21"/>
      <c r="P835" s="155"/>
      <c r="Q835" s="167"/>
      <c r="R835" s="167"/>
      <c r="S835" s="59"/>
      <c r="T835" s="167"/>
      <c r="U835" s="12"/>
      <c r="V835" s="12"/>
      <c r="W835" s="12"/>
      <c r="X835" s="12"/>
      <c r="Y835" s="12"/>
      <c r="Z835" s="12"/>
      <c r="AA835" s="12"/>
      <c r="AB835" s="12"/>
      <c r="AC835" s="12"/>
      <c r="AD835" s="12"/>
      <c r="AE835" s="12"/>
      <c r="AF835" s="12"/>
      <c r="AG835" s="12"/>
    </row>
    <row r="836" spans="1:33" ht="14.25" customHeight="1" x14ac:dyDescent="0.25">
      <c r="A836" s="163"/>
      <c r="B836" s="142"/>
      <c r="C836" s="12"/>
      <c r="D836" s="12"/>
      <c r="E836" s="142"/>
      <c r="F836" s="142"/>
      <c r="G836" s="12"/>
      <c r="H836" s="12"/>
      <c r="I836" s="12"/>
      <c r="J836" s="12"/>
      <c r="K836" s="12"/>
      <c r="L836" s="142"/>
      <c r="M836" s="12"/>
      <c r="N836" s="12"/>
      <c r="O836" s="21"/>
      <c r="P836" s="155"/>
      <c r="Q836" s="167"/>
      <c r="R836" s="167"/>
      <c r="S836" s="59"/>
      <c r="T836" s="167"/>
      <c r="U836" s="12"/>
      <c r="V836" s="12"/>
      <c r="W836" s="12"/>
      <c r="X836" s="12"/>
      <c r="Y836" s="12"/>
      <c r="Z836" s="12"/>
      <c r="AA836" s="12"/>
      <c r="AB836" s="12"/>
      <c r="AC836" s="12"/>
      <c r="AD836" s="12"/>
      <c r="AE836" s="12"/>
      <c r="AF836" s="12"/>
      <c r="AG836" s="12"/>
    </row>
    <row r="837" spans="1:33" ht="14.25" customHeight="1" x14ac:dyDescent="0.25">
      <c r="A837" s="163"/>
      <c r="B837" s="142"/>
      <c r="C837" s="12"/>
      <c r="D837" s="12"/>
      <c r="E837" s="142"/>
      <c r="F837" s="142"/>
      <c r="G837" s="12"/>
      <c r="H837" s="12"/>
      <c r="I837" s="12"/>
      <c r="J837" s="12"/>
      <c r="K837" s="12"/>
      <c r="L837" s="142"/>
      <c r="M837" s="12"/>
      <c r="N837" s="12"/>
      <c r="O837" s="21"/>
      <c r="P837" s="155"/>
      <c r="Q837" s="167"/>
      <c r="R837" s="167"/>
      <c r="S837" s="59"/>
      <c r="T837" s="167"/>
      <c r="U837" s="12"/>
      <c r="V837" s="12"/>
      <c r="W837" s="12"/>
      <c r="X837" s="12"/>
      <c r="Y837" s="12"/>
      <c r="Z837" s="12"/>
      <c r="AA837" s="12"/>
      <c r="AB837" s="12"/>
      <c r="AC837" s="12"/>
      <c r="AD837" s="12"/>
      <c r="AE837" s="12"/>
      <c r="AF837" s="12"/>
      <c r="AG837" s="12"/>
    </row>
    <row r="838" spans="1:33" ht="14.25" customHeight="1" x14ac:dyDescent="0.25">
      <c r="A838" s="163"/>
      <c r="B838" s="142"/>
      <c r="C838" s="12"/>
      <c r="D838" s="12"/>
      <c r="E838" s="142"/>
      <c r="F838" s="142"/>
      <c r="G838" s="12"/>
      <c r="H838" s="12"/>
      <c r="I838" s="12"/>
      <c r="J838" s="12"/>
      <c r="K838" s="12"/>
      <c r="L838" s="142"/>
      <c r="M838" s="12"/>
      <c r="N838" s="12"/>
      <c r="O838" s="21"/>
      <c r="P838" s="155"/>
      <c r="Q838" s="167"/>
      <c r="R838" s="167"/>
      <c r="S838" s="59"/>
      <c r="T838" s="167"/>
      <c r="U838" s="12"/>
      <c r="V838" s="12"/>
      <c r="W838" s="12"/>
      <c r="X838" s="12"/>
      <c r="Y838" s="12"/>
      <c r="Z838" s="12"/>
      <c r="AA838" s="12"/>
      <c r="AB838" s="12"/>
      <c r="AC838" s="12"/>
      <c r="AD838" s="12"/>
      <c r="AE838" s="12"/>
      <c r="AF838" s="12"/>
      <c r="AG838" s="12"/>
    </row>
    <row r="839" spans="1:33" ht="14.25" customHeight="1" x14ac:dyDescent="0.25">
      <c r="A839" s="163"/>
      <c r="B839" s="142"/>
      <c r="C839" s="12"/>
      <c r="D839" s="12"/>
      <c r="E839" s="142"/>
      <c r="F839" s="142"/>
      <c r="G839" s="12"/>
      <c r="H839" s="12"/>
      <c r="I839" s="12"/>
      <c r="J839" s="12"/>
      <c r="K839" s="12"/>
      <c r="L839" s="142"/>
      <c r="M839" s="12"/>
      <c r="N839" s="12"/>
      <c r="O839" s="21"/>
      <c r="P839" s="155"/>
      <c r="Q839" s="167"/>
      <c r="R839" s="167"/>
      <c r="S839" s="59"/>
      <c r="T839" s="167"/>
      <c r="U839" s="12"/>
      <c r="V839" s="12"/>
      <c r="W839" s="12"/>
      <c r="X839" s="12"/>
      <c r="Y839" s="12"/>
      <c r="Z839" s="12"/>
      <c r="AA839" s="12"/>
      <c r="AB839" s="12"/>
      <c r="AC839" s="12"/>
      <c r="AD839" s="12"/>
      <c r="AE839" s="12"/>
      <c r="AF839" s="12"/>
      <c r="AG839" s="12"/>
    </row>
    <row r="840" spans="1:33" ht="14.25" customHeight="1" x14ac:dyDescent="0.25">
      <c r="A840" s="163"/>
      <c r="B840" s="142"/>
      <c r="C840" s="12"/>
      <c r="D840" s="12"/>
      <c r="E840" s="142"/>
      <c r="F840" s="142"/>
      <c r="G840" s="12"/>
      <c r="H840" s="12"/>
      <c r="I840" s="12"/>
      <c r="J840" s="12"/>
      <c r="K840" s="12"/>
      <c r="L840" s="142"/>
      <c r="M840" s="12"/>
      <c r="N840" s="12"/>
      <c r="O840" s="21"/>
      <c r="P840" s="155"/>
      <c r="Q840" s="167"/>
      <c r="R840" s="167"/>
      <c r="S840" s="59"/>
      <c r="T840" s="167"/>
      <c r="U840" s="12"/>
      <c r="V840" s="12"/>
      <c r="W840" s="12"/>
      <c r="X840" s="12"/>
      <c r="Y840" s="12"/>
      <c r="Z840" s="12"/>
      <c r="AA840" s="12"/>
      <c r="AB840" s="12"/>
      <c r="AC840" s="12"/>
      <c r="AD840" s="12"/>
      <c r="AE840" s="12"/>
      <c r="AF840" s="12"/>
      <c r="AG840" s="12"/>
    </row>
    <row r="841" spans="1:33" ht="14.25" customHeight="1" x14ac:dyDescent="0.25">
      <c r="A841" s="163"/>
      <c r="B841" s="142"/>
      <c r="C841" s="12"/>
      <c r="D841" s="12"/>
      <c r="E841" s="142"/>
      <c r="F841" s="142"/>
      <c r="G841" s="12"/>
      <c r="H841" s="12"/>
      <c r="I841" s="12"/>
      <c r="J841" s="12"/>
      <c r="K841" s="12"/>
      <c r="L841" s="142"/>
      <c r="M841" s="12"/>
      <c r="N841" s="12"/>
      <c r="O841" s="21"/>
      <c r="P841" s="155"/>
      <c r="Q841" s="167"/>
      <c r="R841" s="167"/>
      <c r="S841" s="59"/>
      <c r="T841" s="167"/>
      <c r="U841" s="12"/>
      <c r="V841" s="12"/>
      <c r="W841" s="12"/>
      <c r="X841" s="12"/>
      <c r="Y841" s="12"/>
      <c r="Z841" s="12"/>
      <c r="AA841" s="12"/>
      <c r="AB841" s="12"/>
      <c r="AC841" s="12"/>
      <c r="AD841" s="12"/>
      <c r="AE841" s="12"/>
      <c r="AF841" s="12"/>
      <c r="AG841" s="12"/>
    </row>
    <row r="842" spans="1:33" ht="14.25" customHeight="1" x14ac:dyDescent="0.25">
      <c r="A842" s="163"/>
      <c r="B842" s="142"/>
      <c r="C842" s="12"/>
      <c r="D842" s="12"/>
      <c r="E842" s="142"/>
      <c r="F842" s="142"/>
      <c r="G842" s="12"/>
      <c r="H842" s="12"/>
      <c r="I842" s="12"/>
      <c r="J842" s="12"/>
      <c r="K842" s="12"/>
      <c r="L842" s="142"/>
      <c r="M842" s="12"/>
      <c r="N842" s="12"/>
      <c r="O842" s="21"/>
      <c r="P842" s="155"/>
      <c r="Q842" s="167"/>
      <c r="R842" s="167"/>
      <c r="S842" s="59"/>
      <c r="T842" s="167"/>
      <c r="U842" s="12"/>
      <c r="V842" s="12"/>
      <c r="W842" s="12"/>
      <c r="X842" s="12"/>
      <c r="Y842" s="12"/>
      <c r="Z842" s="12"/>
      <c r="AA842" s="12"/>
      <c r="AB842" s="12"/>
      <c r="AC842" s="12"/>
      <c r="AD842" s="12"/>
      <c r="AE842" s="12"/>
      <c r="AF842" s="12"/>
      <c r="AG842" s="12"/>
    </row>
    <row r="843" spans="1:33" ht="14.25" customHeight="1" x14ac:dyDescent="0.25">
      <c r="A843" s="163"/>
      <c r="B843" s="142"/>
      <c r="C843" s="12"/>
      <c r="D843" s="12"/>
      <c r="E843" s="142"/>
      <c r="F843" s="142"/>
      <c r="G843" s="12"/>
      <c r="H843" s="12"/>
      <c r="I843" s="12"/>
      <c r="J843" s="12"/>
      <c r="K843" s="12"/>
      <c r="L843" s="142"/>
      <c r="M843" s="12"/>
      <c r="N843" s="12"/>
      <c r="O843" s="21"/>
      <c r="P843" s="155"/>
      <c r="Q843" s="167"/>
      <c r="R843" s="167"/>
      <c r="S843" s="59"/>
      <c r="T843" s="167"/>
      <c r="U843" s="12"/>
      <c r="V843" s="12"/>
      <c r="W843" s="12"/>
      <c r="X843" s="12"/>
      <c r="Y843" s="12"/>
      <c r="Z843" s="12"/>
      <c r="AA843" s="12"/>
      <c r="AB843" s="12"/>
      <c r="AC843" s="12"/>
      <c r="AD843" s="12"/>
      <c r="AE843" s="12"/>
      <c r="AF843" s="12"/>
      <c r="AG843" s="12"/>
    </row>
    <row r="844" spans="1:33" ht="14.25" customHeight="1" x14ac:dyDescent="0.25">
      <c r="A844" s="163"/>
      <c r="B844" s="142"/>
      <c r="C844" s="12"/>
      <c r="D844" s="12"/>
      <c r="E844" s="142"/>
      <c r="F844" s="142"/>
      <c r="G844" s="12"/>
      <c r="H844" s="12"/>
      <c r="I844" s="12"/>
      <c r="J844" s="12"/>
      <c r="K844" s="12"/>
      <c r="L844" s="142"/>
      <c r="M844" s="12"/>
      <c r="N844" s="12"/>
      <c r="O844" s="21"/>
      <c r="P844" s="155"/>
      <c r="Q844" s="167"/>
      <c r="R844" s="167"/>
      <c r="S844" s="59"/>
      <c r="T844" s="167"/>
      <c r="U844" s="12"/>
      <c r="V844" s="12"/>
      <c r="W844" s="12"/>
      <c r="X844" s="12"/>
      <c r="Y844" s="12"/>
      <c r="Z844" s="12"/>
      <c r="AA844" s="12"/>
      <c r="AB844" s="12"/>
      <c r="AC844" s="12"/>
      <c r="AD844" s="12"/>
      <c r="AE844" s="12"/>
      <c r="AF844" s="12"/>
      <c r="AG844" s="12"/>
    </row>
    <row r="845" spans="1:33" ht="14.25" customHeight="1" x14ac:dyDescent="0.25">
      <c r="A845" s="163"/>
      <c r="B845" s="142"/>
      <c r="C845" s="12"/>
      <c r="D845" s="12"/>
      <c r="E845" s="142"/>
      <c r="F845" s="142"/>
      <c r="G845" s="12"/>
      <c r="H845" s="12"/>
      <c r="I845" s="12"/>
      <c r="J845" s="12"/>
      <c r="K845" s="12"/>
      <c r="L845" s="142"/>
      <c r="M845" s="12"/>
      <c r="N845" s="12"/>
      <c r="O845" s="21"/>
      <c r="P845" s="155"/>
      <c r="Q845" s="167"/>
      <c r="R845" s="167"/>
      <c r="S845" s="59"/>
      <c r="T845" s="167"/>
      <c r="U845" s="12"/>
      <c r="V845" s="12"/>
      <c r="W845" s="12"/>
      <c r="X845" s="12"/>
      <c r="Y845" s="12"/>
      <c r="Z845" s="12"/>
      <c r="AA845" s="12"/>
      <c r="AB845" s="12"/>
      <c r="AC845" s="12"/>
      <c r="AD845" s="12"/>
      <c r="AE845" s="12"/>
      <c r="AF845" s="12"/>
      <c r="AG845" s="12"/>
    </row>
    <row r="846" spans="1:33" ht="14.25" customHeight="1" x14ac:dyDescent="0.25">
      <c r="A846" s="163"/>
      <c r="B846" s="142"/>
      <c r="C846" s="12"/>
      <c r="D846" s="12"/>
      <c r="E846" s="142"/>
      <c r="F846" s="142"/>
      <c r="G846" s="12"/>
      <c r="H846" s="12"/>
      <c r="I846" s="12"/>
      <c r="J846" s="12"/>
      <c r="K846" s="12"/>
      <c r="L846" s="142"/>
      <c r="M846" s="12"/>
      <c r="N846" s="12"/>
      <c r="O846" s="21"/>
      <c r="P846" s="155"/>
      <c r="Q846" s="167"/>
      <c r="R846" s="167"/>
      <c r="S846" s="59"/>
      <c r="T846" s="167"/>
      <c r="U846" s="12"/>
      <c r="V846" s="12"/>
      <c r="W846" s="12"/>
      <c r="X846" s="12"/>
      <c r="Y846" s="12"/>
      <c r="Z846" s="12"/>
      <c r="AA846" s="12"/>
      <c r="AB846" s="12"/>
      <c r="AC846" s="12"/>
      <c r="AD846" s="12"/>
      <c r="AE846" s="12"/>
      <c r="AF846" s="12"/>
      <c r="AG846" s="12"/>
    </row>
    <row r="847" spans="1:33" ht="14.25" customHeight="1" x14ac:dyDescent="0.25">
      <c r="A847" s="163"/>
      <c r="B847" s="142"/>
      <c r="C847" s="12"/>
      <c r="D847" s="12"/>
      <c r="E847" s="142"/>
      <c r="F847" s="142"/>
      <c r="G847" s="12"/>
      <c r="H847" s="12"/>
      <c r="I847" s="12"/>
      <c r="J847" s="12"/>
      <c r="K847" s="12"/>
      <c r="L847" s="142"/>
      <c r="M847" s="12"/>
      <c r="N847" s="12"/>
      <c r="O847" s="21"/>
      <c r="P847" s="155"/>
      <c r="Q847" s="167"/>
      <c r="R847" s="167"/>
      <c r="S847" s="59"/>
      <c r="T847" s="167"/>
      <c r="U847" s="12"/>
      <c r="V847" s="12"/>
      <c r="W847" s="12"/>
      <c r="X847" s="12"/>
      <c r="Y847" s="12"/>
      <c r="Z847" s="12"/>
      <c r="AA847" s="12"/>
      <c r="AB847" s="12"/>
      <c r="AC847" s="12"/>
      <c r="AD847" s="12"/>
      <c r="AE847" s="12"/>
      <c r="AF847" s="12"/>
      <c r="AG847" s="12"/>
    </row>
    <row r="848" spans="1:33" ht="14.25" customHeight="1" x14ac:dyDescent="0.25">
      <c r="A848" s="163"/>
      <c r="B848" s="142"/>
      <c r="C848" s="12"/>
      <c r="D848" s="12"/>
      <c r="E848" s="142"/>
      <c r="F848" s="142"/>
      <c r="G848" s="12"/>
      <c r="H848" s="12"/>
      <c r="I848" s="12"/>
      <c r="J848" s="12"/>
      <c r="K848" s="12"/>
      <c r="L848" s="142"/>
      <c r="M848" s="12"/>
      <c r="N848" s="12"/>
      <c r="O848" s="21"/>
      <c r="P848" s="155"/>
      <c r="Q848" s="167"/>
      <c r="R848" s="167"/>
      <c r="S848" s="59"/>
      <c r="T848" s="167"/>
      <c r="U848" s="12"/>
      <c r="V848" s="12"/>
      <c r="W848" s="12"/>
      <c r="X848" s="12"/>
      <c r="Y848" s="12"/>
      <c r="Z848" s="12"/>
      <c r="AA848" s="12"/>
      <c r="AB848" s="12"/>
      <c r="AC848" s="12"/>
      <c r="AD848" s="12"/>
      <c r="AE848" s="12"/>
      <c r="AF848" s="12"/>
      <c r="AG848" s="12"/>
    </row>
    <row r="849" spans="1:33" ht="14.25" customHeight="1" x14ac:dyDescent="0.25">
      <c r="A849" s="163"/>
      <c r="B849" s="142"/>
      <c r="C849" s="12"/>
      <c r="D849" s="12"/>
      <c r="E849" s="142"/>
      <c r="F849" s="142"/>
      <c r="G849" s="12"/>
      <c r="H849" s="12"/>
      <c r="I849" s="12"/>
      <c r="J849" s="12"/>
      <c r="K849" s="12"/>
      <c r="L849" s="142"/>
      <c r="M849" s="12"/>
      <c r="N849" s="12"/>
      <c r="O849" s="21"/>
      <c r="P849" s="155"/>
      <c r="Q849" s="167"/>
      <c r="R849" s="167"/>
      <c r="S849" s="59"/>
      <c r="T849" s="167"/>
      <c r="U849" s="12"/>
      <c r="V849" s="12"/>
      <c r="W849" s="12"/>
      <c r="X849" s="12"/>
      <c r="Y849" s="12"/>
      <c r="Z849" s="12"/>
      <c r="AA849" s="12"/>
      <c r="AB849" s="12"/>
      <c r="AC849" s="12"/>
      <c r="AD849" s="12"/>
      <c r="AE849" s="12"/>
      <c r="AF849" s="12"/>
      <c r="AG849" s="12"/>
    </row>
    <row r="850" spans="1:33" ht="14.25" customHeight="1" x14ac:dyDescent="0.25">
      <c r="A850" s="163"/>
      <c r="B850" s="142"/>
      <c r="C850" s="12"/>
      <c r="D850" s="12"/>
      <c r="E850" s="142"/>
      <c r="F850" s="142"/>
      <c r="G850" s="12"/>
      <c r="H850" s="12"/>
      <c r="I850" s="12"/>
      <c r="J850" s="12"/>
      <c r="K850" s="12"/>
      <c r="L850" s="142"/>
      <c r="M850" s="12"/>
      <c r="N850" s="12"/>
      <c r="O850" s="21"/>
      <c r="P850" s="155"/>
      <c r="Q850" s="167"/>
      <c r="R850" s="167"/>
      <c r="S850" s="59"/>
      <c r="T850" s="167"/>
      <c r="U850" s="12"/>
      <c r="V850" s="12"/>
      <c r="W850" s="12"/>
      <c r="X850" s="12"/>
      <c r="Y850" s="12"/>
      <c r="Z850" s="12"/>
      <c r="AA850" s="12"/>
      <c r="AB850" s="12"/>
      <c r="AC850" s="12"/>
      <c r="AD850" s="12"/>
      <c r="AE850" s="12"/>
      <c r="AF850" s="12"/>
      <c r="AG850" s="12"/>
    </row>
    <row r="851" spans="1:33" ht="14.25" customHeight="1" x14ac:dyDescent="0.25">
      <c r="A851" s="163"/>
      <c r="B851" s="142"/>
      <c r="C851" s="12"/>
      <c r="D851" s="12"/>
      <c r="E851" s="142"/>
      <c r="F851" s="142"/>
      <c r="G851" s="12"/>
      <c r="H851" s="12"/>
      <c r="I851" s="12"/>
      <c r="J851" s="12"/>
      <c r="K851" s="12"/>
      <c r="L851" s="142"/>
      <c r="M851" s="12"/>
      <c r="N851" s="12"/>
      <c r="O851" s="21"/>
      <c r="P851" s="155"/>
      <c r="Q851" s="167"/>
      <c r="R851" s="167"/>
      <c r="S851" s="59"/>
      <c r="T851" s="167"/>
      <c r="U851" s="12"/>
      <c r="V851" s="12"/>
      <c r="W851" s="12"/>
      <c r="X851" s="12"/>
      <c r="Y851" s="12"/>
      <c r="Z851" s="12"/>
      <c r="AA851" s="12"/>
      <c r="AB851" s="12"/>
      <c r="AC851" s="12"/>
      <c r="AD851" s="12"/>
      <c r="AE851" s="12"/>
      <c r="AF851" s="12"/>
      <c r="AG851" s="12"/>
    </row>
    <row r="852" spans="1:33" ht="14.25" customHeight="1" x14ac:dyDescent="0.25">
      <c r="A852" s="163"/>
      <c r="B852" s="142"/>
      <c r="C852" s="12"/>
      <c r="D852" s="12"/>
      <c r="E852" s="142"/>
      <c r="F852" s="142"/>
      <c r="G852" s="12"/>
      <c r="H852" s="12"/>
      <c r="I852" s="12"/>
      <c r="J852" s="12"/>
      <c r="K852" s="12"/>
      <c r="L852" s="142"/>
      <c r="M852" s="12"/>
      <c r="N852" s="12"/>
      <c r="O852" s="21"/>
      <c r="P852" s="155"/>
      <c r="Q852" s="167"/>
      <c r="R852" s="167"/>
      <c r="S852" s="59"/>
      <c r="T852" s="167"/>
      <c r="U852" s="12"/>
      <c r="V852" s="12"/>
      <c r="W852" s="12"/>
      <c r="X852" s="12"/>
      <c r="Y852" s="12"/>
      <c r="Z852" s="12"/>
      <c r="AA852" s="12"/>
      <c r="AB852" s="12"/>
      <c r="AC852" s="12"/>
      <c r="AD852" s="12"/>
      <c r="AE852" s="12"/>
      <c r="AF852" s="12"/>
      <c r="AG852" s="12"/>
    </row>
    <row r="853" spans="1:33" ht="14.25" customHeight="1" x14ac:dyDescent="0.25">
      <c r="A853" s="163"/>
      <c r="B853" s="142"/>
      <c r="C853" s="12"/>
      <c r="D853" s="12"/>
      <c r="E853" s="142"/>
      <c r="F853" s="142"/>
      <c r="G853" s="12"/>
      <c r="H853" s="12"/>
      <c r="I853" s="12"/>
      <c r="J853" s="12"/>
      <c r="K853" s="12"/>
      <c r="L853" s="142"/>
      <c r="M853" s="12"/>
      <c r="N853" s="12"/>
      <c r="O853" s="21"/>
      <c r="P853" s="155"/>
      <c r="Q853" s="167"/>
      <c r="R853" s="167"/>
      <c r="S853" s="59"/>
      <c r="T853" s="167"/>
      <c r="U853" s="12"/>
      <c r="V853" s="12"/>
      <c r="W853" s="12"/>
      <c r="X853" s="12"/>
      <c r="Y853" s="12"/>
      <c r="Z853" s="12"/>
      <c r="AA853" s="12"/>
      <c r="AB853" s="12"/>
      <c r="AC853" s="12"/>
      <c r="AD853" s="12"/>
      <c r="AE853" s="12"/>
      <c r="AF853" s="12"/>
      <c r="AG853" s="12"/>
    </row>
    <row r="854" spans="1:33" ht="14.25" customHeight="1" x14ac:dyDescent="0.25">
      <c r="A854" s="163"/>
      <c r="B854" s="142"/>
      <c r="C854" s="12"/>
      <c r="D854" s="12"/>
      <c r="E854" s="142"/>
      <c r="F854" s="142"/>
      <c r="G854" s="12"/>
      <c r="H854" s="12"/>
      <c r="I854" s="12"/>
      <c r="J854" s="12"/>
      <c r="K854" s="12"/>
      <c r="L854" s="142"/>
      <c r="M854" s="12"/>
      <c r="N854" s="12"/>
      <c r="O854" s="21"/>
      <c r="P854" s="155"/>
      <c r="Q854" s="167"/>
      <c r="R854" s="167"/>
      <c r="S854" s="59"/>
      <c r="T854" s="167"/>
      <c r="U854" s="12"/>
      <c r="V854" s="12"/>
      <c r="W854" s="12"/>
      <c r="X854" s="12"/>
      <c r="Y854" s="12"/>
      <c r="Z854" s="12"/>
      <c r="AA854" s="12"/>
      <c r="AB854" s="12"/>
      <c r="AC854" s="12"/>
      <c r="AD854" s="12"/>
      <c r="AE854" s="12"/>
      <c r="AF854" s="12"/>
      <c r="AG854" s="12"/>
    </row>
    <row r="855" spans="1:33" ht="14.25" customHeight="1" x14ac:dyDescent="0.25">
      <c r="A855" s="163"/>
      <c r="B855" s="142"/>
      <c r="C855" s="12"/>
      <c r="D855" s="12"/>
      <c r="E855" s="142"/>
      <c r="F855" s="142"/>
      <c r="G855" s="12"/>
      <c r="H855" s="12"/>
      <c r="I855" s="12"/>
      <c r="J855" s="12"/>
      <c r="K855" s="12"/>
      <c r="L855" s="142"/>
      <c r="M855" s="12"/>
      <c r="N855" s="12"/>
      <c r="O855" s="21"/>
      <c r="P855" s="155"/>
      <c r="Q855" s="167"/>
      <c r="R855" s="167"/>
      <c r="S855" s="59"/>
      <c r="T855" s="167"/>
      <c r="U855" s="12"/>
      <c r="V855" s="12"/>
      <c r="W855" s="12"/>
      <c r="X855" s="12"/>
      <c r="Y855" s="12"/>
      <c r="Z855" s="12"/>
      <c r="AA855" s="12"/>
      <c r="AB855" s="12"/>
      <c r="AC855" s="12"/>
      <c r="AD855" s="12"/>
      <c r="AE855" s="12"/>
      <c r="AF855" s="12"/>
      <c r="AG855" s="12"/>
    </row>
    <row r="856" spans="1:33" ht="14.25" customHeight="1" x14ac:dyDescent="0.25">
      <c r="A856" s="163"/>
      <c r="B856" s="142"/>
      <c r="C856" s="12"/>
      <c r="D856" s="12"/>
      <c r="E856" s="142"/>
      <c r="F856" s="142"/>
      <c r="G856" s="12"/>
      <c r="H856" s="12"/>
      <c r="I856" s="12"/>
      <c r="J856" s="12"/>
      <c r="K856" s="12"/>
      <c r="L856" s="142"/>
      <c r="M856" s="12"/>
      <c r="N856" s="12"/>
      <c r="O856" s="21"/>
      <c r="P856" s="155"/>
      <c r="Q856" s="167"/>
      <c r="R856" s="167"/>
      <c r="S856" s="59"/>
      <c r="T856" s="167"/>
      <c r="U856" s="12"/>
      <c r="V856" s="12"/>
      <c r="W856" s="12"/>
      <c r="X856" s="12"/>
      <c r="Y856" s="12"/>
      <c r="Z856" s="12"/>
      <c r="AA856" s="12"/>
      <c r="AB856" s="12"/>
      <c r="AC856" s="12"/>
      <c r="AD856" s="12"/>
      <c r="AE856" s="12"/>
      <c r="AF856" s="12"/>
      <c r="AG856" s="12"/>
    </row>
    <row r="857" spans="1:33" ht="14.25" customHeight="1" x14ac:dyDescent="0.25">
      <c r="A857" s="163"/>
      <c r="B857" s="142"/>
      <c r="C857" s="12"/>
      <c r="D857" s="12"/>
      <c r="E857" s="142"/>
      <c r="F857" s="142"/>
      <c r="G857" s="12"/>
      <c r="H857" s="12"/>
      <c r="I857" s="12"/>
      <c r="J857" s="12"/>
      <c r="K857" s="12"/>
      <c r="L857" s="142"/>
      <c r="M857" s="12"/>
      <c r="N857" s="12"/>
      <c r="O857" s="21"/>
      <c r="P857" s="155"/>
      <c r="Q857" s="167"/>
      <c r="R857" s="167"/>
      <c r="S857" s="59"/>
      <c r="T857" s="167"/>
      <c r="U857" s="12"/>
      <c r="V857" s="12"/>
      <c r="W857" s="12"/>
      <c r="X857" s="12"/>
      <c r="Y857" s="12"/>
      <c r="Z857" s="12"/>
      <c r="AA857" s="12"/>
      <c r="AB857" s="12"/>
      <c r="AC857" s="12"/>
      <c r="AD857" s="12"/>
      <c r="AE857" s="12"/>
      <c r="AF857" s="12"/>
      <c r="AG857" s="12"/>
    </row>
    <row r="858" spans="1:33" ht="14.25" customHeight="1" x14ac:dyDescent="0.25">
      <c r="A858" s="163"/>
      <c r="B858" s="142"/>
      <c r="C858" s="12"/>
      <c r="D858" s="12"/>
      <c r="E858" s="142"/>
      <c r="F858" s="142"/>
      <c r="G858" s="12"/>
      <c r="H858" s="12"/>
      <c r="I858" s="12"/>
      <c r="J858" s="12"/>
      <c r="K858" s="12"/>
      <c r="L858" s="142"/>
      <c r="M858" s="12"/>
      <c r="N858" s="12"/>
      <c r="O858" s="21"/>
      <c r="P858" s="155"/>
      <c r="Q858" s="167"/>
      <c r="R858" s="167"/>
      <c r="S858" s="59"/>
      <c r="T858" s="167"/>
      <c r="U858" s="12"/>
      <c r="V858" s="12"/>
      <c r="W858" s="12"/>
      <c r="X858" s="12"/>
      <c r="Y858" s="12"/>
      <c r="Z858" s="12"/>
      <c r="AA858" s="12"/>
      <c r="AB858" s="12"/>
      <c r="AC858" s="12"/>
      <c r="AD858" s="12"/>
      <c r="AE858" s="12"/>
      <c r="AF858" s="12"/>
      <c r="AG858" s="12"/>
    </row>
    <row r="859" spans="1:33" ht="14.25" customHeight="1" x14ac:dyDescent="0.25">
      <c r="A859" s="163"/>
      <c r="B859" s="142"/>
      <c r="C859" s="12"/>
      <c r="D859" s="12"/>
      <c r="E859" s="142"/>
      <c r="F859" s="142"/>
      <c r="G859" s="12"/>
      <c r="H859" s="12"/>
      <c r="I859" s="12"/>
      <c r="J859" s="12"/>
      <c r="K859" s="12"/>
      <c r="L859" s="142"/>
      <c r="M859" s="12"/>
      <c r="N859" s="12"/>
      <c r="O859" s="21"/>
      <c r="P859" s="155"/>
      <c r="Q859" s="167"/>
      <c r="R859" s="167"/>
      <c r="S859" s="59"/>
      <c r="T859" s="167"/>
      <c r="U859" s="12"/>
      <c r="V859" s="12"/>
      <c r="W859" s="12"/>
      <c r="X859" s="12"/>
      <c r="Y859" s="12"/>
      <c r="Z859" s="12"/>
      <c r="AA859" s="12"/>
      <c r="AB859" s="12"/>
      <c r="AC859" s="12"/>
      <c r="AD859" s="12"/>
      <c r="AE859" s="12"/>
      <c r="AF859" s="12"/>
      <c r="AG859" s="12"/>
    </row>
    <row r="860" spans="1:33" ht="14.25" customHeight="1" x14ac:dyDescent="0.25">
      <c r="A860" s="163"/>
      <c r="B860" s="142"/>
      <c r="C860" s="12"/>
      <c r="D860" s="12"/>
      <c r="E860" s="142"/>
      <c r="F860" s="142"/>
      <c r="G860" s="12"/>
      <c r="H860" s="12"/>
      <c r="I860" s="12"/>
      <c r="J860" s="12"/>
      <c r="K860" s="12"/>
      <c r="L860" s="142"/>
      <c r="M860" s="12"/>
      <c r="N860" s="12"/>
      <c r="O860" s="21"/>
      <c r="P860" s="155"/>
      <c r="Q860" s="167"/>
      <c r="R860" s="167"/>
      <c r="S860" s="59"/>
      <c r="T860" s="167"/>
      <c r="U860" s="12"/>
      <c r="V860" s="12"/>
      <c r="W860" s="12"/>
      <c r="X860" s="12"/>
      <c r="Y860" s="12"/>
      <c r="Z860" s="12"/>
      <c r="AA860" s="12"/>
      <c r="AB860" s="12"/>
      <c r="AC860" s="12"/>
      <c r="AD860" s="12"/>
      <c r="AE860" s="12"/>
      <c r="AF860" s="12"/>
      <c r="AG860" s="12"/>
    </row>
    <row r="861" spans="1:33" ht="14.25" customHeight="1" x14ac:dyDescent="0.25">
      <c r="A861" s="163"/>
      <c r="B861" s="142"/>
      <c r="C861" s="12"/>
      <c r="D861" s="12"/>
      <c r="E861" s="142"/>
      <c r="F861" s="142"/>
      <c r="G861" s="12"/>
      <c r="H861" s="12"/>
      <c r="I861" s="12"/>
      <c r="J861" s="12"/>
      <c r="K861" s="12"/>
      <c r="L861" s="142"/>
      <c r="M861" s="12"/>
      <c r="N861" s="12"/>
      <c r="O861" s="21"/>
      <c r="P861" s="155"/>
      <c r="Q861" s="167"/>
      <c r="R861" s="167"/>
      <c r="S861" s="59"/>
      <c r="T861" s="167"/>
      <c r="U861" s="12"/>
      <c r="V861" s="12"/>
      <c r="W861" s="12"/>
      <c r="X861" s="12"/>
      <c r="Y861" s="12"/>
      <c r="Z861" s="12"/>
      <c r="AA861" s="12"/>
      <c r="AB861" s="12"/>
      <c r="AC861" s="12"/>
      <c r="AD861" s="12"/>
      <c r="AE861" s="12"/>
      <c r="AF861" s="12"/>
      <c r="AG861" s="12"/>
    </row>
    <row r="862" spans="1:33" ht="14.25" customHeight="1" x14ac:dyDescent="0.25">
      <c r="A862" s="163"/>
      <c r="B862" s="142"/>
      <c r="C862" s="12"/>
      <c r="D862" s="12"/>
      <c r="E862" s="142"/>
      <c r="F862" s="142"/>
      <c r="G862" s="12"/>
      <c r="H862" s="12"/>
      <c r="I862" s="12"/>
      <c r="J862" s="12"/>
      <c r="K862" s="12"/>
      <c r="L862" s="142"/>
      <c r="M862" s="12"/>
      <c r="N862" s="12"/>
      <c r="O862" s="21"/>
      <c r="P862" s="155"/>
      <c r="Q862" s="167"/>
      <c r="R862" s="167"/>
      <c r="S862" s="59"/>
      <c r="T862" s="167"/>
      <c r="U862" s="12"/>
      <c r="V862" s="12"/>
      <c r="W862" s="12"/>
      <c r="X862" s="12"/>
      <c r="Y862" s="12"/>
      <c r="Z862" s="12"/>
      <c r="AA862" s="12"/>
      <c r="AB862" s="12"/>
      <c r="AC862" s="12"/>
      <c r="AD862" s="12"/>
      <c r="AE862" s="12"/>
      <c r="AF862" s="12"/>
      <c r="AG862" s="12"/>
    </row>
    <row r="863" spans="1:33" ht="14.25" customHeight="1" x14ac:dyDescent="0.25">
      <c r="A863" s="163"/>
      <c r="B863" s="142"/>
      <c r="C863" s="12"/>
      <c r="D863" s="12"/>
      <c r="E863" s="142"/>
      <c r="F863" s="142"/>
      <c r="G863" s="12"/>
      <c r="H863" s="12"/>
      <c r="I863" s="12"/>
      <c r="J863" s="12"/>
      <c r="K863" s="12"/>
      <c r="L863" s="142"/>
      <c r="M863" s="12"/>
      <c r="N863" s="12"/>
      <c r="O863" s="21"/>
      <c r="P863" s="155"/>
      <c r="Q863" s="167"/>
      <c r="R863" s="167"/>
      <c r="S863" s="59"/>
      <c r="T863" s="167"/>
      <c r="U863" s="12"/>
      <c r="V863" s="12"/>
      <c r="W863" s="12"/>
      <c r="X863" s="12"/>
      <c r="Y863" s="12"/>
      <c r="Z863" s="12"/>
      <c r="AA863" s="12"/>
      <c r="AB863" s="12"/>
      <c r="AC863" s="12"/>
      <c r="AD863" s="12"/>
      <c r="AE863" s="12"/>
      <c r="AF863" s="12"/>
      <c r="AG863" s="12"/>
    </row>
    <row r="864" spans="1:33" ht="14.25" customHeight="1" x14ac:dyDescent="0.25">
      <c r="A864" s="163"/>
      <c r="B864" s="142"/>
      <c r="C864" s="12"/>
      <c r="D864" s="12"/>
      <c r="E864" s="142"/>
      <c r="F864" s="142"/>
      <c r="G864" s="12"/>
      <c r="H864" s="12"/>
      <c r="I864" s="12"/>
      <c r="J864" s="12"/>
      <c r="K864" s="12"/>
      <c r="L864" s="142"/>
      <c r="M864" s="12"/>
      <c r="N864" s="12"/>
      <c r="O864" s="21"/>
      <c r="P864" s="155"/>
      <c r="Q864" s="167"/>
      <c r="R864" s="167"/>
      <c r="S864" s="59"/>
      <c r="T864" s="167"/>
      <c r="U864" s="12"/>
      <c r="V864" s="12"/>
      <c r="W864" s="12"/>
      <c r="X864" s="12"/>
      <c r="Y864" s="12"/>
      <c r="Z864" s="12"/>
      <c r="AA864" s="12"/>
      <c r="AB864" s="12"/>
      <c r="AC864" s="12"/>
      <c r="AD864" s="12"/>
      <c r="AE864" s="12"/>
      <c r="AF864" s="12"/>
      <c r="AG864" s="12"/>
    </row>
    <row r="865" spans="1:33" ht="14.25" customHeight="1" x14ac:dyDescent="0.25">
      <c r="A865" s="163"/>
      <c r="B865" s="142"/>
      <c r="C865" s="12"/>
      <c r="D865" s="12"/>
      <c r="E865" s="142"/>
      <c r="F865" s="142"/>
      <c r="G865" s="12"/>
      <c r="H865" s="12"/>
      <c r="I865" s="12"/>
      <c r="J865" s="12"/>
      <c r="K865" s="12"/>
      <c r="L865" s="142"/>
      <c r="M865" s="12"/>
      <c r="N865" s="12"/>
      <c r="O865" s="21"/>
      <c r="P865" s="155"/>
      <c r="Q865" s="167"/>
      <c r="R865" s="167"/>
      <c r="S865" s="59"/>
      <c r="T865" s="167"/>
      <c r="U865" s="12"/>
      <c r="V865" s="12"/>
      <c r="W865" s="12"/>
      <c r="X865" s="12"/>
      <c r="Y865" s="12"/>
      <c r="Z865" s="12"/>
      <c r="AA865" s="12"/>
      <c r="AB865" s="12"/>
      <c r="AC865" s="12"/>
      <c r="AD865" s="12"/>
      <c r="AE865" s="12"/>
      <c r="AF865" s="12"/>
      <c r="AG865" s="12"/>
    </row>
    <row r="866" spans="1:33" ht="14.25" customHeight="1" x14ac:dyDescent="0.25">
      <c r="A866" s="163"/>
      <c r="B866" s="142"/>
      <c r="C866" s="12"/>
      <c r="D866" s="12"/>
      <c r="E866" s="142"/>
      <c r="F866" s="142"/>
      <c r="G866" s="12"/>
      <c r="H866" s="12"/>
      <c r="I866" s="12"/>
      <c r="J866" s="12"/>
      <c r="K866" s="12"/>
      <c r="L866" s="142"/>
      <c r="M866" s="12"/>
      <c r="N866" s="12"/>
      <c r="O866" s="21"/>
      <c r="P866" s="155"/>
      <c r="Q866" s="167"/>
      <c r="R866" s="167"/>
      <c r="S866" s="59"/>
      <c r="T866" s="167"/>
      <c r="U866" s="12"/>
      <c r="V866" s="12"/>
      <c r="W866" s="12"/>
      <c r="X866" s="12"/>
      <c r="Y866" s="12"/>
      <c r="Z866" s="12"/>
      <c r="AA866" s="12"/>
      <c r="AB866" s="12"/>
      <c r="AC866" s="12"/>
      <c r="AD866" s="12"/>
      <c r="AE866" s="12"/>
      <c r="AF866" s="12"/>
      <c r="AG866" s="12"/>
    </row>
    <row r="867" spans="1:33" ht="14.25" customHeight="1" x14ac:dyDescent="0.25">
      <c r="A867" s="163"/>
      <c r="B867" s="142"/>
      <c r="C867" s="12"/>
      <c r="D867" s="12"/>
      <c r="E867" s="142"/>
      <c r="F867" s="142"/>
      <c r="G867" s="12"/>
      <c r="H867" s="12"/>
      <c r="I867" s="12"/>
      <c r="J867" s="12"/>
      <c r="K867" s="12"/>
      <c r="L867" s="142"/>
      <c r="M867" s="12"/>
      <c r="N867" s="12"/>
      <c r="O867" s="21"/>
      <c r="P867" s="155"/>
      <c r="Q867" s="167"/>
      <c r="R867" s="167"/>
      <c r="S867" s="59"/>
      <c r="T867" s="167"/>
      <c r="U867" s="12"/>
      <c r="V867" s="12"/>
      <c r="W867" s="12"/>
      <c r="X867" s="12"/>
      <c r="Y867" s="12"/>
      <c r="Z867" s="12"/>
      <c r="AA867" s="12"/>
      <c r="AB867" s="12"/>
      <c r="AC867" s="12"/>
      <c r="AD867" s="12"/>
      <c r="AE867" s="12"/>
      <c r="AF867" s="12"/>
      <c r="AG867" s="12"/>
    </row>
    <row r="868" spans="1:33" ht="14.25" customHeight="1" x14ac:dyDescent="0.25">
      <c r="A868" s="163"/>
      <c r="B868" s="142"/>
      <c r="C868" s="12"/>
      <c r="D868" s="12"/>
      <c r="E868" s="142"/>
      <c r="F868" s="142"/>
      <c r="G868" s="12"/>
      <c r="H868" s="12"/>
      <c r="I868" s="12"/>
      <c r="J868" s="12"/>
      <c r="K868" s="12"/>
      <c r="L868" s="142"/>
      <c r="M868" s="12"/>
      <c r="N868" s="12"/>
      <c r="O868" s="21"/>
      <c r="P868" s="155"/>
      <c r="Q868" s="167"/>
      <c r="R868" s="167"/>
      <c r="S868" s="59"/>
      <c r="T868" s="167"/>
      <c r="U868" s="12"/>
      <c r="V868" s="12"/>
      <c r="W868" s="12"/>
      <c r="X868" s="12"/>
      <c r="Y868" s="12"/>
      <c r="Z868" s="12"/>
      <c r="AA868" s="12"/>
      <c r="AB868" s="12"/>
      <c r="AC868" s="12"/>
      <c r="AD868" s="12"/>
      <c r="AE868" s="12"/>
      <c r="AF868" s="12"/>
      <c r="AG868" s="12"/>
    </row>
    <row r="869" spans="1:33" ht="14.25" customHeight="1" x14ac:dyDescent="0.25">
      <c r="A869" s="163"/>
      <c r="B869" s="142"/>
      <c r="C869" s="12"/>
      <c r="D869" s="12"/>
      <c r="E869" s="142"/>
      <c r="F869" s="142"/>
      <c r="G869" s="12"/>
      <c r="H869" s="12"/>
      <c r="I869" s="12"/>
      <c r="J869" s="12"/>
      <c r="K869" s="12"/>
      <c r="L869" s="142"/>
      <c r="M869" s="12"/>
      <c r="N869" s="12"/>
      <c r="O869" s="21"/>
      <c r="P869" s="155"/>
      <c r="Q869" s="167"/>
      <c r="R869" s="167"/>
      <c r="S869" s="59"/>
      <c r="T869" s="167"/>
      <c r="U869" s="12"/>
      <c r="V869" s="12"/>
      <c r="W869" s="12"/>
      <c r="X869" s="12"/>
      <c r="Y869" s="12"/>
      <c r="Z869" s="12"/>
      <c r="AA869" s="12"/>
      <c r="AB869" s="12"/>
      <c r="AC869" s="12"/>
      <c r="AD869" s="12"/>
      <c r="AE869" s="12"/>
      <c r="AF869" s="12"/>
      <c r="AG869" s="12"/>
    </row>
    <row r="870" spans="1:33" ht="14.25" customHeight="1" x14ac:dyDescent="0.25">
      <c r="A870" s="163"/>
      <c r="B870" s="142"/>
      <c r="C870" s="12"/>
      <c r="D870" s="12"/>
      <c r="E870" s="142"/>
      <c r="F870" s="142"/>
      <c r="G870" s="12"/>
      <c r="H870" s="12"/>
      <c r="I870" s="12"/>
      <c r="J870" s="12"/>
      <c r="K870" s="12"/>
      <c r="L870" s="142"/>
      <c r="M870" s="12"/>
      <c r="N870" s="12"/>
      <c r="O870" s="21"/>
      <c r="P870" s="155"/>
      <c r="Q870" s="167"/>
      <c r="R870" s="167"/>
      <c r="S870" s="59"/>
      <c r="T870" s="167"/>
      <c r="U870" s="12"/>
      <c r="V870" s="12"/>
      <c r="W870" s="12"/>
      <c r="X870" s="12"/>
      <c r="Y870" s="12"/>
      <c r="Z870" s="12"/>
      <c r="AA870" s="12"/>
      <c r="AB870" s="12"/>
      <c r="AC870" s="12"/>
      <c r="AD870" s="12"/>
      <c r="AE870" s="12"/>
      <c r="AF870" s="12"/>
      <c r="AG870" s="12"/>
    </row>
    <row r="871" spans="1:33" ht="14.25" customHeight="1" x14ac:dyDescent="0.25">
      <c r="A871" s="163"/>
      <c r="B871" s="142"/>
      <c r="C871" s="12"/>
      <c r="D871" s="12"/>
      <c r="E871" s="142"/>
      <c r="F871" s="142"/>
      <c r="G871" s="12"/>
      <c r="H871" s="12"/>
      <c r="I871" s="12"/>
      <c r="J871" s="12"/>
      <c r="K871" s="12"/>
      <c r="L871" s="142"/>
      <c r="M871" s="12"/>
      <c r="N871" s="12"/>
      <c r="O871" s="21"/>
      <c r="P871" s="155"/>
      <c r="Q871" s="167"/>
      <c r="R871" s="167"/>
      <c r="S871" s="59"/>
      <c r="T871" s="167"/>
      <c r="U871" s="12"/>
      <c r="V871" s="12"/>
      <c r="W871" s="12"/>
      <c r="X871" s="12"/>
      <c r="Y871" s="12"/>
      <c r="Z871" s="12"/>
      <c r="AA871" s="12"/>
      <c r="AB871" s="12"/>
      <c r="AC871" s="12"/>
      <c r="AD871" s="12"/>
      <c r="AE871" s="12"/>
      <c r="AF871" s="12"/>
      <c r="AG871" s="12"/>
    </row>
    <row r="872" spans="1:33" ht="14.25" customHeight="1" x14ac:dyDescent="0.25">
      <c r="A872" s="163"/>
      <c r="B872" s="142"/>
      <c r="C872" s="12"/>
      <c r="D872" s="12"/>
      <c r="E872" s="142"/>
      <c r="F872" s="142"/>
      <c r="G872" s="12"/>
      <c r="H872" s="12"/>
      <c r="I872" s="12"/>
      <c r="J872" s="12"/>
      <c r="K872" s="12"/>
      <c r="L872" s="142"/>
      <c r="M872" s="12"/>
      <c r="N872" s="12"/>
      <c r="O872" s="21"/>
      <c r="P872" s="155"/>
      <c r="Q872" s="167"/>
      <c r="R872" s="167"/>
      <c r="S872" s="59"/>
      <c r="T872" s="167"/>
      <c r="U872" s="12"/>
      <c r="V872" s="12"/>
      <c r="W872" s="12"/>
      <c r="X872" s="12"/>
      <c r="Y872" s="12"/>
      <c r="Z872" s="12"/>
      <c r="AA872" s="12"/>
      <c r="AB872" s="12"/>
      <c r="AC872" s="12"/>
      <c r="AD872" s="12"/>
      <c r="AE872" s="12"/>
      <c r="AF872" s="12"/>
      <c r="AG872" s="12"/>
    </row>
    <row r="873" spans="1:33" ht="14.25" customHeight="1" x14ac:dyDescent="0.25">
      <c r="A873" s="163"/>
      <c r="B873" s="142"/>
      <c r="C873" s="12"/>
      <c r="D873" s="12"/>
      <c r="E873" s="142"/>
      <c r="F873" s="142"/>
      <c r="G873" s="12"/>
      <c r="H873" s="12"/>
      <c r="I873" s="12"/>
      <c r="J873" s="12"/>
      <c r="K873" s="12"/>
      <c r="L873" s="142"/>
      <c r="M873" s="12"/>
      <c r="N873" s="12"/>
      <c r="O873" s="21"/>
      <c r="P873" s="155"/>
      <c r="Q873" s="167"/>
      <c r="R873" s="167"/>
      <c r="S873" s="59"/>
      <c r="T873" s="167"/>
      <c r="U873" s="12"/>
      <c r="V873" s="12"/>
      <c r="W873" s="12"/>
      <c r="X873" s="12"/>
      <c r="Y873" s="12"/>
      <c r="Z873" s="12"/>
      <c r="AA873" s="12"/>
      <c r="AB873" s="12"/>
      <c r="AC873" s="12"/>
      <c r="AD873" s="12"/>
      <c r="AE873" s="12"/>
      <c r="AF873" s="12"/>
      <c r="AG873" s="12"/>
    </row>
    <row r="874" spans="1:33" ht="14.25" customHeight="1" x14ac:dyDescent="0.25">
      <c r="A874" s="163"/>
      <c r="B874" s="142"/>
      <c r="C874" s="12"/>
      <c r="D874" s="12"/>
      <c r="E874" s="142"/>
      <c r="F874" s="142"/>
      <c r="G874" s="12"/>
      <c r="H874" s="12"/>
      <c r="I874" s="12"/>
      <c r="J874" s="12"/>
      <c r="K874" s="12"/>
      <c r="L874" s="142"/>
      <c r="M874" s="12"/>
      <c r="N874" s="12"/>
      <c r="O874" s="21"/>
      <c r="P874" s="155"/>
      <c r="Q874" s="167"/>
      <c r="R874" s="167"/>
      <c r="S874" s="59"/>
      <c r="T874" s="167"/>
      <c r="U874" s="12"/>
      <c r="V874" s="12"/>
      <c r="W874" s="12"/>
      <c r="X874" s="12"/>
      <c r="Y874" s="12"/>
      <c r="Z874" s="12"/>
      <c r="AA874" s="12"/>
      <c r="AB874" s="12"/>
      <c r="AC874" s="12"/>
      <c r="AD874" s="12"/>
      <c r="AE874" s="12"/>
      <c r="AF874" s="12"/>
      <c r="AG874" s="12"/>
    </row>
    <row r="875" spans="1:33" ht="14.25" customHeight="1" x14ac:dyDescent="0.25">
      <c r="A875" s="163"/>
      <c r="B875" s="142"/>
      <c r="C875" s="12"/>
      <c r="D875" s="12"/>
      <c r="E875" s="142"/>
      <c r="F875" s="142"/>
      <c r="G875" s="12"/>
      <c r="H875" s="12"/>
      <c r="I875" s="12"/>
      <c r="J875" s="12"/>
      <c r="K875" s="12"/>
      <c r="L875" s="142"/>
      <c r="M875" s="12"/>
      <c r="N875" s="12"/>
      <c r="O875" s="21"/>
      <c r="P875" s="155"/>
      <c r="Q875" s="167"/>
      <c r="R875" s="167"/>
      <c r="S875" s="59"/>
      <c r="T875" s="167"/>
      <c r="U875" s="12"/>
      <c r="V875" s="12"/>
      <c r="W875" s="12"/>
      <c r="X875" s="12"/>
      <c r="Y875" s="12"/>
      <c r="Z875" s="12"/>
      <c r="AA875" s="12"/>
      <c r="AB875" s="12"/>
      <c r="AC875" s="12"/>
      <c r="AD875" s="12"/>
      <c r="AE875" s="12"/>
      <c r="AF875" s="12"/>
      <c r="AG875" s="12"/>
    </row>
    <row r="876" spans="1:33" ht="14.25" customHeight="1" x14ac:dyDescent="0.25">
      <c r="A876" s="163"/>
      <c r="B876" s="142"/>
      <c r="C876" s="12"/>
      <c r="D876" s="12"/>
      <c r="E876" s="142"/>
      <c r="F876" s="142"/>
      <c r="G876" s="12"/>
      <c r="H876" s="12"/>
      <c r="I876" s="12"/>
      <c r="J876" s="12"/>
      <c r="K876" s="12"/>
      <c r="L876" s="142"/>
      <c r="M876" s="12"/>
      <c r="N876" s="12"/>
      <c r="O876" s="21"/>
      <c r="P876" s="155"/>
      <c r="Q876" s="167"/>
      <c r="R876" s="167"/>
      <c r="S876" s="59"/>
      <c r="T876" s="167"/>
      <c r="U876" s="12"/>
      <c r="V876" s="12"/>
      <c r="W876" s="12"/>
      <c r="X876" s="12"/>
      <c r="Y876" s="12"/>
      <c r="Z876" s="12"/>
      <c r="AA876" s="12"/>
      <c r="AB876" s="12"/>
      <c r="AC876" s="12"/>
      <c r="AD876" s="12"/>
      <c r="AE876" s="12"/>
      <c r="AF876" s="12"/>
      <c r="AG876" s="12"/>
    </row>
    <row r="877" spans="1:33" ht="14.25" customHeight="1" x14ac:dyDescent="0.25">
      <c r="A877" s="163"/>
      <c r="B877" s="142"/>
      <c r="C877" s="12"/>
      <c r="D877" s="12"/>
      <c r="E877" s="142"/>
      <c r="F877" s="142"/>
      <c r="G877" s="12"/>
      <c r="H877" s="12"/>
      <c r="I877" s="12"/>
      <c r="J877" s="12"/>
      <c r="K877" s="12"/>
      <c r="L877" s="142"/>
      <c r="M877" s="12"/>
      <c r="N877" s="12"/>
      <c r="O877" s="21"/>
      <c r="P877" s="155"/>
      <c r="Q877" s="167"/>
      <c r="R877" s="167"/>
      <c r="S877" s="59"/>
      <c r="T877" s="167"/>
      <c r="U877" s="12"/>
      <c r="V877" s="12"/>
      <c r="W877" s="12"/>
      <c r="X877" s="12"/>
      <c r="Y877" s="12"/>
      <c r="Z877" s="12"/>
      <c r="AA877" s="12"/>
      <c r="AB877" s="12"/>
      <c r="AC877" s="12"/>
      <c r="AD877" s="12"/>
      <c r="AE877" s="12"/>
      <c r="AF877" s="12"/>
      <c r="AG877" s="12"/>
    </row>
    <row r="878" spans="1:33" ht="14.25" customHeight="1" x14ac:dyDescent="0.25">
      <c r="A878" s="163"/>
      <c r="B878" s="142"/>
      <c r="C878" s="12"/>
      <c r="D878" s="12"/>
      <c r="E878" s="142"/>
      <c r="F878" s="142"/>
      <c r="G878" s="12"/>
      <c r="H878" s="12"/>
      <c r="I878" s="12"/>
      <c r="J878" s="12"/>
      <c r="K878" s="12"/>
      <c r="L878" s="142"/>
      <c r="M878" s="12"/>
      <c r="N878" s="12"/>
      <c r="O878" s="21"/>
      <c r="P878" s="155"/>
      <c r="Q878" s="167"/>
      <c r="R878" s="167"/>
      <c r="S878" s="59"/>
      <c r="T878" s="167"/>
      <c r="U878" s="12"/>
      <c r="V878" s="12"/>
      <c r="W878" s="12"/>
      <c r="X878" s="12"/>
      <c r="Y878" s="12"/>
      <c r="Z878" s="12"/>
      <c r="AA878" s="12"/>
      <c r="AB878" s="12"/>
      <c r="AC878" s="12"/>
      <c r="AD878" s="12"/>
      <c r="AE878" s="12"/>
      <c r="AF878" s="12"/>
      <c r="AG878" s="12"/>
    </row>
    <row r="879" spans="1:33" ht="14.25" customHeight="1" x14ac:dyDescent="0.25">
      <c r="A879" s="163"/>
      <c r="B879" s="142"/>
      <c r="C879" s="12"/>
      <c r="D879" s="12"/>
      <c r="E879" s="142"/>
      <c r="F879" s="142"/>
      <c r="G879" s="12"/>
      <c r="H879" s="12"/>
      <c r="I879" s="12"/>
      <c r="J879" s="12"/>
      <c r="K879" s="12"/>
      <c r="L879" s="142"/>
      <c r="M879" s="12"/>
      <c r="N879" s="12"/>
      <c r="O879" s="21"/>
      <c r="P879" s="155"/>
      <c r="Q879" s="167"/>
      <c r="R879" s="167"/>
      <c r="S879" s="59"/>
      <c r="T879" s="167"/>
      <c r="U879" s="12"/>
      <c r="V879" s="12"/>
      <c r="W879" s="12"/>
      <c r="X879" s="12"/>
      <c r="Y879" s="12"/>
      <c r="Z879" s="12"/>
      <c r="AA879" s="12"/>
      <c r="AB879" s="12"/>
      <c r="AC879" s="12"/>
      <c r="AD879" s="12"/>
      <c r="AE879" s="12"/>
      <c r="AF879" s="12"/>
      <c r="AG879" s="12"/>
    </row>
    <row r="880" spans="1:33" ht="14.25" customHeight="1" x14ac:dyDescent="0.25">
      <c r="A880" s="163"/>
      <c r="B880" s="142"/>
      <c r="C880" s="12"/>
      <c r="D880" s="12"/>
      <c r="E880" s="142"/>
      <c r="F880" s="142"/>
      <c r="G880" s="12"/>
      <c r="H880" s="12"/>
      <c r="I880" s="12"/>
      <c r="J880" s="12"/>
      <c r="K880" s="12"/>
      <c r="L880" s="142"/>
      <c r="M880" s="12"/>
      <c r="N880" s="12"/>
      <c r="O880" s="21"/>
      <c r="P880" s="155"/>
      <c r="Q880" s="167"/>
      <c r="R880" s="167"/>
      <c r="S880" s="59"/>
      <c r="T880" s="167"/>
      <c r="U880" s="12"/>
      <c r="V880" s="12"/>
      <c r="W880" s="12"/>
      <c r="X880" s="12"/>
      <c r="Y880" s="12"/>
      <c r="Z880" s="12"/>
      <c r="AA880" s="12"/>
      <c r="AB880" s="12"/>
      <c r="AC880" s="12"/>
      <c r="AD880" s="12"/>
      <c r="AE880" s="12"/>
      <c r="AF880" s="12"/>
      <c r="AG880" s="12"/>
    </row>
    <row r="881" spans="1:33" ht="14.25" customHeight="1" x14ac:dyDescent="0.25">
      <c r="A881" s="163"/>
      <c r="B881" s="142"/>
      <c r="C881" s="12"/>
      <c r="D881" s="12"/>
      <c r="E881" s="142"/>
      <c r="F881" s="142"/>
      <c r="G881" s="12"/>
      <c r="H881" s="12"/>
      <c r="I881" s="12"/>
      <c r="J881" s="12"/>
      <c r="K881" s="12"/>
      <c r="L881" s="142"/>
      <c r="M881" s="12"/>
      <c r="N881" s="12"/>
      <c r="O881" s="21"/>
      <c r="P881" s="155"/>
      <c r="Q881" s="167"/>
      <c r="R881" s="167"/>
      <c r="S881" s="59"/>
      <c r="T881" s="167"/>
      <c r="U881" s="12"/>
      <c r="V881" s="12"/>
      <c r="W881" s="12"/>
      <c r="X881" s="12"/>
      <c r="Y881" s="12"/>
      <c r="Z881" s="12"/>
      <c r="AA881" s="12"/>
      <c r="AB881" s="12"/>
      <c r="AC881" s="12"/>
      <c r="AD881" s="12"/>
      <c r="AE881" s="12"/>
      <c r="AF881" s="12"/>
      <c r="AG881" s="12"/>
    </row>
    <row r="882" spans="1:33" ht="14.25" customHeight="1" x14ac:dyDescent="0.25">
      <c r="A882" s="163"/>
      <c r="B882" s="142"/>
      <c r="C882" s="12"/>
      <c r="D882" s="12"/>
      <c r="E882" s="142"/>
      <c r="F882" s="142"/>
      <c r="G882" s="12"/>
      <c r="H882" s="12"/>
      <c r="I882" s="12"/>
      <c r="J882" s="12"/>
      <c r="K882" s="12"/>
      <c r="L882" s="142"/>
      <c r="M882" s="12"/>
      <c r="N882" s="12"/>
      <c r="O882" s="21"/>
      <c r="P882" s="155"/>
      <c r="Q882" s="167"/>
      <c r="R882" s="167"/>
      <c r="S882" s="59"/>
      <c r="T882" s="167"/>
      <c r="U882" s="12"/>
      <c r="V882" s="12"/>
      <c r="W882" s="12"/>
      <c r="X882" s="12"/>
      <c r="Y882" s="12"/>
      <c r="Z882" s="12"/>
      <c r="AA882" s="12"/>
      <c r="AB882" s="12"/>
      <c r="AC882" s="12"/>
      <c r="AD882" s="12"/>
      <c r="AE882" s="12"/>
      <c r="AF882" s="12"/>
      <c r="AG882" s="12"/>
    </row>
    <row r="883" spans="1:33" ht="14.25" customHeight="1" x14ac:dyDescent="0.25">
      <c r="A883" s="163"/>
      <c r="B883" s="142"/>
      <c r="C883" s="12"/>
      <c r="D883" s="12"/>
      <c r="E883" s="142"/>
      <c r="F883" s="142"/>
      <c r="G883" s="12"/>
      <c r="H883" s="12"/>
      <c r="I883" s="12"/>
      <c r="J883" s="12"/>
      <c r="K883" s="12"/>
      <c r="L883" s="142"/>
      <c r="M883" s="12"/>
      <c r="N883" s="12"/>
      <c r="O883" s="21"/>
      <c r="P883" s="155"/>
      <c r="Q883" s="167"/>
      <c r="R883" s="167"/>
      <c r="S883" s="59"/>
      <c r="T883" s="167"/>
      <c r="U883" s="12"/>
      <c r="V883" s="12"/>
      <c r="W883" s="12"/>
      <c r="X883" s="12"/>
      <c r="Y883" s="12"/>
      <c r="Z883" s="12"/>
      <c r="AA883" s="12"/>
      <c r="AB883" s="12"/>
      <c r="AC883" s="12"/>
      <c r="AD883" s="12"/>
      <c r="AE883" s="12"/>
      <c r="AF883" s="12"/>
      <c r="AG883" s="12"/>
    </row>
    <row r="884" spans="1:33" ht="14.25" customHeight="1" x14ac:dyDescent="0.25">
      <c r="A884" s="163"/>
      <c r="B884" s="142"/>
      <c r="C884" s="12"/>
      <c r="D884" s="12"/>
      <c r="E884" s="142"/>
      <c r="F884" s="142"/>
      <c r="G884" s="12"/>
      <c r="H884" s="12"/>
      <c r="I884" s="12"/>
      <c r="J884" s="12"/>
      <c r="K884" s="12"/>
      <c r="L884" s="142"/>
      <c r="M884" s="12"/>
      <c r="N884" s="12"/>
      <c r="O884" s="21"/>
      <c r="P884" s="155"/>
      <c r="Q884" s="167"/>
      <c r="R884" s="167"/>
      <c r="S884" s="59"/>
      <c r="T884" s="167"/>
      <c r="U884" s="12"/>
      <c r="V884" s="12"/>
      <c r="W884" s="12"/>
      <c r="X884" s="12"/>
      <c r="Y884" s="12"/>
      <c r="Z884" s="12"/>
      <c r="AA884" s="12"/>
      <c r="AB884" s="12"/>
      <c r="AC884" s="12"/>
      <c r="AD884" s="12"/>
      <c r="AE884" s="12"/>
      <c r="AF884" s="12"/>
      <c r="AG884" s="12"/>
    </row>
    <row r="885" spans="1:33" ht="14.25" customHeight="1" x14ac:dyDescent="0.25">
      <c r="A885" s="163"/>
      <c r="B885" s="142"/>
      <c r="C885" s="12"/>
      <c r="D885" s="12"/>
      <c r="E885" s="142"/>
      <c r="F885" s="142"/>
      <c r="G885" s="12"/>
      <c r="H885" s="12"/>
      <c r="I885" s="12"/>
      <c r="J885" s="12"/>
      <c r="K885" s="12"/>
      <c r="L885" s="142"/>
      <c r="M885" s="12"/>
      <c r="N885" s="12"/>
      <c r="O885" s="21"/>
      <c r="P885" s="155"/>
      <c r="Q885" s="167"/>
      <c r="R885" s="167"/>
      <c r="S885" s="59"/>
      <c r="T885" s="167"/>
      <c r="U885" s="12"/>
      <c r="V885" s="12"/>
      <c r="W885" s="12"/>
      <c r="X885" s="12"/>
      <c r="Y885" s="12"/>
      <c r="Z885" s="12"/>
      <c r="AA885" s="12"/>
      <c r="AB885" s="12"/>
      <c r="AC885" s="12"/>
      <c r="AD885" s="12"/>
      <c r="AE885" s="12"/>
      <c r="AF885" s="12"/>
      <c r="AG885" s="12"/>
    </row>
    <row r="886" spans="1:33" ht="14.25" customHeight="1" x14ac:dyDescent="0.25">
      <c r="A886" s="163"/>
      <c r="B886" s="142"/>
      <c r="C886" s="12"/>
      <c r="D886" s="12"/>
      <c r="E886" s="142"/>
      <c r="F886" s="142"/>
      <c r="G886" s="12"/>
      <c r="H886" s="12"/>
      <c r="I886" s="12"/>
      <c r="J886" s="12"/>
      <c r="K886" s="12"/>
      <c r="L886" s="142"/>
      <c r="M886" s="12"/>
      <c r="N886" s="12"/>
      <c r="O886" s="21"/>
      <c r="P886" s="155"/>
      <c r="Q886" s="167"/>
      <c r="R886" s="167"/>
      <c r="S886" s="59"/>
      <c r="T886" s="167"/>
      <c r="U886" s="12"/>
      <c r="V886" s="12"/>
      <c r="W886" s="12"/>
      <c r="X886" s="12"/>
      <c r="Y886" s="12"/>
      <c r="Z886" s="12"/>
      <c r="AA886" s="12"/>
      <c r="AB886" s="12"/>
      <c r="AC886" s="12"/>
      <c r="AD886" s="12"/>
      <c r="AE886" s="12"/>
      <c r="AF886" s="12"/>
      <c r="AG886" s="12"/>
    </row>
    <row r="887" spans="1:33" ht="14.25" customHeight="1" x14ac:dyDescent="0.25">
      <c r="A887" s="163"/>
      <c r="B887" s="142"/>
      <c r="C887" s="12"/>
      <c r="D887" s="12"/>
      <c r="E887" s="142"/>
      <c r="F887" s="142"/>
      <c r="G887" s="12"/>
      <c r="H887" s="12"/>
      <c r="I887" s="12"/>
      <c r="J887" s="12"/>
      <c r="K887" s="12"/>
      <c r="L887" s="142"/>
      <c r="M887" s="12"/>
      <c r="N887" s="12"/>
      <c r="O887" s="21"/>
      <c r="P887" s="155"/>
      <c r="Q887" s="167"/>
      <c r="R887" s="167"/>
      <c r="S887" s="59"/>
      <c r="T887" s="167"/>
      <c r="U887" s="12"/>
      <c r="V887" s="12"/>
      <c r="W887" s="12"/>
      <c r="X887" s="12"/>
      <c r="Y887" s="12"/>
      <c r="Z887" s="12"/>
      <c r="AA887" s="12"/>
      <c r="AB887" s="12"/>
      <c r="AC887" s="12"/>
      <c r="AD887" s="12"/>
      <c r="AE887" s="12"/>
      <c r="AF887" s="12"/>
      <c r="AG887" s="12"/>
    </row>
    <row r="888" spans="1:33" ht="14.25" customHeight="1" x14ac:dyDescent="0.25">
      <c r="A888" s="163"/>
      <c r="B888" s="142"/>
      <c r="C888" s="12"/>
      <c r="D888" s="12"/>
      <c r="E888" s="142"/>
      <c r="F888" s="142"/>
      <c r="G888" s="12"/>
      <c r="H888" s="12"/>
      <c r="I888" s="12"/>
      <c r="J888" s="12"/>
      <c r="K888" s="12"/>
      <c r="L888" s="142"/>
      <c r="M888" s="12"/>
      <c r="N888" s="12"/>
      <c r="O888" s="21"/>
      <c r="P888" s="155"/>
      <c r="Q888" s="167"/>
      <c r="R888" s="167"/>
      <c r="S888" s="59"/>
      <c r="T888" s="167"/>
      <c r="U888" s="12"/>
      <c r="V888" s="12"/>
      <c r="W888" s="12"/>
      <c r="X888" s="12"/>
      <c r="Y888" s="12"/>
      <c r="Z888" s="12"/>
      <c r="AA888" s="12"/>
      <c r="AB888" s="12"/>
      <c r="AC888" s="12"/>
      <c r="AD888" s="12"/>
      <c r="AE888" s="12"/>
      <c r="AF888" s="12"/>
      <c r="AG888" s="12"/>
    </row>
    <row r="889" spans="1:33" ht="14.25" customHeight="1" x14ac:dyDescent="0.25">
      <c r="A889" s="163"/>
      <c r="B889" s="142"/>
      <c r="C889" s="12"/>
      <c r="D889" s="12"/>
      <c r="E889" s="142"/>
      <c r="F889" s="142"/>
      <c r="G889" s="12"/>
      <c r="H889" s="12"/>
      <c r="I889" s="12"/>
      <c r="J889" s="12"/>
      <c r="K889" s="12"/>
      <c r="L889" s="142"/>
      <c r="M889" s="12"/>
      <c r="N889" s="12"/>
      <c r="O889" s="21"/>
      <c r="P889" s="155"/>
      <c r="Q889" s="167"/>
      <c r="R889" s="167"/>
      <c r="S889" s="59"/>
      <c r="T889" s="167"/>
      <c r="U889" s="12"/>
      <c r="V889" s="12"/>
      <c r="W889" s="12"/>
      <c r="X889" s="12"/>
      <c r="Y889" s="12"/>
      <c r="Z889" s="12"/>
      <c r="AA889" s="12"/>
      <c r="AB889" s="12"/>
      <c r="AC889" s="12"/>
      <c r="AD889" s="12"/>
      <c r="AE889" s="12"/>
      <c r="AF889" s="12"/>
      <c r="AG889" s="12"/>
    </row>
    <row r="890" spans="1:33" ht="14.25" customHeight="1" x14ac:dyDescent="0.25">
      <c r="A890" s="163"/>
      <c r="B890" s="142"/>
      <c r="C890" s="12"/>
      <c r="D890" s="12"/>
      <c r="E890" s="142"/>
      <c r="F890" s="142"/>
      <c r="G890" s="12"/>
      <c r="H890" s="12"/>
      <c r="I890" s="12"/>
      <c r="J890" s="12"/>
      <c r="K890" s="12"/>
      <c r="L890" s="142"/>
      <c r="M890" s="12"/>
      <c r="N890" s="12"/>
      <c r="O890" s="21"/>
      <c r="P890" s="155"/>
      <c r="Q890" s="167"/>
      <c r="R890" s="167"/>
      <c r="S890" s="59"/>
      <c r="T890" s="167"/>
      <c r="U890" s="12"/>
      <c r="V890" s="12"/>
      <c r="W890" s="12"/>
      <c r="X890" s="12"/>
      <c r="Y890" s="12"/>
      <c r="Z890" s="12"/>
      <c r="AA890" s="12"/>
      <c r="AB890" s="12"/>
      <c r="AC890" s="12"/>
      <c r="AD890" s="12"/>
      <c r="AE890" s="12"/>
      <c r="AF890" s="12"/>
      <c r="AG890" s="12"/>
    </row>
    <row r="891" spans="1:33" ht="14.25" customHeight="1" x14ac:dyDescent="0.25">
      <c r="A891" s="163"/>
      <c r="B891" s="142"/>
      <c r="C891" s="12"/>
      <c r="D891" s="12"/>
      <c r="E891" s="142"/>
      <c r="F891" s="142"/>
      <c r="G891" s="12"/>
      <c r="H891" s="12"/>
      <c r="I891" s="12"/>
      <c r="J891" s="12"/>
      <c r="K891" s="12"/>
      <c r="L891" s="142"/>
      <c r="M891" s="12"/>
      <c r="N891" s="12"/>
      <c r="O891" s="21"/>
      <c r="P891" s="155"/>
      <c r="Q891" s="167"/>
      <c r="R891" s="167"/>
      <c r="S891" s="59"/>
      <c r="T891" s="167"/>
      <c r="U891" s="12"/>
      <c r="V891" s="12"/>
      <c r="W891" s="12"/>
      <c r="X891" s="12"/>
      <c r="Y891" s="12"/>
      <c r="Z891" s="12"/>
      <c r="AA891" s="12"/>
      <c r="AB891" s="12"/>
      <c r="AC891" s="12"/>
      <c r="AD891" s="12"/>
      <c r="AE891" s="12"/>
      <c r="AF891" s="12"/>
      <c r="AG891" s="12"/>
    </row>
    <row r="892" spans="1:33" ht="14.25" customHeight="1" x14ac:dyDescent="0.25">
      <c r="A892" s="163"/>
      <c r="B892" s="142"/>
      <c r="C892" s="12"/>
      <c r="D892" s="12"/>
      <c r="E892" s="142"/>
      <c r="F892" s="142"/>
      <c r="G892" s="12"/>
      <c r="H892" s="12"/>
      <c r="I892" s="12"/>
      <c r="J892" s="12"/>
      <c r="K892" s="12"/>
      <c r="L892" s="142"/>
      <c r="M892" s="12"/>
      <c r="N892" s="12"/>
      <c r="O892" s="21"/>
      <c r="P892" s="155"/>
      <c r="Q892" s="167"/>
      <c r="R892" s="167"/>
      <c r="S892" s="59"/>
      <c r="T892" s="167"/>
      <c r="U892" s="12"/>
      <c r="V892" s="12"/>
      <c r="W892" s="12"/>
      <c r="X892" s="12"/>
      <c r="Y892" s="12"/>
      <c r="Z892" s="12"/>
      <c r="AA892" s="12"/>
      <c r="AB892" s="12"/>
      <c r="AC892" s="12"/>
      <c r="AD892" s="12"/>
      <c r="AE892" s="12"/>
      <c r="AF892" s="12"/>
      <c r="AG892" s="12"/>
    </row>
    <row r="893" spans="1:33" ht="14.25" customHeight="1" x14ac:dyDescent="0.25">
      <c r="A893" s="163"/>
      <c r="B893" s="142"/>
      <c r="C893" s="12"/>
      <c r="D893" s="12"/>
      <c r="E893" s="142"/>
      <c r="F893" s="142"/>
      <c r="G893" s="12"/>
      <c r="H893" s="12"/>
      <c r="I893" s="12"/>
      <c r="J893" s="12"/>
      <c r="K893" s="12"/>
      <c r="L893" s="142"/>
      <c r="M893" s="12"/>
      <c r="N893" s="12"/>
      <c r="O893" s="21"/>
      <c r="P893" s="155"/>
      <c r="Q893" s="167"/>
      <c r="R893" s="167"/>
      <c r="S893" s="59"/>
      <c r="T893" s="167"/>
      <c r="U893" s="12"/>
      <c r="V893" s="12"/>
      <c r="W893" s="12"/>
      <c r="X893" s="12"/>
      <c r="Y893" s="12"/>
      <c r="Z893" s="12"/>
      <c r="AA893" s="12"/>
      <c r="AB893" s="12"/>
      <c r="AC893" s="12"/>
      <c r="AD893" s="12"/>
      <c r="AE893" s="12"/>
      <c r="AF893" s="12"/>
      <c r="AG893" s="12"/>
    </row>
    <row r="894" spans="1:33" ht="14.25" customHeight="1" x14ac:dyDescent="0.25">
      <c r="A894" s="163"/>
      <c r="B894" s="142"/>
      <c r="C894" s="12"/>
      <c r="D894" s="12"/>
      <c r="E894" s="142"/>
      <c r="F894" s="142"/>
      <c r="G894" s="12"/>
      <c r="H894" s="12"/>
      <c r="I894" s="12"/>
      <c r="J894" s="12"/>
      <c r="K894" s="12"/>
      <c r="L894" s="142"/>
      <c r="M894" s="12"/>
      <c r="N894" s="12"/>
      <c r="O894" s="21"/>
      <c r="P894" s="155"/>
      <c r="Q894" s="167"/>
      <c r="R894" s="167"/>
      <c r="S894" s="59"/>
      <c r="T894" s="167"/>
      <c r="U894" s="12"/>
      <c r="V894" s="12"/>
      <c r="W894" s="12"/>
      <c r="X894" s="12"/>
      <c r="Y894" s="12"/>
      <c r="Z894" s="12"/>
      <c r="AA894" s="12"/>
      <c r="AB894" s="12"/>
      <c r="AC894" s="12"/>
      <c r="AD894" s="12"/>
      <c r="AE894" s="12"/>
      <c r="AF894" s="12"/>
      <c r="AG894" s="12"/>
    </row>
    <row r="895" spans="1:33" ht="14.25" customHeight="1" x14ac:dyDescent="0.25">
      <c r="A895" s="163"/>
      <c r="B895" s="142"/>
      <c r="C895" s="12"/>
      <c r="D895" s="12"/>
      <c r="E895" s="142"/>
      <c r="F895" s="142"/>
      <c r="G895" s="12"/>
      <c r="H895" s="12"/>
      <c r="I895" s="12"/>
      <c r="J895" s="12"/>
      <c r="K895" s="12"/>
      <c r="L895" s="142"/>
      <c r="M895" s="12"/>
      <c r="N895" s="12"/>
      <c r="O895" s="21"/>
      <c r="P895" s="155"/>
      <c r="Q895" s="167"/>
      <c r="R895" s="167"/>
      <c r="S895" s="59"/>
      <c r="T895" s="167"/>
      <c r="U895" s="12"/>
      <c r="V895" s="12"/>
      <c r="W895" s="12"/>
      <c r="X895" s="12"/>
      <c r="Y895" s="12"/>
      <c r="Z895" s="12"/>
      <c r="AA895" s="12"/>
      <c r="AB895" s="12"/>
      <c r="AC895" s="12"/>
      <c r="AD895" s="12"/>
      <c r="AE895" s="12"/>
      <c r="AF895" s="12"/>
      <c r="AG895" s="12"/>
    </row>
    <row r="896" spans="1:33" ht="14.25" customHeight="1" x14ac:dyDescent="0.25">
      <c r="A896" s="163"/>
      <c r="B896" s="142"/>
      <c r="C896" s="12"/>
      <c r="D896" s="12"/>
      <c r="E896" s="142"/>
      <c r="F896" s="142"/>
      <c r="G896" s="12"/>
      <c r="H896" s="12"/>
      <c r="I896" s="12"/>
      <c r="J896" s="12"/>
      <c r="K896" s="12"/>
      <c r="L896" s="142"/>
      <c r="M896" s="12"/>
      <c r="N896" s="12"/>
      <c r="O896" s="21"/>
      <c r="P896" s="155"/>
      <c r="Q896" s="167"/>
      <c r="R896" s="167"/>
      <c r="S896" s="59"/>
      <c r="T896" s="167"/>
      <c r="U896" s="12"/>
      <c r="V896" s="12"/>
      <c r="W896" s="12"/>
      <c r="X896" s="12"/>
      <c r="Y896" s="12"/>
      <c r="Z896" s="12"/>
      <c r="AA896" s="12"/>
      <c r="AB896" s="12"/>
      <c r="AC896" s="12"/>
      <c r="AD896" s="12"/>
      <c r="AE896" s="12"/>
      <c r="AF896" s="12"/>
      <c r="AG896" s="12"/>
    </row>
    <row r="897" spans="1:33" ht="14.25" customHeight="1" x14ac:dyDescent="0.25">
      <c r="A897" s="163"/>
      <c r="B897" s="142"/>
      <c r="C897" s="12"/>
      <c r="D897" s="12"/>
      <c r="E897" s="142"/>
      <c r="F897" s="142"/>
      <c r="G897" s="12"/>
      <c r="H897" s="12"/>
      <c r="I897" s="12"/>
      <c r="J897" s="12"/>
      <c r="K897" s="12"/>
      <c r="L897" s="142"/>
      <c r="M897" s="12"/>
      <c r="N897" s="12"/>
      <c r="O897" s="21"/>
      <c r="P897" s="155"/>
      <c r="Q897" s="167"/>
      <c r="R897" s="167"/>
      <c r="S897" s="59"/>
      <c r="T897" s="167"/>
      <c r="U897" s="12"/>
      <c r="V897" s="12"/>
      <c r="W897" s="12"/>
      <c r="X897" s="12"/>
      <c r="Y897" s="12"/>
      <c r="Z897" s="12"/>
      <c r="AA897" s="12"/>
      <c r="AB897" s="12"/>
      <c r="AC897" s="12"/>
      <c r="AD897" s="12"/>
      <c r="AE897" s="12"/>
      <c r="AF897" s="12"/>
      <c r="AG897" s="12"/>
    </row>
    <row r="898" spans="1:33" ht="14.25" customHeight="1" x14ac:dyDescent="0.25">
      <c r="A898" s="163"/>
      <c r="B898" s="142"/>
      <c r="C898" s="12"/>
      <c r="D898" s="12"/>
      <c r="E898" s="142"/>
      <c r="F898" s="142"/>
      <c r="G898" s="12"/>
      <c r="H898" s="12"/>
      <c r="I898" s="12"/>
      <c r="J898" s="12"/>
      <c r="K898" s="12"/>
      <c r="L898" s="142"/>
      <c r="M898" s="12"/>
      <c r="N898" s="12"/>
      <c r="O898" s="21"/>
      <c r="P898" s="155"/>
      <c r="Q898" s="167"/>
      <c r="R898" s="167"/>
      <c r="S898" s="59"/>
      <c r="T898" s="167"/>
      <c r="U898" s="12"/>
      <c r="V898" s="12"/>
      <c r="W898" s="12"/>
      <c r="X898" s="12"/>
      <c r="Y898" s="12"/>
      <c r="Z898" s="12"/>
      <c r="AA898" s="12"/>
      <c r="AB898" s="12"/>
      <c r="AC898" s="12"/>
      <c r="AD898" s="12"/>
      <c r="AE898" s="12"/>
      <c r="AF898" s="12"/>
      <c r="AG898" s="12"/>
    </row>
    <row r="899" spans="1:33" ht="14.25" customHeight="1" x14ac:dyDescent="0.25">
      <c r="A899" s="163"/>
      <c r="B899" s="142"/>
      <c r="C899" s="12"/>
      <c r="D899" s="12"/>
      <c r="E899" s="142"/>
      <c r="F899" s="142"/>
      <c r="G899" s="12"/>
      <c r="H899" s="12"/>
      <c r="I899" s="12"/>
      <c r="J899" s="12"/>
      <c r="K899" s="12"/>
      <c r="L899" s="142"/>
      <c r="M899" s="12"/>
      <c r="N899" s="12"/>
      <c r="O899" s="21"/>
      <c r="P899" s="155"/>
      <c r="Q899" s="167"/>
      <c r="R899" s="167"/>
      <c r="S899" s="59"/>
      <c r="T899" s="167"/>
      <c r="U899" s="12"/>
      <c r="V899" s="12"/>
      <c r="W899" s="12"/>
      <c r="X899" s="12"/>
      <c r="Y899" s="12"/>
      <c r="Z899" s="12"/>
      <c r="AA899" s="12"/>
      <c r="AB899" s="12"/>
      <c r="AC899" s="12"/>
      <c r="AD899" s="12"/>
      <c r="AE899" s="12"/>
      <c r="AF899" s="12"/>
      <c r="AG899" s="12"/>
    </row>
    <row r="900" spans="1:33" ht="14.25" customHeight="1" x14ac:dyDescent="0.25">
      <c r="A900" s="163"/>
      <c r="B900" s="142"/>
      <c r="C900" s="12"/>
      <c r="D900" s="12"/>
      <c r="E900" s="142"/>
      <c r="F900" s="142"/>
      <c r="G900" s="12"/>
      <c r="H900" s="12"/>
      <c r="I900" s="12"/>
      <c r="J900" s="12"/>
      <c r="K900" s="12"/>
      <c r="L900" s="142"/>
      <c r="M900" s="12"/>
      <c r="N900" s="12"/>
      <c r="O900" s="21"/>
      <c r="P900" s="155"/>
      <c r="Q900" s="167"/>
      <c r="R900" s="167"/>
      <c r="S900" s="59"/>
      <c r="T900" s="167"/>
      <c r="U900" s="12"/>
      <c r="V900" s="12"/>
      <c r="W900" s="12"/>
      <c r="X900" s="12"/>
      <c r="Y900" s="12"/>
      <c r="Z900" s="12"/>
      <c r="AA900" s="12"/>
      <c r="AB900" s="12"/>
      <c r="AC900" s="12"/>
      <c r="AD900" s="12"/>
      <c r="AE900" s="12"/>
      <c r="AF900" s="12"/>
      <c r="AG900" s="12"/>
    </row>
    <row r="901" spans="1:33" ht="14.25" customHeight="1" x14ac:dyDescent="0.25">
      <c r="A901" s="163"/>
      <c r="B901" s="142"/>
      <c r="C901" s="12"/>
      <c r="D901" s="12"/>
      <c r="E901" s="142"/>
      <c r="F901" s="142"/>
      <c r="G901" s="12"/>
      <c r="H901" s="12"/>
      <c r="I901" s="12"/>
      <c r="J901" s="12"/>
      <c r="K901" s="12"/>
      <c r="L901" s="142"/>
      <c r="M901" s="12"/>
      <c r="N901" s="12"/>
      <c r="O901" s="21"/>
      <c r="P901" s="155"/>
      <c r="Q901" s="167"/>
      <c r="R901" s="167"/>
      <c r="S901" s="59"/>
      <c r="T901" s="167"/>
      <c r="U901" s="12"/>
      <c r="V901" s="12"/>
      <c r="W901" s="12"/>
      <c r="X901" s="12"/>
      <c r="Y901" s="12"/>
      <c r="Z901" s="12"/>
      <c r="AA901" s="12"/>
      <c r="AB901" s="12"/>
      <c r="AC901" s="12"/>
      <c r="AD901" s="12"/>
      <c r="AE901" s="12"/>
      <c r="AF901" s="12"/>
      <c r="AG901" s="12"/>
    </row>
    <row r="902" spans="1:33" ht="14.25" customHeight="1" x14ac:dyDescent="0.25">
      <c r="A902" s="163"/>
      <c r="B902" s="142"/>
      <c r="C902" s="12"/>
      <c r="D902" s="12"/>
      <c r="E902" s="142"/>
      <c r="F902" s="142"/>
      <c r="G902" s="12"/>
      <c r="H902" s="12"/>
      <c r="I902" s="12"/>
      <c r="J902" s="12"/>
      <c r="K902" s="12"/>
      <c r="L902" s="142"/>
      <c r="M902" s="12"/>
      <c r="N902" s="12"/>
      <c r="O902" s="21"/>
      <c r="P902" s="155"/>
      <c r="Q902" s="167"/>
      <c r="R902" s="167"/>
      <c r="S902" s="59"/>
      <c r="T902" s="167"/>
      <c r="U902" s="12"/>
      <c r="V902" s="12"/>
      <c r="W902" s="12"/>
      <c r="X902" s="12"/>
      <c r="Y902" s="12"/>
      <c r="Z902" s="12"/>
      <c r="AA902" s="12"/>
      <c r="AB902" s="12"/>
      <c r="AC902" s="12"/>
      <c r="AD902" s="12"/>
      <c r="AE902" s="12"/>
      <c r="AF902" s="12"/>
      <c r="AG902" s="12"/>
    </row>
    <row r="903" spans="1:33" ht="14.25" customHeight="1" x14ac:dyDescent="0.25">
      <c r="A903" s="163"/>
      <c r="B903" s="142"/>
      <c r="C903" s="12"/>
      <c r="D903" s="12"/>
      <c r="E903" s="142"/>
      <c r="F903" s="142"/>
      <c r="G903" s="12"/>
      <c r="H903" s="12"/>
      <c r="I903" s="12"/>
      <c r="J903" s="12"/>
      <c r="K903" s="12"/>
      <c r="L903" s="142"/>
      <c r="M903" s="12"/>
      <c r="N903" s="12"/>
      <c r="O903" s="21"/>
      <c r="P903" s="155"/>
      <c r="Q903" s="167"/>
      <c r="R903" s="167"/>
      <c r="S903" s="59"/>
      <c r="T903" s="167"/>
      <c r="U903" s="12"/>
      <c r="V903" s="12"/>
      <c r="W903" s="12"/>
      <c r="X903" s="12"/>
      <c r="Y903" s="12"/>
      <c r="Z903" s="12"/>
      <c r="AA903" s="12"/>
      <c r="AB903" s="12"/>
      <c r="AC903" s="12"/>
      <c r="AD903" s="12"/>
      <c r="AE903" s="12"/>
      <c r="AF903" s="12"/>
      <c r="AG903" s="12"/>
    </row>
    <row r="904" spans="1:33" ht="14.25" customHeight="1" x14ac:dyDescent="0.25">
      <c r="A904" s="163"/>
      <c r="B904" s="142"/>
      <c r="C904" s="12"/>
      <c r="D904" s="12"/>
      <c r="E904" s="142"/>
      <c r="F904" s="142"/>
      <c r="G904" s="12"/>
      <c r="H904" s="12"/>
      <c r="I904" s="12"/>
      <c r="J904" s="12"/>
      <c r="K904" s="12"/>
      <c r="L904" s="142"/>
      <c r="M904" s="12"/>
      <c r="N904" s="12"/>
      <c r="O904" s="21"/>
      <c r="P904" s="155"/>
      <c r="Q904" s="167"/>
      <c r="R904" s="167"/>
      <c r="S904" s="59"/>
      <c r="T904" s="167"/>
      <c r="U904" s="12"/>
      <c r="V904" s="12"/>
      <c r="W904" s="12"/>
      <c r="X904" s="12"/>
      <c r="Y904" s="12"/>
      <c r="Z904" s="12"/>
      <c r="AA904" s="12"/>
      <c r="AB904" s="12"/>
      <c r="AC904" s="12"/>
      <c r="AD904" s="12"/>
      <c r="AE904" s="12"/>
      <c r="AF904" s="12"/>
      <c r="AG904" s="12"/>
    </row>
    <row r="905" spans="1:33" ht="14.25" customHeight="1" x14ac:dyDescent="0.25">
      <c r="A905" s="163"/>
      <c r="B905" s="142"/>
      <c r="C905" s="12"/>
      <c r="D905" s="12"/>
      <c r="E905" s="142"/>
      <c r="F905" s="142"/>
      <c r="G905" s="12"/>
      <c r="H905" s="12"/>
      <c r="I905" s="12"/>
      <c r="J905" s="12"/>
      <c r="K905" s="12"/>
      <c r="L905" s="142"/>
      <c r="M905" s="12"/>
      <c r="N905" s="12"/>
      <c r="O905" s="21"/>
      <c r="P905" s="155"/>
      <c r="Q905" s="167"/>
      <c r="R905" s="167"/>
      <c r="S905" s="59"/>
      <c r="T905" s="167"/>
      <c r="U905" s="12"/>
      <c r="V905" s="12"/>
      <c r="W905" s="12"/>
      <c r="X905" s="12"/>
      <c r="Y905" s="12"/>
      <c r="Z905" s="12"/>
      <c r="AA905" s="12"/>
      <c r="AB905" s="12"/>
      <c r="AC905" s="12"/>
      <c r="AD905" s="12"/>
      <c r="AE905" s="12"/>
      <c r="AF905" s="12"/>
      <c r="AG905" s="12"/>
    </row>
    <row r="906" spans="1:33" ht="14.25" customHeight="1" x14ac:dyDescent="0.25">
      <c r="A906" s="163"/>
      <c r="B906" s="142"/>
      <c r="C906" s="12"/>
      <c r="D906" s="12"/>
      <c r="E906" s="142"/>
      <c r="F906" s="142"/>
      <c r="G906" s="12"/>
      <c r="H906" s="12"/>
      <c r="I906" s="12"/>
      <c r="J906" s="12"/>
      <c r="K906" s="12"/>
      <c r="L906" s="142"/>
      <c r="M906" s="12"/>
      <c r="N906" s="12"/>
      <c r="O906" s="21"/>
      <c r="P906" s="155"/>
      <c r="Q906" s="167"/>
      <c r="R906" s="167"/>
      <c r="S906" s="59"/>
      <c r="T906" s="167"/>
      <c r="U906" s="12"/>
      <c r="V906" s="12"/>
      <c r="W906" s="12"/>
      <c r="X906" s="12"/>
      <c r="Y906" s="12"/>
      <c r="Z906" s="12"/>
      <c r="AA906" s="12"/>
      <c r="AB906" s="12"/>
      <c r="AC906" s="12"/>
      <c r="AD906" s="12"/>
      <c r="AE906" s="12"/>
      <c r="AF906" s="12"/>
      <c r="AG906" s="12"/>
    </row>
    <row r="907" spans="1:33" ht="14.25" customHeight="1" x14ac:dyDescent="0.25">
      <c r="A907" s="163"/>
      <c r="B907" s="142"/>
      <c r="C907" s="12"/>
      <c r="D907" s="12"/>
      <c r="E907" s="142"/>
      <c r="F907" s="142"/>
      <c r="G907" s="12"/>
      <c r="H907" s="12"/>
      <c r="I907" s="12"/>
      <c r="J907" s="12"/>
      <c r="K907" s="12"/>
      <c r="L907" s="142"/>
      <c r="M907" s="12"/>
      <c r="N907" s="12"/>
      <c r="O907" s="21"/>
      <c r="P907" s="155"/>
      <c r="Q907" s="167"/>
      <c r="R907" s="167"/>
      <c r="S907" s="59"/>
      <c r="T907" s="167"/>
      <c r="U907" s="12"/>
      <c r="V907" s="12"/>
      <c r="W907" s="12"/>
      <c r="X907" s="12"/>
      <c r="Y907" s="12"/>
      <c r="Z907" s="12"/>
      <c r="AA907" s="12"/>
      <c r="AB907" s="12"/>
      <c r="AC907" s="12"/>
      <c r="AD907" s="12"/>
      <c r="AE907" s="12"/>
      <c r="AF907" s="12"/>
      <c r="AG907" s="12"/>
    </row>
    <row r="908" spans="1:33" ht="14.25" customHeight="1" x14ac:dyDescent="0.25">
      <c r="A908" s="163"/>
      <c r="B908" s="142"/>
      <c r="C908" s="12"/>
      <c r="D908" s="12"/>
      <c r="E908" s="142"/>
      <c r="F908" s="142"/>
      <c r="G908" s="12"/>
      <c r="H908" s="12"/>
      <c r="I908" s="12"/>
      <c r="J908" s="12"/>
      <c r="K908" s="12"/>
      <c r="L908" s="142"/>
      <c r="M908" s="12"/>
      <c r="N908" s="12"/>
      <c r="O908" s="21"/>
      <c r="P908" s="155"/>
      <c r="Q908" s="167"/>
      <c r="R908" s="167"/>
      <c r="S908" s="59"/>
      <c r="T908" s="167"/>
      <c r="U908" s="12"/>
      <c r="V908" s="12"/>
      <c r="W908" s="12"/>
      <c r="X908" s="12"/>
      <c r="Y908" s="12"/>
      <c r="Z908" s="12"/>
      <c r="AA908" s="12"/>
      <c r="AB908" s="12"/>
      <c r="AC908" s="12"/>
      <c r="AD908" s="12"/>
      <c r="AE908" s="12"/>
      <c r="AF908" s="12"/>
      <c r="AG908" s="12"/>
    </row>
    <row r="909" spans="1:33" ht="14.25" customHeight="1" x14ac:dyDescent="0.25">
      <c r="A909" s="163"/>
      <c r="B909" s="142"/>
      <c r="C909" s="12"/>
      <c r="D909" s="12"/>
      <c r="E909" s="142"/>
      <c r="F909" s="142"/>
      <c r="G909" s="12"/>
      <c r="H909" s="12"/>
      <c r="I909" s="12"/>
      <c r="J909" s="12"/>
      <c r="K909" s="12"/>
      <c r="L909" s="142"/>
      <c r="M909" s="12"/>
      <c r="N909" s="12"/>
      <c r="O909" s="21"/>
      <c r="P909" s="155"/>
      <c r="Q909" s="167"/>
      <c r="R909" s="167"/>
      <c r="S909" s="59"/>
      <c r="T909" s="167"/>
      <c r="U909" s="12"/>
      <c r="V909" s="12"/>
      <c r="W909" s="12"/>
      <c r="X909" s="12"/>
      <c r="Y909" s="12"/>
      <c r="Z909" s="12"/>
      <c r="AA909" s="12"/>
      <c r="AB909" s="12"/>
      <c r="AC909" s="12"/>
      <c r="AD909" s="12"/>
      <c r="AE909" s="12"/>
      <c r="AF909" s="12"/>
      <c r="AG909" s="12"/>
    </row>
    <row r="910" spans="1:33" ht="14.25" customHeight="1" x14ac:dyDescent="0.25">
      <c r="A910" s="163"/>
      <c r="B910" s="142"/>
      <c r="C910" s="12"/>
      <c r="D910" s="12"/>
      <c r="E910" s="142"/>
      <c r="F910" s="142"/>
      <c r="G910" s="12"/>
      <c r="H910" s="12"/>
      <c r="I910" s="12"/>
      <c r="J910" s="12"/>
      <c r="K910" s="12"/>
      <c r="L910" s="142"/>
      <c r="M910" s="12"/>
      <c r="N910" s="12"/>
      <c r="O910" s="21"/>
      <c r="P910" s="155"/>
      <c r="Q910" s="167"/>
      <c r="R910" s="167"/>
      <c r="S910" s="59"/>
      <c r="T910" s="167"/>
      <c r="U910" s="12"/>
      <c r="V910" s="12"/>
      <c r="W910" s="12"/>
      <c r="X910" s="12"/>
      <c r="Y910" s="12"/>
      <c r="Z910" s="12"/>
      <c r="AA910" s="12"/>
      <c r="AB910" s="12"/>
      <c r="AC910" s="12"/>
      <c r="AD910" s="12"/>
      <c r="AE910" s="12"/>
      <c r="AF910" s="12"/>
      <c r="AG910" s="12"/>
    </row>
    <row r="911" spans="1:33" ht="14.25" customHeight="1" x14ac:dyDescent="0.25">
      <c r="A911" s="163"/>
      <c r="B911" s="142"/>
      <c r="C911" s="12"/>
      <c r="D911" s="12"/>
      <c r="E911" s="142"/>
      <c r="F911" s="142"/>
      <c r="G911" s="12"/>
      <c r="H911" s="12"/>
      <c r="I911" s="12"/>
      <c r="J911" s="12"/>
      <c r="K911" s="12"/>
      <c r="L911" s="142"/>
      <c r="M911" s="12"/>
      <c r="N911" s="12"/>
      <c r="O911" s="21"/>
      <c r="P911" s="155"/>
      <c r="Q911" s="167"/>
      <c r="R911" s="167"/>
      <c r="S911" s="59"/>
      <c r="T911" s="167"/>
      <c r="U911" s="12"/>
      <c r="V911" s="12"/>
      <c r="W911" s="12"/>
      <c r="X911" s="12"/>
      <c r="Y911" s="12"/>
      <c r="Z911" s="12"/>
      <c r="AA911" s="12"/>
      <c r="AB911" s="12"/>
      <c r="AC911" s="12"/>
      <c r="AD911" s="12"/>
      <c r="AE911" s="12"/>
      <c r="AF911" s="12"/>
      <c r="AG911" s="12"/>
    </row>
    <row r="912" spans="1:33" ht="14.25" customHeight="1" x14ac:dyDescent="0.25">
      <c r="A912" s="163"/>
      <c r="B912" s="142"/>
      <c r="C912" s="12"/>
      <c r="D912" s="12"/>
      <c r="E912" s="142"/>
      <c r="F912" s="142"/>
      <c r="G912" s="12"/>
      <c r="H912" s="12"/>
      <c r="I912" s="12"/>
      <c r="J912" s="12"/>
      <c r="K912" s="12"/>
      <c r="L912" s="142"/>
      <c r="M912" s="12"/>
      <c r="N912" s="12"/>
      <c r="O912" s="21"/>
      <c r="P912" s="155"/>
      <c r="Q912" s="167"/>
      <c r="R912" s="167"/>
      <c r="S912" s="59"/>
      <c r="T912" s="167"/>
      <c r="U912" s="12"/>
      <c r="V912" s="12"/>
      <c r="W912" s="12"/>
      <c r="X912" s="12"/>
      <c r="Y912" s="12"/>
      <c r="Z912" s="12"/>
      <c r="AA912" s="12"/>
      <c r="AB912" s="12"/>
      <c r="AC912" s="12"/>
      <c r="AD912" s="12"/>
      <c r="AE912" s="12"/>
      <c r="AF912" s="12"/>
      <c r="AG912" s="12"/>
    </row>
    <row r="913" spans="1:33" ht="14.25" customHeight="1" x14ac:dyDescent="0.25">
      <c r="A913" s="163"/>
      <c r="B913" s="142"/>
      <c r="C913" s="12"/>
      <c r="D913" s="12"/>
      <c r="E913" s="142"/>
      <c r="F913" s="142"/>
      <c r="G913" s="12"/>
      <c r="H913" s="12"/>
      <c r="I913" s="12"/>
      <c r="J913" s="12"/>
      <c r="K913" s="12"/>
      <c r="L913" s="142"/>
      <c r="M913" s="12"/>
      <c r="N913" s="12"/>
      <c r="O913" s="21"/>
      <c r="P913" s="155"/>
      <c r="Q913" s="167"/>
      <c r="R913" s="167"/>
      <c r="S913" s="59"/>
      <c r="T913" s="167"/>
      <c r="U913" s="12"/>
      <c r="V913" s="12"/>
      <c r="W913" s="12"/>
      <c r="X913" s="12"/>
      <c r="Y913" s="12"/>
      <c r="Z913" s="12"/>
      <c r="AA913" s="12"/>
      <c r="AB913" s="12"/>
      <c r="AC913" s="12"/>
      <c r="AD913" s="12"/>
      <c r="AE913" s="12"/>
      <c r="AF913" s="12"/>
      <c r="AG913" s="12"/>
    </row>
    <row r="914" spans="1:33" ht="14.25" customHeight="1" x14ac:dyDescent="0.25">
      <c r="A914" s="163"/>
      <c r="B914" s="142"/>
      <c r="C914" s="12"/>
      <c r="D914" s="12"/>
      <c r="E914" s="142"/>
      <c r="F914" s="142"/>
      <c r="G914" s="12"/>
      <c r="H914" s="12"/>
      <c r="I914" s="12"/>
      <c r="J914" s="12"/>
      <c r="K914" s="12"/>
      <c r="L914" s="142"/>
      <c r="M914" s="12"/>
      <c r="N914" s="12"/>
      <c r="O914" s="21"/>
      <c r="P914" s="155"/>
      <c r="Q914" s="167"/>
      <c r="R914" s="167"/>
      <c r="S914" s="59"/>
      <c r="T914" s="167"/>
      <c r="U914" s="12"/>
      <c r="V914" s="12"/>
      <c r="W914" s="12"/>
      <c r="X914" s="12"/>
      <c r="Y914" s="12"/>
      <c r="Z914" s="12"/>
      <c r="AA914" s="12"/>
      <c r="AB914" s="12"/>
      <c r="AC914" s="12"/>
      <c r="AD914" s="12"/>
      <c r="AE914" s="12"/>
      <c r="AF914" s="12"/>
      <c r="AG914" s="12"/>
    </row>
    <row r="915" spans="1:33" ht="14.25" customHeight="1" x14ac:dyDescent="0.25">
      <c r="A915" s="163"/>
      <c r="B915" s="142"/>
      <c r="C915" s="12"/>
      <c r="D915" s="12"/>
      <c r="E915" s="142"/>
      <c r="F915" s="142"/>
      <c r="G915" s="12"/>
      <c r="H915" s="12"/>
      <c r="I915" s="12"/>
      <c r="J915" s="12"/>
      <c r="K915" s="12"/>
      <c r="L915" s="142"/>
      <c r="M915" s="12"/>
      <c r="N915" s="12"/>
      <c r="O915" s="21"/>
      <c r="P915" s="155"/>
      <c r="Q915" s="167"/>
      <c r="R915" s="167"/>
      <c r="S915" s="59"/>
      <c r="T915" s="167"/>
      <c r="U915" s="12"/>
      <c r="V915" s="12"/>
      <c r="W915" s="12"/>
      <c r="X915" s="12"/>
      <c r="Y915" s="12"/>
      <c r="Z915" s="12"/>
      <c r="AA915" s="12"/>
      <c r="AB915" s="12"/>
      <c r="AC915" s="12"/>
      <c r="AD915" s="12"/>
      <c r="AE915" s="12"/>
      <c r="AF915" s="12"/>
      <c r="AG915" s="12"/>
    </row>
    <row r="916" spans="1:33" ht="14.25" customHeight="1" x14ac:dyDescent="0.25">
      <c r="A916" s="163"/>
      <c r="B916" s="142"/>
      <c r="C916" s="12"/>
      <c r="D916" s="12"/>
      <c r="E916" s="142"/>
      <c r="F916" s="142"/>
      <c r="G916" s="12"/>
      <c r="H916" s="12"/>
      <c r="I916" s="12"/>
      <c r="J916" s="12"/>
      <c r="K916" s="12"/>
      <c r="L916" s="142"/>
      <c r="M916" s="12"/>
      <c r="N916" s="12"/>
      <c r="O916" s="21"/>
      <c r="P916" s="155"/>
      <c r="Q916" s="167"/>
      <c r="R916" s="167"/>
      <c r="S916" s="59"/>
      <c r="T916" s="167"/>
      <c r="U916" s="12"/>
      <c r="V916" s="12"/>
      <c r="W916" s="12"/>
      <c r="X916" s="12"/>
      <c r="Y916" s="12"/>
      <c r="Z916" s="12"/>
      <c r="AA916" s="12"/>
      <c r="AB916" s="12"/>
      <c r="AC916" s="12"/>
      <c r="AD916" s="12"/>
      <c r="AE916" s="12"/>
      <c r="AF916" s="12"/>
      <c r="AG916" s="12"/>
    </row>
    <row r="917" spans="1:33" ht="14.25" customHeight="1" x14ac:dyDescent="0.25">
      <c r="A917" s="163"/>
      <c r="B917" s="142"/>
      <c r="C917" s="12"/>
      <c r="D917" s="12"/>
      <c r="E917" s="142"/>
      <c r="F917" s="142"/>
      <c r="G917" s="12"/>
      <c r="H917" s="12"/>
      <c r="I917" s="12"/>
      <c r="J917" s="12"/>
      <c r="K917" s="12"/>
      <c r="L917" s="142"/>
      <c r="M917" s="12"/>
      <c r="N917" s="12"/>
      <c r="O917" s="21"/>
      <c r="P917" s="155"/>
      <c r="Q917" s="167"/>
      <c r="R917" s="167"/>
      <c r="S917" s="59"/>
      <c r="T917" s="167"/>
      <c r="U917" s="12"/>
      <c r="V917" s="12"/>
      <c r="W917" s="12"/>
      <c r="X917" s="12"/>
      <c r="Y917" s="12"/>
      <c r="Z917" s="12"/>
      <c r="AA917" s="12"/>
      <c r="AB917" s="12"/>
      <c r="AC917" s="12"/>
      <c r="AD917" s="12"/>
      <c r="AE917" s="12"/>
      <c r="AF917" s="12"/>
      <c r="AG917" s="12"/>
    </row>
    <row r="918" spans="1:33" ht="14.25" customHeight="1" x14ac:dyDescent="0.25">
      <c r="A918" s="163"/>
      <c r="B918" s="142"/>
      <c r="C918" s="12"/>
      <c r="D918" s="12"/>
      <c r="E918" s="142"/>
      <c r="F918" s="142"/>
      <c r="G918" s="12"/>
      <c r="H918" s="12"/>
      <c r="I918" s="12"/>
      <c r="J918" s="12"/>
      <c r="K918" s="12"/>
      <c r="L918" s="142"/>
      <c r="M918" s="12"/>
      <c r="N918" s="12"/>
      <c r="O918" s="21"/>
      <c r="P918" s="155"/>
      <c r="Q918" s="167"/>
      <c r="R918" s="167"/>
      <c r="S918" s="59"/>
      <c r="T918" s="167"/>
      <c r="U918" s="12"/>
      <c r="V918" s="12"/>
      <c r="W918" s="12"/>
      <c r="X918" s="12"/>
      <c r="Y918" s="12"/>
      <c r="Z918" s="12"/>
      <c r="AA918" s="12"/>
      <c r="AB918" s="12"/>
      <c r="AC918" s="12"/>
      <c r="AD918" s="12"/>
      <c r="AE918" s="12"/>
      <c r="AF918" s="12"/>
      <c r="AG918" s="12"/>
    </row>
    <row r="919" spans="1:33" ht="14.25" customHeight="1" x14ac:dyDescent="0.25">
      <c r="A919" s="163"/>
      <c r="B919" s="142"/>
      <c r="C919" s="12"/>
      <c r="D919" s="12"/>
      <c r="E919" s="142"/>
      <c r="F919" s="142"/>
      <c r="G919" s="12"/>
      <c r="H919" s="12"/>
      <c r="I919" s="12"/>
      <c r="J919" s="12"/>
      <c r="K919" s="12"/>
      <c r="L919" s="142"/>
      <c r="M919" s="12"/>
      <c r="N919" s="12"/>
      <c r="O919" s="21"/>
      <c r="P919" s="155"/>
      <c r="Q919" s="167"/>
      <c r="R919" s="167"/>
      <c r="S919" s="59"/>
      <c r="T919" s="167"/>
      <c r="U919" s="12"/>
      <c r="V919" s="12"/>
      <c r="W919" s="12"/>
      <c r="X919" s="12"/>
      <c r="Y919" s="12"/>
      <c r="Z919" s="12"/>
      <c r="AA919" s="12"/>
      <c r="AB919" s="12"/>
      <c r="AC919" s="12"/>
      <c r="AD919" s="12"/>
      <c r="AE919" s="12"/>
      <c r="AF919" s="12"/>
      <c r="AG919" s="12"/>
    </row>
    <row r="920" spans="1:33" ht="14.25" customHeight="1" x14ac:dyDescent="0.25">
      <c r="A920" s="163"/>
      <c r="B920" s="142"/>
      <c r="C920" s="12"/>
      <c r="D920" s="12"/>
      <c r="E920" s="142"/>
      <c r="F920" s="142"/>
      <c r="G920" s="12"/>
      <c r="H920" s="12"/>
      <c r="I920" s="12"/>
      <c r="J920" s="12"/>
      <c r="K920" s="12"/>
      <c r="L920" s="142"/>
      <c r="M920" s="12"/>
      <c r="N920" s="12"/>
      <c r="O920" s="21"/>
      <c r="P920" s="155"/>
      <c r="Q920" s="167"/>
      <c r="R920" s="167"/>
      <c r="S920" s="59"/>
      <c r="T920" s="167"/>
      <c r="U920" s="12"/>
      <c r="V920" s="12"/>
      <c r="W920" s="12"/>
      <c r="X920" s="12"/>
      <c r="Y920" s="12"/>
      <c r="Z920" s="12"/>
      <c r="AA920" s="12"/>
      <c r="AB920" s="12"/>
      <c r="AC920" s="12"/>
      <c r="AD920" s="12"/>
      <c r="AE920" s="12"/>
      <c r="AF920" s="12"/>
      <c r="AG920" s="12"/>
    </row>
    <row r="921" spans="1:33" ht="14.25" customHeight="1" x14ac:dyDescent="0.25">
      <c r="A921" s="163"/>
      <c r="B921" s="142"/>
      <c r="C921" s="12"/>
      <c r="D921" s="12"/>
      <c r="E921" s="142"/>
      <c r="F921" s="142"/>
      <c r="G921" s="12"/>
      <c r="H921" s="12"/>
      <c r="I921" s="12"/>
      <c r="J921" s="12"/>
      <c r="K921" s="12"/>
      <c r="L921" s="142"/>
      <c r="M921" s="12"/>
      <c r="N921" s="12"/>
      <c r="O921" s="21"/>
      <c r="P921" s="155"/>
      <c r="Q921" s="167"/>
      <c r="R921" s="167"/>
      <c r="S921" s="59"/>
      <c r="T921" s="167"/>
      <c r="U921" s="12"/>
      <c r="V921" s="12"/>
      <c r="W921" s="12"/>
      <c r="X921" s="12"/>
      <c r="Y921" s="12"/>
      <c r="Z921" s="12"/>
      <c r="AA921" s="12"/>
      <c r="AB921" s="12"/>
      <c r="AC921" s="12"/>
      <c r="AD921" s="12"/>
      <c r="AE921" s="12"/>
      <c r="AF921" s="12"/>
      <c r="AG921" s="12"/>
    </row>
    <row r="922" spans="1:33" ht="14.25" customHeight="1" x14ac:dyDescent="0.25">
      <c r="A922" s="163"/>
      <c r="B922" s="142"/>
      <c r="C922" s="12"/>
      <c r="D922" s="12"/>
      <c r="E922" s="142"/>
      <c r="F922" s="142"/>
      <c r="G922" s="12"/>
      <c r="H922" s="12"/>
      <c r="I922" s="12"/>
      <c r="J922" s="12"/>
      <c r="K922" s="12"/>
      <c r="L922" s="142"/>
      <c r="M922" s="12"/>
      <c r="N922" s="12"/>
      <c r="O922" s="21"/>
      <c r="P922" s="155"/>
      <c r="Q922" s="167"/>
      <c r="R922" s="167"/>
      <c r="S922" s="59"/>
      <c r="T922" s="167"/>
      <c r="U922" s="12"/>
      <c r="V922" s="12"/>
      <c r="W922" s="12"/>
      <c r="X922" s="12"/>
      <c r="Y922" s="12"/>
      <c r="Z922" s="12"/>
      <c r="AA922" s="12"/>
      <c r="AB922" s="12"/>
      <c r="AC922" s="12"/>
      <c r="AD922" s="12"/>
      <c r="AE922" s="12"/>
      <c r="AF922" s="12"/>
      <c r="AG922" s="12"/>
    </row>
    <row r="923" spans="1:33" ht="14.25" customHeight="1" x14ac:dyDescent="0.25">
      <c r="A923" s="163"/>
      <c r="B923" s="142"/>
      <c r="C923" s="12"/>
      <c r="D923" s="12"/>
      <c r="E923" s="142"/>
      <c r="F923" s="142"/>
      <c r="G923" s="12"/>
      <c r="H923" s="12"/>
      <c r="I923" s="12"/>
      <c r="J923" s="12"/>
      <c r="K923" s="12"/>
      <c r="L923" s="142"/>
      <c r="M923" s="12"/>
      <c r="N923" s="12"/>
      <c r="O923" s="21"/>
      <c r="P923" s="155"/>
      <c r="Q923" s="167"/>
      <c r="R923" s="167"/>
      <c r="S923" s="59"/>
      <c r="T923" s="167"/>
      <c r="U923" s="12"/>
      <c r="V923" s="12"/>
      <c r="W923" s="12"/>
      <c r="X923" s="12"/>
      <c r="Y923" s="12"/>
      <c r="Z923" s="12"/>
      <c r="AA923" s="12"/>
      <c r="AB923" s="12"/>
      <c r="AC923" s="12"/>
      <c r="AD923" s="12"/>
      <c r="AE923" s="12"/>
      <c r="AF923" s="12"/>
      <c r="AG923" s="12"/>
    </row>
    <row r="924" spans="1:33" ht="14.25" customHeight="1" x14ac:dyDescent="0.25">
      <c r="A924" s="163"/>
      <c r="B924" s="142"/>
      <c r="C924" s="12"/>
      <c r="D924" s="12"/>
      <c r="E924" s="142"/>
      <c r="F924" s="142"/>
      <c r="G924" s="12"/>
      <c r="H924" s="12"/>
      <c r="I924" s="12"/>
      <c r="J924" s="12"/>
      <c r="K924" s="12"/>
      <c r="L924" s="142"/>
      <c r="M924" s="12"/>
      <c r="N924" s="12"/>
      <c r="O924" s="21"/>
      <c r="P924" s="155"/>
      <c r="Q924" s="167"/>
      <c r="R924" s="167"/>
      <c r="S924" s="59"/>
      <c r="T924" s="167"/>
      <c r="U924" s="12"/>
      <c r="V924" s="12"/>
      <c r="W924" s="12"/>
      <c r="X924" s="12"/>
      <c r="Y924" s="12"/>
      <c r="Z924" s="12"/>
      <c r="AA924" s="12"/>
      <c r="AB924" s="12"/>
      <c r="AC924" s="12"/>
      <c r="AD924" s="12"/>
      <c r="AE924" s="12"/>
      <c r="AF924" s="12"/>
      <c r="AG924" s="12"/>
    </row>
    <row r="925" spans="1:33" ht="14.25" customHeight="1" x14ac:dyDescent="0.25">
      <c r="A925" s="163"/>
      <c r="B925" s="142"/>
      <c r="C925" s="12"/>
      <c r="D925" s="12"/>
      <c r="E925" s="142"/>
      <c r="F925" s="142"/>
      <c r="G925" s="12"/>
      <c r="H925" s="12"/>
      <c r="I925" s="12"/>
      <c r="J925" s="12"/>
      <c r="K925" s="12"/>
      <c r="L925" s="142"/>
      <c r="M925" s="12"/>
      <c r="N925" s="12"/>
      <c r="O925" s="21"/>
      <c r="P925" s="155"/>
      <c r="Q925" s="167"/>
      <c r="R925" s="167"/>
      <c r="S925" s="59"/>
      <c r="T925" s="167"/>
      <c r="U925" s="12"/>
      <c r="V925" s="12"/>
      <c r="W925" s="12"/>
      <c r="X925" s="12"/>
      <c r="Y925" s="12"/>
      <c r="Z925" s="12"/>
      <c r="AA925" s="12"/>
      <c r="AB925" s="12"/>
      <c r="AC925" s="12"/>
      <c r="AD925" s="12"/>
      <c r="AE925" s="12"/>
      <c r="AF925" s="12"/>
      <c r="AG925" s="12"/>
    </row>
    <row r="926" spans="1:33" ht="14.25" customHeight="1" x14ac:dyDescent="0.25">
      <c r="A926" s="163"/>
      <c r="B926" s="142"/>
      <c r="C926" s="12"/>
      <c r="D926" s="12"/>
      <c r="E926" s="142"/>
      <c r="F926" s="142"/>
      <c r="G926" s="12"/>
      <c r="H926" s="12"/>
      <c r="I926" s="12"/>
      <c r="J926" s="12"/>
      <c r="K926" s="12"/>
      <c r="L926" s="142"/>
      <c r="M926" s="12"/>
      <c r="N926" s="12"/>
      <c r="O926" s="21"/>
      <c r="P926" s="155"/>
      <c r="Q926" s="167"/>
      <c r="R926" s="167"/>
      <c r="S926" s="59"/>
      <c r="T926" s="167"/>
      <c r="U926" s="12"/>
      <c r="V926" s="12"/>
      <c r="W926" s="12"/>
      <c r="X926" s="12"/>
      <c r="Y926" s="12"/>
      <c r="Z926" s="12"/>
      <c r="AA926" s="12"/>
      <c r="AB926" s="12"/>
      <c r="AC926" s="12"/>
      <c r="AD926" s="12"/>
      <c r="AE926" s="12"/>
      <c r="AF926" s="12"/>
      <c r="AG926" s="12"/>
    </row>
    <row r="927" spans="1:33" ht="14.25" customHeight="1" x14ac:dyDescent="0.25">
      <c r="A927" s="163"/>
      <c r="B927" s="142"/>
      <c r="C927" s="12"/>
      <c r="D927" s="12"/>
      <c r="E927" s="142"/>
      <c r="F927" s="142"/>
      <c r="G927" s="12"/>
      <c r="H927" s="12"/>
      <c r="I927" s="12"/>
      <c r="J927" s="12"/>
      <c r="K927" s="12"/>
      <c r="L927" s="142"/>
      <c r="M927" s="12"/>
      <c r="N927" s="12"/>
      <c r="O927" s="21"/>
      <c r="P927" s="155"/>
      <c r="Q927" s="167"/>
      <c r="R927" s="167"/>
      <c r="S927" s="59"/>
      <c r="T927" s="167"/>
      <c r="U927" s="12"/>
      <c r="V927" s="12"/>
      <c r="W927" s="12"/>
      <c r="X927" s="12"/>
      <c r="Y927" s="12"/>
      <c r="Z927" s="12"/>
      <c r="AA927" s="12"/>
      <c r="AB927" s="12"/>
      <c r="AC927" s="12"/>
      <c r="AD927" s="12"/>
      <c r="AE927" s="12"/>
      <c r="AF927" s="12"/>
      <c r="AG927" s="12"/>
    </row>
    <row r="928" spans="1:33" ht="14.25" customHeight="1" x14ac:dyDescent="0.25">
      <c r="A928" s="163"/>
      <c r="B928" s="142"/>
      <c r="C928" s="12"/>
      <c r="D928" s="12"/>
      <c r="E928" s="142"/>
      <c r="F928" s="142"/>
      <c r="G928" s="12"/>
      <c r="H928" s="12"/>
      <c r="I928" s="12"/>
      <c r="J928" s="12"/>
      <c r="K928" s="12"/>
      <c r="L928" s="142"/>
      <c r="M928" s="12"/>
      <c r="N928" s="12"/>
      <c r="O928" s="21"/>
      <c r="P928" s="155"/>
      <c r="Q928" s="167"/>
      <c r="R928" s="167"/>
      <c r="S928" s="59"/>
      <c r="T928" s="167"/>
      <c r="U928" s="12"/>
      <c r="V928" s="12"/>
      <c r="W928" s="12"/>
      <c r="X928" s="12"/>
      <c r="Y928" s="12"/>
      <c r="Z928" s="12"/>
      <c r="AA928" s="12"/>
      <c r="AB928" s="12"/>
      <c r="AC928" s="12"/>
      <c r="AD928" s="12"/>
      <c r="AE928" s="12"/>
      <c r="AF928" s="12"/>
      <c r="AG928" s="12"/>
    </row>
    <row r="929" spans="1:33" ht="14.25" customHeight="1" x14ac:dyDescent="0.25">
      <c r="A929" s="163"/>
      <c r="B929" s="142"/>
      <c r="C929" s="12"/>
      <c r="D929" s="12"/>
      <c r="E929" s="142"/>
      <c r="F929" s="142"/>
      <c r="G929" s="12"/>
      <c r="H929" s="12"/>
      <c r="I929" s="12"/>
      <c r="J929" s="12"/>
      <c r="K929" s="12"/>
      <c r="L929" s="142"/>
      <c r="M929" s="12"/>
      <c r="N929" s="12"/>
      <c r="O929" s="21"/>
      <c r="P929" s="155"/>
      <c r="Q929" s="167"/>
      <c r="R929" s="167"/>
      <c r="S929" s="59"/>
      <c r="T929" s="167"/>
      <c r="U929" s="12"/>
      <c r="V929" s="12"/>
      <c r="W929" s="12"/>
      <c r="X929" s="12"/>
      <c r="Y929" s="12"/>
      <c r="Z929" s="12"/>
      <c r="AA929" s="12"/>
      <c r="AB929" s="12"/>
      <c r="AC929" s="12"/>
      <c r="AD929" s="12"/>
      <c r="AE929" s="12"/>
      <c r="AF929" s="12"/>
      <c r="AG929" s="12"/>
    </row>
    <row r="930" spans="1:33" ht="14.25" customHeight="1" x14ac:dyDescent="0.25">
      <c r="A930" s="163"/>
      <c r="B930" s="142"/>
      <c r="C930" s="12"/>
      <c r="D930" s="12"/>
      <c r="E930" s="142"/>
      <c r="F930" s="142"/>
      <c r="G930" s="12"/>
      <c r="H930" s="12"/>
      <c r="I930" s="12"/>
      <c r="J930" s="12"/>
      <c r="K930" s="12"/>
      <c r="L930" s="142"/>
      <c r="M930" s="12"/>
      <c r="N930" s="12"/>
      <c r="O930" s="21"/>
      <c r="P930" s="155"/>
      <c r="Q930" s="167"/>
      <c r="R930" s="167"/>
      <c r="S930" s="59"/>
      <c r="T930" s="167"/>
      <c r="U930" s="12"/>
      <c r="V930" s="12"/>
      <c r="W930" s="12"/>
      <c r="X930" s="12"/>
      <c r="Y930" s="12"/>
      <c r="Z930" s="12"/>
      <c r="AA930" s="12"/>
      <c r="AB930" s="12"/>
      <c r="AC930" s="12"/>
      <c r="AD930" s="12"/>
      <c r="AE930" s="12"/>
      <c r="AF930" s="12"/>
      <c r="AG930" s="12"/>
    </row>
    <row r="931" spans="1:33" ht="14.25" customHeight="1" x14ac:dyDescent="0.25">
      <c r="A931" s="163"/>
      <c r="B931" s="142"/>
      <c r="C931" s="12"/>
      <c r="D931" s="12"/>
      <c r="E931" s="142"/>
      <c r="F931" s="142"/>
      <c r="G931" s="12"/>
      <c r="H931" s="12"/>
      <c r="I931" s="12"/>
      <c r="J931" s="12"/>
      <c r="K931" s="12"/>
      <c r="L931" s="142"/>
      <c r="M931" s="12"/>
      <c r="N931" s="12"/>
      <c r="O931" s="21"/>
      <c r="P931" s="155"/>
      <c r="Q931" s="167"/>
      <c r="R931" s="167"/>
      <c r="S931" s="59"/>
      <c r="T931" s="167"/>
      <c r="U931" s="12"/>
      <c r="V931" s="12"/>
      <c r="W931" s="12"/>
      <c r="X931" s="12"/>
      <c r="Y931" s="12"/>
      <c r="Z931" s="12"/>
      <c r="AA931" s="12"/>
      <c r="AB931" s="12"/>
      <c r="AC931" s="12"/>
      <c r="AD931" s="12"/>
      <c r="AE931" s="12"/>
      <c r="AF931" s="12"/>
      <c r="AG931" s="12"/>
    </row>
    <row r="932" spans="1:33" ht="14.25" customHeight="1" x14ac:dyDescent="0.25">
      <c r="A932" s="163"/>
      <c r="B932" s="142"/>
      <c r="C932" s="12"/>
      <c r="D932" s="12"/>
      <c r="E932" s="142"/>
      <c r="F932" s="142"/>
      <c r="G932" s="12"/>
      <c r="H932" s="12"/>
      <c r="I932" s="12"/>
      <c r="J932" s="12"/>
      <c r="K932" s="12"/>
      <c r="L932" s="142"/>
      <c r="M932" s="12"/>
      <c r="N932" s="12"/>
      <c r="O932" s="21"/>
      <c r="P932" s="155"/>
      <c r="Q932" s="167"/>
      <c r="R932" s="167"/>
      <c r="S932" s="59"/>
      <c r="T932" s="167"/>
      <c r="U932" s="12"/>
      <c r="V932" s="12"/>
      <c r="W932" s="12"/>
      <c r="X932" s="12"/>
      <c r="Y932" s="12"/>
      <c r="Z932" s="12"/>
      <c r="AA932" s="12"/>
      <c r="AB932" s="12"/>
      <c r="AC932" s="12"/>
      <c r="AD932" s="12"/>
      <c r="AE932" s="12"/>
      <c r="AF932" s="12"/>
      <c r="AG932" s="12"/>
    </row>
    <row r="933" spans="1:33" ht="14.25" customHeight="1" x14ac:dyDescent="0.25">
      <c r="A933" s="163"/>
      <c r="B933" s="142"/>
      <c r="C933" s="12"/>
      <c r="D933" s="12"/>
      <c r="E933" s="142"/>
      <c r="F933" s="142"/>
      <c r="G933" s="12"/>
      <c r="H933" s="12"/>
      <c r="I933" s="12"/>
      <c r="J933" s="12"/>
      <c r="K933" s="12"/>
      <c r="L933" s="142"/>
      <c r="M933" s="12"/>
      <c r="N933" s="12"/>
      <c r="O933" s="21"/>
      <c r="P933" s="155"/>
      <c r="Q933" s="167"/>
      <c r="R933" s="167"/>
      <c r="S933" s="59"/>
      <c r="T933" s="167"/>
      <c r="U933" s="12"/>
      <c r="V933" s="12"/>
      <c r="W933" s="12"/>
      <c r="X933" s="12"/>
      <c r="Y933" s="12"/>
      <c r="Z933" s="12"/>
      <c r="AA933" s="12"/>
      <c r="AB933" s="12"/>
      <c r="AC933" s="12"/>
      <c r="AD933" s="12"/>
      <c r="AE933" s="12"/>
      <c r="AF933" s="12"/>
      <c r="AG933" s="12"/>
    </row>
    <row r="934" spans="1:33" ht="14.25" customHeight="1" x14ac:dyDescent="0.25">
      <c r="A934" s="163"/>
      <c r="B934" s="142"/>
      <c r="C934" s="12"/>
      <c r="D934" s="12"/>
      <c r="E934" s="142"/>
      <c r="F934" s="142"/>
      <c r="G934" s="12"/>
      <c r="H934" s="12"/>
      <c r="I934" s="12"/>
      <c r="J934" s="12"/>
      <c r="K934" s="12"/>
      <c r="L934" s="142"/>
      <c r="M934" s="12"/>
      <c r="N934" s="12"/>
      <c r="O934" s="21"/>
      <c r="P934" s="155"/>
      <c r="Q934" s="167"/>
      <c r="R934" s="167"/>
      <c r="S934" s="59"/>
      <c r="T934" s="167"/>
      <c r="U934" s="12"/>
      <c r="V934" s="12"/>
      <c r="W934" s="12"/>
      <c r="X934" s="12"/>
      <c r="Y934" s="12"/>
      <c r="Z934" s="12"/>
      <c r="AA934" s="12"/>
      <c r="AB934" s="12"/>
      <c r="AC934" s="12"/>
      <c r="AD934" s="12"/>
      <c r="AE934" s="12"/>
      <c r="AF934" s="12"/>
      <c r="AG934" s="12"/>
    </row>
    <row r="935" spans="1:33" ht="14.25" customHeight="1" x14ac:dyDescent="0.25">
      <c r="A935" s="163"/>
      <c r="B935" s="142"/>
      <c r="C935" s="12"/>
      <c r="D935" s="12"/>
      <c r="E935" s="142"/>
      <c r="F935" s="142"/>
      <c r="G935" s="12"/>
      <c r="H935" s="12"/>
      <c r="I935" s="12"/>
      <c r="J935" s="12"/>
      <c r="K935" s="12"/>
      <c r="L935" s="142"/>
      <c r="M935" s="12"/>
      <c r="N935" s="12"/>
      <c r="O935" s="21"/>
      <c r="P935" s="155"/>
      <c r="Q935" s="167"/>
      <c r="R935" s="167"/>
      <c r="S935" s="59"/>
      <c r="T935" s="167"/>
      <c r="U935" s="12"/>
      <c r="V935" s="12"/>
      <c r="W935" s="12"/>
      <c r="X935" s="12"/>
      <c r="Y935" s="12"/>
      <c r="Z935" s="12"/>
      <c r="AA935" s="12"/>
      <c r="AB935" s="12"/>
      <c r="AC935" s="12"/>
      <c r="AD935" s="12"/>
      <c r="AE935" s="12"/>
      <c r="AF935" s="12"/>
      <c r="AG935" s="12"/>
    </row>
    <row r="936" spans="1:33" ht="14.25" customHeight="1" x14ac:dyDescent="0.25">
      <c r="A936" s="163"/>
      <c r="B936" s="142"/>
      <c r="C936" s="12"/>
      <c r="D936" s="12"/>
      <c r="E936" s="142"/>
      <c r="F936" s="142"/>
      <c r="G936" s="12"/>
      <c r="H936" s="12"/>
      <c r="I936" s="12"/>
      <c r="J936" s="12"/>
      <c r="K936" s="12"/>
      <c r="L936" s="142"/>
      <c r="M936" s="12"/>
      <c r="N936" s="12"/>
      <c r="O936" s="21"/>
      <c r="P936" s="155"/>
      <c r="Q936" s="167"/>
      <c r="R936" s="167"/>
      <c r="S936" s="59"/>
      <c r="T936" s="167"/>
      <c r="U936" s="12"/>
      <c r="V936" s="12"/>
      <c r="W936" s="12"/>
      <c r="X936" s="12"/>
      <c r="Y936" s="12"/>
      <c r="Z936" s="12"/>
      <c r="AA936" s="12"/>
      <c r="AB936" s="12"/>
      <c r="AC936" s="12"/>
      <c r="AD936" s="12"/>
      <c r="AE936" s="12"/>
      <c r="AF936" s="12"/>
      <c r="AG936" s="12"/>
    </row>
    <row r="937" spans="1:33" ht="14.25" customHeight="1" x14ac:dyDescent="0.25">
      <c r="A937" s="163"/>
      <c r="B937" s="142"/>
      <c r="C937" s="12"/>
      <c r="D937" s="12"/>
      <c r="E937" s="142"/>
      <c r="F937" s="142"/>
      <c r="G937" s="12"/>
      <c r="H937" s="12"/>
      <c r="I937" s="12"/>
      <c r="J937" s="12"/>
      <c r="K937" s="12"/>
      <c r="L937" s="142"/>
      <c r="M937" s="12"/>
      <c r="N937" s="12"/>
      <c r="O937" s="21"/>
      <c r="P937" s="155"/>
      <c r="Q937" s="167"/>
      <c r="R937" s="167"/>
      <c r="S937" s="59"/>
      <c r="T937" s="167"/>
      <c r="U937" s="12"/>
      <c r="V937" s="12"/>
      <c r="W937" s="12"/>
      <c r="X937" s="12"/>
      <c r="Y937" s="12"/>
      <c r="Z937" s="12"/>
      <c r="AA937" s="12"/>
      <c r="AB937" s="12"/>
      <c r="AC937" s="12"/>
      <c r="AD937" s="12"/>
      <c r="AE937" s="12"/>
      <c r="AF937" s="12"/>
      <c r="AG937" s="12"/>
    </row>
    <row r="938" spans="1:33" ht="14.25" customHeight="1" x14ac:dyDescent="0.25">
      <c r="A938" s="163"/>
      <c r="B938" s="142"/>
      <c r="C938" s="12"/>
      <c r="D938" s="12"/>
      <c r="E938" s="142"/>
      <c r="F938" s="142"/>
      <c r="G938" s="12"/>
      <c r="H938" s="12"/>
      <c r="I938" s="12"/>
      <c r="J938" s="12"/>
      <c r="K938" s="12"/>
      <c r="L938" s="142"/>
      <c r="M938" s="12"/>
      <c r="N938" s="12"/>
      <c r="O938" s="21"/>
      <c r="P938" s="155"/>
      <c r="Q938" s="167"/>
      <c r="R938" s="167"/>
      <c r="S938" s="59"/>
      <c r="T938" s="167"/>
      <c r="U938" s="12"/>
      <c r="V938" s="12"/>
      <c r="W938" s="12"/>
      <c r="X938" s="12"/>
      <c r="Y938" s="12"/>
      <c r="Z938" s="12"/>
      <c r="AA938" s="12"/>
      <c r="AB938" s="12"/>
      <c r="AC938" s="12"/>
      <c r="AD938" s="12"/>
      <c r="AE938" s="12"/>
      <c r="AF938" s="12"/>
      <c r="AG938" s="12"/>
    </row>
    <row r="939" spans="1:33" ht="14.25" customHeight="1" x14ac:dyDescent="0.25">
      <c r="A939" s="163"/>
      <c r="B939" s="142"/>
      <c r="C939" s="12"/>
      <c r="D939" s="12"/>
      <c r="E939" s="142"/>
      <c r="F939" s="142"/>
      <c r="G939" s="12"/>
      <c r="H939" s="12"/>
      <c r="I939" s="12"/>
      <c r="J939" s="12"/>
      <c r="K939" s="12"/>
      <c r="L939" s="142"/>
      <c r="M939" s="12"/>
      <c r="N939" s="12"/>
      <c r="O939" s="21"/>
      <c r="P939" s="155"/>
      <c r="Q939" s="167"/>
      <c r="R939" s="167"/>
      <c r="S939" s="59"/>
      <c r="T939" s="167"/>
      <c r="U939" s="12"/>
      <c r="V939" s="12"/>
      <c r="W939" s="12"/>
      <c r="X939" s="12"/>
      <c r="Y939" s="12"/>
      <c r="Z939" s="12"/>
      <c r="AA939" s="12"/>
      <c r="AB939" s="12"/>
      <c r="AC939" s="12"/>
      <c r="AD939" s="12"/>
      <c r="AE939" s="12"/>
      <c r="AF939" s="12"/>
      <c r="AG939" s="12"/>
    </row>
    <row r="940" spans="1:33" ht="14.25" customHeight="1" x14ac:dyDescent="0.25">
      <c r="A940" s="163"/>
      <c r="B940" s="142"/>
      <c r="C940" s="12"/>
      <c r="D940" s="12"/>
      <c r="E940" s="142"/>
      <c r="F940" s="142"/>
      <c r="G940" s="12"/>
      <c r="H940" s="12"/>
      <c r="I940" s="12"/>
      <c r="J940" s="12"/>
      <c r="K940" s="12"/>
      <c r="L940" s="142"/>
      <c r="M940" s="12"/>
      <c r="N940" s="12"/>
      <c r="O940" s="21"/>
      <c r="P940" s="155"/>
      <c r="Q940" s="167"/>
      <c r="R940" s="167"/>
      <c r="S940" s="59"/>
      <c r="T940" s="167"/>
      <c r="U940" s="12"/>
      <c r="V940" s="12"/>
      <c r="W940" s="12"/>
      <c r="X940" s="12"/>
      <c r="Y940" s="12"/>
      <c r="Z940" s="12"/>
      <c r="AA940" s="12"/>
      <c r="AB940" s="12"/>
      <c r="AC940" s="12"/>
      <c r="AD940" s="12"/>
      <c r="AE940" s="12"/>
      <c r="AF940" s="12"/>
      <c r="AG940" s="12"/>
    </row>
    <row r="941" spans="1:33" ht="14.25" customHeight="1" x14ac:dyDescent="0.25">
      <c r="A941" s="163"/>
      <c r="B941" s="142"/>
      <c r="C941" s="12"/>
      <c r="D941" s="12"/>
      <c r="E941" s="142"/>
      <c r="F941" s="142"/>
      <c r="G941" s="12"/>
      <c r="H941" s="12"/>
      <c r="I941" s="12"/>
      <c r="J941" s="12"/>
      <c r="K941" s="12"/>
      <c r="L941" s="142"/>
      <c r="M941" s="12"/>
      <c r="N941" s="12"/>
      <c r="O941" s="21"/>
      <c r="P941" s="155"/>
      <c r="Q941" s="167"/>
      <c r="R941" s="167"/>
      <c r="S941" s="59"/>
      <c r="T941" s="167"/>
      <c r="U941" s="12"/>
      <c r="V941" s="12"/>
      <c r="W941" s="12"/>
      <c r="X941" s="12"/>
      <c r="Y941" s="12"/>
      <c r="Z941" s="12"/>
      <c r="AA941" s="12"/>
      <c r="AB941" s="12"/>
      <c r="AC941" s="12"/>
      <c r="AD941" s="12"/>
      <c r="AE941" s="12"/>
      <c r="AF941" s="12"/>
      <c r="AG941" s="12"/>
    </row>
    <row r="942" spans="1:33" ht="14.25" customHeight="1" x14ac:dyDescent="0.25">
      <c r="A942" s="163"/>
      <c r="B942" s="142"/>
      <c r="C942" s="12"/>
      <c r="D942" s="12"/>
      <c r="E942" s="142"/>
      <c r="F942" s="142"/>
      <c r="G942" s="12"/>
      <c r="H942" s="12"/>
      <c r="I942" s="12"/>
      <c r="J942" s="12"/>
      <c r="K942" s="12"/>
      <c r="L942" s="142"/>
      <c r="M942" s="12"/>
      <c r="N942" s="12"/>
      <c r="O942" s="21"/>
      <c r="P942" s="155"/>
      <c r="Q942" s="167"/>
      <c r="R942" s="167"/>
      <c r="S942" s="59"/>
      <c r="T942" s="167"/>
      <c r="U942" s="12"/>
      <c r="V942" s="12"/>
      <c r="W942" s="12"/>
      <c r="X942" s="12"/>
      <c r="Y942" s="12"/>
      <c r="Z942" s="12"/>
      <c r="AA942" s="12"/>
      <c r="AB942" s="12"/>
      <c r="AC942" s="12"/>
      <c r="AD942" s="12"/>
      <c r="AE942" s="12"/>
      <c r="AF942" s="12"/>
      <c r="AG942" s="12"/>
    </row>
    <row r="943" spans="1:33" ht="14.25" customHeight="1" x14ac:dyDescent="0.25">
      <c r="A943" s="163"/>
      <c r="B943" s="142"/>
      <c r="C943" s="12"/>
      <c r="D943" s="12"/>
      <c r="E943" s="142"/>
      <c r="F943" s="142"/>
      <c r="G943" s="12"/>
      <c r="H943" s="12"/>
      <c r="I943" s="12"/>
      <c r="J943" s="12"/>
      <c r="K943" s="12"/>
      <c r="L943" s="142"/>
      <c r="M943" s="12"/>
      <c r="N943" s="12"/>
      <c r="O943" s="21"/>
      <c r="P943" s="155"/>
      <c r="Q943" s="167"/>
      <c r="R943" s="167"/>
      <c r="S943" s="59"/>
      <c r="T943" s="167"/>
      <c r="U943" s="12"/>
      <c r="V943" s="12"/>
      <c r="W943" s="12"/>
      <c r="X943" s="12"/>
      <c r="Y943" s="12"/>
      <c r="Z943" s="12"/>
      <c r="AA943" s="12"/>
      <c r="AB943" s="12"/>
      <c r="AC943" s="12"/>
      <c r="AD943" s="12"/>
      <c r="AE943" s="12"/>
      <c r="AF943" s="12"/>
      <c r="AG943" s="12"/>
    </row>
    <row r="944" spans="1:33" ht="14.25" customHeight="1" x14ac:dyDescent="0.25">
      <c r="A944" s="163"/>
      <c r="B944" s="142"/>
      <c r="C944" s="12"/>
      <c r="D944" s="12"/>
      <c r="E944" s="142"/>
      <c r="F944" s="142"/>
      <c r="G944" s="12"/>
      <c r="H944" s="12"/>
      <c r="I944" s="12"/>
      <c r="J944" s="12"/>
      <c r="K944" s="12"/>
      <c r="L944" s="142"/>
      <c r="M944" s="12"/>
      <c r="N944" s="12"/>
      <c r="O944" s="21"/>
      <c r="P944" s="155"/>
      <c r="Q944" s="167"/>
      <c r="R944" s="167"/>
      <c r="S944" s="59"/>
      <c r="T944" s="167"/>
      <c r="U944" s="12"/>
      <c r="V944" s="12"/>
      <c r="W944" s="12"/>
      <c r="X944" s="12"/>
      <c r="Y944" s="12"/>
      <c r="Z944" s="12"/>
      <c r="AA944" s="12"/>
      <c r="AB944" s="12"/>
      <c r="AC944" s="12"/>
      <c r="AD944" s="12"/>
      <c r="AE944" s="12"/>
      <c r="AF944" s="12"/>
      <c r="AG944" s="12"/>
    </row>
    <row r="945" spans="1:33" ht="14.25" customHeight="1" x14ac:dyDescent="0.25">
      <c r="A945" s="163"/>
      <c r="B945" s="142"/>
      <c r="C945" s="12"/>
      <c r="D945" s="12"/>
      <c r="E945" s="142"/>
      <c r="F945" s="142"/>
      <c r="G945" s="12"/>
      <c r="H945" s="12"/>
      <c r="I945" s="12"/>
      <c r="J945" s="12"/>
      <c r="K945" s="12"/>
      <c r="L945" s="142"/>
      <c r="M945" s="12"/>
      <c r="N945" s="12"/>
      <c r="O945" s="21"/>
      <c r="P945" s="155"/>
      <c r="Q945" s="167"/>
      <c r="R945" s="167"/>
      <c r="S945" s="59"/>
      <c r="T945" s="167"/>
      <c r="U945" s="12"/>
      <c r="V945" s="12"/>
      <c r="W945" s="12"/>
      <c r="X945" s="12"/>
      <c r="Y945" s="12"/>
      <c r="Z945" s="12"/>
      <c r="AA945" s="12"/>
      <c r="AB945" s="12"/>
      <c r="AC945" s="12"/>
      <c r="AD945" s="12"/>
      <c r="AE945" s="12"/>
      <c r="AF945" s="12"/>
      <c r="AG945" s="12"/>
    </row>
    <row r="946" spans="1:33" ht="14.25" customHeight="1" x14ac:dyDescent="0.25">
      <c r="A946" s="163"/>
      <c r="B946" s="142"/>
      <c r="C946" s="12"/>
      <c r="D946" s="12"/>
      <c r="E946" s="142"/>
      <c r="F946" s="142"/>
      <c r="G946" s="12"/>
      <c r="H946" s="12"/>
      <c r="I946" s="12"/>
      <c r="J946" s="12"/>
      <c r="K946" s="12"/>
      <c r="L946" s="142"/>
      <c r="M946" s="12"/>
      <c r="N946" s="12"/>
      <c r="O946" s="21"/>
      <c r="P946" s="155"/>
      <c r="Q946" s="167"/>
      <c r="R946" s="167"/>
      <c r="S946" s="59"/>
      <c r="T946" s="167"/>
      <c r="U946" s="12"/>
      <c r="V946" s="12"/>
      <c r="W946" s="12"/>
      <c r="X946" s="12"/>
      <c r="Y946" s="12"/>
      <c r="Z946" s="12"/>
      <c r="AA946" s="12"/>
      <c r="AB946" s="12"/>
      <c r="AC946" s="12"/>
      <c r="AD946" s="12"/>
      <c r="AE946" s="12"/>
      <c r="AF946" s="12"/>
      <c r="AG946" s="12"/>
    </row>
    <row r="947" spans="1:33" ht="14.25" customHeight="1" x14ac:dyDescent="0.25">
      <c r="A947" s="163"/>
      <c r="B947" s="142"/>
      <c r="C947" s="12"/>
      <c r="D947" s="12"/>
      <c r="E947" s="142"/>
      <c r="F947" s="142"/>
      <c r="G947" s="12"/>
      <c r="H947" s="12"/>
      <c r="I947" s="12"/>
      <c r="J947" s="12"/>
      <c r="K947" s="12"/>
      <c r="L947" s="142"/>
      <c r="M947" s="12"/>
      <c r="N947" s="12"/>
      <c r="O947" s="21"/>
      <c r="P947" s="155"/>
      <c r="Q947" s="167"/>
      <c r="R947" s="167"/>
      <c r="S947" s="59"/>
      <c r="T947" s="167"/>
      <c r="U947" s="12"/>
      <c r="V947" s="12"/>
      <c r="W947" s="12"/>
      <c r="X947" s="12"/>
      <c r="Y947" s="12"/>
      <c r="Z947" s="12"/>
      <c r="AA947" s="12"/>
      <c r="AB947" s="12"/>
      <c r="AC947" s="12"/>
      <c r="AD947" s="12"/>
      <c r="AE947" s="12"/>
      <c r="AF947" s="12"/>
      <c r="AG947" s="12"/>
    </row>
    <row r="948" spans="1:33" ht="14.25" customHeight="1" x14ac:dyDescent="0.25">
      <c r="A948" s="163"/>
      <c r="B948" s="142"/>
      <c r="C948" s="12"/>
      <c r="D948" s="12"/>
      <c r="E948" s="142"/>
      <c r="F948" s="142"/>
      <c r="G948" s="12"/>
      <c r="H948" s="12"/>
      <c r="I948" s="12"/>
      <c r="J948" s="12"/>
      <c r="K948" s="12"/>
      <c r="L948" s="142"/>
      <c r="M948" s="12"/>
      <c r="N948" s="12"/>
      <c r="O948" s="21"/>
      <c r="P948" s="155"/>
      <c r="Q948" s="167"/>
      <c r="R948" s="167"/>
      <c r="S948" s="59"/>
      <c r="T948" s="167"/>
      <c r="U948" s="12"/>
      <c r="V948" s="12"/>
      <c r="W948" s="12"/>
      <c r="X948" s="12"/>
      <c r="Y948" s="12"/>
      <c r="Z948" s="12"/>
      <c r="AA948" s="12"/>
      <c r="AB948" s="12"/>
      <c r="AC948" s="12"/>
      <c r="AD948" s="12"/>
      <c r="AE948" s="12"/>
      <c r="AF948" s="12"/>
      <c r="AG948" s="12"/>
    </row>
    <row r="949" spans="1:33" ht="14.25" customHeight="1" x14ac:dyDescent="0.25">
      <c r="A949" s="163"/>
      <c r="B949" s="142"/>
      <c r="C949" s="12"/>
      <c r="D949" s="12"/>
      <c r="E949" s="142"/>
      <c r="F949" s="142"/>
      <c r="G949" s="12"/>
      <c r="H949" s="12"/>
      <c r="I949" s="12"/>
      <c r="J949" s="12"/>
      <c r="K949" s="12"/>
      <c r="L949" s="142"/>
      <c r="M949" s="12"/>
      <c r="N949" s="12"/>
      <c r="O949" s="21"/>
      <c r="P949" s="155"/>
      <c r="Q949" s="167"/>
      <c r="R949" s="167"/>
      <c r="S949" s="59"/>
      <c r="T949" s="167"/>
      <c r="U949" s="12"/>
      <c r="V949" s="12"/>
      <c r="W949" s="12"/>
      <c r="X949" s="12"/>
      <c r="Y949" s="12"/>
      <c r="Z949" s="12"/>
      <c r="AA949" s="12"/>
      <c r="AB949" s="12"/>
      <c r="AC949" s="12"/>
      <c r="AD949" s="12"/>
      <c r="AE949" s="12"/>
      <c r="AF949" s="12"/>
      <c r="AG949" s="12"/>
    </row>
    <row r="950" spans="1:33" ht="14.25" customHeight="1" x14ac:dyDescent="0.25">
      <c r="A950" s="163"/>
      <c r="B950" s="142"/>
      <c r="C950" s="12"/>
      <c r="D950" s="12"/>
      <c r="E950" s="142"/>
      <c r="F950" s="142"/>
      <c r="G950" s="12"/>
      <c r="H950" s="12"/>
      <c r="I950" s="12"/>
      <c r="J950" s="12"/>
      <c r="K950" s="12"/>
      <c r="L950" s="142"/>
      <c r="M950" s="12"/>
      <c r="N950" s="12"/>
      <c r="O950" s="21"/>
      <c r="P950" s="155"/>
      <c r="Q950" s="167"/>
      <c r="R950" s="167"/>
      <c r="S950" s="59"/>
      <c r="T950" s="167"/>
      <c r="U950" s="12"/>
      <c r="V950" s="12"/>
      <c r="W950" s="12"/>
      <c r="X950" s="12"/>
      <c r="Y950" s="12"/>
      <c r="Z950" s="12"/>
      <c r="AA950" s="12"/>
      <c r="AB950" s="12"/>
      <c r="AC950" s="12"/>
      <c r="AD950" s="12"/>
      <c r="AE950" s="12"/>
      <c r="AF950" s="12"/>
      <c r="AG950" s="12"/>
    </row>
    <row r="951" spans="1:33" ht="14.25" customHeight="1" x14ac:dyDescent="0.25">
      <c r="A951" s="163"/>
      <c r="B951" s="142"/>
      <c r="C951" s="12"/>
      <c r="D951" s="12"/>
      <c r="E951" s="142"/>
      <c r="F951" s="142"/>
      <c r="G951" s="12"/>
      <c r="H951" s="12"/>
      <c r="I951" s="12"/>
      <c r="J951" s="12"/>
      <c r="K951" s="12"/>
      <c r="L951" s="142"/>
      <c r="M951" s="12"/>
      <c r="N951" s="12"/>
      <c r="O951" s="21"/>
      <c r="P951" s="155"/>
      <c r="Q951" s="167"/>
      <c r="R951" s="167"/>
      <c r="S951" s="59"/>
      <c r="T951" s="167"/>
      <c r="U951" s="12"/>
      <c r="V951" s="12"/>
      <c r="W951" s="12"/>
      <c r="X951" s="12"/>
      <c r="Y951" s="12"/>
      <c r="Z951" s="12"/>
      <c r="AA951" s="12"/>
      <c r="AB951" s="12"/>
      <c r="AC951" s="12"/>
      <c r="AD951" s="12"/>
      <c r="AE951" s="12"/>
      <c r="AF951" s="12"/>
      <c r="AG951" s="12"/>
    </row>
    <row r="952" spans="1:33" ht="14.25" customHeight="1" x14ac:dyDescent="0.25">
      <c r="A952" s="163"/>
      <c r="B952" s="142"/>
      <c r="C952" s="12"/>
      <c r="D952" s="12"/>
      <c r="E952" s="142"/>
      <c r="F952" s="142"/>
      <c r="G952" s="12"/>
      <c r="H952" s="12"/>
      <c r="I952" s="12"/>
      <c r="J952" s="12"/>
      <c r="K952" s="12"/>
      <c r="L952" s="142"/>
      <c r="M952" s="12"/>
      <c r="N952" s="12"/>
      <c r="O952" s="21"/>
      <c r="P952" s="155"/>
      <c r="Q952" s="167"/>
      <c r="R952" s="167"/>
      <c r="S952" s="59"/>
      <c r="T952" s="167"/>
      <c r="U952" s="12"/>
      <c r="V952" s="12"/>
      <c r="W952" s="12"/>
      <c r="X952" s="12"/>
      <c r="Y952" s="12"/>
      <c r="Z952" s="12"/>
      <c r="AA952" s="12"/>
      <c r="AB952" s="12"/>
      <c r="AC952" s="12"/>
      <c r="AD952" s="12"/>
      <c r="AE952" s="12"/>
      <c r="AF952" s="12"/>
      <c r="AG952" s="12"/>
    </row>
    <row r="953" spans="1:33" ht="14.25" customHeight="1" x14ac:dyDescent="0.25">
      <c r="A953" s="163"/>
      <c r="B953" s="142"/>
      <c r="C953" s="12"/>
      <c r="D953" s="12"/>
      <c r="E953" s="142"/>
      <c r="F953" s="142"/>
      <c r="G953" s="12"/>
      <c r="H953" s="12"/>
      <c r="I953" s="12"/>
      <c r="J953" s="12"/>
      <c r="K953" s="12"/>
      <c r="L953" s="142"/>
      <c r="M953" s="12"/>
      <c r="N953" s="12"/>
      <c r="O953" s="21"/>
      <c r="P953" s="155"/>
      <c r="Q953" s="167"/>
      <c r="R953" s="167"/>
      <c r="S953" s="59"/>
      <c r="T953" s="167"/>
      <c r="U953" s="12"/>
      <c r="V953" s="12"/>
      <c r="W953" s="12"/>
      <c r="X953" s="12"/>
      <c r="Y953" s="12"/>
      <c r="Z953" s="12"/>
      <c r="AA953" s="12"/>
      <c r="AB953" s="12"/>
      <c r="AC953" s="12"/>
      <c r="AD953" s="12"/>
      <c r="AE953" s="12"/>
      <c r="AF953" s="12"/>
      <c r="AG953" s="12"/>
    </row>
    <row r="954" spans="1:33" ht="14.25" customHeight="1" x14ac:dyDescent="0.25">
      <c r="A954" s="163"/>
      <c r="B954" s="142"/>
      <c r="C954" s="12"/>
      <c r="D954" s="12"/>
      <c r="E954" s="142"/>
      <c r="F954" s="142"/>
      <c r="G954" s="12"/>
      <c r="H954" s="12"/>
      <c r="I954" s="12"/>
      <c r="J954" s="12"/>
      <c r="K954" s="12"/>
      <c r="L954" s="142"/>
      <c r="M954" s="12"/>
      <c r="N954" s="12"/>
      <c r="O954" s="21"/>
      <c r="P954" s="155"/>
      <c r="Q954" s="167"/>
      <c r="R954" s="167"/>
      <c r="S954" s="59"/>
      <c r="T954" s="167"/>
      <c r="U954" s="12"/>
      <c r="V954" s="12"/>
      <c r="W954" s="12"/>
      <c r="X954" s="12"/>
      <c r="Y954" s="12"/>
      <c r="Z954" s="12"/>
      <c r="AA954" s="12"/>
      <c r="AB954" s="12"/>
      <c r="AC954" s="12"/>
      <c r="AD954" s="12"/>
      <c r="AE954" s="12"/>
      <c r="AF954" s="12"/>
      <c r="AG954" s="12"/>
    </row>
    <row r="955" spans="1:33" ht="14.25" customHeight="1" x14ac:dyDescent="0.25">
      <c r="A955" s="163"/>
      <c r="B955" s="142"/>
      <c r="C955" s="12"/>
      <c r="D955" s="12"/>
      <c r="E955" s="142"/>
      <c r="F955" s="142"/>
      <c r="G955" s="12"/>
      <c r="H955" s="12"/>
      <c r="I955" s="12"/>
      <c r="J955" s="12"/>
      <c r="K955" s="12"/>
      <c r="L955" s="142"/>
      <c r="M955" s="12"/>
      <c r="N955" s="12"/>
      <c r="O955" s="21"/>
      <c r="P955" s="155"/>
      <c r="Q955" s="167"/>
      <c r="R955" s="167"/>
      <c r="S955" s="59"/>
      <c r="T955" s="167"/>
      <c r="U955" s="12"/>
      <c r="V955" s="12"/>
      <c r="W955" s="12"/>
      <c r="X955" s="12"/>
      <c r="Y955" s="12"/>
      <c r="Z955" s="12"/>
      <c r="AA955" s="12"/>
      <c r="AB955" s="12"/>
      <c r="AC955" s="12"/>
      <c r="AD955" s="12"/>
      <c r="AE955" s="12"/>
      <c r="AF955" s="12"/>
      <c r="AG955" s="12"/>
    </row>
    <row r="956" spans="1:33" ht="14.25" customHeight="1" x14ac:dyDescent="0.25">
      <c r="A956" s="163"/>
      <c r="B956" s="142"/>
      <c r="C956" s="12"/>
      <c r="D956" s="12"/>
      <c r="E956" s="142"/>
      <c r="F956" s="142"/>
      <c r="G956" s="12"/>
      <c r="H956" s="12"/>
      <c r="I956" s="12"/>
      <c r="J956" s="12"/>
      <c r="K956" s="12"/>
      <c r="L956" s="142"/>
      <c r="M956" s="12"/>
      <c r="N956" s="12"/>
      <c r="O956" s="21"/>
      <c r="P956" s="155"/>
      <c r="Q956" s="167"/>
      <c r="R956" s="167"/>
      <c r="S956" s="59"/>
      <c r="T956" s="167"/>
      <c r="U956" s="12"/>
      <c r="V956" s="12"/>
      <c r="W956" s="12"/>
      <c r="X956" s="12"/>
      <c r="Y956" s="12"/>
      <c r="Z956" s="12"/>
      <c r="AA956" s="12"/>
      <c r="AB956" s="12"/>
      <c r="AC956" s="12"/>
      <c r="AD956" s="12"/>
      <c r="AE956" s="12"/>
      <c r="AF956" s="12"/>
      <c r="AG956" s="12"/>
    </row>
    <row r="957" spans="1:33" ht="14.25" customHeight="1" x14ac:dyDescent="0.25">
      <c r="A957" s="163"/>
      <c r="B957" s="142"/>
      <c r="C957" s="12"/>
      <c r="D957" s="12"/>
      <c r="E957" s="142"/>
      <c r="F957" s="142"/>
      <c r="G957" s="12"/>
      <c r="H957" s="12"/>
      <c r="I957" s="12"/>
      <c r="J957" s="12"/>
      <c r="K957" s="12"/>
      <c r="L957" s="142"/>
      <c r="M957" s="12"/>
      <c r="N957" s="12"/>
      <c r="O957" s="21"/>
      <c r="P957" s="155"/>
      <c r="Q957" s="167"/>
      <c r="R957" s="167"/>
      <c r="S957" s="59"/>
      <c r="T957" s="167"/>
      <c r="U957" s="12"/>
      <c r="V957" s="12"/>
      <c r="W957" s="12"/>
      <c r="X957" s="12"/>
      <c r="Y957" s="12"/>
      <c r="Z957" s="12"/>
      <c r="AA957" s="12"/>
      <c r="AB957" s="12"/>
      <c r="AC957" s="12"/>
      <c r="AD957" s="12"/>
      <c r="AE957" s="12"/>
      <c r="AF957" s="12"/>
      <c r="AG957" s="12"/>
    </row>
    <row r="958" spans="1:33" ht="14.25" customHeight="1" x14ac:dyDescent="0.25">
      <c r="A958" s="163"/>
      <c r="B958" s="142"/>
      <c r="C958" s="12"/>
      <c r="D958" s="12"/>
      <c r="E958" s="142"/>
      <c r="F958" s="142"/>
      <c r="G958" s="12"/>
      <c r="H958" s="12"/>
      <c r="I958" s="12"/>
      <c r="J958" s="12"/>
      <c r="K958" s="12"/>
      <c r="L958" s="142"/>
      <c r="M958" s="12"/>
      <c r="N958" s="12"/>
      <c r="O958" s="21"/>
      <c r="P958" s="155"/>
      <c r="Q958" s="167"/>
      <c r="R958" s="167"/>
      <c r="S958" s="59"/>
      <c r="T958" s="167"/>
      <c r="U958" s="12"/>
      <c r="V958" s="12"/>
      <c r="W958" s="12"/>
      <c r="X958" s="12"/>
      <c r="Y958" s="12"/>
      <c r="Z958" s="12"/>
      <c r="AA958" s="12"/>
      <c r="AB958" s="12"/>
      <c r="AC958" s="12"/>
      <c r="AD958" s="12"/>
      <c r="AE958" s="12"/>
      <c r="AF958" s="12"/>
      <c r="AG958" s="12"/>
    </row>
    <row r="959" spans="1:33" ht="14.25" customHeight="1" x14ac:dyDescent="0.25">
      <c r="A959" s="163"/>
      <c r="B959" s="142"/>
      <c r="C959" s="12"/>
      <c r="D959" s="12"/>
      <c r="E959" s="142"/>
      <c r="F959" s="142"/>
      <c r="G959" s="12"/>
      <c r="H959" s="12"/>
      <c r="I959" s="12"/>
      <c r="J959" s="12"/>
      <c r="K959" s="12"/>
      <c r="L959" s="142"/>
      <c r="M959" s="12"/>
      <c r="N959" s="12"/>
      <c r="O959" s="21"/>
      <c r="P959" s="155"/>
      <c r="Q959" s="167"/>
      <c r="R959" s="167"/>
      <c r="S959" s="59"/>
      <c r="T959" s="167"/>
      <c r="U959" s="12"/>
      <c r="V959" s="12"/>
      <c r="W959" s="12"/>
      <c r="X959" s="12"/>
      <c r="Y959" s="12"/>
      <c r="Z959" s="12"/>
      <c r="AA959" s="12"/>
      <c r="AB959" s="12"/>
      <c r="AC959" s="12"/>
      <c r="AD959" s="12"/>
      <c r="AE959" s="12"/>
      <c r="AF959" s="12"/>
      <c r="AG959" s="12"/>
    </row>
    <row r="960" spans="1:33" ht="14.25" customHeight="1" x14ac:dyDescent="0.25">
      <c r="A960" s="163"/>
      <c r="B960" s="142"/>
      <c r="C960" s="12"/>
      <c r="D960" s="12"/>
      <c r="E960" s="142"/>
      <c r="F960" s="142"/>
      <c r="G960" s="12"/>
      <c r="H960" s="12"/>
      <c r="I960" s="12"/>
      <c r="J960" s="12"/>
      <c r="K960" s="12"/>
      <c r="L960" s="142"/>
      <c r="M960" s="12"/>
      <c r="N960" s="12"/>
      <c r="O960" s="21"/>
      <c r="P960" s="155"/>
      <c r="Q960" s="167"/>
      <c r="R960" s="167"/>
      <c r="S960" s="59"/>
      <c r="T960" s="167"/>
      <c r="U960" s="12"/>
      <c r="V960" s="12"/>
      <c r="W960" s="12"/>
      <c r="X960" s="12"/>
      <c r="Y960" s="12"/>
      <c r="Z960" s="12"/>
      <c r="AA960" s="12"/>
      <c r="AB960" s="12"/>
      <c r="AC960" s="12"/>
      <c r="AD960" s="12"/>
      <c r="AE960" s="12"/>
      <c r="AF960" s="12"/>
      <c r="AG960" s="12"/>
    </row>
    <row r="961" spans="1:33" ht="14.25" customHeight="1" x14ac:dyDescent="0.25">
      <c r="A961" s="163"/>
      <c r="B961" s="142"/>
      <c r="C961" s="12"/>
      <c r="D961" s="12"/>
      <c r="E961" s="142"/>
      <c r="F961" s="142"/>
      <c r="G961" s="12"/>
      <c r="H961" s="12"/>
      <c r="I961" s="12"/>
      <c r="J961" s="12"/>
      <c r="K961" s="12"/>
      <c r="L961" s="142"/>
      <c r="M961" s="12"/>
      <c r="N961" s="12"/>
      <c r="O961" s="21"/>
      <c r="P961" s="155"/>
      <c r="Q961" s="167"/>
      <c r="R961" s="167"/>
      <c r="S961" s="59"/>
      <c r="T961" s="167"/>
      <c r="U961" s="12"/>
      <c r="V961" s="12"/>
      <c r="W961" s="12"/>
      <c r="X961" s="12"/>
      <c r="Y961" s="12"/>
      <c r="Z961" s="12"/>
      <c r="AA961" s="12"/>
      <c r="AB961" s="12"/>
      <c r="AC961" s="12"/>
      <c r="AD961" s="12"/>
      <c r="AE961" s="12"/>
      <c r="AF961" s="12"/>
      <c r="AG961" s="12"/>
    </row>
    <row r="962" spans="1:33" ht="14.25" customHeight="1" x14ac:dyDescent="0.25">
      <c r="A962" s="163"/>
      <c r="B962" s="142"/>
      <c r="C962" s="12"/>
      <c r="D962" s="12"/>
      <c r="E962" s="142"/>
      <c r="F962" s="142"/>
      <c r="G962" s="12"/>
      <c r="H962" s="12"/>
      <c r="I962" s="12"/>
      <c r="J962" s="12"/>
      <c r="K962" s="12"/>
      <c r="L962" s="142"/>
      <c r="M962" s="12"/>
      <c r="N962" s="12"/>
      <c r="O962" s="21"/>
      <c r="P962" s="155"/>
      <c r="Q962" s="167"/>
      <c r="R962" s="167"/>
      <c r="S962" s="59"/>
      <c r="T962" s="167"/>
      <c r="U962" s="12"/>
      <c r="V962" s="12"/>
      <c r="W962" s="12"/>
      <c r="X962" s="12"/>
      <c r="Y962" s="12"/>
      <c r="Z962" s="12"/>
      <c r="AA962" s="12"/>
      <c r="AB962" s="12"/>
      <c r="AC962" s="12"/>
      <c r="AD962" s="12"/>
      <c r="AE962" s="12"/>
      <c r="AF962" s="12"/>
      <c r="AG962" s="12"/>
    </row>
    <row r="963" spans="1:33" ht="14.25" customHeight="1" x14ac:dyDescent="0.25">
      <c r="A963" s="163"/>
      <c r="B963" s="142"/>
      <c r="C963" s="12"/>
      <c r="D963" s="12"/>
      <c r="E963" s="142"/>
      <c r="F963" s="142"/>
      <c r="G963" s="12"/>
      <c r="H963" s="12"/>
      <c r="I963" s="12"/>
      <c r="J963" s="12"/>
      <c r="K963" s="12"/>
      <c r="L963" s="142"/>
      <c r="M963" s="12"/>
      <c r="N963" s="12"/>
      <c r="O963" s="21"/>
      <c r="P963" s="155"/>
      <c r="Q963" s="167"/>
      <c r="R963" s="167"/>
      <c r="S963" s="59"/>
      <c r="T963" s="167"/>
      <c r="U963" s="12"/>
      <c r="V963" s="12"/>
      <c r="W963" s="12"/>
      <c r="X963" s="12"/>
      <c r="Y963" s="12"/>
      <c r="Z963" s="12"/>
      <c r="AA963" s="12"/>
      <c r="AB963" s="12"/>
      <c r="AC963" s="12"/>
      <c r="AD963" s="12"/>
      <c r="AE963" s="12"/>
      <c r="AF963" s="12"/>
      <c r="AG963" s="12"/>
    </row>
    <row r="964" spans="1:33" ht="14.25" customHeight="1" x14ac:dyDescent="0.25">
      <c r="A964" s="163"/>
      <c r="B964" s="142"/>
      <c r="C964" s="12"/>
      <c r="D964" s="12"/>
      <c r="E964" s="142"/>
      <c r="F964" s="142"/>
      <c r="G964" s="12"/>
      <c r="H964" s="12"/>
      <c r="I964" s="12"/>
      <c r="J964" s="12"/>
      <c r="K964" s="12"/>
      <c r="L964" s="142"/>
      <c r="M964" s="12"/>
      <c r="N964" s="12"/>
      <c r="O964" s="21"/>
      <c r="P964" s="155"/>
      <c r="Q964" s="167"/>
      <c r="R964" s="167"/>
      <c r="S964" s="59"/>
      <c r="T964" s="167"/>
      <c r="U964" s="12"/>
      <c r="V964" s="12"/>
      <c r="W964" s="12"/>
      <c r="X964" s="12"/>
      <c r="Y964" s="12"/>
      <c r="Z964" s="12"/>
      <c r="AA964" s="12"/>
      <c r="AB964" s="12"/>
      <c r="AC964" s="12"/>
      <c r="AD964" s="12"/>
      <c r="AE964" s="12"/>
      <c r="AF964" s="12"/>
      <c r="AG964" s="12"/>
    </row>
    <row r="965" spans="1:33" ht="14.25" customHeight="1" x14ac:dyDescent="0.25">
      <c r="A965" s="163"/>
      <c r="B965" s="142"/>
      <c r="C965" s="12"/>
      <c r="D965" s="12"/>
      <c r="E965" s="142"/>
      <c r="F965" s="142"/>
      <c r="G965" s="12"/>
      <c r="H965" s="12"/>
      <c r="I965" s="12"/>
      <c r="J965" s="12"/>
      <c r="K965" s="12"/>
      <c r="L965" s="142"/>
      <c r="M965" s="12"/>
      <c r="N965" s="12"/>
      <c r="O965" s="21"/>
      <c r="P965" s="155"/>
      <c r="Q965" s="167"/>
      <c r="R965" s="167"/>
      <c r="S965" s="59"/>
      <c r="T965" s="167"/>
      <c r="U965" s="12"/>
      <c r="V965" s="12"/>
      <c r="W965" s="12"/>
      <c r="X965" s="12"/>
      <c r="Y965" s="12"/>
      <c r="Z965" s="12"/>
      <c r="AA965" s="12"/>
      <c r="AB965" s="12"/>
      <c r="AC965" s="12"/>
      <c r="AD965" s="12"/>
      <c r="AE965" s="12"/>
      <c r="AF965" s="12"/>
      <c r="AG965" s="12"/>
    </row>
    <row r="966" spans="1:33" ht="14.25" customHeight="1" x14ac:dyDescent="0.25">
      <c r="A966" s="163"/>
      <c r="B966" s="142"/>
      <c r="C966" s="12"/>
      <c r="D966" s="12"/>
      <c r="E966" s="142"/>
      <c r="F966" s="142"/>
      <c r="G966" s="12"/>
      <c r="H966" s="12"/>
      <c r="I966" s="12"/>
      <c r="J966" s="12"/>
      <c r="K966" s="12"/>
      <c r="L966" s="142"/>
      <c r="M966" s="12"/>
      <c r="N966" s="12"/>
      <c r="O966" s="21"/>
      <c r="P966" s="155"/>
      <c r="Q966" s="167"/>
      <c r="R966" s="167"/>
      <c r="S966" s="59"/>
      <c r="T966" s="167"/>
      <c r="U966" s="12"/>
      <c r="V966" s="12"/>
      <c r="W966" s="12"/>
      <c r="X966" s="12"/>
      <c r="Y966" s="12"/>
      <c r="Z966" s="12"/>
      <c r="AA966" s="12"/>
      <c r="AB966" s="12"/>
      <c r="AC966" s="12"/>
      <c r="AD966" s="12"/>
      <c r="AE966" s="12"/>
      <c r="AF966" s="12"/>
      <c r="AG966" s="12"/>
    </row>
    <row r="967" spans="1:33" ht="14.25" customHeight="1" x14ac:dyDescent="0.25">
      <c r="A967" s="163"/>
      <c r="B967" s="142"/>
      <c r="C967" s="12"/>
      <c r="D967" s="12"/>
      <c r="E967" s="142"/>
      <c r="F967" s="142"/>
      <c r="G967" s="12"/>
      <c r="H967" s="12"/>
      <c r="I967" s="12"/>
      <c r="J967" s="12"/>
      <c r="K967" s="12"/>
      <c r="L967" s="142"/>
      <c r="M967" s="12"/>
      <c r="N967" s="12"/>
      <c r="O967" s="21"/>
      <c r="P967" s="155"/>
      <c r="Q967" s="167"/>
      <c r="R967" s="167"/>
      <c r="S967" s="59"/>
      <c r="T967" s="167"/>
      <c r="U967" s="12"/>
      <c r="V967" s="12"/>
      <c r="W967" s="12"/>
      <c r="X967" s="12"/>
      <c r="Y967" s="12"/>
      <c r="Z967" s="12"/>
      <c r="AA967" s="12"/>
      <c r="AB967" s="12"/>
      <c r="AC967" s="12"/>
      <c r="AD967" s="12"/>
      <c r="AE967" s="12"/>
      <c r="AF967" s="12"/>
      <c r="AG967" s="12"/>
    </row>
    <row r="968" spans="1:33" ht="14.25" customHeight="1" x14ac:dyDescent="0.25">
      <c r="A968" s="163"/>
      <c r="B968" s="142"/>
      <c r="C968" s="12"/>
      <c r="D968" s="12"/>
      <c r="E968" s="142"/>
      <c r="F968" s="142"/>
      <c r="G968" s="12"/>
      <c r="H968" s="12"/>
      <c r="I968" s="12"/>
      <c r="J968" s="12"/>
      <c r="K968" s="12"/>
      <c r="L968" s="142"/>
      <c r="M968" s="12"/>
      <c r="N968" s="12"/>
      <c r="O968" s="21"/>
      <c r="P968" s="155"/>
      <c r="Q968" s="167"/>
      <c r="R968" s="167"/>
      <c r="S968" s="59"/>
      <c r="T968" s="167"/>
      <c r="U968" s="12"/>
      <c r="V968" s="12"/>
      <c r="W968" s="12"/>
      <c r="X968" s="12"/>
      <c r="Y968" s="12"/>
      <c r="Z968" s="12"/>
      <c r="AA968" s="12"/>
      <c r="AB968" s="12"/>
      <c r="AC968" s="12"/>
      <c r="AD968" s="12"/>
      <c r="AE968" s="12"/>
      <c r="AF968" s="12"/>
      <c r="AG968" s="12"/>
    </row>
    <row r="969" spans="1:33" ht="14.25" customHeight="1" x14ac:dyDescent="0.25">
      <c r="A969" s="163"/>
      <c r="B969" s="142"/>
      <c r="C969" s="12"/>
      <c r="D969" s="12"/>
      <c r="E969" s="142"/>
      <c r="F969" s="142"/>
      <c r="G969" s="12"/>
      <c r="H969" s="12"/>
      <c r="I969" s="12"/>
      <c r="J969" s="12"/>
      <c r="K969" s="12"/>
      <c r="L969" s="142"/>
      <c r="M969" s="12"/>
      <c r="N969" s="12"/>
      <c r="O969" s="21"/>
      <c r="P969" s="155"/>
      <c r="Q969" s="167"/>
      <c r="R969" s="167"/>
      <c r="S969" s="59"/>
      <c r="T969" s="167"/>
      <c r="U969" s="12"/>
      <c r="V969" s="12"/>
      <c r="W969" s="12"/>
      <c r="X969" s="12"/>
      <c r="Y969" s="12"/>
      <c r="Z969" s="12"/>
      <c r="AA969" s="12"/>
      <c r="AB969" s="12"/>
      <c r="AC969" s="12"/>
      <c r="AD969" s="12"/>
      <c r="AE969" s="12"/>
      <c r="AF969" s="12"/>
      <c r="AG969" s="12"/>
    </row>
    <row r="970" spans="1:33" ht="14.25" customHeight="1" x14ac:dyDescent="0.25">
      <c r="A970" s="163"/>
      <c r="B970" s="142"/>
      <c r="C970" s="12"/>
      <c r="D970" s="12"/>
      <c r="E970" s="142"/>
      <c r="F970" s="142"/>
      <c r="G970" s="12"/>
      <c r="H970" s="12"/>
      <c r="I970" s="12"/>
      <c r="J970" s="12"/>
      <c r="K970" s="12"/>
      <c r="L970" s="142"/>
      <c r="M970" s="12"/>
      <c r="N970" s="12"/>
      <c r="O970" s="21"/>
      <c r="P970" s="155"/>
      <c r="Q970" s="167"/>
      <c r="R970" s="167"/>
      <c r="S970" s="59"/>
      <c r="T970" s="167"/>
      <c r="U970" s="12"/>
      <c r="V970" s="12"/>
      <c r="W970" s="12"/>
      <c r="X970" s="12"/>
      <c r="Y970" s="12"/>
      <c r="Z970" s="12"/>
      <c r="AA970" s="12"/>
      <c r="AB970" s="12"/>
      <c r="AC970" s="12"/>
      <c r="AD970" s="12"/>
      <c r="AE970" s="12"/>
      <c r="AF970" s="12"/>
      <c r="AG970" s="12"/>
    </row>
    <row r="971" spans="1:33" ht="14.25" customHeight="1" x14ac:dyDescent="0.25">
      <c r="A971" s="163"/>
      <c r="B971" s="142"/>
      <c r="C971" s="12"/>
      <c r="D971" s="12"/>
      <c r="E971" s="142"/>
      <c r="F971" s="142"/>
      <c r="G971" s="12"/>
      <c r="H971" s="12"/>
      <c r="I971" s="12"/>
      <c r="J971" s="12"/>
      <c r="K971" s="12"/>
      <c r="L971" s="142"/>
      <c r="M971" s="12"/>
      <c r="N971" s="12"/>
      <c r="O971" s="21"/>
      <c r="P971" s="155"/>
      <c r="Q971" s="167"/>
      <c r="R971" s="167"/>
      <c r="S971" s="59"/>
      <c r="T971" s="167"/>
      <c r="U971" s="12"/>
      <c r="V971" s="12"/>
      <c r="W971" s="12"/>
      <c r="X971" s="12"/>
      <c r="Y971" s="12"/>
      <c r="Z971" s="12"/>
      <c r="AA971" s="12"/>
      <c r="AB971" s="12"/>
      <c r="AC971" s="12"/>
      <c r="AD971" s="12"/>
      <c r="AE971" s="12"/>
      <c r="AF971" s="12"/>
      <c r="AG971" s="12"/>
    </row>
    <row r="972" spans="1:33" ht="14.25" customHeight="1" x14ac:dyDescent="0.25">
      <c r="A972" s="163"/>
      <c r="B972" s="142"/>
      <c r="C972" s="12"/>
      <c r="D972" s="12"/>
      <c r="E972" s="142"/>
      <c r="F972" s="142"/>
      <c r="G972" s="12"/>
      <c r="H972" s="12"/>
      <c r="I972" s="12"/>
      <c r="J972" s="12"/>
      <c r="K972" s="12"/>
      <c r="L972" s="142"/>
      <c r="M972" s="12"/>
      <c r="N972" s="12"/>
      <c r="O972" s="21"/>
      <c r="P972" s="155"/>
      <c r="Q972" s="167"/>
      <c r="R972" s="167"/>
      <c r="S972" s="59"/>
      <c r="T972" s="167"/>
      <c r="U972" s="12"/>
      <c r="V972" s="12"/>
      <c r="W972" s="12"/>
      <c r="X972" s="12"/>
      <c r="Y972" s="12"/>
      <c r="Z972" s="12"/>
      <c r="AA972" s="12"/>
      <c r="AB972" s="12"/>
      <c r="AC972" s="12"/>
      <c r="AD972" s="12"/>
      <c r="AE972" s="12"/>
      <c r="AF972" s="12"/>
      <c r="AG972" s="12"/>
    </row>
    <row r="973" spans="1:33" ht="14.25" customHeight="1" x14ac:dyDescent="0.25">
      <c r="A973" s="163"/>
      <c r="B973" s="142"/>
      <c r="C973" s="12"/>
      <c r="D973" s="12"/>
      <c r="E973" s="142"/>
      <c r="F973" s="142"/>
      <c r="G973" s="12"/>
      <c r="H973" s="12"/>
      <c r="I973" s="12"/>
      <c r="J973" s="12"/>
      <c r="K973" s="12"/>
      <c r="L973" s="142"/>
      <c r="M973" s="12"/>
      <c r="N973" s="12"/>
      <c r="O973" s="21"/>
      <c r="P973" s="155"/>
      <c r="Q973" s="167"/>
      <c r="R973" s="167"/>
      <c r="S973" s="59"/>
      <c r="T973" s="167"/>
      <c r="U973" s="12"/>
      <c r="V973" s="12"/>
      <c r="W973" s="12"/>
      <c r="X973" s="12"/>
      <c r="Y973" s="12"/>
      <c r="Z973" s="12"/>
      <c r="AA973" s="12"/>
      <c r="AB973" s="12"/>
      <c r="AC973" s="12"/>
      <c r="AD973" s="12"/>
      <c r="AE973" s="12"/>
      <c r="AF973" s="12"/>
      <c r="AG973" s="12"/>
    </row>
    <row r="974" spans="1:33" ht="14.25" customHeight="1" x14ac:dyDescent="0.25">
      <c r="A974" s="163"/>
      <c r="B974" s="142"/>
      <c r="C974" s="12"/>
      <c r="D974" s="12"/>
      <c r="E974" s="142"/>
      <c r="F974" s="142"/>
      <c r="G974" s="12"/>
      <c r="H974" s="12"/>
      <c r="I974" s="12"/>
      <c r="J974" s="12"/>
      <c r="K974" s="12"/>
      <c r="L974" s="142"/>
      <c r="M974" s="12"/>
      <c r="N974" s="12"/>
      <c r="O974" s="21"/>
      <c r="P974" s="155"/>
      <c r="Q974" s="167"/>
      <c r="R974" s="167"/>
      <c r="S974" s="59"/>
      <c r="T974" s="167"/>
      <c r="U974" s="12"/>
      <c r="V974" s="12"/>
      <c r="W974" s="12"/>
      <c r="X974" s="12"/>
      <c r="Y974" s="12"/>
      <c r="Z974" s="12"/>
      <c r="AA974" s="12"/>
      <c r="AB974" s="12"/>
      <c r="AC974" s="12"/>
      <c r="AD974" s="12"/>
      <c r="AE974" s="12"/>
      <c r="AF974" s="12"/>
      <c r="AG974" s="12"/>
    </row>
    <row r="975" spans="1:33" ht="14.25" customHeight="1" x14ac:dyDescent="0.25">
      <c r="A975" s="163"/>
      <c r="B975" s="142"/>
      <c r="C975" s="12"/>
      <c r="D975" s="12"/>
      <c r="E975" s="142"/>
      <c r="F975" s="142"/>
      <c r="G975" s="12"/>
      <c r="H975" s="12"/>
      <c r="I975" s="12"/>
      <c r="J975" s="12"/>
      <c r="K975" s="12"/>
      <c r="L975" s="142"/>
      <c r="M975" s="12"/>
      <c r="N975" s="12"/>
      <c r="O975" s="21"/>
      <c r="P975" s="155"/>
      <c r="Q975" s="167"/>
      <c r="R975" s="167"/>
      <c r="S975" s="59"/>
      <c r="T975" s="167"/>
      <c r="U975" s="12"/>
      <c r="V975" s="12"/>
      <c r="W975" s="12"/>
      <c r="X975" s="12"/>
      <c r="Y975" s="12"/>
      <c r="Z975" s="12"/>
      <c r="AA975" s="12"/>
      <c r="AB975" s="12"/>
      <c r="AC975" s="12"/>
      <c r="AD975" s="12"/>
      <c r="AE975" s="12"/>
      <c r="AF975" s="12"/>
      <c r="AG975" s="12"/>
    </row>
    <row r="976" spans="1:33" ht="14.25" customHeight="1" x14ac:dyDescent="0.25">
      <c r="A976" s="163"/>
      <c r="B976" s="142"/>
      <c r="C976" s="12"/>
      <c r="D976" s="12"/>
      <c r="E976" s="142"/>
      <c r="F976" s="142"/>
      <c r="G976" s="12"/>
      <c r="H976" s="12"/>
      <c r="I976" s="12"/>
      <c r="J976" s="12"/>
      <c r="K976" s="12"/>
      <c r="L976" s="142"/>
      <c r="M976" s="12"/>
      <c r="N976" s="12"/>
      <c r="O976" s="21"/>
      <c r="P976" s="155"/>
      <c r="Q976" s="167"/>
      <c r="R976" s="167"/>
      <c r="S976" s="59"/>
      <c r="T976" s="167"/>
      <c r="U976" s="12"/>
      <c r="V976" s="12"/>
      <c r="W976" s="12"/>
      <c r="X976" s="12"/>
      <c r="Y976" s="12"/>
      <c r="Z976" s="12"/>
      <c r="AA976" s="12"/>
      <c r="AB976" s="12"/>
      <c r="AC976" s="12"/>
      <c r="AD976" s="12"/>
      <c r="AE976" s="12"/>
      <c r="AF976" s="12"/>
      <c r="AG976" s="12"/>
    </row>
    <row r="977" spans="1:33" ht="14.25" customHeight="1" x14ac:dyDescent="0.25">
      <c r="A977" s="163"/>
      <c r="B977" s="142"/>
      <c r="C977" s="12"/>
      <c r="D977" s="12"/>
      <c r="E977" s="142"/>
      <c r="F977" s="142"/>
      <c r="G977" s="12"/>
      <c r="H977" s="12"/>
      <c r="I977" s="12"/>
      <c r="J977" s="12"/>
      <c r="K977" s="12"/>
      <c r="L977" s="142"/>
      <c r="M977" s="12"/>
      <c r="N977" s="12"/>
      <c r="O977" s="21"/>
      <c r="P977" s="155"/>
      <c r="Q977" s="167"/>
      <c r="R977" s="167"/>
      <c r="S977" s="59"/>
      <c r="T977" s="167"/>
      <c r="U977" s="12"/>
      <c r="V977" s="12"/>
      <c r="W977" s="12"/>
      <c r="X977" s="12"/>
      <c r="Y977" s="12"/>
      <c r="Z977" s="12"/>
      <c r="AA977" s="12"/>
      <c r="AB977" s="12"/>
      <c r="AC977" s="12"/>
      <c r="AD977" s="12"/>
      <c r="AE977" s="12"/>
      <c r="AF977" s="12"/>
      <c r="AG977" s="12"/>
    </row>
    <row r="978" spans="1:33" ht="14.25" customHeight="1" x14ac:dyDescent="0.25">
      <c r="A978" s="163"/>
      <c r="B978" s="142"/>
      <c r="C978" s="12"/>
      <c r="D978" s="12"/>
      <c r="E978" s="142"/>
      <c r="F978" s="142"/>
      <c r="G978" s="12"/>
      <c r="H978" s="12"/>
      <c r="I978" s="12"/>
      <c r="J978" s="12"/>
      <c r="K978" s="12"/>
      <c r="L978" s="142"/>
      <c r="M978" s="12"/>
      <c r="N978" s="12"/>
      <c r="O978" s="21"/>
      <c r="P978" s="155"/>
      <c r="Q978" s="167"/>
      <c r="R978" s="167"/>
      <c r="S978" s="59"/>
      <c r="T978" s="167"/>
      <c r="U978" s="12"/>
      <c r="V978" s="12"/>
      <c r="W978" s="12"/>
      <c r="X978" s="12"/>
      <c r="Y978" s="12"/>
      <c r="Z978" s="12"/>
      <c r="AA978" s="12"/>
      <c r="AB978" s="12"/>
      <c r="AC978" s="12"/>
      <c r="AD978" s="12"/>
      <c r="AE978" s="12"/>
      <c r="AF978" s="12"/>
      <c r="AG978" s="12"/>
    </row>
    <row r="979" spans="1:33" ht="14.25" customHeight="1" x14ac:dyDescent="0.25">
      <c r="A979" s="163"/>
      <c r="B979" s="142"/>
      <c r="C979" s="12"/>
      <c r="D979" s="12"/>
      <c r="E979" s="142"/>
      <c r="F979" s="142"/>
      <c r="G979" s="12"/>
      <c r="H979" s="12"/>
      <c r="I979" s="12"/>
      <c r="J979" s="12"/>
      <c r="K979" s="12"/>
      <c r="L979" s="142"/>
      <c r="M979" s="12"/>
      <c r="N979" s="12"/>
      <c r="O979" s="21"/>
      <c r="P979" s="155"/>
      <c r="Q979" s="167"/>
      <c r="R979" s="167"/>
      <c r="S979" s="59"/>
      <c r="T979" s="167"/>
      <c r="U979" s="12"/>
      <c r="V979" s="12"/>
      <c r="W979" s="12"/>
      <c r="X979" s="12"/>
      <c r="Y979" s="12"/>
      <c r="Z979" s="12"/>
      <c r="AA979" s="12"/>
      <c r="AB979" s="12"/>
      <c r="AC979" s="12"/>
      <c r="AD979" s="12"/>
      <c r="AE979" s="12"/>
      <c r="AF979" s="12"/>
      <c r="AG979" s="12"/>
    </row>
    <row r="980" spans="1:33" ht="14.25" customHeight="1" x14ac:dyDescent="0.25">
      <c r="A980" s="163"/>
      <c r="B980" s="142"/>
      <c r="C980" s="12"/>
      <c r="D980" s="12"/>
      <c r="E980" s="142"/>
      <c r="F980" s="142"/>
      <c r="G980" s="12"/>
      <c r="H980" s="12"/>
      <c r="I980" s="12"/>
      <c r="J980" s="12"/>
      <c r="K980" s="12"/>
      <c r="L980" s="142"/>
      <c r="M980" s="12"/>
      <c r="N980" s="12"/>
      <c r="O980" s="21"/>
      <c r="P980" s="155"/>
      <c r="Q980" s="167"/>
      <c r="R980" s="167"/>
      <c r="S980" s="59"/>
      <c r="T980" s="167"/>
      <c r="U980" s="12"/>
      <c r="V980" s="12"/>
      <c r="W980" s="12"/>
      <c r="X980" s="12"/>
      <c r="Y980" s="12"/>
      <c r="Z980" s="12"/>
      <c r="AA980" s="12"/>
      <c r="AB980" s="12"/>
      <c r="AC980" s="12"/>
      <c r="AD980" s="12"/>
      <c r="AE980" s="12"/>
      <c r="AF980" s="12"/>
      <c r="AG980" s="12"/>
    </row>
    <row r="981" spans="1:33" ht="14.25" customHeight="1" x14ac:dyDescent="0.25">
      <c r="A981" s="163"/>
      <c r="B981" s="142"/>
      <c r="C981" s="12"/>
      <c r="D981" s="12"/>
      <c r="E981" s="142"/>
      <c r="F981" s="142"/>
      <c r="G981" s="12"/>
      <c r="H981" s="12"/>
      <c r="I981" s="12"/>
      <c r="J981" s="12"/>
      <c r="K981" s="12"/>
      <c r="L981" s="142"/>
      <c r="M981" s="12"/>
      <c r="N981" s="12"/>
      <c r="O981" s="21"/>
      <c r="P981" s="155"/>
      <c r="Q981" s="167"/>
      <c r="R981" s="167"/>
      <c r="S981" s="59"/>
      <c r="T981" s="167"/>
      <c r="U981" s="12"/>
      <c r="V981" s="12"/>
      <c r="W981" s="12"/>
      <c r="X981" s="12"/>
      <c r="Y981" s="12"/>
      <c r="Z981" s="12"/>
      <c r="AA981" s="12"/>
      <c r="AB981" s="12"/>
      <c r="AC981" s="12"/>
      <c r="AD981" s="12"/>
      <c r="AE981" s="12"/>
      <c r="AF981" s="12"/>
      <c r="AG981" s="12"/>
    </row>
    <row r="982" spans="1:33" ht="14.25" customHeight="1" x14ac:dyDescent="0.25">
      <c r="A982" s="163"/>
      <c r="B982" s="142"/>
      <c r="C982" s="12"/>
      <c r="D982" s="12"/>
      <c r="E982" s="142"/>
      <c r="F982" s="142"/>
      <c r="G982" s="12"/>
      <c r="H982" s="12"/>
      <c r="I982" s="12"/>
      <c r="J982" s="12"/>
      <c r="K982" s="12"/>
      <c r="L982" s="142"/>
      <c r="M982" s="12"/>
      <c r="N982" s="12"/>
      <c r="O982" s="21"/>
      <c r="P982" s="155"/>
      <c r="Q982" s="167"/>
      <c r="R982" s="167"/>
      <c r="S982" s="59"/>
      <c r="T982" s="167"/>
      <c r="U982" s="12"/>
      <c r="V982" s="12"/>
      <c r="W982" s="12"/>
      <c r="X982" s="12"/>
      <c r="Y982" s="12"/>
      <c r="Z982" s="12"/>
      <c r="AA982" s="12"/>
      <c r="AB982" s="12"/>
      <c r="AC982" s="12"/>
      <c r="AD982" s="12"/>
      <c r="AE982" s="12"/>
      <c r="AF982" s="12"/>
      <c r="AG982" s="12"/>
    </row>
    <row r="983" spans="1:33" ht="14.25" customHeight="1" x14ac:dyDescent="0.25">
      <c r="A983" s="163"/>
      <c r="B983" s="142"/>
      <c r="C983" s="12"/>
      <c r="D983" s="12"/>
      <c r="E983" s="142"/>
      <c r="F983" s="142"/>
      <c r="G983" s="12"/>
      <c r="H983" s="12"/>
      <c r="I983" s="12"/>
      <c r="J983" s="12"/>
      <c r="K983" s="12"/>
      <c r="L983" s="142"/>
      <c r="M983" s="12"/>
      <c r="N983" s="12"/>
      <c r="O983" s="21"/>
      <c r="P983" s="155"/>
      <c r="Q983" s="167"/>
      <c r="R983" s="167"/>
      <c r="S983" s="59"/>
      <c r="T983" s="167"/>
      <c r="U983" s="12"/>
      <c r="V983" s="12"/>
      <c r="W983" s="12"/>
      <c r="X983" s="12"/>
      <c r="Y983" s="12"/>
      <c r="Z983" s="12"/>
      <c r="AA983" s="12"/>
      <c r="AB983" s="12"/>
      <c r="AC983" s="12"/>
      <c r="AD983" s="12"/>
      <c r="AE983" s="12"/>
      <c r="AF983" s="12"/>
      <c r="AG983" s="12"/>
    </row>
    <row r="984" spans="1:33" ht="14.25" customHeight="1" x14ac:dyDescent="0.25">
      <c r="A984" s="163"/>
      <c r="B984" s="142"/>
      <c r="C984" s="12"/>
      <c r="D984" s="12"/>
      <c r="E984" s="142"/>
      <c r="F984" s="142"/>
      <c r="G984" s="12"/>
      <c r="H984" s="12"/>
      <c r="I984" s="12"/>
      <c r="J984" s="12"/>
      <c r="K984" s="12"/>
      <c r="L984" s="142"/>
      <c r="M984" s="12"/>
      <c r="N984" s="12"/>
      <c r="O984" s="21"/>
      <c r="P984" s="155"/>
      <c r="Q984" s="167"/>
      <c r="R984" s="167"/>
      <c r="S984" s="59"/>
      <c r="T984" s="167"/>
      <c r="U984" s="12"/>
      <c r="V984" s="12"/>
      <c r="W984" s="12"/>
      <c r="X984" s="12"/>
      <c r="Y984" s="12"/>
      <c r="Z984" s="12"/>
      <c r="AA984" s="12"/>
      <c r="AB984" s="12"/>
      <c r="AC984" s="12"/>
      <c r="AD984" s="12"/>
      <c r="AE984" s="12"/>
      <c r="AF984" s="12"/>
      <c r="AG984" s="12"/>
    </row>
    <row r="985" spans="1:33" ht="14.25" customHeight="1" x14ac:dyDescent="0.25">
      <c r="A985" s="163"/>
      <c r="B985" s="142"/>
      <c r="C985" s="12"/>
      <c r="D985" s="12"/>
      <c r="E985" s="142"/>
      <c r="F985" s="142"/>
      <c r="G985" s="12"/>
      <c r="H985" s="12"/>
      <c r="I985" s="12"/>
      <c r="J985" s="12"/>
      <c r="K985" s="12"/>
      <c r="L985" s="142"/>
      <c r="M985" s="12"/>
      <c r="N985" s="12"/>
      <c r="O985" s="21"/>
      <c r="P985" s="155"/>
      <c r="Q985" s="167"/>
      <c r="R985" s="167"/>
      <c r="S985" s="59"/>
      <c r="T985" s="167"/>
      <c r="U985" s="12"/>
      <c r="V985" s="12"/>
      <c r="W985" s="12"/>
      <c r="X985" s="12"/>
      <c r="Y985" s="12"/>
      <c r="Z985" s="12"/>
      <c r="AA985" s="12"/>
      <c r="AB985" s="12"/>
      <c r="AC985" s="12"/>
      <c r="AD985" s="12"/>
      <c r="AE985" s="12"/>
      <c r="AF985" s="12"/>
      <c r="AG985" s="12"/>
    </row>
    <row r="986" spans="1:33" ht="14.25" customHeight="1" x14ac:dyDescent="0.25">
      <c r="A986" s="163"/>
      <c r="B986" s="142"/>
      <c r="C986" s="12"/>
      <c r="D986" s="12"/>
      <c r="E986" s="142"/>
      <c r="F986" s="142"/>
      <c r="G986" s="12"/>
      <c r="H986" s="12"/>
      <c r="I986" s="12"/>
      <c r="J986" s="12"/>
      <c r="K986" s="12"/>
      <c r="L986" s="142"/>
      <c r="M986" s="12"/>
      <c r="N986" s="12"/>
      <c r="O986" s="21"/>
      <c r="P986" s="155"/>
      <c r="Q986" s="167"/>
      <c r="R986" s="167"/>
      <c r="S986" s="59"/>
      <c r="T986" s="167"/>
      <c r="U986" s="12"/>
      <c r="V986" s="12"/>
      <c r="W986" s="12"/>
      <c r="X986" s="12"/>
      <c r="Y986" s="12"/>
      <c r="Z986" s="12"/>
      <c r="AA986" s="12"/>
      <c r="AB986" s="12"/>
      <c r="AC986" s="12"/>
      <c r="AD986" s="12"/>
      <c r="AE986" s="12"/>
      <c r="AF986" s="12"/>
      <c r="AG986" s="12"/>
    </row>
    <row r="987" spans="1:33" ht="14.25" customHeight="1" x14ac:dyDescent="0.25">
      <c r="A987" s="163"/>
      <c r="B987" s="142"/>
      <c r="C987" s="12"/>
      <c r="D987" s="12"/>
      <c r="E987" s="142"/>
      <c r="F987" s="142"/>
      <c r="G987" s="12"/>
      <c r="H987" s="12"/>
      <c r="I987" s="12"/>
      <c r="J987" s="12"/>
      <c r="K987" s="12"/>
      <c r="L987" s="142"/>
      <c r="M987" s="12"/>
      <c r="N987" s="12"/>
      <c r="O987" s="21"/>
      <c r="P987" s="155"/>
      <c r="Q987" s="167"/>
      <c r="R987" s="167"/>
      <c r="S987" s="59"/>
      <c r="T987" s="167"/>
      <c r="U987" s="12"/>
      <c r="V987" s="12"/>
      <c r="W987" s="12"/>
      <c r="X987" s="12"/>
      <c r="Y987" s="12"/>
      <c r="Z987" s="12"/>
      <c r="AA987" s="12"/>
      <c r="AB987" s="12"/>
      <c r="AC987" s="12"/>
      <c r="AD987" s="12"/>
      <c r="AE987" s="12"/>
      <c r="AF987" s="12"/>
      <c r="AG987" s="12"/>
    </row>
    <row r="988" spans="1:33" ht="14.25" customHeight="1" x14ac:dyDescent="0.25">
      <c r="A988" s="163"/>
      <c r="B988" s="142"/>
      <c r="C988" s="12"/>
      <c r="D988" s="12"/>
      <c r="E988" s="142"/>
      <c r="F988" s="142"/>
      <c r="G988" s="12"/>
      <c r="H988" s="12"/>
      <c r="I988" s="12"/>
      <c r="J988" s="12"/>
      <c r="K988" s="12"/>
      <c r="L988" s="142"/>
      <c r="M988" s="12"/>
      <c r="N988" s="12"/>
      <c r="O988" s="21"/>
      <c r="P988" s="155"/>
      <c r="Q988" s="167"/>
      <c r="R988" s="167"/>
      <c r="S988" s="59"/>
      <c r="T988" s="167"/>
      <c r="U988" s="12"/>
      <c r="V988" s="12"/>
      <c r="W988" s="12"/>
      <c r="X988" s="12"/>
      <c r="Y988" s="12"/>
      <c r="Z988" s="12"/>
      <c r="AA988" s="12"/>
      <c r="AB988" s="12"/>
      <c r="AC988" s="12"/>
      <c r="AD988" s="12"/>
      <c r="AE988" s="12"/>
      <c r="AF988" s="12"/>
      <c r="AG988" s="12"/>
    </row>
    <row r="989" spans="1:33" ht="14.25" customHeight="1" x14ac:dyDescent="0.25">
      <c r="A989" s="163"/>
      <c r="B989" s="142"/>
      <c r="C989" s="12"/>
      <c r="D989" s="12"/>
      <c r="E989" s="142"/>
      <c r="F989" s="142"/>
      <c r="G989" s="12"/>
      <c r="H989" s="12"/>
      <c r="I989" s="12"/>
      <c r="J989" s="12"/>
      <c r="K989" s="12"/>
      <c r="L989" s="142"/>
      <c r="M989" s="12"/>
      <c r="N989" s="12"/>
      <c r="O989" s="21"/>
      <c r="P989" s="155"/>
      <c r="Q989" s="167"/>
      <c r="R989" s="167"/>
      <c r="S989" s="59"/>
      <c r="T989" s="167"/>
      <c r="U989" s="12"/>
      <c r="V989" s="12"/>
      <c r="W989" s="12"/>
      <c r="X989" s="12"/>
      <c r="Y989" s="12"/>
      <c r="Z989" s="12"/>
      <c r="AA989" s="12"/>
      <c r="AB989" s="12"/>
      <c r="AC989" s="12"/>
      <c r="AD989" s="12"/>
      <c r="AE989" s="12"/>
      <c r="AF989" s="12"/>
      <c r="AG989" s="12"/>
    </row>
    <row r="990" spans="1:33" ht="14.25" customHeight="1" x14ac:dyDescent="0.25">
      <c r="A990" s="163"/>
      <c r="B990" s="142"/>
      <c r="C990" s="12"/>
      <c r="D990" s="12"/>
      <c r="E990" s="142"/>
      <c r="F990" s="142"/>
      <c r="G990" s="12"/>
      <c r="H990" s="12"/>
      <c r="I990" s="12"/>
      <c r="J990" s="12"/>
      <c r="K990" s="12"/>
      <c r="L990" s="142"/>
      <c r="M990" s="12"/>
      <c r="N990" s="12"/>
      <c r="O990" s="21"/>
      <c r="P990" s="155"/>
      <c r="Q990" s="167"/>
      <c r="R990" s="167"/>
      <c r="S990" s="59"/>
      <c r="T990" s="167"/>
      <c r="U990" s="12"/>
      <c r="V990" s="12"/>
      <c r="W990" s="12"/>
      <c r="X990" s="12"/>
      <c r="Y990" s="12"/>
      <c r="Z990" s="12"/>
      <c r="AA990" s="12"/>
      <c r="AB990" s="12"/>
      <c r="AC990" s="12"/>
      <c r="AD990" s="12"/>
      <c r="AE990" s="12"/>
      <c r="AF990" s="12"/>
      <c r="AG990" s="12"/>
    </row>
    <row r="991" spans="1:33" ht="14.25" customHeight="1" x14ac:dyDescent="0.25">
      <c r="A991" s="163"/>
      <c r="B991" s="142"/>
      <c r="C991" s="12"/>
      <c r="D991" s="12"/>
      <c r="E991" s="142"/>
      <c r="F991" s="142"/>
      <c r="G991" s="12"/>
      <c r="H991" s="12"/>
      <c r="I991" s="12"/>
      <c r="J991" s="12"/>
      <c r="K991" s="12"/>
      <c r="L991" s="142"/>
      <c r="M991" s="12"/>
      <c r="N991" s="12"/>
      <c r="O991" s="21"/>
      <c r="P991" s="155"/>
      <c r="Q991" s="167"/>
      <c r="R991" s="167"/>
      <c r="S991" s="59"/>
      <c r="T991" s="167"/>
      <c r="U991" s="12"/>
      <c r="V991" s="12"/>
      <c r="W991" s="12"/>
      <c r="X991" s="12"/>
      <c r="Y991" s="12"/>
      <c r="Z991" s="12"/>
      <c r="AA991" s="12"/>
      <c r="AB991" s="12"/>
      <c r="AC991" s="12"/>
      <c r="AD991" s="12"/>
      <c r="AE991" s="12"/>
      <c r="AF991" s="12"/>
      <c r="AG991" s="12"/>
    </row>
    <row r="992" spans="1:33" ht="14.25" customHeight="1" x14ac:dyDescent="0.25">
      <c r="A992" s="163"/>
      <c r="B992" s="142"/>
      <c r="C992" s="12"/>
      <c r="D992" s="12"/>
      <c r="E992" s="142"/>
      <c r="F992" s="142"/>
      <c r="G992" s="12"/>
      <c r="H992" s="12"/>
      <c r="I992" s="12"/>
      <c r="J992" s="12"/>
      <c r="K992" s="12"/>
      <c r="L992" s="142"/>
      <c r="M992" s="12"/>
      <c r="N992" s="12"/>
      <c r="O992" s="21"/>
      <c r="P992" s="155"/>
      <c r="Q992" s="167"/>
      <c r="R992" s="167"/>
      <c r="S992" s="59"/>
      <c r="T992" s="167"/>
      <c r="U992" s="12"/>
      <c r="V992" s="12"/>
      <c r="W992" s="12"/>
      <c r="X992" s="12"/>
      <c r="Y992" s="12"/>
      <c r="Z992" s="12"/>
      <c r="AA992" s="12"/>
      <c r="AB992" s="12"/>
      <c r="AC992" s="12"/>
      <c r="AD992" s="12"/>
      <c r="AE992" s="12"/>
      <c r="AF992" s="12"/>
      <c r="AG992" s="12"/>
    </row>
    <row r="993" spans="1:33" ht="14.25" customHeight="1" x14ac:dyDescent="0.25">
      <c r="A993" s="163"/>
      <c r="B993" s="142"/>
      <c r="C993" s="12"/>
      <c r="D993" s="12"/>
      <c r="E993" s="142"/>
      <c r="F993" s="142"/>
      <c r="G993" s="12"/>
      <c r="H993" s="12"/>
      <c r="I993" s="12"/>
      <c r="J993" s="12"/>
      <c r="K993" s="12"/>
      <c r="L993" s="142"/>
      <c r="M993" s="12"/>
      <c r="N993" s="12"/>
      <c r="O993" s="21"/>
      <c r="P993" s="155"/>
      <c r="Q993" s="167"/>
      <c r="R993" s="167"/>
      <c r="S993" s="59"/>
      <c r="T993" s="167"/>
      <c r="U993" s="12"/>
      <c r="V993" s="12"/>
      <c r="W993" s="12"/>
      <c r="X993" s="12"/>
      <c r="Y993" s="12"/>
      <c r="Z993" s="12"/>
      <c r="AA993" s="12"/>
      <c r="AB993" s="12"/>
      <c r="AC993" s="12"/>
      <c r="AD993" s="12"/>
      <c r="AE993" s="12"/>
      <c r="AF993" s="12"/>
      <c r="AG993" s="12"/>
    </row>
    <row r="994" spans="1:33" ht="14.25" customHeight="1" x14ac:dyDescent="0.25">
      <c r="A994" s="163"/>
      <c r="B994" s="142"/>
      <c r="C994" s="12"/>
      <c r="D994" s="12"/>
      <c r="E994" s="142"/>
      <c r="F994" s="142"/>
      <c r="G994" s="12"/>
      <c r="H994" s="12"/>
      <c r="I994" s="12"/>
      <c r="J994" s="12"/>
      <c r="K994" s="12"/>
      <c r="L994" s="142"/>
      <c r="M994" s="12"/>
      <c r="N994" s="12"/>
      <c r="O994" s="21"/>
      <c r="P994" s="155"/>
      <c r="Q994" s="167"/>
      <c r="R994" s="167"/>
      <c r="S994" s="59"/>
      <c r="T994" s="167"/>
      <c r="U994" s="12"/>
      <c r="V994" s="12"/>
      <c r="W994" s="12"/>
      <c r="X994" s="12"/>
      <c r="Y994" s="12"/>
      <c r="Z994" s="12"/>
      <c r="AA994" s="12"/>
      <c r="AB994" s="12"/>
      <c r="AC994" s="12"/>
      <c r="AD994" s="12"/>
      <c r="AE994" s="12"/>
      <c r="AF994" s="12"/>
      <c r="AG994" s="12"/>
    </row>
    <row r="995" spans="1:33" ht="14.25" customHeight="1" x14ac:dyDescent="0.25">
      <c r="A995" s="163"/>
      <c r="B995" s="142"/>
      <c r="C995" s="12"/>
      <c r="D995" s="12"/>
      <c r="E995" s="142"/>
      <c r="F995" s="142"/>
      <c r="G995" s="12"/>
      <c r="H995" s="12"/>
      <c r="I995" s="12"/>
      <c r="J995" s="12"/>
      <c r="K995" s="12"/>
      <c r="L995" s="142"/>
      <c r="M995" s="12"/>
      <c r="N995" s="12"/>
      <c r="O995" s="21"/>
      <c r="P995" s="155"/>
      <c r="Q995" s="167"/>
      <c r="R995" s="167"/>
      <c r="S995" s="59"/>
      <c r="T995" s="167"/>
      <c r="U995" s="12"/>
      <c r="V995" s="12"/>
      <c r="W995" s="12"/>
      <c r="X995" s="12"/>
      <c r="Y995" s="12"/>
      <c r="Z995" s="12"/>
      <c r="AA995" s="12"/>
      <c r="AB995" s="12"/>
      <c r="AC995" s="12"/>
      <c r="AD995" s="12"/>
      <c r="AE995" s="12"/>
      <c r="AF995" s="12"/>
      <c r="AG995" s="12"/>
    </row>
    <row r="996" spans="1:33" ht="14.25" customHeight="1" x14ac:dyDescent="0.25">
      <c r="A996" s="163"/>
      <c r="B996" s="142"/>
      <c r="C996" s="12"/>
      <c r="D996" s="12"/>
      <c r="E996" s="142"/>
      <c r="F996" s="142"/>
      <c r="G996" s="12"/>
      <c r="H996" s="12"/>
      <c r="I996" s="12"/>
      <c r="J996" s="12"/>
      <c r="K996" s="12"/>
      <c r="L996" s="142"/>
      <c r="M996" s="12"/>
      <c r="N996" s="12"/>
      <c r="O996" s="21"/>
      <c r="P996" s="155"/>
      <c r="Q996" s="167"/>
      <c r="R996" s="167"/>
      <c r="S996" s="59"/>
      <c r="T996" s="167"/>
      <c r="U996" s="12"/>
      <c r="V996" s="12"/>
      <c r="W996" s="12"/>
      <c r="X996" s="12"/>
      <c r="Y996" s="12"/>
      <c r="Z996" s="12"/>
      <c r="AA996" s="12"/>
      <c r="AB996" s="12"/>
      <c r="AC996" s="12"/>
      <c r="AD996" s="12"/>
      <c r="AE996" s="12"/>
      <c r="AF996" s="12"/>
      <c r="AG996" s="12"/>
    </row>
    <row r="997" spans="1:33" ht="14.25" customHeight="1" x14ac:dyDescent="0.25">
      <c r="A997" s="163"/>
      <c r="B997" s="142"/>
      <c r="C997" s="12"/>
      <c r="D997" s="12"/>
      <c r="E997" s="142"/>
      <c r="F997" s="142"/>
      <c r="G997" s="12"/>
      <c r="H997" s="12"/>
      <c r="I997" s="12"/>
      <c r="J997" s="12"/>
      <c r="K997" s="12"/>
      <c r="L997" s="142"/>
      <c r="M997" s="12"/>
      <c r="N997" s="12"/>
      <c r="O997" s="21"/>
      <c r="P997" s="155"/>
      <c r="Q997" s="167"/>
      <c r="R997" s="167"/>
      <c r="S997" s="59"/>
      <c r="T997" s="167"/>
      <c r="U997" s="12"/>
      <c r="V997" s="12"/>
      <c r="W997" s="12"/>
      <c r="X997" s="12"/>
      <c r="Y997" s="12"/>
      <c r="Z997" s="12"/>
      <c r="AA997" s="12"/>
      <c r="AB997" s="12"/>
      <c r="AC997" s="12"/>
      <c r="AD997" s="12"/>
      <c r="AE997" s="12"/>
      <c r="AF997" s="12"/>
      <c r="AG997" s="12"/>
    </row>
    <row r="998" spans="1:33" ht="14.25" customHeight="1" x14ac:dyDescent="0.25">
      <c r="A998" s="163"/>
      <c r="B998" s="142"/>
      <c r="C998" s="12"/>
      <c r="D998" s="12"/>
      <c r="E998" s="142"/>
      <c r="F998" s="142"/>
      <c r="G998" s="12"/>
      <c r="H998" s="12"/>
      <c r="I998" s="12"/>
      <c r="J998" s="12"/>
      <c r="K998" s="12"/>
      <c r="L998" s="142"/>
      <c r="M998" s="12"/>
      <c r="N998" s="12"/>
      <c r="O998" s="21"/>
      <c r="P998" s="155"/>
      <c r="Q998" s="167"/>
      <c r="R998" s="167"/>
      <c r="S998" s="59"/>
      <c r="T998" s="167"/>
      <c r="U998" s="12"/>
      <c r="V998" s="12"/>
      <c r="W998" s="12"/>
      <c r="X998" s="12"/>
      <c r="Y998" s="12"/>
      <c r="Z998" s="12"/>
      <c r="AA998" s="12"/>
      <c r="AB998" s="12"/>
      <c r="AC998" s="12"/>
      <c r="AD998" s="12"/>
      <c r="AE998" s="12"/>
      <c r="AF998" s="12"/>
      <c r="AG998" s="12"/>
    </row>
    <row r="999" spans="1:33" ht="14.25" customHeight="1" x14ac:dyDescent="0.25">
      <c r="A999" s="163"/>
      <c r="B999" s="142"/>
      <c r="C999" s="12"/>
      <c r="D999" s="12"/>
      <c r="E999" s="142"/>
      <c r="F999" s="142"/>
      <c r="G999" s="12"/>
      <c r="H999" s="12"/>
      <c r="I999" s="12"/>
      <c r="J999" s="12"/>
      <c r="K999" s="12"/>
      <c r="L999" s="142"/>
      <c r="M999" s="12"/>
      <c r="N999" s="12"/>
      <c r="O999" s="21"/>
      <c r="P999" s="155"/>
      <c r="Q999" s="167"/>
      <c r="R999" s="167"/>
      <c r="S999" s="59"/>
      <c r="T999" s="167"/>
      <c r="U999" s="12"/>
      <c r="V999" s="12"/>
      <c r="W999" s="12"/>
      <c r="X999" s="12"/>
      <c r="Y999" s="12"/>
      <c r="Z999" s="12"/>
      <c r="AA999" s="12"/>
      <c r="AB999" s="12"/>
      <c r="AC999" s="12"/>
      <c r="AD999" s="12"/>
      <c r="AE999" s="12"/>
      <c r="AF999" s="12"/>
      <c r="AG999" s="12"/>
    </row>
    <row r="1000" spans="1:33" ht="14.25" customHeight="1" x14ac:dyDescent="0.25">
      <c r="A1000" s="163"/>
      <c r="B1000" s="142"/>
      <c r="C1000" s="12"/>
      <c r="D1000" s="12"/>
      <c r="E1000" s="142"/>
      <c r="F1000" s="142"/>
      <c r="G1000" s="12"/>
      <c r="H1000" s="12"/>
      <c r="I1000" s="12"/>
      <c r="J1000" s="12"/>
      <c r="K1000" s="12"/>
      <c r="L1000" s="142"/>
      <c r="M1000" s="12"/>
      <c r="N1000" s="12"/>
      <c r="O1000" s="21"/>
      <c r="P1000" s="155"/>
      <c r="Q1000" s="167"/>
      <c r="R1000" s="167"/>
      <c r="S1000" s="59"/>
      <c r="T1000" s="167"/>
      <c r="U1000" s="12"/>
      <c r="V1000" s="12"/>
      <c r="W1000" s="12"/>
      <c r="X1000" s="12"/>
      <c r="Y1000" s="12"/>
      <c r="Z1000" s="12"/>
      <c r="AA1000" s="12"/>
      <c r="AB1000" s="12"/>
      <c r="AC1000" s="12"/>
      <c r="AD1000" s="12"/>
      <c r="AE1000" s="12"/>
      <c r="AF1000" s="12"/>
      <c r="AG1000" s="12"/>
    </row>
    <row r="1001" spans="1:33" ht="14.25" customHeight="1" x14ac:dyDescent="0.25">
      <c r="A1001" s="163"/>
      <c r="B1001" s="142"/>
      <c r="C1001" s="12"/>
      <c r="D1001" s="12"/>
      <c r="E1001" s="142"/>
      <c r="F1001" s="142"/>
      <c r="G1001" s="12"/>
      <c r="H1001" s="12"/>
      <c r="I1001" s="12"/>
      <c r="J1001" s="12"/>
      <c r="K1001" s="12"/>
      <c r="L1001" s="142"/>
      <c r="M1001" s="12"/>
      <c r="N1001" s="12"/>
      <c r="O1001" s="21"/>
      <c r="P1001" s="155"/>
      <c r="Q1001" s="167"/>
      <c r="R1001" s="167"/>
      <c r="S1001" s="59"/>
      <c r="T1001" s="167"/>
      <c r="U1001" s="12"/>
      <c r="V1001" s="12"/>
      <c r="W1001" s="12"/>
      <c r="X1001" s="12"/>
      <c r="Y1001" s="12"/>
      <c r="Z1001" s="12"/>
      <c r="AA1001" s="12"/>
      <c r="AB1001" s="12"/>
      <c r="AC1001" s="12"/>
      <c r="AD1001" s="12"/>
      <c r="AE1001" s="12"/>
      <c r="AF1001" s="12"/>
      <c r="AG1001" s="12"/>
    </row>
    <row r="1002" spans="1:33" ht="14.25" customHeight="1" x14ac:dyDescent="0.25">
      <c r="A1002" s="163"/>
      <c r="B1002" s="142"/>
      <c r="C1002" s="12"/>
      <c r="D1002" s="12"/>
      <c r="E1002" s="142"/>
      <c r="F1002" s="142"/>
      <c r="G1002" s="12"/>
      <c r="H1002" s="12"/>
      <c r="I1002" s="12"/>
      <c r="J1002" s="12"/>
      <c r="K1002" s="12"/>
      <c r="L1002" s="142"/>
      <c r="M1002" s="12"/>
      <c r="N1002" s="12"/>
      <c r="O1002" s="21"/>
      <c r="P1002" s="155"/>
      <c r="Q1002" s="167"/>
      <c r="R1002" s="167"/>
      <c r="S1002" s="59"/>
      <c r="T1002" s="167"/>
      <c r="U1002" s="12"/>
      <c r="V1002" s="12"/>
      <c r="W1002" s="12"/>
      <c r="X1002" s="12"/>
      <c r="Y1002" s="12"/>
      <c r="Z1002" s="12"/>
      <c r="AA1002" s="12"/>
      <c r="AB1002" s="12"/>
      <c r="AC1002" s="12"/>
      <c r="AD1002" s="12"/>
      <c r="AE1002" s="12"/>
      <c r="AF1002" s="12"/>
      <c r="AG1002" s="12"/>
    </row>
  </sheetData>
  <autoFilter ref="B14:T198" xr:uid="{D0B7FAD6-41A1-43CE-8DD5-5787D734674B}"/>
  <mergeCells count="2">
    <mergeCell ref="D5:J5"/>
    <mergeCell ref="B3:R3"/>
  </mergeCells>
  <pageMargins left="0.7" right="0.7" top="0.75" bottom="0.75" header="0" footer="0"/>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B1011"/>
  <sheetViews>
    <sheetView showGridLines="0" topLeftCell="C36" zoomScale="80" zoomScaleNormal="80" workbookViewId="0">
      <selection activeCell="E42" sqref="E42:G42"/>
    </sheetView>
  </sheetViews>
  <sheetFormatPr defaultColWidth="12.59765625" defaultRowHeight="15" customHeight="1" x14ac:dyDescent="0.25"/>
  <cols>
    <col min="1" max="1" width="8.09765625" customWidth="1"/>
    <col min="2" max="2" width="7.59765625" customWidth="1"/>
    <col min="3" max="3" width="19.8984375" customWidth="1"/>
    <col min="4" max="4" width="22.5" customWidth="1"/>
    <col min="5" max="5" width="21.69921875" customWidth="1"/>
    <col min="6" max="6" width="23" hidden="1" customWidth="1"/>
    <col min="7" max="7" width="32.19921875" customWidth="1"/>
    <col min="8" max="9" width="15.09765625" style="441" customWidth="1"/>
    <col min="10" max="10" width="9" customWidth="1"/>
    <col min="11" max="11" width="8.69921875" customWidth="1"/>
    <col min="12" max="12" width="9.8984375" customWidth="1"/>
    <col min="13" max="13" width="20.69921875" customWidth="1"/>
    <col min="14" max="14" width="24.8984375" customWidth="1"/>
    <col min="15" max="15" width="19.8984375" customWidth="1"/>
    <col min="16" max="28" width="7.69921875" customWidth="1"/>
  </cols>
  <sheetData>
    <row r="1" spans="1:28" ht="13.5" customHeight="1" x14ac:dyDescent="0.25">
      <c r="A1" s="214"/>
      <c r="B1" s="215"/>
      <c r="C1" s="81"/>
      <c r="D1" s="81"/>
      <c r="E1" s="81"/>
      <c r="F1" s="81"/>
      <c r="G1" s="81"/>
      <c r="H1" s="444"/>
      <c r="I1" s="444"/>
      <c r="J1" s="215"/>
      <c r="K1" s="215"/>
      <c r="L1" s="215"/>
      <c r="M1" s="81"/>
      <c r="N1" s="97"/>
      <c r="O1" s="86"/>
      <c r="P1" s="136"/>
      <c r="Q1" s="136"/>
      <c r="R1" s="136"/>
      <c r="S1" s="136"/>
      <c r="T1" s="136"/>
      <c r="U1" s="136"/>
      <c r="V1" s="136"/>
      <c r="W1" s="136"/>
      <c r="X1" s="136"/>
      <c r="Y1" s="136"/>
      <c r="Z1" s="136"/>
      <c r="AA1" s="136"/>
      <c r="AB1" s="136"/>
    </row>
    <row r="2" spans="1:28" ht="13.5" customHeight="1" x14ac:dyDescent="0.25">
      <c r="A2" s="214"/>
      <c r="B2" s="216" t="s">
        <v>133</v>
      </c>
      <c r="C2" s="83"/>
      <c r="D2" s="81"/>
      <c r="E2" s="81"/>
      <c r="F2" s="81"/>
      <c r="G2" s="81"/>
      <c r="H2" s="444"/>
      <c r="I2" s="444"/>
      <c r="J2" s="215"/>
      <c r="K2" s="215"/>
      <c r="L2" s="215"/>
      <c r="M2" s="81"/>
      <c r="N2" s="97"/>
      <c r="O2" s="86"/>
      <c r="P2" s="136"/>
      <c r="Q2" s="136"/>
      <c r="R2" s="136"/>
      <c r="S2" s="136"/>
      <c r="T2" s="136"/>
      <c r="U2" s="136"/>
      <c r="V2" s="136"/>
      <c r="W2" s="136"/>
      <c r="X2" s="136"/>
      <c r="Y2" s="136"/>
      <c r="Z2" s="136"/>
      <c r="AA2" s="136"/>
      <c r="AB2" s="136"/>
    </row>
    <row r="3" spans="1:28" ht="64.5" customHeight="1" x14ac:dyDescent="0.25">
      <c r="A3" s="217"/>
      <c r="B3" s="548" t="s">
        <v>134</v>
      </c>
      <c r="C3" s="537"/>
      <c r="D3" s="537"/>
      <c r="E3" s="537"/>
      <c r="F3" s="537"/>
      <c r="G3" s="537"/>
      <c r="H3" s="546"/>
      <c r="I3" s="546"/>
      <c r="J3" s="537"/>
      <c r="K3" s="537"/>
      <c r="L3" s="537"/>
      <c r="M3" s="538"/>
      <c r="N3" s="97"/>
      <c r="O3" s="86"/>
      <c r="P3" s="136"/>
      <c r="Q3" s="136"/>
      <c r="R3" s="136"/>
      <c r="S3" s="136"/>
      <c r="T3" s="136"/>
      <c r="U3" s="136"/>
      <c r="V3" s="136"/>
      <c r="W3" s="136"/>
      <c r="X3" s="136"/>
      <c r="Y3" s="136"/>
      <c r="Z3" s="136"/>
      <c r="AA3" s="136"/>
      <c r="AB3" s="136"/>
    </row>
    <row r="4" spans="1:28" ht="13.5" customHeight="1" x14ac:dyDescent="0.25">
      <c r="A4" s="217"/>
      <c r="B4" s="135"/>
      <c r="C4" s="136"/>
      <c r="D4" s="136"/>
      <c r="E4" s="218"/>
      <c r="F4" s="218"/>
      <c r="G4" s="136"/>
      <c r="H4" s="435"/>
      <c r="I4" s="435"/>
      <c r="J4" s="219"/>
      <c r="K4" s="219"/>
      <c r="L4" s="137"/>
      <c r="M4" s="220"/>
      <c r="N4" s="97"/>
      <c r="O4" s="86"/>
      <c r="P4" s="136"/>
      <c r="Q4" s="136"/>
      <c r="R4" s="136"/>
      <c r="S4" s="136"/>
      <c r="T4" s="136"/>
      <c r="U4" s="136"/>
      <c r="V4" s="136"/>
      <c r="W4" s="136"/>
      <c r="X4" s="136"/>
      <c r="Y4" s="136"/>
      <c r="Z4" s="136"/>
      <c r="AA4" s="136"/>
      <c r="AB4" s="136"/>
    </row>
    <row r="5" spans="1:28" ht="13.5" customHeight="1" x14ac:dyDescent="0.25">
      <c r="A5" s="217"/>
      <c r="B5" s="221"/>
      <c r="C5" s="222" t="s">
        <v>135</v>
      </c>
      <c r="D5" s="223"/>
      <c r="E5" s="224"/>
      <c r="F5" s="224"/>
      <c r="G5" s="553" t="s">
        <v>437</v>
      </c>
      <c r="H5" s="557"/>
      <c r="I5" s="557"/>
      <c r="J5" s="554"/>
      <c r="K5" s="554"/>
      <c r="L5" s="554"/>
      <c r="M5" s="556"/>
      <c r="N5" s="97"/>
      <c r="O5" s="86"/>
      <c r="P5" s="136"/>
      <c r="Q5" s="136"/>
      <c r="R5" s="136"/>
      <c r="S5" s="136"/>
      <c r="T5" s="136"/>
      <c r="U5" s="136"/>
      <c r="V5" s="136"/>
      <c r="W5" s="136"/>
      <c r="X5" s="136"/>
      <c r="Y5" s="136"/>
      <c r="Z5" s="136"/>
      <c r="AA5" s="136"/>
      <c r="AB5" s="136"/>
    </row>
    <row r="6" spans="1:28" ht="13.5" customHeight="1" x14ac:dyDescent="0.25">
      <c r="A6" s="217"/>
      <c r="B6" s="225"/>
      <c r="C6" s="226" t="s">
        <v>137</v>
      </c>
      <c r="D6" s="227"/>
      <c r="E6" s="228"/>
      <c r="F6" s="228"/>
      <c r="G6" s="229" t="s">
        <v>138</v>
      </c>
      <c r="H6" s="445"/>
      <c r="I6" s="445"/>
      <c r="J6" s="137"/>
      <c r="K6" s="137"/>
      <c r="L6" s="137"/>
      <c r="M6" s="230"/>
      <c r="N6" s="97"/>
      <c r="O6" s="86"/>
      <c r="P6" s="136"/>
      <c r="Q6" s="136"/>
      <c r="R6" s="136"/>
      <c r="S6" s="136"/>
      <c r="T6" s="136"/>
      <c r="U6" s="136"/>
      <c r="V6" s="136"/>
      <c r="W6" s="136"/>
      <c r="X6" s="136"/>
      <c r="Y6" s="136"/>
      <c r="Z6" s="136"/>
      <c r="AA6" s="136"/>
      <c r="AB6" s="136"/>
    </row>
    <row r="7" spans="1:28" ht="32.25" customHeight="1" x14ac:dyDescent="0.25">
      <c r="A7" s="217"/>
      <c r="B7" s="231"/>
      <c r="C7" s="232" t="s">
        <v>139</v>
      </c>
      <c r="D7" s="232"/>
      <c r="E7" s="135"/>
      <c r="F7" s="135"/>
      <c r="G7" s="150" t="s">
        <v>438</v>
      </c>
      <c r="H7" s="150"/>
      <c r="I7" s="150"/>
      <c r="J7" s="151"/>
      <c r="K7" s="151"/>
      <c r="L7" s="151"/>
      <c r="M7" s="233"/>
      <c r="N7" s="97"/>
      <c r="O7" s="86"/>
      <c r="P7" s="136"/>
      <c r="Q7" s="136"/>
      <c r="R7" s="136"/>
      <c r="S7" s="136"/>
      <c r="T7" s="136"/>
      <c r="U7" s="136"/>
      <c r="V7" s="136"/>
      <c r="W7" s="136"/>
      <c r="X7" s="136"/>
      <c r="Y7" s="136"/>
      <c r="Z7" s="136"/>
      <c r="AA7" s="136"/>
      <c r="AB7" s="136"/>
    </row>
    <row r="8" spans="1:28" ht="15" customHeight="1" x14ac:dyDescent="0.25">
      <c r="A8" s="217"/>
      <c r="B8" s="231"/>
      <c r="C8" s="232" t="s">
        <v>141</v>
      </c>
      <c r="D8" s="135"/>
      <c r="E8" s="135"/>
      <c r="F8" s="135"/>
      <c r="G8" s="234" t="s">
        <v>142</v>
      </c>
      <c r="H8" s="446"/>
      <c r="I8" s="446"/>
      <c r="J8" s="228"/>
      <c r="K8" s="228"/>
      <c r="L8" s="228"/>
      <c r="M8" s="233"/>
      <c r="N8" s="97"/>
      <c r="O8" s="86"/>
      <c r="P8" s="136"/>
      <c r="Q8" s="136"/>
      <c r="R8" s="136"/>
      <c r="S8" s="136"/>
      <c r="T8" s="136"/>
      <c r="U8" s="136"/>
      <c r="V8" s="136"/>
      <c r="W8" s="136"/>
      <c r="X8" s="136"/>
      <c r="Y8" s="136"/>
      <c r="Z8" s="136"/>
      <c r="AA8" s="136"/>
      <c r="AB8" s="136"/>
    </row>
    <row r="9" spans="1:28" ht="13.5" customHeight="1" x14ac:dyDescent="0.25">
      <c r="A9" s="217"/>
      <c r="B9" s="231"/>
      <c r="C9" s="232" t="s">
        <v>143</v>
      </c>
      <c r="D9" s="232"/>
      <c r="E9" s="232"/>
      <c r="F9" s="232"/>
      <c r="G9" s="558" t="s">
        <v>144</v>
      </c>
      <c r="H9" s="559"/>
      <c r="I9" s="559"/>
      <c r="J9" s="537"/>
      <c r="K9" s="537"/>
      <c r="L9" s="537"/>
      <c r="M9" s="560"/>
      <c r="N9" s="97"/>
      <c r="O9" s="86"/>
      <c r="P9" s="136"/>
      <c r="Q9" s="136"/>
      <c r="R9" s="136"/>
      <c r="S9" s="136"/>
      <c r="T9" s="136"/>
      <c r="U9" s="136"/>
      <c r="V9" s="136"/>
      <c r="W9" s="136"/>
      <c r="X9" s="136"/>
      <c r="Y9" s="136"/>
      <c r="Z9" s="136"/>
      <c r="AA9" s="136"/>
      <c r="AB9" s="136"/>
    </row>
    <row r="10" spans="1:28" ht="15" customHeight="1" x14ac:dyDescent="0.25">
      <c r="A10" s="217"/>
      <c r="B10" s="235"/>
      <c r="C10" s="236" t="s">
        <v>145</v>
      </c>
      <c r="D10" s="237"/>
      <c r="E10" s="237"/>
      <c r="F10" s="237"/>
      <c r="G10" s="238" t="s">
        <v>146</v>
      </c>
      <c r="H10" s="447"/>
      <c r="I10" s="447"/>
      <c r="J10" s="239"/>
      <c r="K10" s="239"/>
      <c r="L10" s="239"/>
      <c r="M10" s="240"/>
      <c r="N10" s="97"/>
      <c r="O10" s="86"/>
      <c r="P10" s="136"/>
      <c r="Q10" s="136"/>
      <c r="R10" s="136"/>
      <c r="S10" s="136"/>
      <c r="T10" s="136"/>
      <c r="U10" s="136"/>
      <c r="V10" s="136"/>
      <c r="W10" s="136"/>
      <c r="X10" s="136"/>
      <c r="Y10" s="136"/>
      <c r="Z10" s="136"/>
      <c r="AA10" s="136"/>
      <c r="AB10" s="136"/>
    </row>
    <row r="11" spans="1:28" ht="13.5" customHeight="1" x14ac:dyDescent="0.25">
      <c r="A11" s="217"/>
      <c r="B11" s="135"/>
      <c r="C11" s="136"/>
      <c r="D11" s="136"/>
      <c r="E11" s="218"/>
      <c r="F11" s="218"/>
      <c r="G11" s="136"/>
      <c r="H11" s="435"/>
      <c r="I11" s="435"/>
      <c r="J11" s="219"/>
      <c r="K11" s="219"/>
      <c r="L11" s="151"/>
      <c r="M11" s="220"/>
      <c r="N11" s="97"/>
      <c r="O11" s="86"/>
      <c r="P11" s="136"/>
      <c r="Q11" s="136"/>
      <c r="R11" s="136"/>
      <c r="S11" s="136"/>
      <c r="T11" s="136"/>
      <c r="U11" s="136"/>
      <c r="V11" s="136"/>
      <c r="W11" s="136"/>
      <c r="X11" s="136"/>
      <c r="Y11" s="136"/>
      <c r="Z11" s="136"/>
      <c r="AA11" s="136"/>
      <c r="AB11" s="136"/>
    </row>
    <row r="12" spans="1:28" ht="13.5" customHeight="1" x14ac:dyDescent="0.25">
      <c r="A12" s="217"/>
      <c r="B12" s="241" t="s">
        <v>439</v>
      </c>
      <c r="C12" s="242"/>
      <c r="D12" s="217"/>
      <c r="E12" s="136"/>
      <c r="F12" s="136"/>
      <c r="G12" s="136"/>
      <c r="H12" s="435"/>
      <c r="I12" s="435"/>
      <c r="J12" s="243"/>
      <c r="K12" s="243"/>
      <c r="L12" s="151"/>
      <c r="M12" s="244"/>
      <c r="N12" s="97"/>
      <c r="O12" s="86"/>
      <c r="P12" s="136"/>
      <c r="Q12" s="136"/>
      <c r="R12" s="136"/>
      <c r="S12" s="136"/>
      <c r="T12" s="136"/>
      <c r="U12" s="136"/>
      <c r="V12" s="136"/>
      <c r="W12" s="136"/>
      <c r="X12" s="136"/>
      <c r="Y12" s="136"/>
      <c r="Z12" s="136"/>
      <c r="AA12" s="136"/>
      <c r="AB12" s="136"/>
    </row>
    <row r="13" spans="1:28" ht="13.5" customHeight="1" x14ac:dyDescent="0.25">
      <c r="A13" s="217"/>
      <c r="B13" s="241"/>
      <c r="C13" s="242"/>
      <c r="D13" s="217"/>
      <c r="E13" s="136"/>
      <c r="F13" s="136"/>
      <c r="G13" s="245"/>
      <c r="H13" s="245"/>
      <c r="I13" s="245"/>
      <c r="J13" s="245">
        <v>2043</v>
      </c>
      <c r="K13" s="243"/>
      <c r="L13" s="151"/>
      <c r="M13" s="244"/>
      <c r="N13" s="97"/>
      <c r="O13" s="86"/>
      <c r="P13" s="136"/>
      <c r="Q13" s="136"/>
      <c r="R13" s="136"/>
      <c r="S13" s="136"/>
      <c r="T13" s="136"/>
      <c r="U13" s="136"/>
      <c r="V13" s="136"/>
      <c r="W13" s="136"/>
      <c r="X13" s="136"/>
      <c r="Y13" s="136"/>
      <c r="Z13" s="136"/>
      <c r="AA13" s="136"/>
      <c r="AB13" s="136"/>
    </row>
    <row r="14" spans="1:28" ht="52.8" x14ac:dyDescent="0.25">
      <c r="A14" s="217"/>
      <c r="B14" s="169" t="s">
        <v>32</v>
      </c>
      <c r="C14" s="170" t="s">
        <v>148</v>
      </c>
      <c r="D14" s="171" t="s">
        <v>149</v>
      </c>
      <c r="E14" s="171" t="s">
        <v>150</v>
      </c>
      <c r="F14" s="170" t="s">
        <v>151</v>
      </c>
      <c r="G14" s="170" t="s">
        <v>152</v>
      </c>
      <c r="H14" s="170" t="s">
        <v>960</v>
      </c>
      <c r="I14" s="170" t="s">
        <v>966</v>
      </c>
      <c r="J14" s="175" t="s">
        <v>153</v>
      </c>
      <c r="K14" s="175" t="s">
        <v>158</v>
      </c>
      <c r="L14" s="175" t="s">
        <v>159</v>
      </c>
      <c r="M14" s="170" t="s">
        <v>141</v>
      </c>
      <c r="N14" s="177" t="s">
        <v>160</v>
      </c>
      <c r="O14" s="170" t="s">
        <v>145</v>
      </c>
      <c r="P14" s="136"/>
      <c r="Q14" s="136"/>
      <c r="R14" s="136"/>
      <c r="S14" s="136"/>
      <c r="T14" s="136"/>
      <c r="U14" s="136"/>
      <c r="V14" s="136"/>
      <c r="W14" s="136"/>
      <c r="X14" s="136"/>
      <c r="Y14" s="136"/>
      <c r="Z14" s="136"/>
      <c r="AA14" s="136"/>
      <c r="AB14" s="136"/>
    </row>
    <row r="15" spans="1:28" ht="66" x14ac:dyDescent="0.25">
      <c r="A15" s="217" t="str">
        <f t="shared" ref="A15:A17" si="0">$E$15&amp;J15</f>
        <v>CUSTOMER_CDER1</v>
      </c>
      <c r="B15" s="183">
        <v>1</v>
      </c>
      <c r="C15" s="61" t="s">
        <v>161</v>
      </c>
      <c r="D15" s="61" t="s">
        <v>162</v>
      </c>
      <c r="E15" s="61" t="s">
        <v>163</v>
      </c>
      <c r="F15" s="61" t="s">
        <v>164</v>
      </c>
      <c r="G15" s="61" t="s">
        <v>165</v>
      </c>
      <c r="H15" s="200" t="s">
        <v>190</v>
      </c>
      <c r="I15" s="200"/>
      <c r="J15" s="181" t="s">
        <v>166</v>
      </c>
      <c r="K15" s="181" t="s">
        <v>88</v>
      </c>
      <c r="L15" s="211" t="s">
        <v>88</v>
      </c>
      <c r="M15" s="183" t="s">
        <v>169</v>
      </c>
      <c r="N15" s="199"/>
      <c r="O15" s="199"/>
      <c r="P15" s="136"/>
      <c r="Q15" s="136"/>
      <c r="R15" s="136"/>
      <c r="S15" s="136"/>
      <c r="T15" s="136"/>
      <c r="U15" s="136"/>
      <c r="V15" s="136"/>
      <c r="W15" s="136"/>
      <c r="X15" s="136"/>
      <c r="Y15" s="136"/>
      <c r="Z15" s="136"/>
      <c r="AA15" s="136"/>
      <c r="AB15" s="136"/>
    </row>
    <row r="16" spans="1:28" ht="66" x14ac:dyDescent="0.25">
      <c r="A16" s="217" t="str">
        <f t="shared" si="0"/>
        <v>CUSTOMER_CDER2</v>
      </c>
      <c r="B16" s="61"/>
      <c r="C16" s="61"/>
      <c r="D16" s="61"/>
      <c r="E16" s="61" t="s">
        <v>163</v>
      </c>
      <c r="F16" s="61"/>
      <c r="G16" s="61" t="s">
        <v>170</v>
      </c>
      <c r="H16" s="200" t="s">
        <v>190</v>
      </c>
      <c r="I16" s="200"/>
      <c r="J16" s="181" t="s">
        <v>171</v>
      </c>
      <c r="K16" s="211" t="s">
        <v>88</v>
      </c>
      <c r="L16" s="182" t="s">
        <v>88</v>
      </c>
      <c r="M16" s="183" t="s">
        <v>169</v>
      </c>
      <c r="N16" s="199"/>
      <c r="O16" s="199"/>
      <c r="P16" s="136"/>
      <c r="Q16" s="136"/>
      <c r="R16" s="136"/>
      <c r="S16" s="136"/>
      <c r="T16" s="136"/>
      <c r="U16" s="136"/>
      <c r="V16" s="136"/>
      <c r="W16" s="136"/>
      <c r="X16" s="136"/>
      <c r="Y16" s="136"/>
      <c r="Z16" s="136"/>
      <c r="AA16" s="136"/>
      <c r="AB16" s="136"/>
    </row>
    <row r="17" spans="1:28" ht="66" x14ac:dyDescent="0.25">
      <c r="A17" s="217" t="str">
        <f t="shared" si="0"/>
        <v>CUSTOMER_CDER3</v>
      </c>
      <c r="B17" s="61"/>
      <c r="C17" s="61"/>
      <c r="D17" s="61"/>
      <c r="E17" s="61" t="s">
        <v>163</v>
      </c>
      <c r="F17" s="61"/>
      <c r="G17" s="61" t="s">
        <v>172</v>
      </c>
      <c r="H17" s="200" t="s">
        <v>190</v>
      </c>
      <c r="I17" s="200"/>
      <c r="J17" s="181" t="s">
        <v>173</v>
      </c>
      <c r="K17" s="211">
        <v>0</v>
      </c>
      <c r="L17" s="182">
        <f t="shared" ref="L17" si="1">K17/$J$13</f>
        <v>0</v>
      </c>
      <c r="M17" s="183" t="s">
        <v>169</v>
      </c>
      <c r="N17" s="199"/>
      <c r="O17" s="199"/>
      <c r="P17" s="136"/>
      <c r="Q17" s="136"/>
      <c r="R17" s="136"/>
      <c r="S17" s="136"/>
      <c r="T17" s="136"/>
      <c r="U17" s="136"/>
      <c r="V17" s="136"/>
      <c r="W17" s="136"/>
      <c r="X17" s="136"/>
      <c r="Y17" s="136"/>
      <c r="Z17" s="136"/>
      <c r="AA17" s="136"/>
      <c r="AB17" s="136"/>
    </row>
    <row r="18" spans="1:28" ht="158.4" x14ac:dyDescent="0.25">
      <c r="A18" s="217"/>
      <c r="B18" s="185">
        <v>2</v>
      </c>
      <c r="C18" s="61"/>
      <c r="D18" s="61" t="s">
        <v>174</v>
      </c>
      <c r="E18" s="200" t="s">
        <v>1110</v>
      </c>
      <c r="F18" s="61" t="s">
        <v>164</v>
      </c>
      <c r="G18" s="61" t="s">
        <v>172</v>
      </c>
      <c r="H18" s="200"/>
      <c r="I18" s="200"/>
      <c r="J18" s="181"/>
      <c r="K18" s="211" t="s">
        <v>88</v>
      </c>
      <c r="L18" s="182" t="s">
        <v>88</v>
      </c>
      <c r="M18" s="188" t="s">
        <v>178</v>
      </c>
      <c r="N18" s="199"/>
      <c r="O18" s="199"/>
      <c r="P18" s="136"/>
      <c r="Q18" s="136"/>
      <c r="R18" s="136"/>
      <c r="S18" s="136"/>
      <c r="T18" s="136"/>
      <c r="U18" s="136"/>
      <c r="V18" s="136"/>
      <c r="W18" s="136"/>
      <c r="X18" s="136"/>
      <c r="Y18" s="136"/>
      <c r="Z18" s="136"/>
      <c r="AA18" s="136"/>
      <c r="AB18" s="136"/>
    </row>
    <row r="19" spans="1:28" ht="66" x14ac:dyDescent="0.25">
      <c r="A19" s="217" t="str">
        <f t="shared" ref="A19:A20" si="2">$E$19&amp;J19</f>
        <v>FULL_NAMER1</v>
      </c>
      <c r="B19" s="185">
        <v>3</v>
      </c>
      <c r="C19" s="61" t="s">
        <v>161</v>
      </c>
      <c r="D19" s="61" t="s">
        <v>179</v>
      </c>
      <c r="E19" s="61" t="s">
        <v>180</v>
      </c>
      <c r="F19" s="61" t="s">
        <v>164</v>
      </c>
      <c r="G19" s="61" t="s">
        <v>181</v>
      </c>
      <c r="H19" s="200" t="s">
        <v>190</v>
      </c>
      <c r="I19" s="200"/>
      <c r="J19" s="181" t="s">
        <v>166</v>
      </c>
      <c r="K19" s="211">
        <v>0</v>
      </c>
      <c r="L19" s="182">
        <f t="shared" ref="L19" si="3">K19/$J$13</f>
        <v>0</v>
      </c>
      <c r="M19" s="183" t="s">
        <v>169</v>
      </c>
      <c r="N19" s="199"/>
      <c r="O19" s="199"/>
      <c r="P19" s="136"/>
      <c r="Q19" s="136"/>
      <c r="R19" s="136"/>
      <c r="S19" s="136"/>
      <c r="T19" s="136"/>
      <c r="U19" s="136"/>
      <c r="V19" s="136"/>
      <c r="W19" s="136"/>
      <c r="X19" s="136"/>
      <c r="Y19" s="136"/>
      <c r="Z19" s="136"/>
      <c r="AA19" s="136"/>
      <c r="AB19" s="136"/>
    </row>
    <row r="20" spans="1:28" ht="66" x14ac:dyDescent="0.25">
      <c r="A20" s="217" t="str">
        <f t="shared" si="2"/>
        <v>FULL_NAMER2</v>
      </c>
      <c r="B20" s="185"/>
      <c r="C20" s="61"/>
      <c r="D20" s="61"/>
      <c r="E20" s="61" t="s">
        <v>180</v>
      </c>
      <c r="F20" s="61"/>
      <c r="G20" s="61" t="s">
        <v>172</v>
      </c>
      <c r="H20" s="200" t="s">
        <v>190</v>
      </c>
      <c r="I20" s="200"/>
      <c r="J20" s="181" t="s">
        <v>171</v>
      </c>
      <c r="K20" s="211">
        <v>0</v>
      </c>
      <c r="L20" s="182">
        <f t="shared" ref="L20" si="4">K20/$J$13</f>
        <v>0</v>
      </c>
      <c r="M20" s="183" t="s">
        <v>169</v>
      </c>
      <c r="N20" s="199"/>
      <c r="O20" s="199"/>
      <c r="P20" s="136"/>
      <c r="Q20" s="136"/>
      <c r="R20" s="136"/>
      <c r="S20" s="136"/>
      <c r="T20" s="136"/>
      <c r="U20" s="136"/>
      <c r="V20" s="136"/>
      <c r="W20" s="136"/>
      <c r="X20" s="136"/>
      <c r="Y20" s="136"/>
      <c r="Z20" s="136"/>
      <c r="AA20" s="136"/>
      <c r="AB20" s="136"/>
    </row>
    <row r="21" spans="1:28" ht="66" x14ac:dyDescent="0.25">
      <c r="A21" s="217"/>
      <c r="B21" s="185">
        <v>4</v>
      </c>
      <c r="C21" s="61" t="s">
        <v>161</v>
      </c>
      <c r="D21" s="61" t="s">
        <v>183</v>
      </c>
      <c r="E21" s="61" t="s">
        <v>184</v>
      </c>
      <c r="F21" s="61" t="s">
        <v>164</v>
      </c>
      <c r="G21" s="61" t="s">
        <v>172</v>
      </c>
      <c r="H21" s="200"/>
      <c r="I21" s="200"/>
      <c r="J21" s="181" t="s">
        <v>166</v>
      </c>
      <c r="K21" s="211">
        <v>1789</v>
      </c>
      <c r="L21" s="182">
        <f t="shared" ref="L21:L97" si="5">K21/$J$13</f>
        <v>0.87567302985805184</v>
      </c>
      <c r="M21" s="193" t="s">
        <v>187</v>
      </c>
      <c r="N21" s="194" t="s">
        <v>440</v>
      </c>
      <c r="O21" s="199"/>
      <c r="P21" s="136"/>
      <c r="Q21" s="136"/>
      <c r="R21" s="136"/>
      <c r="S21" s="136"/>
      <c r="T21" s="136"/>
      <c r="U21" s="136"/>
      <c r="V21" s="136"/>
      <c r="W21" s="136"/>
      <c r="X21" s="136"/>
      <c r="Y21" s="136"/>
      <c r="Z21" s="136"/>
      <c r="AA21" s="136"/>
      <c r="AB21" s="136"/>
    </row>
    <row r="22" spans="1:28" ht="26.4" x14ac:dyDescent="0.25">
      <c r="A22" s="217"/>
      <c r="B22" s="185"/>
      <c r="C22" s="61"/>
      <c r="D22" s="61"/>
      <c r="E22" s="61" t="s">
        <v>184</v>
      </c>
      <c r="F22" s="61"/>
      <c r="G22" s="61" t="s">
        <v>189</v>
      </c>
      <c r="H22" s="200" t="s">
        <v>190</v>
      </c>
      <c r="I22" s="200"/>
      <c r="J22" s="181" t="s">
        <v>171</v>
      </c>
      <c r="K22" s="211">
        <v>0</v>
      </c>
      <c r="L22" s="182">
        <f t="shared" si="5"/>
        <v>0</v>
      </c>
      <c r="M22" s="61"/>
      <c r="N22" s="196" t="s">
        <v>191</v>
      </c>
      <c r="O22" s="199"/>
      <c r="P22" s="136"/>
      <c r="Q22" s="136"/>
      <c r="R22" s="136"/>
      <c r="S22" s="136"/>
      <c r="T22" s="136"/>
      <c r="U22" s="136"/>
      <c r="V22" s="136"/>
      <c r="W22" s="136"/>
      <c r="X22" s="136"/>
      <c r="Y22" s="136"/>
      <c r="Z22" s="136"/>
      <c r="AA22" s="136"/>
      <c r="AB22" s="136"/>
    </row>
    <row r="23" spans="1:28" ht="66" x14ac:dyDescent="0.25">
      <c r="A23" s="217"/>
      <c r="B23" s="185">
        <v>5</v>
      </c>
      <c r="C23" s="61" t="s">
        <v>161</v>
      </c>
      <c r="D23" s="61" t="s">
        <v>192</v>
      </c>
      <c r="E23" s="61" t="s">
        <v>193</v>
      </c>
      <c r="F23" s="61" t="s">
        <v>164</v>
      </c>
      <c r="G23" s="61" t="s">
        <v>172</v>
      </c>
      <c r="H23" s="200"/>
      <c r="I23" s="200"/>
      <c r="J23" s="181" t="s">
        <v>166</v>
      </c>
      <c r="K23" s="211">
        <v>1981</v>
      </c>
      <c r="L23" s="182">
        <f t="shared" si="5"/>
        <v>0.96965247185511505</v>
      </c>
      <c r="M23" s="193" t="s">
        <v>187</v>
      </c>
      <c r="N23" s="194" t="s">
        <v>440</v>
      </c>
      <c r="O23" s="199"/>
      <c r="P23" s="136"/>
      <c r="Q23" s="136"/>
      <c r="R23" s="136"/>
      <c r="S23" s="136"/>
      <c r="T23" s="136"/>
      <c r="U23" s="136"/>
      <c r="V23" s="136"/>
      <c r="W23" s="136"/>
      <c r="X23" s="136"/>
      <c r="Y23" s="136"/>
      <c r="Z23" s="136"/>
      <c r="AA23" s="136"/>
      <c r="AB23" s="136"/>
    </row>
    <row r="24" spans="1:28" ht="26.4" x14ac:dyDescent="0.25">
      <c r="A24" s="217"/>
      <c r="B24" s="185"/>
      <c r="C24" s="61"/>
      <c r="D24" s="61"/>
      <c r="E24" s="61" t="s">
        <v>193</v>
      </c>
      <c r="F24" s="61"/>
      <c r="G24" s="61" t="s">
        <v>189</v>
      </c>
      <c r="H24" s="200" t="s">
        <v>190</v>
      </c>
      <c r="I24" s="200"/>
      <c r="J24" s="181" t="s">
        <v>171</v>
      </c>
      <c r="K24" s="211">
        <v>0</v>
      </c>
      <c r="L24" s="182">
        <f t="shared" si="5"/>
        <v>0</v>
      </c>
      <c r="M24" s="61"/>
      <c r="N24" s="196" t="s">
        <v>191</v>
      </c>
      <c r="O24" s="199"/>
      <c r="P24" s="136"/>
      <c r="Q24" s="136"/>
      <c r="R24" s="136"/>
      <c r="S24" s="136"/>
      <c r="T24" s="136"/>
      <c r="U24" s="136"/>
      <c r="V24" s="136"/>
      <c r="W24" s="136"/>
      <c r="X24" s="136"/>
      <c r="Y24" s="136"/>
      <c r="Z24" s="136"/>
      <c r="AA24" s="136"/>
      <c r="AB24" s="136"/>
    </row>
    <row r="25" spans="1:28" ht="79.2" x14ac:dyDescent="0.25">
      <c r="A25" s="217"/>
      <c r="B25" s="185">
        <v>6</v>
      </c>
      <c r="C25" s="61" t="s">
        <v>161</v>
      </c>
      <c r="D25" s="61" t="s">
        <v>195</v>
      </c>
      <c r="E25" s="61" t="s">
        <v>1076</v>
      </c>
      <c r="F25" s="61" t="s">
        <v>164</v>
      </c>
      <c r="G25" s="61" t="s">
        <v>172</v>
      </c>
      <c r="H25" s="200" t="s">
        <v>739</v>
      </c>
      <c r="I25" s="200"/>
      <c r="J25" s="181" t="s">
        <v>166</v>
      </c>
      <c r="K25" s="211">
        <v>1657</v>
      </c>
      <c r="L25" s="182">
        <f t="shared" si="5"/>
        <v>0.81106216348507099</v>
      </c>
      <c r="M25" s="197" t="s">
        <v>441</v>
      </c>
      <c r="N25" s="194" t="s">
        <v>203</v>
      </c>
      <c r="O25" s="199"/>
      <c r="P25" s="136"/>
      <c r="Q25" s="136"/>
      <c r="R25" s="136"/>
      <c r="S25" s="136"/>
      <c r="T25" s="136"/>
      <c r="U25" s="136"/>
      <c r="V25" s="136"/>
      <c r="W25" s="136"/>
      <c r="X25" s="136"/>
      <c r="Y25" s="136"/>
      <c r="Z25" s="136"/>
      <c r="AA25" s="136"/>
      <c r="AB25" s="136"/>
    </row>
    <row r="26" spans="1:28" ht="26.4" x14ac:dyDescent="0.25">
      <c r="A26" s="217"/>
      <c r="B26" s="185"/>
      <c r="C26" s="61"/>
      <c r="D26" s="61"/>
      <c r="E26" s="200" t="s">
        <v>1076</v>
      </c>
      <c r="F26" s="61"/>
      <c r="G26" s="61" t="s">
        <v>189</v>
      </c>
      <c r="H26" s="200" t="s">
        <v>739</v>
      </c>
      <c r="I26" s="200"/>
      <c r="J26" s="181" t="s">
        <v>171</v>
      </c>
      <c r="K26" s="211">
        <v>0</v>
      </c>
      <c r="L26" s="182">
        <f t="shared" si="5"/>
        <v>0</v>
      </c>
      <c r="M26" s="61"/>
      <c r="N26" s="196" t="s">
        <v>191</v>
      </c>
      <c r="O26" s="199"/>
      <c r="P26" s="136"/>
      <c r="Q26" s="136"/>
      <c r="R26" s="136"/>
      <c r="S26" s="136"/>
      <c r="T26" s="136"/>
      <c r="U26" s="136"/>
      <c r="V26" s="136"/>
      <c r="W26" s="136"/>
      <c r="X26" s="136"/>
      <c r="Y26" s="136"/>
      <c r="Z26" s="136"/>
      <c r="AA26" s="136"/>
      <c r="AB26" s="136"/>
    </row>
    <row r="27" spans="1:28" ht="66" x14ac:dyDescent="0.25">
      <c r="A27" s="217"/>
      <c r="B27" s="185">
        <v>7</v>
      </c>
      <c r="C27" s="61" t="s">
        <v>161</v>
      </c>
      <c r="D27" s="61" t="s">
        <v>199</v>
      </c>
      <c r="E27" s="61" t="s">
        <v>200</v>
      </c>
      <c r="F27" s="61" t="s">
        <v>164</v>
      </c>
      <c r="G27" s="61" t="s">
        <v>172</v>
      </c>
      <c r="H27" s="200"/>
      <c r="I27" s="200"/>
      <c r="J27" s="181" t="s">
        <v>166</v>
      </c>
      <c r="K27" s="211">
        <v>1785</v>
      </c>
      <c r="L27" s="182">
        <f t="shared" si="5"/>
        <v>0.87371512481644642</v>
      </c>
      <c r="M27" s="193" t="s">
        <v>187</v>
      </c>
      <c r="N27" s="194" t="s">
        <v>440</v>
      </c>
      <c r="O27" s="199"/>
      <c r="P27" s="136"/>
      <c r="Q27" s="136"/>
      <c r="R27" s="136"/>
      <c r="S27" s="136"/>
      <c r="T27" s="136"/>
      <c r="U27" s="136"/>
      <c r="V27" s="136"/>
      <c r="W27" s="136"/>
      <c r="X27" s="136"/>
      <c r="Y27" s="136"/>
      <c r="Z27" s="136"/>
      <c r="AA27" s="136"/>
      <c r="AB27" s="136"/>
    </row>
    <row r="28" spans="1:28" ht="26.4" x14ac:dyDescent="0.25">
      <c r="A28" s="217"/>
      <c r="B28" s="185"/>
      <c r="C28" s="61"/>
      <c r="D28" s="61"/>
      <c r="E28" s="61" t="s">
        <v>200</v>
      </c>
      <c r="F28" s="61"/>
      <c r="G28" s="61" t="s">
        <v>189</v>
      </c>
      <c r="H28" s="200"/>
      <c r="I28" s="200"/>
      <c r="J28" s="181" t="s">
        <v>171</v>
      </c>
      <c r="K28" s="211">
        <v>0</v>
      </c>
      <c r="L28" s="182">
        <f t="shared" si="5"/>
        <v>0</v>
      </c>
      <c r="M28" s="61"/>
      <c r="N28" s="196" t="s">
        <v>191</v>
      </c>
      <c r="O28" s="199"/>
      <c r="P28" s="136"/>
      <c r="Q28" s="136"/>
      <c r="R28" s="136"/>
      <c r="S28" s="136"/>
      <c r="T28" s="136"/>
      <c r="U28" s="136"/>
      <c r="V28" s="136"/>
      <c r="W28" s="136"/>
      <c r="X28" s="136"/>
      <c r="Y28" s="136"/>
      <c r="Z28" s="136"/>
      <c r="AA28" s="136"/>
      <c r="AB28" s="136"/>
    </row>
    <row r="29" spans="1:28" ht="52.8" x14ac:dyDescent="0.25">
      <c r="A29" s="217" t="str">
        <f t="shared" ref="A29:A32" si="6">$E$29&amp; J29</f>
        <v>C_2R1</v>
      </c>
      <c r="B29" s="185">
        <v>8</v>
      </c>
      <c r="C29" s="185" t="s">
        <v>161</v>
      </c>
      <c r="D29" s="185" t="s">
        <v>241</v>
      </c>
      <c r="E29" s="61" t="s">
        <v>242</v>
      </c>
      <c r="F29" s="185" t="s">
        <v>206</v>
      </c>
      <c r="G29" s="61" t="s">
        <v>243</v>
      </c>
      <c r="H29" s="200" t="s">
        <v>190</v>
      </c>
      <c r="I29" s="200"/>
      <c r="J29" s="181" t="s">
        <v>166</v>
      </c>
      <c r="K29" s="211">
        <v>0</v>
      </c>
      <c r="L29" s="182">
        <f t="shared" si="5"/>
        <v>0</v>
      </c>
      <c r="M29" s="183" t="s">
        <v>209</v>
      </c>
      <c r="N29" s="199"/>
      <c r="O29" s="199"/>
      <c r="P29" s="136"/>
      <c r="Q29" s="136"/>
      <c r="R29" s="136"/>
      <c r="S29" s="136"/>
      <c r="T29" s="136"/>
      <c r="U29" s="136"/>
      <c r="V29" s="136"/>
      <c r="W29" s="136"/>
      <c r="X29" s="136"/>
      <c r="Y29" s="136"/>
      <c r="Z29" s="136"/>
      <c r="AA29" s="136"/>
      <c r="AB29" s="136"/>
    </row>
    <row r="30" spans="1:28" ht="79.2" x14ac:dyDescent="0.25">
      <c r="A30" s="217" t="str">
        <f t="shared" si="6"/>
        <v>C_2R2</v>
      </c>
      <c r="B30" s="185"/>
      <c r="C30" s="185"/>
      <c r="D30" s="185"/>
      <c r="E30" s="61" t="s">
        <v>242</v>
      </c>
      <c r="F30" s="185"/>
      <c r="G30" s="61" t="s">
        <v>442</v>
      </c>
      <c r="H30" s="200"/>
      <c r="I30" s="200" t="s">
        <v>190</v>
      </c>
      <c r="J30" s="181" t="s">
        <v>171</v>
      </c>
      <c r="K30" s="211">
        <v>48</v>
      </c>
      <c r="L30" s="182">
        <f t="shared" si="5"/>
        <v>2.3494860499265784E-2</v>
      </c>
      <c r="M30" s="61" t="s">
        <v>443</v>
      </c>
      <c r="N30" s="199" t="s">
        <v>444</v>
      </c>
      <c r="O30" s="185" t="s">
        <v>230</v>
      </c>
      <c r="P30" s="136"/>
      <c r="Q30" s="136"/>
      <c r="R30" s="136"/>
      <c r="S30" s="136"/>
      <c r="T30" s="136"/>
      <c r="U30" s="136"/>
      <c r="V30" s="136"/>
      <c r="W30" s="136"/>
      <c r="X30" s="136"/>
      <c r="Y30" s="136"/>
      <c r="Z30" s="136"/>
      <c r="AA30" s="136"/>
      <c r="AB30" s="136"/>
    </row>
    <row r="31" spans="1:28" ht="26.4" x14ac:dyDescent="0.25">
      <c r="A31" s="217" t="str">
        <f t="shared" si="6"/>
        <v>C_2R4</v>
      </c>
      <c r="B31" s="185"/>
      <c r="C31" s="185"/>
      <c r="D31" s="185"/>
      <c r="E31" s="61" t="s">
        <v>242</v>
      </c>
      <c r="F31" s="185"/>
      <c r="G31" s="61" t="s">
        <v>172</v>
      </c>
      <c r="H31" s="200" t="s">
        <v>190</v>
      </c>
      <c r="I31" s="200"/>
      <c r="J31" s="181" t="s">
        <v>214</v>
      </c>
      <c r="K31" s="211">
        <v>0</v>
      </c>
      <c r="L31" s="182">
        <f t="shared" si="5"/>
        <v>0</v>
      </c>
      <c r="M31" s="183" t="s">
        <v>207</v>
      </c>
      <c r="N31" s="199"/>
      <c r="O31" s="199"/>
      <c r="P31" s="136"/>
      <c r="Q31" s="136"/>
      <c r="R31" s="136"/>
      <c r="S31" s="136"/>
      <c r="T31" s="136"/>
      <c r="U31" s="136"/>
      <c r="V31" s="136"/>
      <c r="W31" s="136"/>
      <c r="X31" s="136"/>
      <c r="Y31" s="136"/>
      <c r="Z31" s="136"/>
      <c r="AA31" s="136"/>
      <c r="AB31" s="136"/>
    </row>
    <row r="32" spans="1:28" ht="79.2" x14ac:dyDescent="0.25">
      <c r="A32" s="217" t="str">
        <f t="shared" si="6"/>
        <v>C_2R5</v>
      </c>
      <c r="B32" s="185"/>
      <c r="C32" s="185"/>
      <c r="D32" s="185"/>
      <c r="E32" s="61" t="s">
        <v>242</v>
      </c>
      <c r="F32" s="185"/>
      <c r="G32" s="204" t="s">
        <v>445</v>
      </c>
      <c r="H32" s="204"/>
      <c r="I32" s="204" t="s">
        <v>190</v>
      </c>
      <c r="J32" s="181" t="s">
        <v>217</v>
      </c>
      <c r="K32" s="211">
        <v>75</v>
      </c>
      <c r="L32" s="182">
        <f t="shared" si="5"/>
        <v>3.6710719530102791E-2</v>
      </c>
      <c r="M32" s="61" t="s">
        <v>446</v>
      </c>
      <c r="N32" s="199" t="s">
        <v>444</v>
      </c>
      <c r="O32" s="185" t="s">
        <v>230</v>
      </c>
      <c r="P32" s="136"/>
      <c r="Q32" s="136"/>
      <c r="R32" s="136"/>
      <c r="S32" s="136"/>
      <c r="T32" s="136"/>
      <c r="U32" s="136"/>
      <c r="V32" s="136"/>
      <c r="W32" s="136"/>
      <c r="X32" s="136"/>
      <c r="Y32" s="136"/>
      <c r="Z32" s="136"/>
      <c r="AA32" s="136"/>
      <c r="AB32" s="136"/>
    </row>
    <row r="33" spans="1:28" ht="26.4" x14ac:dyDescent="0.25">
      <c r="A33" s="217" t="str">
        <f t="shared" ref="A33:A34" si="7">$E$33&amp;J33</f>
        <v>C_5R1</v>
      </c>
      <c r="B33" s="185">
        <v>9</v>
      </c>
      <c r="C33" s="61" t="s">
        <v>161</v>
      </c>
      <c r="D33" s="61" t="s">
        <v>447</v>
      </c>
      <c r="E33" s="62" t="s">
        <v>238</v>
      </c>
      <c r="F33" s="61" t="s">
        <v>220</v>
      </c>
      <c r="G33" s="61" t="s">
        <v>172</v>
      </c>
      <c r="H33" s="200" t="s">
        <v>190</v>
      </c>
      <c r="I33" s="200"/>
      <c r="J33" s="181" t="s">
        <v>166</v>
      </c>
      <c r="K33" s="211">
        <v>0</v>
      </c>
      <c r="L33" s="182">
        <f t="shared" si="5"/>
        <v>0</v>
      </c>
      <c r="M33" s="183" t="s">
        <v>207</v>
      </c>
      <c r="N33" s="199"/>
      <c r="O33" s="199"/>
      <c r="P33" s="136"/>
      <c r="Q33" s="136"/>
      <c r="R33" s="136"/>
      <c r="S33" s="136"/>
      <c r="T33" s="136"/>
      <c r="U33" s="136"/>
      <c r="V33" s="136"/>
      <c r="W33" s="136"/>
      <c r="X33" s="136"/>
      <c r="Y33" s="136"/>
      <c r="Z33" s="136"/>
      <c r="AA33" s="136"/>
      <c r="AB33" s="136"/>
    </row>
    <row r="34" spans="1:28" ht="66" x14ac:dyDescent="0.25">
      <c r="A34" s="217" t="str">
        <f t="shared" si="7"/>
        <v>C_5R2</v>
      </c>
      <c r="B34" s="185"/>
      <c r="C34" s="61"/>
      <c r="D34" s="61"/>
      <c r="E34" s="62" t="s">
        <v>238</v>
      </c>
      <c r="F34" s="61"/>
      <c r="G34" s="61" t="s">
        <v>239</v>
      </c>
      <c r="H34" s="200" t="s">
        <v>190</v>
      </c>
      <c r="I34" s="200"/>
      <c r="J34" s="181" t="s">
        <v>171</v>
      </c>
      <c r="K34" s="211">
        <v>0</v>
      </c>
      <c r="L34" s="182">
        <f t="shared" si="5"/>
        <v>0</v>
      </c>
      <c r="M34" s="183" t="s">
        <v>240</v>
      </c>
      <c r="N34" s="199"/>
      <c r="O34" s="199"/>
      <c r="P34" s="136"/>
      <c r="Q34" s="136"/>
      <c r="R34" s="136"/>
      <c r="S34" s="136"/>
      <c r="T34" s="136"/>
      <c r="U34" s="136"/>
      <c r="V34" s="136"/>
      <c r="W34" s="136"/>
      <c r="X34" s="136"/>
      <c r="Y34" s="136"/>
      <c r="Z34" s="136"/>
      <c r="AA34" s="136"/>
      <c r="AB34" s="136"/>
    </row>
    <row r="35" spans="1:28" ht="52.8" x14ac:dyDescent="0.25">
      <c r="A35" s="217" t="str">
        <f t="shared" ref="A35:A36" si="8">$E$35&amp;J35</f>
        <v>C_13R1</v>
      </c>
      <c r="B35" s="107">
        <v>10</v>
      </c>
      <c r="C35" s="61" t="s">
        <v>161</v>
      </c>
      <c r="D35" s="61" t="s">
        <v>448</v>
      </c>
      <c r="E35" s="61" t="s">
        <v>205</v>
      </c>
      <c r="F35" s="61" t="s">
        <v>206</v>
      </c>
      <c r="G35" s="61" t="s">
        <v>303</v>
      </c>
      <c r="H35" s="200" t="s">
        <v>190</v>
      </c>
      <c r="I35" s="200"/>
      <c r="J35" s="181" t="s">
        <v>166</v>
      </c>
      <c r="K35" s="211">
        <v>0</v>
      </c>
      <c r="L35" s="182">
        <f t="shared" si="5"/>
        <v>0</v>
      </c>
      <c r="M35" s="201" t="s">
        <v>209</v>
      </c>
      <c r="N35" s="199"/>
      <c r="O35" s="199"/>
      <c r="P35" s="136"/>
      <c r="Q35" s="136"/>
      <c r="R35" s="136"/>
      <c r="S35" s="136"/>
      <c r="T35" s="136"/>
      <c r="U35" s="136"/>
      <c r="V35" s="136"/>
      <c r="W35" s="136"/>
      <c r="X35" s="136"/>
      <c r="Y35" s="136"/>
      <c r="Z35" s="136"/>
      <c r="AA35" s="136"/>
      <c r="AB35" s="136"/>
    </row>
    <row r="36" spans="1:28" ht="26.4" x14ac:dyDescent="0.25">
      <c r="A36" s="217" t="str">
        <f t="shared" si="8"/>
        <v>C_13R2</v>
      </c>
      <c r="B36" s="246"/>
      <c r="C36" s="61"/>
      <c r="D36" s="61"/>
      <c r="E36" s="61" t="s">
        <v>205</v>
      </c>
      <c r="F36" s="61"/>
      <c r="G36" s="61" t="s">
        <v>172</v>
      </c>
      <c r="H36" s="200" t="s">
        <v>190</v>
      </c>
      <c r="I36" s="200"/>
      <c r="J36" s="181" t="s">
        <v>171</v>
      </c>
      <c r="K36" s="211">
        <v>0</v>
      </c>
      <c r="L36" s="182">
        <f t="shared" si="5"/>
        <v>0</v>
      </c>
      <c r="M36" s="201" t="s">
        <v>207</v>
      </c>
      <c r="N36" s="199"/>
      <c r="O36" s="199"/>
      <c r="P36" s="136"/>
      <c r="Q36" s="136"/>
      <c r="R36" s="136"/>
      <c r="S36" s="136"/>
      <c r="T36" s="136"/>
      <c r="U36" s="136"/>
      <c r="V36" s="136"/>
      <c r="W36" s="136"/>
      <c r="X36" s="136"/>
      <c r="Y36" s="136"/>
      <c r="Z36" s="136"/>
      <c r="AA36" s="136"/>
      <c r="AB36" s="136"/>
    </row>
    <row r="37" spans="1:28" s="432" customFormat="1" ht="25.5" customHeight="1" x14ac:dyDescent="0.25">
      <c r="A37" s="434"/>
      <c r="B37" s="246"/>
      <c r="C37" s="200"/>
      <c r="D37" s="200"/>
      <c r="E37" s="200" t="s">
        <v>205</v>
      </c>
      <c r="F37" s="200"/>
      <c r="G37" s="200" t="s">
        <v>1090</v>
      </c>
      <c r="H37" s="200"/>
      <c r="I37" s="200" t="s">
        <v>190</v>
      </c>
      <c r="J37" s="211" t="s">
        <v>173</v>
      </c>
      <c r="K37" s="211">
        <v>39</v>
      </c>
      <c r="L37" s="182">
        <f>K37/$J$13</f>
        <v>1.908957415565345E-2</v>
      </c>
      <c r="M37" s="201"/>
      <c r="N37" s="79" t="s">
        <v>557</v>
      </c>
      <c r="O37" s="195" t="s">
        <v>230</v>
      </c>
      <c r="P37" s="435"/>
      <c r="Q37" s="435"/>
      <c r="R37" s="435"/>
      <c r="S37" s="435"/>
      <c r="T37" s="435"/>
      <c r="U37" s="435"/>
      <c r="V37" s="435"/>
      <c r="W37" s="435"/>
      <c r="X37" s="435"/>
      <c r="Y37" s="435"/>
      <c r="Z37" s="435"/>
      <c r="AA37" s="435"/>
      <c r="AB37" s="435"/>
    </row>
    <row r="38" spans="1:28" s="432" customFormat="1" ht="79.2" x14ac:dyDescent="0.25">
      <c r="A38" s="434"/>
      <c r="B38" s="246"/>
      <c r="C38" s="200"/>
      <c r="D38" s="200"/>
      <c r="E38" s="200" t="s">
        <v>205</v>
      </c>
      <c r="F38" s="200"/>
      <c r="G38" s="200" t="s">
        <v>1091</v>
      </c>
      <c r="H38" s="200"/>
      <c r="I38" s="200" t="s">
        <v>190</v>
      </c>
      <c r="J38" s="211" t="s">
        <v>217</v>
      </c>
      <c r="K38" s="211">
        <v>1</v>
      </c>
      <c r="L38" s="182">
        <f>K38/$J$13</f>
        <v>4.8947626040137058E-4</v>
      </c>
      <c r="M38" s="201"/>
      <c r="N38" s="79" t="s">
        <v>557</v>
      </c>
      <c r="O38" s="195" t="s">
        <v>230</v>
      </c>
      <c r="P38" s="435"/>
      <c r="Q38" s="435"/>
      <c r="R38" s="435"/>
      <c r="S38" s="435"/>
      <c r="T38" s="435"/>
      <c r="U38" s="435"/>
      <c r="V38" s="435"/>
      <c r="W38" s="435"/>
      <c r="X38" s="435"/>
      <c r="Y38" s="435"/>
      <c r="Z38" s="435"/>
      <c r="AA38" s="435"/>
      <c r="AB38" s="435"/>
    </row>
    <row r="39" spans="1:28" ht="26.4" x14ac:dyDescent="0.25">
      <c r="A39" s="217" t="str">
        <f t="shared" ref="A39:A43" si="9">$E$39&amp;J39</f>
        <v>C_9R1</v>
      </c>
      <c r="B39" s="185">
        <v>11</v>
      </c>
      <c r="C39" s="185" t="s">
        <v>161</v>
      </c>
      <c r="D39" s="185" t="s">
        <v>223</v>
      </c>
      <c r="E39" s="61" t="s">
        <v>224</v>
      </c>
      <c r="F39" s="185" t="s">
        <v>220</v>
      </c>
      <c r="G39" s="61" t="s">
        <v>172</v>
      </c>
      <c r="H39" s="200" t="s">
        <v>190</v>
      </c>
      <c r="I39" s="200"/>
      <c r="J39" s="181" t="s">
        <v>166</v>
      </c>
      <c r="K39" s="211">
        <v>0</v>
      </c>
      <c r="L39" s="182">
        <f t="shared" si="5"/>
        <v>0</v>
      </c>
      <c r="M39" s="183" t="s">
        <v>207</v>
      </c>
      <c r="N39" s="199"/>
      <c r="O39" s="199"/>
      <c r="P39" s="136"/>
      <c r="Q39" s="136"/>
      <c r="R39" s="136"/>
      <c r="S39" s="136"/>
      <c r="T39" s="136"/>
      <c r="U39" s="136"/>
      <c r="V39" s="136"/>
      <c r="W39" s="136"/>
      <c r="X39" s="136"/>
      <c r="Y39" s="136"/>
      <c r="Z39" s="136"/>
      <c r="AA39" s="136"/>
      <c r="AB39" s="136"/>
    </row>
    <row r="40" spans="1:28" ht="79.2" x14ac:dyDescent="0.25">
      <c r="A40" s="217" t="str">
        <f t="shared" si="9"/>
        <v>C_9R2</v>
      </c>
      <c r="B40" s="185"/>
      <c r="C40" s="185"/>
      <c r="D40" s="185"/>
      <c r="E40" s="61" t="s">
        <v>224</v>
      </c>
      <c r="F40" s="185"/>
      <c r="G40" s="200" t="s">
        <v>1090</v>
      </c>
      <c r="H40" s="200"/>
      <c r="I40" s="200" t="s">
        <v>190</v>
      </c>
      <c r="J40" s="181" t="s">
        <v>171</v>
      </c>
      <c r="K40" s="211">
        <v>83</v>
      </c>
      <c r="L40" s="182">
        <f t="shared" si="5"/>
        <v>4.0626529613313755E-2</v>
      </c>
      <c r="M40" s="61"/>
      <c r="N40" s="199" t="s">
        <v>449</v>
      </c>
      <c r="O40" s="185" t="s">
        <v>230</v>
      </c>
      <c r="P40" s="136"/>
      <c r="Q40" s="136"/>
      <c r="R40" s="136"/>
      <c r="S40" s="136"/>
      <c r="T40" s="136"/>
      <c r="U40" s="136"/>
      <c r="V40" s="136"/>
      <c r="W40" s="136"/>
      <c r="X40" s="136"/>
      <c r="Y40" s="136"/>
      <c r="Z40" s="136"/>
      <c r="AA40" s="136"/>
      <c r="AB40" s="136"/>
    </row>
    <row r="41" spans="1:28" ht="79.2" x14ac:dyDescent="0.25">
      <c r="A41" s="217" t="str">
        <f t="shared" si="9"/>
        <v>C_9R3</v>
      </c>
      <c r="B41" s="185"/>
      <c r="C41" s="185"/>
      <c r="D41" s="185"/>
      <c r="E41" s="61" t="s">
        <v>224</v>
      </c>
      <c r="F41" s="185"/>
      <c r="G41" s="61" t="s">
        <v>228</v>
      </c>
      <c r="H41" s="200"/>
      <c r="I41" s="200"/>
      <c r="J41" s="181" t="s">
        <v>173</v>
      </c>
      <c r="K41" s="211">
        <v>5</v>
      </c>
      <c r="L41" s="182">
        <f t="shared" si="5"/>
        <v>2.4473813020068525E-3</v>
      </c>
      <c r="M41" s="61"/>
      <c r="N41" s="199" t="s">
        <v>963</v>
      </c>
      <c r="O41" s="185" t="s">
        <v>230</v>
      </c>
      <c r="P41" s="136"/>
      <c r="Q41" s="136"/>
      <c r="R41" s="136"/>
      <c r="S41" s="136"/>
      <c r="T41" s="136"/>
      <c r="U41" s="136"/>
      <c r="V41" s="136"/>
      <c r="W41" s="136"/>
      <c r="X41" s="136"/>
      <c r="Y41" s="136"/>
      <c r="Z41" s="136"/>
      <c r="AA41" s="136"/>
      <c r="AB41" s="136"/>
    </row>
    <row r="42" spans="1:28" s="512" customFormat="1" ht="79.2" x14ac:dyDescent="0.25">
      <c r="A42" s="434"/>
      <c r="B42" s="195"/>
      <c r="C42" s="195"/>
      <c r="D42" s="195"/>
      <c r="E42" s="200" t="s">
        <v>224</v>
      </c>
      <c r="F42" s="195"/>
      <c r="G42" s="200" t="s">
        <v>1120</v>
      </c>
      <c r="H42" s="200"/>
      <c r="I42" s="200"/>
      <c r="J42" s="211" t="s">
        <v>214</v>
      </c>
      <c r="K42" s="211">
        <v>1</v>
      </c>
      <c r="L42" s="182">
        <f t="shared" si="5"/>
        <v>4.8947626040137058E-4</v>
      </c>
      <c r="M42" s="200"/>
      <c r="N42" s="254" t="s">
        <v>1121</v>
      </c>
      <c r="O42" s="195" t="s">
        <v>230</v>
      </c>
      <c r="P42" s="435"/>
      <c r="Q42" s="435"/>
      <c r="R42" s="435"/>
      <c r="S42" s="435"/>
      <c r="T42" s="435"/>
      <c r="U42" s="435"/>
      <c r="V42" s="435"/>
      <c r="W42" s="435"/>
      <c r="X42" s="435"/>
      <c r="Y42" s="435"/>
      <c r="Z42" s="435"/>
      <c r="AA42" s="435"/>
      <c r="AB42" s="435"/>
    </row>
    <row r="43" spans="1:28" ht="52.8" x14ac:dyDescent="0.25">
      <c r="A43" s="217" t="str">
        <f t="shared" si="9"/>
        <v>C_9R5</v>
      </c>
      <c r="B43" s="185"/>
      <c r="C43" s="185"/>
      <c r="D43" s="185"/>
      <c r="E43" s="61" t="s">
        <v>224</v>
      </c>
      <c r="F43" s="185"/>
      <c r="G43" s="61" t="s">
        <v>958</v>
      </c>
      <c r="H43" s="200" t="s">
        <v>190</v>
      </c>
      <c r="I43" s="200"/>
      <c r="J43" s="181" t="s">
        <v>217</v>
      </c>
      <c r="K43" s="211">
        <v>0</v>
      </c>
      <c r="L43" s="182">
        <f t="shared" si="5"/>
        <v>0</v>
      </c>
      <c r="M43" s="183" t="s">
        <v>209</v>
      </c>
      <c r="N43" s="199"/>
      <c r="O43" s="199"/>
      <c r="P43" s="136"/>
      <c r="Q43" s="136"/>
      <c r="R43" s="136"/>
      <c r="S43" s="136"/>
      <c r="T43" s="136"/>
      <c r="U43" s="136"/>
      <c r="V43" s="136"/>
      <c r="W43" s="136"/>
      <c r="X43" s="136"/>
      <c r="Y43" s="136"/>
      <c r="Z43" s="136"/>
      <c r="AA43" s="136"/>
      <c r="AB43" s="136"/>
    </row>
    <row r="44" spans="1:28" ht="26.4" x14ac:dyDescent="0.25">
      <c r="A44" s="217" t="str">
        <f t="shared" ref="A44:A47" si="10">$E$44&amp;J44</f>
        <v>C_10R1</v>
      </c>
      <c r="B44" s="185">
        <v>12</v>
      </c>
      <c r="C44" s="185" t="s">
        <v>161</v>
      </c>
      <c r="D44" s="185" t="s">
        <v>232</v>
      </c>
      <c r="E44" s="61" t="s">
        <v>233</v>
      </c>
      <c r="F44" s="185" t="s">
        <v>220</v>
      </c>
      <c r="G44" s="61" t="s">
        <v>172</v>
      </c>
      <c r="H44" s="200" t="s">
        <v>190</v>
      </c>
      <c r="I44" s="200"/>
      <c r="J44" s="181" t="s">
        <v>166</v>
      </c>
      <c r="K44" s="211">
        <v>0</v>
      </c>
      <c r="L44" s="182">
        <f t="shared" si="5"/>
        <v>0</v>
      </c>
      <c r="M44" s="183" t="s">
        <v>207</v>
      </c>
      <c r="N44" s="199"/>
      <c r="O44" s="199"/>
      <c r="P44" s="136"/>
      <c r="Q44" s="136"/>
      <c r="R44" s="136"/>
      <c r="S44" s="136"/>
      <c r="T44" s="136"/>
      <c r="U44" s="136"/>
      <c r="V44" s="136"/>
      <c r="W44" s="136"/>
      <c r="X44" s="136"/>
      <c r="Y44" s="136"/>
      <c r="Z44" s="136"/>
      <c r="AA44" s="136"/>
      <c r="AB44" s="136"/>
    </row>
    <row r="45" spans="1:28" ht="79.2" x14ac:dyDescent="0.25">
      <c r="A45" s="217" t="str">
        <f t="shared" si="10"/>
        <v>C_10R2</v>
      </c>
      <c r="B45" s="185"/>
      <c r="C45" s="185"/>
      <c r="D45" s="185"/>
      <c r="E45" s="61" t="s">
        <v>233</v>
      </c>
      <c r="F45" s="185"/>
      <c r="G45" s="200" t="s">
        <v>1090</v>
      </c>
      <c r="H45" s="200"/>
      <c r="I45" s="200" t="s">
        <v>190</v>
      </c>
      <c r="J45" s="181" t="s">
        <v>171</v>
      </c>
      <c r="K45" s="211">
        <v>67</v>
      </c>
      <c r="L45" s="182">
        <f t="shared" si="5"/>
        <v>3.2794909446891826E-2</v>
      </c>
      <c r="M45" s="61"/>
      <c r="N45" s="199" t="s">
        <v>449</v>
      </c>
      <c r="O45" s="185" t="s">
        <v>230</v>
      </c>
      <c r="P45" s="136"/>
      <c r="Q45" s="136"/>
      <c r="R45" s="136"/>
      <c r="S45" s="136"/>
      <c r="T45" s="136"/>
      <c r="U45" s="136"/>
      <c r="V45" s="136"/>
      <c r="W45" s="136"/>
      <c r="X45" s="136"/>
      <c r="Y45" s="136"/>
      <c r="Z45" s="136"/>
      <c r="AA45" s="136"/>
      <c r="AB45" s="136"/>
    </row>
    <row r="46" spans="1:28" ht="39.6" x14ac:dyDescent="0.25">
      <c r="A46" s="217" t="str">
        <f t="shared" si="10"/>
        <v>C_10R3</v>
      </c>
      <c r="B46" s="185"/>
      <c r="C46" s="185"/>
      <c r="D46" s="185"/>
      <c r="E46" s="61" t="s">
        <v>233</v>
      </c>
      <c r="F46" s="185"/>
      <c r="G46" s="61" t="s">
        <v>236</v>
      </c>
      <c r="H46" s="200"/>
      <c r="I46" s="200"/>
      <c r="J46" s="181" t="s">
        <v>173</v>
      </c>
      <c r="K46" s="211">
        <v>3</v>
      </c>
      <c r="L46" s="182">
        <f t="shared" si="5"/>
        <v>1.4684287812041115E-3</v>
      </c>
      <c r="M46" s="61"/>
      <c r="N46" s="254" t="s">
        <v>963</v>
      </c>
      <c r="O46" s="199"/>
      <c r="P46" s="136"/>
      <c r="Q46" s="136"/>
      <c r="R46" s="136"/>
      <c r="S46" s="136"/>
      <c r="T46" s="136"/>
      <c r="U46" s="136"/>
      <c r="V46" s="136"/>
      <c r="W46" s="136"/>
      <c r="X46" s="136"/>
      <c r="Y46" s="136"/>
      <c r="Z46" s="136"/>
      <c r="AA46" s="136"/>
      <c r="AB46" s="136"/>
    </row>
    <row r="47" spans="1:28" ht="52.8" x14ac:dyDescent="0.25">
      <c r="A47" s="217" t="str">
        <f t="shared" si="10"/>
        <v>C_10R4</v>
      </c>
      <c r="B47" s="185"/>
      <c r="C47" s="185"/>
      <c r="D47" s="185"/>
      <c r="E47" s="61" t="s">
        <v>233</v>
      </c>
      <c r="F47" s="185"/>
      <c r="G47" s="61" t="s">
        <v>958</v>
      </c>
      <c r="H47" s="200" t="s">
        <v>190</v>
      </c>
      <c r="I47" s="200"/>
      <c r="J47" s="181" t="s">
        <v>214</v>
      </c>
      <c r="K47" s="211">
        <v>0</v>
      </c>
      <c r="L47" s="182">
        <f t="shared" si="5"/>
        <v>0</v>
      </c>
      <c r="M47" s="183" t="s">
        <v>209</v>
      </c>
      <c r="N47" s="199"/>
      <c r="O47" s="199"/>
      <c r="P47" s="136"/>
      <c r="Q47" s="136"/>
      <c r="R47" s="136"/>
      <c r="S47" s="136"/>
      <c r="T47" s="136"/>
      <c r="U47" s="136"/>
      <c r="V47" s="136"/>
      <c r="W47" s="136"/>
      <c r="X47" s="136"/>
      <c r="Y47" s="136"/>
      <c r="Z47" s="136"/>
      <c r="AA47" s="136"/>
      <c r="AB47" s="136"/>
    </row>
    <row r="48" spans="1:28" ht="26.4" x14ac:dyDescent="0.25">
      <c r="A48" s="217" t="str">
        <f t="shared" ref="A48:A49" si="11">$E$48&amp;J48</f>
        <v>C_62R1</v>
      </c>
      <c r="B48" s="185">
        <v>13</v>
      </c>
      <c r="C48" s="61" t="s">
        <v>161</v>
      </c>
      <c r="D48" s="61" t="s">
        <v>450</v>
      </c>
      <c r="E48" s="61" t="s">
        <v>451</v>
      </c>
      <c r="F48" s="61" t="s">
        <v>206</v>
      </c>
      <c r="G48" s="61" t="s">
        <v>172</v>
      </c>
      <c r="H48" s="200" t="s">
        <v>190</v>
      </c>
      <c r="I48" s="200"/>
      <c r="J48" s="181" t="s">
        <v>166</v>
      </c>
      <c r="K48" s="211">
        <v>0</v>
      </c>
      <c r="L48" s="182">
        <f t="shared" si="5"/>
        <v>0</v>
      </c>
      <c r="M48" s="183" t="s">
        <v>207</v>
      </c>
      <c r="N48" s="199"/>
      <c r="O48" s="199"/>
      <c r="P48" s="136"/>
      <c r="Q48" s="136"/>
      <c r="R48" s="136"/>
      <c r="S48" s="136"/>
      <c r="T48" s="136"/>
      <c r="U48" s="136"/>
      <c r="V48" s="136"/>
      <c r="W48" s="136"/>
      <c r="X48" s="136"/>
      <c r="Y48" s="136"/>
      <c r="Z48" s="136"/>
      <c r="AA48" s="136"/>
      <c r="AB48" s="136"/>
    </row>
    <row r="49" spans="1:28" ht="66" x14ac:dyDescent="0.25">
      <c r="A49" s="217" t="str">
        <f t="shared" si="11"/>
        <v>C_62R2</v>
      </c>
      <c r="B49" s="185"/>
      <c r="C49" s="61"/>
      <c r="D49" s="61"/>
      <c r="E49" s="61" t="s">
        <v>451</v>
      </c>
      <c r="F49" s="61"/>
      <c r="G49" s="61" t="s">
        <v>452</v>
      </c>
      <c r="H49" s="200" t="s">
        <v>190</v>
      </c>
      <c r="I49" s="200"/>
      <c r="J49" s="181" t="s">
        <v>171</v>
      </c>
      <c r="K49" s="211">
        <v>0</v>
      </c>
      <c r="L49" s="182">
        <f t="shared" si="5"/>
        <v>0</v>
      </c>
      <c r="M49" s="183" t="s">
        <v>240</v>
      </c>
      <c r="N49" s="199"/>
      <c r="O49" s="199"/>
      <c r="P49" s="136"/>
      <c r="Q49" s="136"/>
      <c r="R49" s="136"/>
      <c r="S49" s="136"/>
      <c r="T49" s="136"/>
      <c r="U49" s="136"/>
      <c r="V49" s="136"/>
      <c r="W49" s="136"/>
      <c r="X49" s="136"/>
      <c r="Y49" s="136"/>
      <c r="Z49" s="136"/>
      <c r="AA49" s="136"/>
      <c r="AB49" s="136"/>
    </row>
    <row r="50" spans="1:28" ht="26.4" x14ac:dyDescent="0.25">
      <c r="A50" s="217" t="str">
        <f t="shared" ref="A50:A51" si="12">$E$50&amp;J50</f>
        <v>C_17R1</v>
      </c>
      <c r="B50" s="185">
        <v>14</v>
      </c>
      <c r="C50" s="61" t="s">
        <v>161</v>
      </c>
      <c r="D50" s="61" t="s">
        <v>453</v>
      </c>
      <c r="E50" s="61" t="s">
        <v>454</v>
      </c>
      <c r="F50" s="61" t="s">
        <v>220</v>
      </c>
      <c r="G50" s="61" t="s">
        <v>172</v>
      </c>
      <c r="H50" s="200" t="s">
        <v>190</v>
      </c>
      <c r="I50" s="200"/>
      <c r="J50" s="181" t="s">
        <v>166</v>
      </c>
      <c r="K50" s="211">
        <v>0</v>
      </c>
      <c r="L50" s="182">
        <f t="shared" si="5"/>
        <v>0</v>
      </c>
      <c r="M50" s="183" t="s">
        <v>207</v>
      </c>
      <c r="N50" s="199"/>
      <c r="O50" s="199"/>
      <c r="P50" s="136"/>
      <c r="Q50" s="136"/>
      <c r="R50" s="136"/>
      <c r="S50" s="136"/>
      <c r="T50" s="136"/>
      <c r="U50" s="136"/>
      <c r="V50" s="136"/>
      <c r="W50" s="136"/>
      <c r="X50" s="136"/>
      <c r="Y50" s="136"/>
      <c r="Z50" s="136"/>
      <c r="AA50" s="136"/>
      <c r="AB50" s="136"/>
    </row>
    <row r="51" spans="1:28" ht="66" x14ac:dyDescent="0.25">
      <c r="A51" s="217" t="str">
        <f t="shared" si="12"/>
        <v>C_17R2</v>
      </c>
      <c r="B51" s="185"/>
      <c r="C51" s="61"/>
      <c r="D51" s="61"/>
      <c r="E51" s="61" t="s">
        <v>454</v>
      </c>
      <c r="F51" s="61"/>
      <c r="G51" s="61" t="s">
        <v>239</v>
      </c>
      <c r="H51" s="200" t="s">
        <v>190</v>
      </c>
      <c r="I51" s="200"/>
      <c r="J51" s="181" t="s">
        <v>171</v>
      </c>
      <c r="K51" s="211">
        <v>0</v>
      </c>
      <c r="L51" s="182">
        <f t="shared" si="5"/>
        <v>0</v>
      </c>
      <c r="M51" s="183" t="s">
        <v>240</v>
      </c>
      <c r="N51" s="199"/>
      <c r="O51" s="199"/>
      <c r="P51" s="136"/>
      <c r="Q51" s="136"/>
      <c r="R51" s="136"/>
      <c r="S51" s="136"/>
      <c r="T51" s="136"/>
      <c r="U51" s="136"/>
      <c r="V51" s="136"/>
      <c r="W51" s="136"/>
      <c r="X51" s="136"/>
      <c r="Y51" s="136"/>
      <c r="Z51" s="136"/>
      <c r="AA51" s="136"/>
      <c r="AB51" s="136"/>
    </row>
    <row r="52" spans="1:28" ht="66" x14ac:dyDescent="0.25">
      <c r="A52" s="217" t="str">
        <f t="shared" ref="A52:A53" si="13">$E$52&amp;G52</f>
        <v>Không có dữ liệu* Thông tin duy nhất với mỗi mã CIF</v>
      </c>
      <c r="B52" s="185">
        <v>15</v>
      </c>
      <c r="C52" s="61" t="s">
        <v>250</v>
      </c>
      <c r="D52" s="61" t="s">
        <v>251</v>
      </c>
      <c r="E52" s="200" t="s">
        <v>1110</v>
      </c>
      <c r="F52" s="61" t="s">
        <v>164</v>
      </c>
      <c r="G52" s="61" t="s">
        <v>181</v>
      </c>
      <c r="H52" s="200" t="s">
        <v>190</v>
      </c>
      <c r="I52" s="200"/>
      <c r="J52" s="181" t="s">
        <v>166</v>
      </c>
      <c r="K52" s="211" t="s">
        <v>88</v>
      </c>
      <c r="L52" s="182" t="s">
        <v>88</v>
      </c>
      <c r="M52" s="201" t="s">
        <v>1074</v>
      </c>
      <c r="N52" s="199"/>
      <c r="O52" s="199"/>
      <c r="P52" s="136"/>
      <c r="Q52" s="136"/>
      <c r="R52" s="136"/>
      <c r="S52" s="136"/>
      <c r="T52" s="136"/>
      <c r="U52" s="136"/>
      <c r="V52" s="136"/>
      <c r="W52" s="136"/>
      <c r="X52" s="136"/>
      <c r="Y52" s="136"/>
      <c r="Z52" s="136"/>
      <c r="AA52" s="136"/>
      <c r="AB52" s="136"/>
    </row>
    <row r="53" spans="1:28" ht="66" x14ac:dyDescent="0.25">
      <c r="A53" s="217" t="str">
        <f t="shared" si="13"/>
        <v>Không có dữ liệu* Không được bỏ trống</v>
      </c>
      <c r="B53" s="185"/>
      <c r="C53" s="61"/>
      <c r="D53" s="61"/>
      <c r="E53" s="200" t="s">
        <v>1110</v>
      </c>
      <c r="F53" s="61"/>
      <c r="G53" s="61" t="s">
        <v>172</v>
      </c>
      <c r="H53" s="200" t="s">
        <v>190</v>
      </c>
      <c r="I53" s="200"/>
      <c r="J53" s="181" t="s">
        <v>171</v>
      </c>
      <c r="K53" s="211" t="s">
        <v>88</v>
      </c>
      <c r="L53" s="182" t="s">
        <v>88</v>
      </c>
      <c r="M53" s="201" t="s">
        <v>1074</v>
      </c>
      <c r="N53" s="199"/>
      <c r="O53" s="199"/>
      <c r="P53" s="136"/>
      <c r="Q53" s="136"/>
      <c r="R53" s="136"/>
      <c r="S53" s="136"/>
      <c r="T53" s="136"/>
      <c r="U53" s="136"/>
      <c r="V53" s="136"/>
      <c r="W53" s="136"/>
      <c r="X53" s="136"/>
      <c r="Y53" s="136"/>
      <c r="Z53" s="136"/>
      <c r="AA53" s="136"/>
      <c r="AB53" s="136"/>
    </row>
    <row r="54" spans="1:28" ht="66" x14ac:dyDescent="0.25">
      <c r="A54" s="217" t="str">
        <f t="shared" ref="A54:A55" si="14">$E$54&amp;J54</f>
        <v>GENDER_CDER1</v>
      </c>
      <c r="B54" s="185">
        <v>16</v>
      </c>
      <c r="C54" s="61" t="s">
        <v>250</v>
      </c>
      <c r="D54" s="61" t="s">
        <v>253</v>
      </c>
      <c r="E54" s="61" t="s">
        <v>254</v>
      </c>
      <c r="F54" s="61" t="s">
        <v>164</v>
      </c>
      <c r="G54" s="61" t="s">
        <v>239</v>
      </c>
      <c r="H54" s="200" t="s">
        <v>190</v>
      </c>
      <c r="I54" s="200"/>
      <c r="J54" s="181" t="s">
        <v>166</v>
      </c>
      <c r="K54" s="211">
        <v>0</v>
      </c>
      <c r="L54" s="182">
        <f t="shared" si="5"/>
        <v>0</v>
      </c>
      <c r="M54" s="183" t="s">
        <v>240</v>
      </c>
      <c r="N54" s="199"/>
      <c r="O54" s="199"/>
      <c r="P54" s="136"/>
      <c r="Q54" s="136"/>
      <c r="R54" s="136"/>
      <c r="S54" s="136"/>
      <c r="T54" s="136"/>
      <c r="U54" s="136"/>
      <c r="V54" s="136"/>
      <c r="W54" s="136"/>
      <c r="X54" s="136"/>
      <c r="Y54" s="136"/>
      <c r="Z54" s="136"/>
      <c r="AA54" s="136"/>
      <c r="AB54" s="136"/>
    </row>
    <row r="55" spans="1:28" ht="66" x14ac:dyDescent="0.25">
      <c r="A55" s="217" t="str">
        <f t="shared" si="14"/>
        <v>GENDER_CDER2</v>
      </c>
      <c r="B55" s="185"/>
      <c r="C55" s="61"/>
      <c r="D55" s="61"/>
      <c r="E55" s="61" t="s">
        <v>254</v>
      </c>
      <c r="F55" s="61"/>
      <c r="G55" s="61" t="s">
        <v>172</v>
      </c>
      <c r="H55" s="200" t="s">
        <v>190</v>
      </c>
      <c r="I55" s="200"/>
      <c r="J55" s="181" t="s">
        <v>171</v>
      </c>
      <c r="K55" s="211">
        <v>16</v>
      </c>
      <c r="L55" s="182">
        <f t="shared" si="5"/>
        <v>7.8316201664219293E-3</v>
      </c>
      <c r="M55" s="199" t="s">
        <v>256</v>
      </c>
      <c r="N55" s="199" t="s">
        <v>257</v>
      </c>
      <c r="O55" s="61" t="s">
        <v>455</v>
      </c>
      <c r="P55" s="136"/>
      <c r="Q55" s="136"/>
      <c r="R55" s="136"/>
      <c r="S55" s="136"/>
      <c r="T55" s="136"/>
      <c r="U55" s="136"/>
      <c r="V55" s="136"/>
      <c r="W55" s="136"/>
      <c r="X55" s="136"/>
      <c r="Y55" s="136"/>
      <c r="Z55" s="136"/>
      <c r="AA55" s="136"/>
      <c r="AB55" s="136"/>
    </row>
    <row r="56" spans="1:28" ht="52.8" x14ac:dyDescent="0.25">
      <c r="A56" s="217"/>
      <c r="B56" s="185">
        <v>17</v>
      </c>
      <c r="C56" s="61" t="s">
        <v>250</v>
      </c>
      <c r="D56" s="61" t="s">
        <v>456</v>
      </c>
      <c r="E56" s="200" t="s">
        <v>1110</v>
      </c>
      <c r="F56" s="61" t="s">
        <v>164</v>
      </c>
      <c r="G56" s="61" t="s">
        <v>457</v>
      </c>
      <c r="H56" s="200"/>
      <c r="I56" s="200"/>
      <c r="J56" s="181" t="s">
        <v>166</v>
      </c>
      <c r="K56" s="211" t="s">
        <v>88</v>
      </c>
      <c r="L56" s="182" t="s">
        <v>88</v>
      </c>
      <c r="M56" s="197" t="s">
        <v>458</v>
      </c>
      <c r="N56" s="199"/>
      <c r="O56" s="199"/>
      <c r="P56" s="136"/>
      <c r="Q56" s="136"/>
      <c r="R56" s="136"/>
      <c r="S56" s="136"/>
      <c r="T56" s="136"/>
      <c r="U56" s="136"/>
      <c r="V56" s="136"/>
      <c r="W56" s="136"/>
      <c r="X56" s="136"/>
      <c r="Y56" s="136"/>
      <c r="Z56" s="136"/>
      <c r="AA56" s="136"/>
      <c r="AB56" s="136"/>
    </row>
    <row r="57" spans="1:28" ht="66" x14ac:dyDescent="0.25">
      <c r="A57" s="217"/>
      <c r="B57" s="185"/>
      <c r="C57" s="61"/>
      <c r="D57" s="61"/>
      <c r="E57" s="200" t="s">
        <v>1110</v>
      </c>
      <c r="F57" s="61"/>
      <c r="G57" s="61" t="s">
        <v>239</v>
      </c>
      <c r="H57" s="200"/>
      <c r="I57" s="200"/>
      <c r="J57" s="181" t="s">
        <v>171</v>
      </c>
      <c r="K57" s="211" t="s">
        <v>88</v>
      </c>
      <c r="L57" s="182" t="s">
        <v>88</v>
      </c>
      <c r="M57" s="183" t="s">
        <v>240</v>
      </c>
      <c r="N57" s="199"/>
      <c r="O57" s="199"/>
      <c r="P57" s="136"/>
      <c r="Q57" s="136"/>
      <c r="R57" s="136"/>
      <c r="S57" s="136"/>
      <c r="T57" s="136"/>
      <c r="U57" s="136"/>
      <c r="V57" s="136"/>
      <c r="W57" s="136"/>
      <c r="X57" s="136"/>
      <c r="Y57" s="136"/>
      <c r="Z57" s="136"/>
      <c r="AA57" s="136"/>
      <c r="AB57" s="136"/>
    </row>
    <row r="58" spans="1:28" ht="79.2" x14ac:dyDescent="0.25">
      <c r="A58" s="217"/>
      <c r="B58" s="185">
        <v>18</v>
      </c>
      <c r="C58" s="61" t="s">
        <v>250</v>
      </c>
      <c r="D58" s="61" t="s">
        <v>459</v>
      </c>
      <c r="E58" s="61" t="s">
        <v>1110</v>
      </c>
      <c r="F58" s="61" t="s">
        <v>164</v>
      </c>
      <c r="G58" s="61" t="s">
        <v>239</v>
      </c>
      <c r="H58" s="200"/>
      <c r="I58" s="200"/>
      <c r="J58" s="181" t="s">
        <v>166</v>
      </c>
      <c r="K58" s="211" t="s">
        <v>88</v>
      </c>
      <c r="L58" s="182" t="s">
        <v>88</v>
      </c>
      <c r="M58" s="199" t="s">
        <v>460</v>
      </c>
      <c r="N58" s="199" t="s">
        <v>461</v>
      </c>
      <c r="O58" s="61" t="s">
        <v>462</v>
      </c>
      <c r="P58" s="136"/>
      <c r="Q58" s="136"/>
      <c r="R58" s="136"/>
      <c r="S58" s="136"/>
      <c r="T58" s="136"/>
      <c r="U58" s="136"/>
      <c r="V58" s="136"/>
      <c r="W58" s="136"/>
      <c r="X58" s="136"/>
      <c r="Y58" s="136"/>
      <c r="Z58" s="136"/>
      <c r="AA58" s="136"/>
      <c r="AB58" s="136"/>
    </row>
    <row r="59" spans="1:28" ht="79.2" x14ac:dyDescent="0.25">
      <c r="A59" s="217"/>
      <c r="B59" s="185"/>
      <c r="C59" s="61"/>
      <c r="D59" s="61"/>
      <c r="E59" s="200" t="s">
        <v>1110</v>
      </c>
      <c r="F59" s="61"/>
      <c r="G59" s="61" t="s">
        <v>463</v>
      </c>
      <c r="H59" s="200"/>
      <c r="I59" s="200"/>
      <c r="J59" s="181" t="s">
        <v>171</v>
      </c>
      <c r="K59" s="211" t="s">
        <v>88</v>
      </c>
      <c r="L59" s="182" t="s">
        <v>88</v>
      </c>
      <c r="M59" s="254" t="s">
        <v>460</v>
      </c>
      <c r="N59" s="199"/>
      <c r="O59" s="200" t="s">
        <v>462</v>
      </c>
      <c r="P59" s="136"/>
      <c r="Q59" s="136"/>
      <c r="R59" s="136"/>
      <c r="S59" s="136"/>
      <c r="T59" s="136"/>
      <c r="U59" s="136"/>
      <c r="V59" s="136"/>
      <c r="W59" s="136"/>
      <c r="X59" s="136"/>
      <c r="Y59" s="136"/>
      <c r="Z59" s="136"/>
      <c r="AA59" s="136"/>
      <c r="AB59" s="136"/>
    </row>
    <row r="60" spans="1:28" ht="52.8" x14ac:dyDescent="0.25">
      <c r="A60" s="217" t="str">
        <f t="shared" ref="A60:A63" si="15">$E$60&amp;J60</f>
        <v>C_32R1</v>
      </c>
      <c r="B60" s="185">
        <v>19</v>
      </c>
      <c r="C60" s="61" t="s">
        <v>250</v>
      </c>
      <c r="D60" s="61" t="s">
        <v>259</v>
      </c>
      <c r="E60" s="61" t="s">
        <v>260</v>
      </c>
      <c r="F60" s="61" t="s">
        <v>220</v>
      </c>
      <c r="G60" s="61" t="s">
        <v>243</v>
      </c>
      <c r="H60" s="200" t="s">
        <v>190</v>
      </c>
      <c r="I60" s="200"/>
      <c r="J60" s="181" t="s">
        <v>166</v>
      </c>
      <c r="K60" s="211">
        <v>0</v>
      </c>
      <c r="L60" s="182">
        <f t="shared" si="5"/>
        <v>0</v>
      </c>
      <c r="M60" s="183" t="s">
        <v>209</v>
      </c>
      <c r="N60" s="199"/>
      <c r="O60" s="199"/>
      <c r="P60" s="136"/>
      <c r="Q60" s="136"/>
      <c r="R60" s="136"/>
      <c r="S60" s="136"/>
      <c r="T60" s="136"/>
      <c r="U60" s="136"/>
      <c r="V60" s="136"/>
      <c r="W60" s="136"/>
      <c r="X60" s="136"/>
      <c r="Y60" s="136"/>
      <c r="Z60" s="136"/>
      <c r="AA60" s="136"/>
      <c r="AB60" s="136"/>
    </row>
    <row r="61" spans="1:28" ht="28.8" customHeight="1" x14ac:dyDescent="0.25">
      <c r="A61" s="217" t="str">
        <f t="shared" si="15"/>
        <v>C_32R2</v>
      </c>
      <c r="B61" s="185"/>
      <c r="C61" s="61"/>
      <c r="D61" s="61"/>
      <c r="E61" s="61" t="s">
        <v>260</v>
      </c>
      <c r="F61" s="61"/>
      <c r="G61" s="61" t="s">
        <v>181</v>
      </c>
      <c r="H61" s="200" t="s">
        <v>190</v>
      </c>
      <c r="I61" s="200"/>
      <c r="J61" s="181" t="s">
        <v>171</v>
      </c>
      <c r="K61" s="211">
        <v>0</v>
      </c>
      <c r="L61" s="182">
        <f t="shared" si="5"/>
        <v>0</v>
      </c>
      <c r="M61" s="61"/>
      <c r="N61" s="199"/>
      <c r="O61" s="199"/>
      <c r="P61" s="436"/>
      <c r="Q61" s="136"/>
      <c r="R61" s="136"/>
      <c r="S61" s="136"/>
      <c r="T61" s="136"/>
      <c r="U61" s="136"/>
      <c r="V61" s="136"/>
      <c r="W61" s="136"/>
      <c r="X61" s="136"/>
      <c r="Y61" s="136"/>
      <c r="Z61" s="136"/>
      <c r="AA61" s="136"/>
      <c r="AB61" s="136"/>
    </row>
    <row r="62" spans="1:28" ht="79.2" x14ac:dyDescent="0.25">
      <c r="A62" s="217" t="str">
        <f t="shared" si="15"/>
        <v>C_32R3</v>
      </c>
      <c r="B62" s="185"/>
      <c r="C62" s="61"/>
      <c r="D62" s="61"/>
      <c r="E62" s="61" t="s">
        <v>260</v>
      </c>
      <c r="F62" s="61"/>
      <c r="G62" s="61" t="s">
        <v>464</v>
      </c>
      <c r="H62" s="200"/>
      <c r="I62" s="200" t="s">
        <v>190</v>
      </c>
      <c r="J62" s="181" t="s">
        <v>173</v>
      </c>
      <c r="K62" s="211">
        <v>2</v>
      </c>
      <c r="L62" s="182">
        <f t="shared" si="5"/>
        <v>9.7895252080274116E-4</v>
      </c>
      <c r="M62" s="61"/>
      <c r="N62" s="199" t="s">
        <v>465</v>
      </c>
      <c r="O62" s="185" t="s">
        <v>230</v>
      </c>
      <c r="P62" s="136"/>
      <c r="Q62" s="136"/>
      <c r="R62" s="136"/>
      <c r="S62" s="136"/>
      <c r="T62" s="136"/>
      <c r="U62" s="136"/>
      <c r="V62" s="136"/>
      <c r="W62" s="136"/>
      <c r="X62" s="136"/>
      <c r="Y62" s="136"/>
      <c r="Z62" s="136"/>
      <c r="AA62" s="136"/>
      <c r="AB62" s="136"/>
    </row>
    <row r="63" spans="1:28" ht="26.4" x14ac:dyDescent="0.25">
      <c r="A63" s="217" t="str">
        <f t="shared" si="15"/>
        <v>C_32R4</v>
      </c>
      <c r="B63" s="185"/>
      <c r="C63" s="61"/>
      <c r="D63" s="61"/>
      <c r="E63" s="61" t="s">
        <v>260</v>
      </c>
      <c r="F63" s="61"/>
      <c r="G63" s="61" t="s">
        <v>172</v>
      </c>
      <c r="H63" s="200" t="s">
        <v>190</v>
      </c>
      <c r="I63" s="200"/>
      <c r="J63" s="181" t="s">
        <v>214</v>
      </c>
      <c r="K63" s="211">
        <v>0</v>
      </c>
      <c r="L63" s="182">
        <f t="shared" si="5"/>
        <v>0</v>
      </c>
      <c r="M63" s="183" t="s">
        <v>207</v>
      </c>
      <c r="N63" s="199"/>
      <c r="O63" s="199"/>
      <c r="P63" s="136"/>
      <c r="Q63" s="136"/>
      <c r="R63" s="136"/>
      <c r="S63" s="136"/>
      <c r="T63" s="136"/>
      <c r="U63" s="136"/>
      <c r="V63" s="136"/>
      <c r="W63" s="136"/>
      <c r="X63" s="136"/>
      <c r="Y63" s="136"/>
      <c r="Z63" s="136"/>
      <c r="AA63" s="136"/>
      <c r="AB63" s="136"/>
    </row>
    <row r="64" spans="1:28" ht="26.4" x14ac:dyDescent="0.25">
      <c r="A64" s="217" t="str">
        <f t="shared" ref="A64:A65" si="16">$E$64&amp;J64</f>
        <v>C_36R1</v>
      </c>
      <c r="B64" s="185">
        <v>20</v>
      </c>
      <c r="C64" s="61" t="s">
        <v>250</v>
      </c>
      <c r="D64" s="61" t="s">
        <v>466</v>
      </c>
      <c r="E64" s="61" t="s">
        <v>467</v>
      </c>
      <c r="F64" s="61" t="s">
        <v>220</v>
      </c>
      <c r="G64" s="61" t="s">
        <v>172</v>
      </c>
      <c r="H64" s="200" t="s">
        <v>190</v>
      </c>
      <c r="I64" s="200"/>
      <c r="J64" s="181" t="s">
        <v>166</v>
      </c>
      <c r="K64" s="211">
        <v>0</v>
      </c>
      <c r="L64" s="182">
        <f t="shared" si="5"/>
        <v>0</v>
      </c>
      <c r="M64" s="183" t="s">
        <v>207</v>
      </c>
      <c r="N64" s="199"/>
      <c r="O64" s="199"/>
      <c r="P64" s="136"/>
      <c r="Q64" s="136"/>
      <c r="R64" s="136"/>
      <c r="S64" s="136"/>
      <c r="T64" s="136"/>
      <c r="U64" s="136"/>
      <c r="V64" s="136"/>
      <c r="W64" s="136"/>
      <c r="X64" s="136"/>
      <c r="Y64" s="136"/>
      <c r="Z64" s="136"/>
      <c r="AA64" s="136"/>
      <c r="AB64" s="136"/>
    </row>
    <row r="65" spans="1:28" ht="26.4" x14ac:dyDescent="0.25">
      <c r="A65" s="217" t="str">
        <f t="shared" si="16"/>
        <v>C_36R2</v>
      </c>
      <c r="B65" s="185"/>
      <c r="C65" s="61"/>
      <c r="D65" s="61"/>
      <c r="E65" s="61" t="s">
        <v>467</v>
      </c>
      <c r="F65" s="61"/>
      <c r="G65" s="61" t="s">
        <v>189</v>
      </c>
      <c r="H65" s="200" t="s">
        <v>190</v>
      </c>
      <c r="I65" s="200"/>
      <c r="J65" s="181" t="s">
        <v>171</v>
      </c>
      <c r="K65" s="211">
        <v>0</v>
      </c>
      <c r="L65" s="182">
        <f t="shared" si="5"/>
        <v>0</v>
      </c>
      <c r="M65" s="61"/>
      <c r="N65" s="196" t="s">
        <v>191</v>
      </c>
      <c r="O65" s="199"/>
      <c r="P65" s="136"/>
      <c r="Q65" s="136"/>
      <c r="R65" s="136"/>
      <c r="S65" s="136"/>
      <c r="T65" s="136"/>
      <c r="U65" s="136"/>
      <c r="V65" s="136"/>
      <c r="W65" s="136"/>
      <c r="X65" s="136"/>
      <c r="Y65" s="136"/>
      <c r="Z65" s="136"/>
      <c r="AA65" s="136"/>
      <c r="AB65" s="136"/>
    </row>
    <row r="66" spans="1:28" ht="26.4" x14ac:dyDescent="0.25">
      <c r="A66" s="217" t="str">
        <f t="shared" ref="A66:A67" si="17">$E$66&amp;J66</f>
        <v>C_38R1</v>
      </c>
      <c r="B66" s="185">
        <v>21</v>
      </c>
      <c r="C66" s="61" t="s">
        <v>250</v>
      </c>
      <c r="D66" s="61" t="s">
        <v>264</v>
      </c>
      <c r="E66" s="61" t="s">
        <v>265</v>
      </c>
      <c r="F66" s="61" t="s">
        <v>220</v>
      </c>
      <c r="G66" s="61" t="s">
        <v>172</v>
      </c>
      <c r="H66" s="200" t="s">
        <v>190</v>
      </c>
      <c r="I66" s="200"/>
      <c r="J66" s="181" t="s">
        <v>166</v>
      </c>
      <c r="K66" s="211">
        <v>0</v>
      </c>
      <c r="L66" s="182">
        <f t="shared" si="5"/>
        <v>0</v>
      </c>
      <c r="M66" s="183" t="s">
        <v>207</v>
      </c>
      <c r="N66" s="199"/>
      <c r="O66" s="199"/>
      <c r="P66" s="136"/>
      <c r="Q66" s="136"/>
      <c r="R66" s="136"/>
      <c r="S66" s="136"/>
      <c r="T66" s="136"/>
      <c r="U66" s="136"/>
      <c r="V66" s="136"/>
      <c r="W66" s="136"/>
      <c r="X66" s="136"/>
      <c r="Y66" s="136"/>
      <c r="Z66" s="136"/>
      <c r="AA66" s="136"/>
      <c r="AB66" s="136"/>
    </row>
    <row r="67" spans="1:28" ht="66" x14ac:dyDescent="0.25">
      <c r="A67" s="217" t="str">
        <f t="shared" si="17"/>
        <v>C_38R2</v>
      </c>
      <c r="B67" s="185"/>
      <c r="C67" s="61"/>
      <c r="D67" s="61"/>
      <c r="E67" s="61" t="s">
        <v>265</v>
      </c>
      <c r="F67" s="61"/>
      <c r="G67" s="61" t="s">
        <v>239</v>
      </c>
      <c r="H67" s="200" t="s">
        <v>190</v>
      </c>
      <c r="I67" s="200"/>
      <c r="J67" s="181" t="s">
        <v>171</v>
      </c>
      <c r="K67" s="211">
        <v>0</v>
      </c>
      <c r="L67" s="182">
        <f t="shared" si="5"/>
        <v>0</v>
      </c>
      <c r="M67" s="183" t="s">
        <v>240</v>
      </c>
      <c r="N67" s="199"/>
      <c r="O67" s="199"/>
      <c r="P67" s="136"/>
      <c r="Q67" s="136"/>
      <c r="R67" s="136"/>
      <c r="S67" s="136"/>
      <c r="T67" s="136"/>
      <c r="U67" s="136"/>
      <c r="V67" s="136"/>
      <c r="W67" s="136"/>
      <c r="X67" s="136"/>
      <c r="Y67" s="136"/>
      <c r="Z67" s="136"/>
      <c r="AA67" s="136"/>
      <c r="AB67" s="136"/>
    </row>
    <row r="68" spans="1:28" ht="26.4" x14ac:dyDescent="0.25">
      <c r="A68" s="217" t="str">
        <f t="shared" ref="A68:A69" si="18">$E$68&amp;J68</f>
        <v>C_39R1</v>
      </c>
      <c r="B68" s="185">
        <v>22</v>
      </c>
      <c r="C68" s="61" t="s">
        <v>250</v>
      </c>
      <c r="D68" s="61" t="s">
        <v>468</v>
      </c>
      <c r="E68" s="61" t="s">
        <v>469</v>
      </c>
      <c r="F68" s="61" t="s">
        <v>220</v>
      </c>
      <c r="G68" s="61" t="s">
        <v>172</v>
      </c>
      <c r="H68" s="200" t="s">
        <v>190</v>
      </c>
      <c r="I68" s="200"/>
      <c r="J68" s="181" t="s">
        <v>166</v>
      </c>
      <c r="K68" s="211">
        <v>0</v>
      </c>
      <c r="L68" s="182">
        <f t="shared" si="5"/>
        <v>0</v>
      </c>
      <c r="M68" s="183" t="s">
        <v>207</v>
      </c>
      <c r="N68" s="199"/>
      <c r="O68" s="199"/>
      <c r="P68" s="136"/>
      <c r="Q68" s="136"/>
      <c r="R68" s="136"/>
      <c r="S68" s="136"/>
      <c r="T68" s="136"/>
      <c r="U68" s="136"/>
      <c r="V68" s="136"/>
      <c r="W68" s="136"/>
      <c r="X68" s="136"/>
      <c r="Y68" s="136"/>
      <c r="Z68" s="136"/>
      <c r="AA68" s="136"/>
      <c r="AB68" s="136"/>
    </row>
    <row r="69" spans="1:28" ht="66" x14ac:dyDescent="0.25">
      <c r="A69" s="217" t="str">
        <f t="shared" si="18"/>
        <v>C_39R2</v>
      </c>
      <c r="B69" s="185"/>
      <c r="C69" s="61"/>
      <c r="D69" s="61"/>
      <c r="E69" s="61" t="s">
        <v>469</v>
      </c>
      <c r="F69" s="61"/>
      <c r="G69" s="61" t="s">
        <v>239</v>
      </c>
      <c r="H69" s="200" t="s">
        <v>190</v>
      </c>
      <c r="I69" s="200"/>
      <c r="J69" s="181" t="s">
        <v>171</v>
      </c>
      <c r="K69" s="211">
        <v>0</v>
      </c>
      <c r="L69" s="182">
        <f t="shared" si="5"/>
        <v>0</v>
      </c>
      <c r="M69" s="183" t="s">
        <v>240</v>
      </c>
      <c r="N69" s="199"/>
      <c r="O69" s="199"/>
      <c r="P69" s="136"/>
      <c r="Q69" s="136"/>
      <c r="R69" s="136"/>
      <c r="S69" s="136"/>
      <c r="T69" s="136"/>
      <c r="U69" s="136"/>
      <c r="V69" s="136"/>
      <c r="W69" s="136"/>
      <c r="X69" s="136"/>
      <c r="Y69" s="136"/>
      <c r="Z69" s="136"/>
      <c r="AA69" s="136"/>
      <c r="AB69" s="136"/>
    </row>
    <row r="70" spans="1:28" ht="66" x14ac:dyDescent="0.25">
      <c r="A70" s="217" t="str">
        <f t="shared" ref="A70:A71" si="19">$E$70&amp;J70</f>
        <v>C_41R1</v>
      </c>
      <c r="B70" s="185">
        <v>23</v>
      </c>
      <c r="C70" s="61" t="s">
        <v>250</v>
      </c>
      <c r="D70" s="61" t="s">
        <v>470</v>
      </c>
      <c r="E70" s="61" t="s">
        <v>471</v>
      </c>
      <c r="F70" s="61" t="s">
        <v>220</v>
      </c>
      <c r="G70" s="61" t="s">
        <v>452</v>
      </c>
      <c r="H70" s="200" t="s">
        <v>190</v>
      </c>
      <c r="I70" s="200"/>
      <c r="J70" s="181" t="s">
        <v>166</v>
      </c>
      <c r="K70" s="211" t="s">
        <v>88</v>
      </c>
      <c r="L70" s="182" t="s">
        <v>88</v>
      </c>
      <c r="M70" s="183" t="s">
        <v>240</v>
      </c>
      <c r="N70" s="199"/>
      <c r="O70" s="199"/>
      <c r="P70" s="136"/>
      <c r="Q70" s="136"/>
      <c r="R70" s="136"/>
      <c r="S70" s="136"/>
      <c r="T70" s="136"/>
      <c r="U70" s="136"/>
      <c r="V70" s="136"/>
      <c r="W70" s="136"/>
      <c r="X70" s="136"/>
      <c r="Y70" s="136"/>
      <c r="Z70" s="136"/>
      <c r="AA70" s="136"/>
      <c r="AB70" s="136"/>
    </row>
    <row r="71" spans="1:28" ht="26.4" x14ac:dyDescent="0.25">
      <c r="A71" s="217" t="str">
        <f t="shared" si="19"/>
        <v>C_41R2</v>
      </c>
      <c r="B71" s="185"/>
      <c r="C71" s="61"/>
      <c r="D71" s="61"/>
      <c r="E71" s="61" t="s">
        <v>471</v>
      </c>
      <c r="F71" s="61"/>
      <c r="G71" s="61" t="s">
        <v>313</v>
      </c>
      <c r="H71" s="200" t="s">
        <v>190</v>
      </c>
      <c r="I71" s="200"/>
      <c r="J71" s="181" t="s">
        <v>171</v>
      </c>
      <c r="K71" s="211">
        <v>0</v>
      </c>
      <c r="L71" s="182">
        <f t="shared" ref="L71" si="20">K71/$J$13</f>
        <v>0</v>
      </c>
      <c r="M71" s="183" t="s">
        <v>207</v>
      </c>
      <c r="N71" s="199"/>
      <c r="O71" s="199"/>
      <c r="P71" s="136"/>
      <c r="Q71" s="136"/>
      <c r="R71" s="136"/>
      <c r="S71" s="136"/>
      <c r="T71" s="136"/>
      <c r="U71" s="136"/>
      <c r="V71" s="136"/>
      <c r="W71" s="136"/>
      <c r="X71" s="136"/>
      <c r="Y71" s="136"/>
      <c r="Z71" s="136"/>
      <c r="AA71" s="136"/>
      <c r="AB71" s="136"/>
    </row>
    <row r="72" spans="1:28" ht="26.4" x14ac:dyDescent="0.25">
      <c r="A72" s="217" t="str">
        <f t="shared" ref="A72:A73" si="21">$E$72&amp;J72</f>
        <v>C_73R1</v>
      </c>
      <c r="B72" s="185">
        <v>24</v>
      </c>
      <c r="C72" s="61" t="s">
        <v>250</v>
      </c>
      <c r="D72" s="61" t="s">
        <v>472</v>
      </c>
      <c r="E72" s="61" t="s">
        <v>473</v>
      </c>
      <c r="F72" s="61" t="s">
        <v>220</v>
      </c>
      <c r="G72" s="61" t="s">
        <v>172</v>
      </c>
      <c r="H72" s="200" t="s">
        <v>190</v>
      </c>
      <c r="I72" s="200"/>
      <c r="J72" s="181" t="s">
        <v>166</v>
      </c>
      <c r="K72" s="211">
        <v>0</v>
      </c>
      <c r="L72" s="182">
        <f t="shared" si="5"/>
        <v>0</v>
      </c>
      <c r="M72" s="183" t="s">
        <v>207</v>
      </c>
      <c r="N72" s="199"/>
      <c r="O72" s="199"/>
      <c r="P72" s="136"/>
      <c r="Q72" s="136"/>
      <c r="R72" s="136"/>
      <c r="S72" s="136"/>
      <c r="T72" s="136"/>
      <c r="U72" s="136"/>
      <c r="V72" s="136"/>
      <c r="W72" s="136"/>
      <c r="X72" s="136"/>
      <c r="Y72" s="136"/>
      <c r="Z72" s="136"/>
      <c r="AA72" s="136"/>
      <c r="AB72" s="136"/>
    </row>
    <row r="73" spans="1:28" ht="66" x14ac:dyDescent="0.25">
      <c r="A73" s="217" t="str">
        <f t="shared" si="21"/>
        <v>C_73R2</v>
      </c>
      <c r="B73" s="185"/>
      <c r="C73" s="61"/>
      <c r="D73" s="61"/>
      <c r="E73" s="61" t="s">
        <v>473</v>
      </c>
      <c r="F73" s="61"/>
      <c r="G73" s="61" t="s">
        <v>239</v>
      </c>
      <c r="H73" s="200" t="s">
        <v>190</v>
      </c>
      <c r="I73" s="200"/>
      <c r="J73" s="181" t="s">
        <v>171</v>
      </c>
      <c r="K73" s="211">
        <v>0</v>
      </c>
      <c r="L73" s="182">
        <f t="shared" si="5"/>
        <v>0</v>
      </c>
      <c r="M73" s="183" t="s">
        <v>240</v>
      </c>
      <c r="N73" s="199"/>
      <c r="O73" s="199"/>
      <c r="P73" s="136"/>
      <c r="Q73" s="136"/>
      <c r="R73" s="136"/>
      <c r="S73" s="136"/>
      <c r="T73" s="136"/>
      <c r="U73" s="136"/>
      <c r="V73" s="136"/>
      <c r="W73" s="136"/>
      <c r="X73" s="136"/>
      <c r="Y73" s="136"/>
      <c r="Z73" s="136"/>
      <c r="AA73" s="136"/>
      <c r="AB73" s="136"/>
    </row>
    <row r="74" spans="1:28" ht="39.6" x14ac:dyDescent="0.25">
      <c r="A74" s="217" t="str">
        <f t="shared" ref="A74:A77" si="22">$E$74&amp;J74</f>
        <v>C_45R1</v>
      </c>
      <c r="B74" s="185">
        <v>25</v>
      </c>
      <c r="C74" s="61" t="s">
        <v>250</v>
      </c>
      <c r="D74" s="61" t="s">
        <v>474</v>
      </c>
      <c r="E74" s="61" t="s">
        <v>475</v>
      </c>
      <c r="F74" s="61" t="s">
        <v>206</v>
      </c>
      <c r="G74" s="61" t="s">
        <v>172</v>
      </c>
      <c r="H74" s="200" t="s">
        <v>190</v>
      </c>
      <c r="I74" s="200"/>
      <c r="J74" s="181" t="s">
        <v>166</v>
      </c>
      <c r="K74" s="211">
        <v>0</v>
      </c>
      <c r="L74" s="182">
        <f t="shared" si="5"/>
        <v>0</v>
      </c>
      <c r="M74" s="183" t="s">
        <v>207</v>
      </c>
      <c r="N74" s="199"/>
      <c r="O74" s="199"/>
      <c r="P74" s="136"/>
      <c r="Q74" s="136"/>
      <c r="R74" s="136"/>
      <c r="S74" s="136"/>
      <c r="T74" s="136"/>
      <c r="U74" s="136"/>
      <c r="V74" s="136"/>
      <c r="W74" s="136"/>
      <c r="X74" s="136"/>
      <c r="Y74" s="136"/>
      <c r="Z74" s="136"/>
      <c r="AA74" s="136"/>
      <c r="AB74" s="136"/>
    </row>
    <row r="75" spans="1:28" ht="52.8" x14ac:dyDescent="0.25">
      <c r="A75" s="217" t="str">
        <f t="shared" si="22"/>
        <v>C_45R2</v>
      </c>
      <c r="B75" s="185"/>
      <c r="C75" s="61"/>
      <c r="D75" s="61"/>
      <c r="E75" s="61" t="s">
        <v>475</v>
      </c>
      <c r="F75" s="61"/>
      <c r="G75" s="200" t="s">
        <v>270</v>
      </c>
      <c r="H75" s="200"/>
      <c r="I75" s="200" t="s">
        <v>190</v>
      </c>
      <c r="J75" s="181" t="s">
        <v>171</v>
      </c>
      <c r="K75" s="211">
        <v>183</v>
      </c>
      <c r="L75" s="182">
        <f t="shared" si="5"/>
        <v>8.957415565345081E-2</v>
      </c>
      <c r="M75" s="185" t="s">
        <v>271</v>
      </c>
      <c r="N75" s="185" t="s">
        <v>272</v>
      </c>
      <c r="O75" s="61"/>
      <c r="P75" s="136"/>
      <c r="Q75" s="136"/>
      <c r="R75" s="136"/>
      <c r="S75" s="136"/>
      <c r="T75" s="136"/>
      <c r="U75" s="136"/>
      <c r="V75" s="136"/>
      <c r="W75" s="136"/>
      <c r="X75" s="136"/>
      <c r="Y75" s="136"/>
      <c r="Z75" s="136"/>
      <c r="AA75" s="136"/>
      <c r="AB75" s="136"/>
    </row>
    <row r="76" spans="1:28" ht="79.2" x14ac:dyDescent="0.25">
      <c r="A76" s="217" t="str">
        <f t="shared" si="22"/>
        <v>C_45R3</v>
      </c>
      <c r="B76" s="185"/>
      <c r="C76" s="61"/>
      <c r="D76" s="61"/>
      <c r="E76" s="61" t="s">
        <v>475</v>
      </c>
      <c r="F76" s="61"/>
      <c r="G76" s="61" t="s">
        <v>303</v>
      </c>
      <c r="H76" s="200"/>
      <c r="I76" s="200" t="s">
        <v>190</v>
      </c>
      <c r="J76" s="247" t="s">
        <v>173</v>
      </c>
      <c r="K76" s="211">
        <v>89</v>
      </c>
      <c r="L76" s="182">
        <f t="shared" si="5"/>
        <v>4.3563387175721981E-2</v>
      </c>
      <c r="M76" s="206" t="s">
        <v>415</v>
      </c>
      <c r="N76" s="254" t="s">
        <v>416</v>
      </c>
      <c r="O76" s="185" t="s">
        <v>230</v>
      </c>
      <c r="P76" s="136"/>
      <c r="Q76" s="136"/>
      <c r="R76" s="136"/>
      <c r="S76" s="136"/>
      <c r="T76" s="136"/>
      <c r="U76" s="136"/>
      <c r="V76" s="136"/>
      <c r="W76" s="136"/>
      <c r="X76" s="136"/>
      <c r="Y76" s="136"/>
      <c r="Z76" s="136"/>
      <c r="AA76" s="136"/>
      <c r="AB76" s="136"/>
    </row>
    <row r="77" spans="1:28" ht="79.2" x14ac:dyDescent="0.25">
      <c r="A77" s="217" t="str">
        <f t="shared" si="22"/>
        <v>C_45R4</v>
      </c>
      <c r="B77" s="185"/>
      <c r="C77" s="61"/>
      <c r="D77" s="61"/>
      <c r="E77" s="61" t="s">
        <v>475</v>
      </c>
      <c r="F77" s="61"/>
      <c r="G77" s="61" t="s">
        <v>476</v>
      </c>
      <c r="H77" s="200"/>
      <c r="I77" s="200" t="s">
        <v>190</v>
      </c>
      <c r="J77" s="247" t="s">
        <v>214</v>
      </c>
      <c r="K77" s="211">
        <v>56</v>
      </c>
      <c r="L77" s="182">
        <f t="shared" si="5"/>
        <v>2.7410670582476749E-2</v>
      </c>
      <c r="M77" s="61"/>
      <c r="N77" s="199" t="s">
        <v>477</v>
      </c>
      <c r="O77" s="185" t="s">
        <v>230</v>
      </c>
      <c r="P77" s="136"/>
      <c r="Q77" s="136"/>
      <c r="R77" s="136"/>
      <c r="S77" s="136"/>
      <c r="T77" s="136"/>
      <c r="U77" s="136"/>
      <c r="V77" s="136"/>
      <c r="W77" s="136"/>
      <c r="X77" s="136"/>
      <c r="Y77" s="136"/>
      <c r="Z77" s="136"/>
      <c r="AA77" s="136"/>
      <c r="AB77" s="136"/>
    </row>
    <row r="78" spans="1:28" ht="26.4" x14ac:dyDescent="0.25">
      <c r="A78" s="217" t="str">
        <f t="shared" ref="A78:A81" si="23">$E$78&amp;J78</f>
        <v>C_46R1</v>
      </c>
      <c r="B78" s="185">
        <v>26</v>
      </c>
      <c r="C78" s="61" t="s">
        <v>250</v>
      </c>
      <c r="D78" s="61" t="s">
        <v>478</v>
      </c>
      <c r="E78" s="61" t="s">
        <v>479</v>
      </c>
      <c r="F78" s="61" t="s">
        <v>206</v>
      </c>
      <c r="G78" s="61" t="s">
        <v>172</v>
      </c>
      <c r="H78" s="200" t="s">
        <v>190</v>
      </c>
      <c r="I78" s="200"/>
      <c r="J78" s="181" t="s">
        <v>166</v>
      </c>
      <c r="K78" s="211">
        <v>0</v>
      </c>
      <c r="L78" s="182">
        <f t="shared" si="5"/>
        <v>0</v>
      </c>
      <c r="M78" s="183" t="s">
        <v>207</v>
      </c>
      <c r="N78" s="199"/>
      <c r="O78" s="199"/>
      <c r="P78" s="136"/>
      <c r="Q78" s="136"/>
      <c r="R78" s="136"/>
      <c r="S78" s="136"/>
      <c r="T78" s="136"/>
      <c r="U78" s="136"/>
      <c r="V78" s="136"/>
      <c r="W78" s="136"/>
      <c r="X78" s="136"/>
      <c r="Y78" s="136"/>
      <c r="Z78" s="136"/>
      <c r="AA78" s="136"/>
      <c r="AB78" s="136"/>
    </row>
    <row r="79" spans="1:28" ht="52.8" x14ac:dyDescent="0.25">
      <c r="A79" s="217" t="str">
        <f t="shared" si="23"/>
        <v>C_46R2</v>
      </c>
      <c r="B79" s="185"/>
      <c r="C79" s="61"/>
      <c r="D79" s="61"/>
      <c r="E79" s="61" t="s">
        <v>479</v>
      </c>
      <c r="F79" s="61"/>
      <c r="G79" s="200" t="s">
        <v>270</v>
      </c>
      <c r="H79" s="200"/>
      <c r="I79" s="200" t="s">
        <v>190</v>
      </c>
      <c r="J79" s="247" t="s">
        <v>171</v>
      </c>
      <c r="K79" s="211">
        <v>171</v>
      </c>
      <c r="L79" s="182">
        <f t="shared" si="5"/>
        <v>8.3700440528634359E-2</v>
      </c>
      <c r="M79" s="185" t="s">
        <v>271</v>
      </c>
      <c r="N79" s="185" t="s">
        <v>272</v>
      </c>
      <c r="O79" s="61"/>
      <c r="P79" s="136"/>
      <c r="Q79" s="136"/>
      <c r="R79" s="136"/>
      <c r="S79" s="136"/>
      <c r="T79" s="136"/>
      <c r="U79" s="136"/>
      <c r="V79" s="136"/>
      <c r="W79" s="136"/>
      <c r="X79" s="136"/>
      <c r="Y79" s="136"/>
      <c r="Z79" s="136"/>
      <c r="AA79" s="136"/>
      <c r="AB79" s="136"/>
    </row>
    <row r="80" spans="1:28" ht="52.8" x14ac:dyDescent="0.25">
      <c r="A80" s="217" t="str">
        <f t="shared" si="23"/>
        <v>C_46R3</v>
      </c>
      <c r="B80" s="185"/>
      <c r="C80" s="61"/>
      <c r="D80" s="61"/>
      <c r="E80" s="61" t="s">
        <v>479</v>
      </c>
      <c r="F80" s="61"/>
      <c r="G80" s="61" t="s">
        <v>480</v>
      </c>
      <c r="H80" s="200"/>
      <c r="I80" s="200" t="s">
        <v>190</v>
      </c>
      <c r="J80" s="247" t="s">
        <v>173</v>
      </c>
      <c r="K80" s="211">
        <v>27</v>
      </c>
      <c r="L80" s="182">
        <f t="shared" si="5"/>
        <v>1.3215859030837005E-2</v>
      </c>
      <c r="M80" s="185" t="s">
        <v>481</v>
      </c>
      <c r="N80" s="185" t="s">
        <v>482</v>
      </c>
      <c r="O80" s="61"/>
      <c r="P80" s="136"/>
      <c r="Q80" s="136"/>
      <c r="R80" s="136"/>
      <c r="S80" s="136"/>
      <c r="T80" s="136"/>
      <c r="U80" s="136"/>
      <c r="V80" s="136"/>
      <c r="W80" s="136"/>
      <c r="X80" s="136"/>
      <c r="Y80" s="136"/>
      <c r="Z80" s="136"/>
      <c r="AA80" s="136"/>
      <c r="AB80" s="136"/>
    </row>
    <row r="81" spans="1:28" ht="79.2" x14ac:dyDescent="0.25">
      <c r="A81" s="217" t="str">
        <f t="shared" si="23"/>
        <v>C_46R4</v>
      </c>
      <c r="B81" s="185"/>
      <c r="C81" s="61"/>
      <c r="D81" s="61"/>
      <c r="E81" s="61" t="s">
        <v>479</v>
      </c>
      <c r="F81" s="61"/>
      <c r="G81" s="61" t="s">
        <v>303</v>
      </c>
      <c r="H81" s="200"/>
      <c r="I81" s="200" t="s">
        <v>190</v>
      </c>
      <c r="J81" s="181" t="s">
        <v>214</v>
      </c>
      <c r="K81" s="211">
        <v>256</v>
      </c>
      <c r="L81" s="182">
        <f t="shared" si="5"/>
        <v>0.12530592266275087</v>
      </c>
      <c r="M81" s="206" t="s">
        <v>415</v>
      </c>
      <c r="N81" s="254" t="s">
        <v>416</v>
      </c>
      <c r="O81" s="185" t="s">
        <v>230</v>
      </c>
      <c r="P81" s="136"/>
      <c r="Q81" s="136"/>
      <c r="R81" s="136"/>
      <c r="S81" s="136"/>
      <c r="T81" s="136"/>
      <c r="U81" s="136"/>
      <c r="V81" s="136"/>
      <c r="W81" s="136"/>
      <c r="X81" s="136"/>
      <c r="Y81" s="136"/>
      <c r="Z81" s="136"/>
      <c r="AA81" s="136"/>
      <c r="AB81" s="136"/>
    </row>
    <row r="82" spans="1:28" ht="79.2" x14ac:dyDescent="0.3">
      <c r="A82" s="248"/>
      <c r="B82" s="178"/>
      <c r="C82" s="185"/>
      <c r="D82" s="185"/>
      <c r="E82" s="61" t="s">
        <v>479</v>
      </c>
      <c r="F82" s="61"/>
      <c r="G82" s="110" t="s">
        <v>483</v>
      </c>
      <c r="H82" s="204"/>
      <c r="I82" s="204" t="s">
        <v>190</v>
      </c>
      <c r="J82" s="110" t="s">
        <v>217</v>
      </c>
      <c r="K82" s="211">
        <v>118</v>
      </c>
      <c r="L82" s="182">
        <f t="shared" si="5"/>
        <v>5.7758198727361723E-2</v>
      </c>
      <c r="M82" s="79"/>
      <c r="N82" s="254" t="s">
        <v>416</v>
      </c>
      <c r="O82" s="185" t="s">
        <v>230</v>
      </c>
      <c r="P82" s="194"/>
    </row>
    <row r="83" spans="1:28" s="512" customFormat="1" ht="79.2" x14ac:dyDescent="0.3">
      <c r="A83" s="248"/>
      <c r="B83" s="178"/>
      <c r="C83" s="195"/>
      <c r="D83" s="195"/>
      <c r="E83" s="200" t="s">
        <v>479</v>
      </c>
      <c r="F83" s="200"/>
      <c r="G83" s="204" t="s">
        <v>1116</v>
      </c>
      <c r="H83" s="204"/>
      <c r="I83" s="204"/>
      <c r="J83" s="204" t="s">
        <v>1117</v>
      </c>
      <c r="K83" s="211">
        <v>10</v>
      </c>
      <c r="L83" s="182">
        <f t="shared" si="5"/>
        <v>4.8947626040137049E-3</v>
      </c>
      <c r="M83" s="79"/>
      <c r="N83" s="254" t="s">
        <v>1118</v>
      </c>
      <c r="O83" s="195" t="s">
        <v>230</v>
      </c>
      <c r="P83" s="579"/>
    </row>
    <row r="84" spans="1:28" ht="26.4" x14ac:dyDescent="0.25">
      <c r="A84" s="217" t="str">
        <f t="shared" ref="A84:A86" si="24">$E$84&amp;J84</f>
        <v>C_47R1</v>
      </c>
      <c r="B84" s="185">
        <v>27</v>
      </c>
      <c r="C84" s="61" t="s">
        <v>250</v>
      </c>
      <c r="D84" s="61" t="s">
        <v>485</v>
      </c>
      <c r="E84" s="61" t="s">
        <v>486</v>
      </c>
      <c r="F84" s="61" t="s">
        <v>206</v>
      </c>
      <c r="G84" s="61" t="s">
        <v>189</v>
      </c>
      <c r="H84" s="200" t="s">
        <v>190</v>
      </c>
      <c r="I84" s="200"/>
      <c r="J84" s="181" t="s">
        <v>166</v>
      </c>
      <c r="K84" s="211">
        <v>99</v>
      </c>
      <c r="L84" s="182">
        <f t="shared" si="5"/>
        <v>4.8458149779735685E-2</v>
      </c>
      <c r="M84" s="61"/>
      <c r="N84" s="196" t="s">
        <v>191</v>
      </c>
      <c r="O84" s="199"/>
      <c r="P84" s="136"/>
      <c r="Q84" s="136"/>
      <c r="R84" s="136"/>
      <c r="S84" s="136"/>
      <c r="T84" s="136"/>
      <c r="U84" s="136"/>
      <c r="V84" s="136"/>
      <c r="W84" s="136"/>
      <c r="X84" s="136"/>
      <c r="Y84" s="136"/>
      <c r="Z84" s="136"/>
      <c r="AA84" s="136"/>
      <c r="AB84" s="136"/>
    </row>
    <row r="85" spans="1:28" ht="52.8" x14ac:dyDescent="0.25">
      <c r="A85" s="217" t="str">
        <f t="shared" si="24"/>
        <v>C_47R2</v>
      </c>
      <c r="B85" s="185"/>
      <c r="C85" s="61"/>
      <c r="D85" s="61"/>
      <c r="E85" s="61" t="s">
        <v>486</v>
      </c>
      <c r="F85" s="61"/>
      <c r="G85" s="200" t="s">
        <v>270</v>
      </c>
      <c r="H85" s="200"/>
      <c r="I85" s="200" t="s">
        <v>190</v>
      </c>
      <c r="J85" s="181" t="s">
        <v>171</v>
      </c>
      <c r="K85" s="211">
        <v>83</v>
      </c>
      <c r="L85" s="182">
        <f t="shared" si="5"/>
        <v>4.0626529613313755E-2</v>
      </c>
      <c r="M85" s="185" t="s">
        <v>271</v>
      </c>
      <c r="N85" s="185" t="s">
        <v>272</v>
      </c>
      <c r="O85" s="61"/>
      <c r="P85" s="136"/>
      <c r="Q85" s="136"/>
      <c r="R85" s="136"/>
      <c r="S85" s="136"/>
      <c r="T85" s="136"/>
      <c r="U85" s="136"/>
      <c r="V85" s="136"/>
      <c r="W85" s="136"/>
      <c r="X85" s="136"/>
      <c r="Y85" s="136"/>
      <c r="Z85" s="136"/>
      <c r="AA85" s="136"/>
      <c r="AB85" s="136"/>
    </row>
    <row r="86" spans="1:28" ht="52.8" x14ac:dyDescent="0.25">
      <c r="A86" s="217" t="str">
        <f t="shared" si="24"/>
        <v>C_47R3</v>
      </c>
      <c r="B86" s="185"/>
      <c r="C86" s="61"/>
      <c r="D86" s="61"/>
      <c r="E86" s="61" t="s">
        <v>486</v>
      </c>
      <c r="F86" s="61"/>
      <c r="G86" s="61" t="s">
        <v>480</v>
      </c>
      <c r="H86" s="200"/>
      <c r="I86" s="200" t="s">
        <v>190</v>
      </c>
      <c r="J86" s="181" t="s">
        <v>173</v>
      </c>
      <c r="K86" s="211">
        <v>9</v>
      </c>
      <c r="L86" s="182">
        <f t="shared" si="5"/>
        <v>4.4052863436123352E-3</v>
      </c>
      <c r="M86" s="183" t="s">
        <v>481</v>
      </c>
      <c r="N86" s="183" t="s">
        <v>487</v>
      </c>
      <c r="O86" s="199"/>
      <c r="P86" s="136"/>
      <c r="Q86" s="136"/>
      <c r="R86" s="136"/>
      <c r="S86" s="136"/>
      <c r="T86" s="136"/>
      <c r="U86" s="136"/>
      <c r="V86" s="136"/>
      <c r="W86" s="136"/>
      <c r="X86" s="136"/>
      <c r="Y86" s="136"/>
      <c r="Z86" s="136"/>
      <c r="AA86" s="136"/>
      <c r="AB86" s="136"/>
    </row>
    <row r="87" spans="1:28" ht="79.2" x14ac:dyDescent="0.25">
      <c r="A87" s="217"/>
      <c r="B87" s="185"/>
      <c r="C87" s="61"/>
      <c r="D87" s="61"/>
      <c r="E87" s="61" t="s">
        <v>486</v>
      </c>
      <c r="F87" s="61"/>
      <c r="G87" s="110" t="s">
        <v>483</v>
      </c>
      <c r="H87" s="204"/>
      <c r="I87" s="204" t="s">
        <v>190</v>
      </c>
      <c r="J87" s="192" t="s">
        <v>214</v>
      </c>
      <c r="K87" s="211">
        <v>69</v>
      </c>
      <c r="L87" s="182">
        <f t="shared" si="5"/>
        <v>3.3773861967694566E-2</v>
      </c>
      <c r="M87" s="185"/>
      <c r="N87" s="254" t="s">
        <v>416</v>
      </c>
      <c r="O87" s="185" t="s">
        <v>230</v>
      </c>
      <c r="P87" s="194"/>
      <c r="Q87" s="136"/>
      <c r="R87" s="136"/>
      <c r="S87" s="136"/>
      <c r="T87" s="136"/>
      <c r="U87" s="136"/>
      <c r="V87" s="136"/>
      <c r="W87" s="136"/>
      <c r="X87" s="136"/>
      <c r="Y87" s="136"/>
      <c r="Z87" s="136"/>
      <c r="AA87" s="136"/>
      <c r="AB87" s="136"/>
    </row>
    <row r="88" spans="1:28" ht="26.4" x14ac:dyDescent="0.25">
      <c r="A88" s="217" t="str">
        <f t="shared" ref="A88:A91" si="25">$E$88&amp;J88</f>
        <v>C_49R1</v>
      </c>
      <c r="B88" s="185">
        <v>28</v>
      </c>
      <c r="C88" s="61" t="s">
        <v>250</v>
      </c>
      <c r="D88" s="61" t="s">
        <v>488</v>
      </c>
      <c r="E88" s="61" t="s">
        <v>489</v>
      </c>
      <c r="F88" s="61" t="s">
        <v>206</v>
      </c>
      <c r="G88" s="61" t="s">
        <v>490</v>
      </c>
      <c r="H88" s="200" t="s">
        <v>190</v>
      </c>
      <c r="I88" s="200"/>
      <c r="J88" s="181" t="s">
        <v>166</v>
      </c>
      <c r="K88" s="211">
        <v>0</v>
      </c>
      <c r="L88" s="182">
        <f t="shared" si="5"/>
        <v>0</v>
      </c>
      <c r="M88" s="183" t="s">
        <v>207</v>
      </c>
      <c r="N88" s="185"/>
      <c r="O88" s="199"/>
      <c r="P88" s="136"/>
      <c r="Q88" s="136"/>
      <c r="R88" s="136"/>
      <c r="S88" s="136"/>
      <c r="T88" s="136"/>
      <c r="U88" s="136"/>
      <c r="V88" s="136"/>
      <c r="W88" s="136"/>
      <c r="X88" s="136"/>
      <c r="Y88" s="136"/>
      <c r="Z88" s="136"/>
      <c r="AA88" s="136"/>
      <c r="AB88" s="136"/>
    </row>
    <row r="89" spans="1:28" ht="52.8" x14ac:dyDescent="0.25">
      <c r="A89" s="217" t="str">
        <f t="shared" si="25"/>
        <v>C_49R2</v>
      </c>
      <c r="B89" s="185"/>
      <c r="C89" s="61"/>
      <c r="D89" s="61"/>
      <c r="E89" s="61" t="s">
        <v>489</v>
      </c>
      <c r="F89" s="61"/>
      <c r="G89" s="200" t="s">
        <v>270</v>
      </c>
      <c r="H89" s="200"/>
      <c r="I89" s="200" t="s">
        <v>190</v>
      </c>
      <c r="J89" s="181" t="s">
        <v>171</v>
      </c>
      <c r="K89" s="211">
        <v>182</v>
      </c>
      <c r="L89" s="182">
        <f t="shared" si="5"/>
        <v>8.908467939304944E-2</v>
      </c>
      <c r="M89" s="185" t="s">
        <v>271</v>
      </c>
      <c r="N89" s="185" t="s">
        <v>272</v>
      </c>
      <c r="O89" s="61"/>
      <c r="P89" s="136"/>
      <c r="Q89" s="136"/>
      <c r="R89" s="136"/>
      <c r="S89" s="136"/>
      <c r="T89" s="136"/>
      <c r="U89" s="136"/>
      <c r="V89" s="136"/>
      <c r="W89" s="136"/>
      <c r="X89" s="136"/>
      <c r="Y89" s="136"/>
      <c r="Z89" s="136"/>
      <c r="AA89" s="136"/>
      <c r="AB89" s="136"/>
    </row>
    <row r="90" spans="1:28" ht="52.8" x14ac:dyDescent="0.25">
      <c r="A90" s="217" t="str">
        <f t="shared" si="25"/>
        <v>C_49R3</v>
      </c>
      <c r="B90" s="185"/>
      <c r="C90" s="61"/>
      <c r="D90" s="61"/>
      <c r="E90" s="61" t="s">
        <v>489</v>
      </c>
      <c r="F90" s="61"/>
      <c r="G90" s="61" t="s">
        <v>480</v>
      </c>
      <c r="H90" s="200"/>
      <c r="I90" s="200" t="s">
        <v>190</v>
      </c>
      <c r="J90" s="181" t="s">
        <v>173</v>
      </c>
      <c r="K90" s="211">
        <v>17</v>
      </c>
      <c r="L90" s="182">
        <f t="shared" si="5"/>
        <v>8.321096426823299E-3</v>
      </c>
      <c r="M90" s="185" t="s">
        <v>481</v>
      </c>
      <c r="N90" s="185" t="s">
        <v>482</v>
      </c>
      <c r="O90" s="61"/>
      <c r="P90" s="136"/>
      <c r="Q90" s="136"/>
      <c r="R90" s="136"/>
      <c r="S90" s="136"/>
      <c r="T90" s="136"/>
      <c r="U90" s="136"/>
      <c r="V90" s="136"/>
      <c r="W90" s="136"/>
      <c r="X90" s="136"/>
      <c r="Y90" s="136"/>
      <c r="Z90" s="136"/>
      <c r="AA90" s="136"/>
      <c r="AB90" s="136"/>
    </row>
    <row r="91" spans="1:28" ht="79.2" x14ac:dyDescent="0.25">
      <c r="A91" s="217" t="str">
        <f t="shared" si="25"/>
        <v>C_49R4</v>
      </c>
      <c r="B91" s="185"/>
      <c r="C91" s="61"/>
      <c r="D91" s="61"/>
      <c r="E91" s="61" t="s">
        <v>489</v>
      </c>
      <c r="F91" s="61"/>
      <c r="G91" s="61" t="s">
        <v>303</v>
      </c>
      <c r="H91" s="200" t="s">
        <v>190</v>
      </c>
      <c r="I91" s="200"/>
      <c r="J91" s="181" t="s">
        <v>214</v>
      </c>
      <c r="K91" s="211">
        <v>22</v>
      </c>
      <c r="L91" s="182">
        <f t="shared" si="5"/>
        <v>1.0768477728830151E-2</v>
      </c>
      <c r="M91" s="206" t="s">
        <v>415</v>
      </c>
      <c r="N91" s="254" t="s">
        <v>416</v>
      </c>
      <c r="O91" s="185" t="s">
        <v>230</v>
      </c>
      <c r="P91" s="136"/>
      <c r="Q91" s="136"/>
      <c r="R91" s="136"/>
      <c r="S91" s="136"/>
      <c r="T91" s="136"/>
      <c r="U91" s="136"/>
      <c r="V91" s="136"/>
      <c r="W91" s="136"/>
      <c r="X91" s="136"/>
      <c r="Y91" s="136"/>
      <c r="Z91" s="136"/>
      <c r="AA91" s="136"/>
      <c r="AB91" s="136"/>
    </row>
    <row r="92" spans="1:28" ht="53.4" x14ac:dyDescent="0.3">
      <c r="A92" s="217"/>
      <c r="B92" s="185"/>
      <c r="C92" s="61"/>
      <c r="D92" s="61"/>
      <c r="E92" s="61" t="s">
        <v>489</v>
      </c>
      <c r="F92" s="61"/>
      <c r="G92" s="110" t="s">
        <v>483</v>
      </c>
      <c r="H92" s="204" t="s">
        <v>190</v>
      </c>
      <c r="I92" s="204"/>
      <c r="J92" s="110" t="s">
        <v>217</v>
      </c>
      <c r="K92" s="211">
        <v>97</v>
      </c>
      <c r="L92" s="182">
        <f t="shared" si="5"/>
        <v>4.7479197258932938E-2</v>
      </c>
      <c r="M92" s="61"/>
      <c r="N92" s="199" t="s">
        <v>416</v>
      </c>
      <c r="O92" s="249"/>
      <c r="P92" s="194" t="s">
        <v>484</v>
      </c>
      <c r="Q92" s="136"/>
      <c r="R92" s="136"/>
      <c r="S92" s="136"/>
      <c r="T92" s="136"/>
      <c r="U92" s="136"/>
      <c r="V92" s="136"/>
      <c r="W92" s="136"/>
      <c r="X92" s="136"/>
      <c r="Y92" s="136"/>
      <c r="Z92" s="136"/>
      <c r="AA92" s="136"/>
      <c r="AB92" s="136"/>
    </row>
    <row r="93" spans="1:28" ht="39.6" x14ac:dyDescent="0.25">
      <c r="A93" s="217" t="str">
        <f t="shared" ref="A93:A94" si="26">$E$93&amp;J93</f>
        <v>C_50R1</v>
      </c>
      <c r="B93" s="185">
        <v>29</v>
      </c>
      <c r="C93" s="61" t="s">
        <v>250</v>
      </c>
      <c r="D93" s="61" t="s">
        <v>491</v>
      </c>
      <c r="E93" s="61" t="s">
        <v>492</v>
      </c>
      <c r="F93" s="61" t="s">
        <v>206</v>
      </c>
      <c r="G93" s="61" t="s">
        <v>172</v>
      </c>
      <c r="H93" s="200" t="s">
        <v>190</v>
      </c>
      <c r="I93" s="200"/>
      <c r="J93" s="181" t="s">
        <v>166</v>
      </c>
      <c r="K93" s="211">
        <v>37</v>
      </c>
      <c r="L93" s="182">
        <f t="shared" si="5"/>
        <v>1.8110621634850711E-2</v>
      </c>
      <c r="M93" s="196" t="s">
        <v>1104</v>
      </c>
      <c r="O93" s="199"/>
      <c r="P93" s="136"/>
      <c r="Q93" s="136"/>
      <c r="R93" s="136"/>
      <c r="S93" s="136"/>
      <c r="T93" s="136"/>
      <c r="U93" s="136"/>
      <c r="V93" s="136"/>
      <c r="W93" s="136"/>
      <c r="X93" s="136"/>
      <c r="Y93" s="136"/>
      <c r="Z93" s="136"/>
      <c r="AA93" s="136"/>
      <c r="AB93" s="136"/>
    </row>
    <row r="94" spans="1:28" ht="39.6" x14ac:dyDescent="0.25">
      <c r="A94" s="217" t="str">
        <f t="shared" si="26"/>
        <v>C_50R2</v>
      </c>
      <c r="B94" s="185"/>
      <c r="C94" s="61"/>
      <c r="D94" s="61"/>
      <c r="E94" s="61" t="s">
        <v>492</v>
      </c>
      <c r="F94" s="61"/>
      <c r="G94" s="61" t="s">
        <v>189</v>
      </c>
      <c r="H94" s="200" t="s">
        <v>190</v>
      </c>
      <c r="I94" s="200"/>
      <c r="J94" s="247" t="s">
        <v>171</v>
      </c>
      <c r="K94" s="211">
        <v>0</v>
      </c>
      <c r="L94" s="182">
        <f t="shared" si="5"/>
        <v>0</v>
      </c>
      <c r="M94" s="110" t="s">
        <v>493</v>
      </c>
      <c r="N94" s="196" t="s">
        <v>191</v>
      </c>
      <c r="O94" s="61"/>
      <c r="P94" s="136"/>
      <c r="Q94" s="136"/>
      <c r="R94" s="136"/>
      <c r="S94" s="136"/>
      <c r="T94" s="136"/>
      <c r="U94" s="136"/>
      <c r="V94" s="136"/>
      <c r="W94" s="136"/>
      <c r="X94" s="136"/>
      <c r="Y94" s="136"/>
      <c r="Z94" s="136"/>
      <c r="AA94" s="136"/>
      <c r="AB94" s="136"/>
    </row>
    <row r="95" spans="1:28" ht="52.8" x14ac:dyDescent="0.25">
      <c r="A95" s="217"/>
      <c r="B95" s="185"/>
      <c r="C95" s="61"/>
      <c r="D95" s="61"/>
      <c r="E95" s="61" t="s">
        <v>492</v>
      </c>
      <c r="F95" s="61"/>
      <c r="G95" s="200" t="s">
        <v>270</v>
      </c>
      <c r="H95" s="200"/>
      <c r="I95" s="200" t="s">
        <v>190</v>
      </c>
      <c r="J95" s="247" t="s">
        <v>173</v>
      </c>
      <c r="K95" s="211">
        <v>246</v>
      </c>
      <c r="L95" s="182">
        <f t="shared" si="5"/>
        <v>0.12041116005873716</v>
      </c>
      <c r="M95" s="185" t="s">
        <v>271</v>
      </c>
      <c r="N95" s="185" t="s">
        <v>272</v>
      </c>
      <c r="O95" s="199"/>
      <c r="P95" s="136"/>
      <c r="Q95" s="136"/>
      <c r="R95" s="136"/>
      <c r="S95" s="136"/>
      <c r="T95" s="136"/>
      <c r="U95" s="136"/>
      <c r="V95" s="136"/>
      <c r="W95" s="136"/>
      <c r="X95" s="136"/>
      <c r="Y95" s="136"/>
      <c r="Z95" s="136"/>
      <c r="AA95" s="136"/>
      <c r="AB95" s="136"/>
    </row>
    <row r="96" spans="1:28" ht="79.2" x14ac:dyDescent="0.25">
      <c r="A96" s="217" t="str">
        <f t="shared" ref="A96:A97" si="27">$E$96&amp;J96</f>
        <v>C_51R1</v>
      </c>
      <c r="B96" s="185">
        <v>30</v>
      </c>
      <c r="C96" s="61" t="s">
        <v>250</v>
      </c>
      <c r="D96" s="61" t="s">
        <v>494</v>
      </c>
      <c r="E96" s="61" t="s">
        <v>495</v>
      </c>
      <c r="F96" s="61" t="s">
        <v>220</v>
      </c>
      <c r="G96" s="61" t="s">
        <v>496</v>
      </c>
      <c r="H96" s="200"/>
      <c r="I96" s="200" t="s">
        <v>190</v>
      </c>
      <c r="J96" s="181" t="s">
        <v>166</v>
      </c>
      <c r="K96" s="211">
        <v>20</v>
      </c>
      <c r="L96" s="182">
        <f t="shared" si="5"/>
        <v>9.7895252080274098E-3</v>
      </c>
      <c r="M96" s="61"/>
      <c r="N96" s="199" t="s">
        <v>416</v>
      </c>
      <c r="O96" s="185" t="s">
        <v>230</v>
      </c>
      <c r="P96" s="136"/>
      <c r="Q96" s="136"/>
      <c r="R96" s="136"/>
      <c r="S96" s="136"/>
      <c r="T96" s="136"/>
      <c r="U96" s="136"/>
      <c r="V96" s="136"/>
      <c r="W96" s="136"/>
      <c r="X96" s="136"/>
      <c r="Y96" s="136"/>
      <c r="Z96" s="136"/>
      <c r="AA96" s="136"/>
      <c r="AB96" s="136"/>
    </row>
    <row r="97" spans="1:28" ht="79.2" x14ac:dyDescent="0.25">
      <c r="A97" s="217" t="str">
        <f t="shared" si="27"/>
        <v>C_51R2</v>
      </c>
      <c r="B97" s="185"/>
      <c r="C97" s="61"/>
      <c r="D97" s="61"/>
      <c r="E97" s="61" t="s">
        <v>495</v>
      </c>
      <c r="F97" s="61"/>
      <c r="G97" s="61" t="s">
        <v>303</v>
      </c>
      <c r="H97" s="200" t="s">
        <v>190</v>
      </c>
      <c r="I97" s="200" t="s">
        <v>190</v>
      </c>
      <c r="J97" s="181" t="s">
        <v>171</v>
      </c>
      <c r="K97" s="211">
        <v>73</v>
      </c>
      <c r="L97" s="182">
        <f t="shared" si="5"/>
        <v>3.5731767009300051E-2</v>
      </c>
      <c r="M97" s="206" t="s">
        <v>415</v>
      </c>
      <c r="N97" s="199" t="s">
        <v>766</v>
      </c>
      <c r="O97" s="185" t="s">
        <v>230</v>
      </c>
      <c r="P97" s="136"/>
      <c r="Q97" s="136"/>
      <c r="R97" s="136"/>
      <c r="S97" s="136"/>
      <c r="T97" s="136"/>
      <c r="U97" s="136"/>
      <c r="V97" s="136"/>
      <c r="W97" s="136"/>
      <c r="X97" s="136"/>
      <c r="Y97" s="136"/>
      <c r="Z97" s="136"/>
      <c r="AA97" s="136"/>
      <c r="AB97" s="136"/>
    </row>
    <row r="98" spans="1:28" ht="26.4" x14ac:dyDescent="0.25">
      <c r="A98" s="217"/>
      <c r="B98" s="185"/>
      <c r="C98" s="61"/>
      <c r="D98" s="61"/>
      <c r="E98" s="204" t="s">
        <v>495</v>
      </c>
      <c r="F98" s="61"/>
      <c r="G98" s="61" t="s">
        <v>172</v>
      </c>
      <c r="H98" s="200" t="s">
        <v>190</v>
      </c>
      <c r="I98" s="200"/>
      <c r="J98" s="247" t="s">
        <v>173</v>
      </c>
      <c r="K98" s="211">
        <v>0</v>
      </c>
      <c r="L98" s="182">
        <f t="shared" ref="L98:L108" si="28">K98/$J$13</f>
        <v>0</v>
      </c>
      <c r="M98" s="201" t="s">
        <v>207</v>
      </c>
      <c r="N98" s="199"/>
      <c r="O98" s="199"/>
      <c r="P98" s="136"/>
      <c r="Q98" s="136"/>
      <c r="R98" s="136"/>
      <c r="S98" s="136"/>
      <c r="T98" s="136"/>
      <c r="U98" s="136"/>
      <c r="V98" s="136"/>
      <c r="W98" s="136"/>
      <c r="X98" s="136"/>
      <c r="Y98" s="136"/>
      <c r="Z98" s="136"/>
      <c r="AA98" s="136"/>
      <c r="AB98" s="136"/>
    </row>
    <row r="99" spans="1:28" s="512" customFormat="1" ht="40.799999999999997" customHeight="1" x14ac:dyDescent="0.25">
      <c r="A99" s="434"/>
      <c r="B99" s="195"/>
      <c r="C99" s="200"/>
      <c r="D99" s="200"/>
      <c r="E99" s="204" t="s">
        <v>495</v>
      </c>
      <c r="F99" s="200"/>
      <c r="G99" s="200" t="s">
        <v>1119</v>
      </c>
      <c r="H99" s="200"/>
      <c r="I99" s="200"/>
      <c r="J99" s="247" t="s">
        <v>214</v>
      </c>
      <c r="K99" s="211">
        <v>198</v>
      </c>
      <c r="L99" s="182">
        <f t="shared" si="28"/>
        <v>9.6916299559471369E-2</v>
      </c>
      <c r="M99" s="201"/>
      <c r="N99" s="254" t="s">
        <v>1118</v>
      </c>
      <c r="O99" s="195" t="s">
        <v>230</v>
      </c>
      <c r="P99" s="435"/>
      <c r="Q99" s="435"/>
      <c r="R99" s="435"/>
      <c r="S99" s="435"/>
      <c r="T99" s="435"/>
      <c r="U99" s="435"/>
      <c r="V99" s="435"/>
      <c r="W99" s="435"/>
      <c r="X99" s="435"/>
      <c r="Y99" s="435"/>
      <c r="Z99" s="435"/>
      <c r="AA99" s="435"/>
      <c r="AB99" s="435"/>
    </row>
    <row r="100" spans="1:28" ht="26.4" x14ac:dyDescent="0.25">
      <c r="A100" s="217" t="str">
        <f t="shared" ref="A100:A101" si="29">$E$100&amp;J100</f>
        <v>C_34R1</v>
      </c>
      <c r="B100" s="185">
        <v>31</v>
      </c>
      <c r="C100" s="61" t="s">
        <v>250</v>
      </c>
      <c r="D100" s="61" t="s">
        <v>266</v>
      </c>
      <c r="E100" s="61" t="s">
        <v>267</v>
      </c>
      <c r="F100" s="61" t="s">
        <v>220</v>
      </c>
      <c r="G100" s="61" t="s">
        <v>172</v>
      </c>
      <c r="H100" s="200" t="s">
        <v>190</v>
      </c>
      <c r="I100" s="200"/>
      <c r="J100" s="181" t="s">
        <v>166</v>
      </c>
      <c r="K100" s="211">
        <v>0</v>
      </c>
      <c r="L100" s="182">
        <f t="shared" si="28"/>
        <v>0</v>
      </c>
      <c r="M100" s="183" t="s">
        <v>207</v>
      </c>
      <c r="N100" s="199"/>
      <c r="O100" s="199"/>
      <c r="P100" s="136"/>
      <c r="Q100" s="136"/>
      <c r="R100" s="136"/>
      <c r="S100" s="136"/>
      <c r="T100" s="136"/>
      <c r="U100" s="136"/>
      <c r="V100" s="136"/>
      <c r="W100" s="136"/>
      <c r="X100" s="136"/>
      <c r="Y100" s="136"/>
      <c r="Z100" s="136"/>
      <c r="AA100" s="136"/>
      <c r="AB100" s="136"/>
    </row>
    <row r="101" spans="1:28" ht="66" x14ac:dyDescent="0.25">
      <c r="A101" s="217" t="str">
        <f t="shared" si="29"/>
        <v>C_34R2</v>
      </c>
      <c r="B101" s="185"/>
      <c r="C101" s="61"/>
      <c r="D101" s="61"/>
      <c r="E101" s="199" t="s">
        <v>267</v>
      </c>
      <c r="F101" s="61"/>
      <c r="G101" s="61" t="s">
        <v>239</v>
      </c>
      <c r="H101" s="200" t="s">
        <v>190</v>
      </c>
      <c r="I101" s="200"/>
      <c r="J101" s="181" t="s">
        <v>171</v>
      </c>
      <c r="K101" s="211">
        <v>0</v>
      </c>
      <c r="L101" s="182">
        <f t="shared" si="28"/>
        <v>0</v>
      </c>
      <c r="M101" s="183" t="s">
        <v>240</v>
      </c>
      <c r="N101" s="199"/>
      <c r="O101" s="199"/>
      <c r="P101" s="136"/>
      <c r="Q101" s="136"/>
      <c r="R101" s="136"/>
      <c r="S101" s="136"/>
      <c r="T101" s="136"/>
      <c r="U101" s="136"/>
      <c r="V101" s="136"/>
      <c r="W101" s="136"/>
      <c r="X101" s="136"/>
      <c r="Y101" s="136"/>
      <c r="Z101" s="136"/>
      <c r="AA101" s="136"/>
      <c r="AB101" s="136"/>
    </row>
    <row r="102" spans="1:28" ht="52.8" x14ac:dyDescent="0.25">
      <c r="A102" s="217" t="str">
        <f t="shared" ref="A102:A103" si="30">$E$103&amp;J102</f>
        <v>C_66R1</v>
      </c>
      <c r="B102" s="185">
        <v>32</v>
      </c>
      <c r="C102" s="178" t="s">
        <v>274</v>
      </c>
      <c r="D102" s="185" t="s">
        <v>497</v>
      </c>
      <c r="E102" s="61" t="s">
        <v>346</v>
      </c>
      <c r="F102" s="61"/>
      <c r="G102" s="61" t="s">
        <v>498</v>
      </c>
      <c r="H102" s="200"/>
      <c r="I102" s="200" t="s">
        <v>190</v>
      </c>
      <c r="J102" s="181" t="s">
        <v>166</v>
      </c>
      <c r="K102" s="211">
        <v>126</v>
      </c>
      <c r="L102" s="182">
        <f t="shared" si="28"/>
        <v>6.1674008810572688E-2</v>
      </c>
      <c r="M102" s="185" t="s">
        <v>271</v>
      </c>
      <c r="N102" s="185" t="s">
        <v>272</v>
      </c>
      <c r="O102" s="199"/>
      <c r="P102" s="136"/>
      <c r="Q102" s="136"/>
      <c r="R102" s="136"/>
      <c r="S102" s="136"/>
      <c r="T102" s="136"/>
      <c r="U102" s="136"/>
      <c r="V102" s="136"/>
      <c r="W102" s="136"/>
      <c r="X102" s="136"/>
      <c r="Y102" s="136"/>
      <c r="Z102" s="136"/>
      <c r="AA102" s="136"/>
      <c r="AB102" s="136"/>
    </row>
    <row r="103" spans="1:28" ht="66" x14ac:dyDescent="0.25">
      <c r="A103" s="217" t="str">
        <f t="shared" si="30"/>
        <v>C_66R2</v>
      </c>
      <c r="B103" s="185"/>
      <c r="C103" s="178"/>
      <c r="D103" s="178"/>
      <c r="E103" s="61" t="s">
        <v>346</v>
      </c>
      <c r="F103" s="61" t="s">
        <v>206</v>
      </c>
      <c r="G103" s="61" t="s">
        <v>303</v>
      </c>
      <c r="H103" s="200" t="s">
        <v>190</v>
      </c>
      <c r="I103" s="200"/>
      <c r="J103" s="181" t="s">
        <v>171</v>
      </c>
      <c r="K103" s="211">
        <v>0</v>
      </c>
      <c r="L103" s="182">
        <f t="shared" si="28"/>
        <v>0</v>
      </c>
      <c r="M103" s="206" t="s">
        <v>415</v>
      </c>
      <c r="N103" s="199" t="s">
        <v>499</v>
      </c>
      <c r="O103" s="199"/>
      <c r="P103" s="136"/>
      <c r="Q103" s="136"/>
      <c r="R103" s="136"/>
      <c r="S103" s="136"/>
      <c r="T103" s="136"/>
      <c r="U103" s="136"/>
      <c r="V103" s="136"/>
      <c r="W103" s="136"/>
      <c r="X103" s="136"/>
      <c r="Y103" s="136"/>
      <c r="Z103" s="136"/>
      <c r="AA103" s="136"/>
      <c r="AB103" s="136"/>
    </row>
    <row r="104" spans="1:28" ht="66" x14ac:dyDescent="0.25">
      <c r="A104" s="217" t="str">
        <f t="shared" ref="A104:A105" si="31">$E$104&amp;J104</f>
        <v>C_35R1</v>
      </c>
      <c r="B104" s="185">
        <v>33</v>
      </c>
      <c r="C104" s="61" t="s">
        <v>274</v>
      </c>
      <c r="D104" s="61" t="s">
        <v>275</v>
      </c>
      <c r="E104" s="61" t="s">
        <v>276</v>
      </c>
      <c r="F104" s="61" t="s">
        <v>206</v>
      </c>
      <c r="G104" s="61" t="s">
        <v>277</v>
      </c>
      <c r="H104" s="200" t="s">
        <v>190</v>
      </c>
      <c r="I104" s="200"/>
      <c r="J104" s="181" t="s">
        <v>166</v>
      </c>
      <c r="K104" s="211">
        <v>0</v>
      </c>
      <c r="L104" s="182">
        <f t="shared" si="28"/>
        <v>0</v>
      </c>
      <c r="M104" s="183" t="s">
        <v>500</v>
      </c>
      <c r="N104" s="199"/>
      <c r="O104" s="199"/>
      <c r="P104" s="136"/>
      <c r="Q104" s="136"/>
      <c r="R104" s="136"/>
      <c r="S104" s="136"/>
      <c r="T104" s="136"/>
      <c r="U104" s="136"/>
      <c r="V104" s="136"/>
      <c r="W104" s="136"/>
      <c r="X104" s="136"/>
      <c r="Y104" s="136"/>
      <c r="Z104" s="136"/>
      <c r="AA104" s="136"/>
      <c r="AB104" s="136"/>
    </row>
    <row r="105" spans="1:28" ht="66" x14ac:dyDescent="0.25">
      <c r="A105" s="217" t="str">
        <f t="shared" si="31"/>
        <v>C_35R2</v>
      </c>
      <c r="B105" s="185"/>
      <c r="C105" s="61"/>
      <c r="D105" s="61"/>
      <c r="E105" s="61" t="s">
        <v>276</v>
      </c>
      <c r="F105" s="61"/>
      <c r="G105" s="61" t="s">
        <v>239</v>
      </c>
      <c r="H105" s="200" t="s">
        <v>190</v>
      </c>
      <c r="I105" s="200"/>
      <c r="J105" s="181" t="s">
        <v>171</v>
      </c>
      <c r="K105" s="211">
        <v>0</v>
      </c>
      <c r="L105" s="182">
        <f t="shared" si="28"/>
        <v>0</v>
      </c>
      <c r="M105" s="183" t="s">
        <v>240</v>
      </c>
      <c r="N105" s="199"/>
      <c r="O105" s="199"/>
      <c r="P105" s="136"/>
      <c r="Q105" s="136"/>
      <c r="R105" s="136"/>
      <c r="S105" s="136"/>
      <c r="T105" s="136"/>
      <c r="U105" s="136"/>
      <c r="V105" s="136"/>
      <c r="W105" s="136"/>
      <c r="X105" s="136"/>
      <c r="Y105" s="136"/>
      <c r="Z105" s="136"/>
      <c r="AA105" s="136"/>
      <c r="AB105" s="136"/>
    </row>
    <row r="106" spans="1:28" ht="66" x14ac:dyDescent="0.25">
      <c r="A106" s="217" t="str">
        <f>$E$106&amp;J106</f>
        <v>C_63R1</v>
      </c>
      <c r="B106" s="185">
        <v>34</v>
      </c>
      <c r="C106" s="61" t="s">
        <v>274</v>
      </c>
      <c r="D106" s="61" t="s">
        <v>279</v>
      </c>
      <c r="E106" s="61" t="s">
        <v>280</v>
      </c>
      <c r="F106" s="61" t="s">
        <v>206</v>
      </c>
      <c r="G106" s="61" t="s">
        <v>277</v>
      </c>
      <c r="H106" s="200" t="s">
        <v>190</v>
      </c>
      <c r="I106" s="200"/>
      <c r="J106" s="181" t="s">
        <v>166</v>
      </c>
      <c r="K106" s="211">
        <v>0</v>
      </c>
      <c r="L106" s="182">
        <f t="shared" si="28"/>
        <v>0</v>
      </c>
      <c r="M106" s="183" t="s">
        <v>500</v>
      </c>
      <c r="N106" s="199"/>
      <c r="O106" s="199"/>
      <c r="P106" s="136"/>
      <c r="Q106" s="136"/>
      <c r="R106" s="136"/>
      <c r="S106" s="136"/>
      <c r="T106" s="136"/>
      <c r="U106" s="136"/>
      <c r="V106" s="136"/>
      <c r="W106" s="136"/>
      <c r="X106" s="136"/>
      <c r="Y106" s="136"/>
      <c r="Z106" s="136"/>
      <c r="AA106" s="136"/>
      <c r="AB106" s="136"/>
    </row>
    <row r="107" spans="1:28" ht="52.8" x14ac:dyDescent="0.25">
      <c r="A107" s="217"/>
      <c r="B107" s="185"/>
      <c r="C107" s="61"/>
      <c r="D107" s="61"/>
      <c r="E107" s="250" t="s">
        <v>280</v>
      </c>
      <c r="F107" s="250"/>
      <c r="G107" s="250" t="s">
        <v>501</v>
      </c>
      <c r="H107" s="251" t="s">
        <v>190</v>
      </c>
      <c r="I107" s="251"/>
      <c r="J107" s="250" t="s">
        <v>171</v>
      </c>
      <c r="K107" s="211">
        <v>0</v>
      </c>
      <c r="L107" s="182">
        <f t="shared" si="28"/>
        <v>0</v>
      </c>
      <c r="M107" s="201" t="s">
        <v>209</v>
      </c>
      <c r="N107" s="199"/>
      <c r="O107" s="199"/>
      <c r="P107" s="136"/>
      <c r="Q107" s="136"/>
      <c r="R107" s="136"/>
      <c r="S107" s="136"/>
      <c r="T107" s="136"/>
      <c r="U107" s="136"/>
      <c r="V107" s="136"/>
      <c r="W107" s="136"/>
      <c r="X107" s="136"/>
      <c r="Y107" s="136"/>
      <c r="Z107" s="136"/>
      <c r="AA107" s="136"/>
      <c r="AB107" s="136"/>
    </row>
    <row r="108" spans="1:28" ht="26.4" x14ac:dyDescent="0.25">
      <c r="A108" s="217"/>
      <c r="B108" s="185"/>
      <c r="C108" s="61"/>
      <c r="D108" s="61"/>
      <c r="E108" s="251" t="s">
        <v>280</v>
      </c>
      <c r="F108" s="250"/>
      <c r="G108" s="251" t="s">
        <v>502</v>
      </c>
      <c r="H108" s="251"/>
      <c r="I108" s="251" t="s">
        <v>190</v>
      </c>
      <c r="J108" s="251" t="s">
        <v>173</v>
      </c>
      <c r="K108" s="211">
        <v>1</v>
      </c>
      <c r="L108" s="182">
        <f t="shared" si="28"/>
        <v>4.8947626040137058E-4</v>
      </c>
      <c r="M108" s="183"/>
      <c r="N108" s="254" t="s">
        <v>416</v>
      </c>
      <c r="O108" s="199"/>
      <c r="P108" s="136"/>
      <c r="Q108" s="136"/>
      <c r="R108" s="136"/>
      <c r="S108" s="136"/>
      <c r="T108" s="136"/>
      <c r="U108" s="136"/>
      <c r="V108" s="136"/>
      <c r="W108" s="136"/>
      <c r="X108" s="136"/>
      <c r="Y108" s="136"/>
      <c r="Z108" s="136"/>
      <c r="AA108" s="136"/>
      <c r="AB108" s="136"/>
    </row>
    <row r="109" spans="1:28" ht="66" x14ac:dyDescent="0.25">
      <c r="A109" s="217" t="str">
        <f t="shared" ref="A109:A110" si="32">$E$109&amp;J109</f>
        <v>C_64R1</v>
      </c>
      <c r="B109" s="185">
        <v>35</v>
      </c>
      <c r="C109" s="61" t="s">
        <v>274</v>
      </c>
      <c r="D109" s="61" t="s">
        <v>285</v>
      </c>
      <c r="E109" s="61" t="s">
        <v>286</v>
      </c>
      <c r="F109" s="61" t="s">
        <v>220</v>
      </c>
      <c r="G109" s="61" t="s">
        <v>277</v>
      </c>
      <c r="H109" s="200" t="s">
        <v>190</v>
      </c>
      <c r="I109" s="200"/>
      <c r="J109" s="181" t="s">
        <v>166</v>
      </c>
      <c r="K109" s="211">
        <v>0</v>
      </c>
      <c r="L109" s="182">
        <f t="shared" ref="L109:L162" si="33">K109/$J$13</f>
        <v>0</v>
      </c>
      <c r="M109" s="183" t="s">
        <v>500</v>
      </c>
      <c r="N109" s="199"/>
      <c r="O109" s="199"/>
      <c r="P109" s="136"/>
      <c r="Q109" s="136"/>
      <c r="R109" s="136"/>
      <c r="S109" s="136"/>
      <c r="T109" s="136"/>
      <c r="U109" s="136"/>
      <c r="V109" s="136"/>
      <c r="W109" s="136"/>
      <c r="X109" s="136"/>
      <c r="Y109" s="136"/>
      <c r="Z109" s="136"/>
      <c r="AA109" s="136"/>
      <c r="AB109" s="136"/>
    </row>
    <row r="110" spans="1:28" ht="66" x14ac:dyDescent="0.25">
      <c r="A110" s="217" t="str">
        <f t="shared" si="32"/>
        <v>C_64R2</v>
      </c>
      <c r="B110" s="185"/>
      <c r="C110" s="61"/>
      <c r="D110" s="61"/>
      <c r="E110" s="200" t="s">
        <v>286</v>
      </c>
      <c r="F110" s="61"/>
      <c r="G110" s="61" t="s">
        <v>239</v>
      </c>
      <c r="H110" s="200" t="s">
        <v>190</v>
      </c>
      <c r="I110" s="200"/>
      <c r="J110" s="181" t="s">
        <v>171</v>
      </c>
      <c r="K110" s="211">
        <v>0</v>
      </c>
      <c r="L110" s="182">
        <f t="shared" si="33"/>
        <v>0</v>
      </c>
      <c r="M110" s="183" t="s">
        <v>240</v>
      </c>
      <c r="N110" s="199"/>
      <c r="O110" s="199"/>
      <c r="P110" s="136"/>
      <c r="Q110" s="136"/>
      <c r="R110" s="136"/>
      <c r="S110" s="136"/>
      <c r="T110" s="136"/>
      <c r="U110" s="136"/>
      <c r="V110" s="136"/>
      <c r="W110" s="136"/>
      <c r="X110" s="136"/>
      <c r="Y110" s="136"/>
      <c r="Z110" s="136"/>
      <c r="AA110" s="136"/>
      <c r="AB110" s="136"/>
    </row>
    <row r="111" spans="1:28" ht="39.6" x14ac:dyDescent="0.25">
      <c r="A111" s="217" t="str">
        <f t="shared" ref="A111:A112" si="34">$E$111&amp;J111</f>
        <v>LD_IDR1</v>
      </c>
      <c r="B111" s="185">
        <v>36</v>
      </c>
      <c r="C111" s="61" t="s">
        <v>374</v>
      </c>
      <c r="D111" s="61" t="s">
        <v>375</v>
      </c>
      <c r="E111" s="61" t="s">
        <v>376</v>
      </c>
      <c r="F111" s="61" t="s">
        <v>164</v>
      </c>
      <c r="G111" s="61" t="s">
        <v>377</v>
      </c>
      <c r="H111" s="200" t="s">
        <v>190</v>
      </c>
      <c r="I111" s="200"/>
      <c r="J111" s="181" t="s">
        <v>166</v>
      </c>
      <c r="K111" s="211" t="s">
        <v>88</v>
      </c>
      <c r="L111" s="182" t="s">
        <v>88</v>
      </c>
      <c r="M111" s="206" t="s">
        <v>379</v>
      </c>
      <c r="N111" s="199"/>
      <c r="O111" s="199"/>
      <c r="P111" s="136"/>
      <c r="Q111" s="136"/>
      <c r="R111" s="136"/>
      <c r="S111" s="136"/>
      <c r="T111" s="136"/>
      <c r="U111" s="136"/>
      <c r="V111" s="136"/>
      <c r="W111" s="136"/>
      <c r="X111" s="136"/>
      <c r="Y111" s="136"/>
      <c r="Z111" s="136"/>
      <c r="AA111" s="136"/>
      <c r="AB111" s="136"/>
    </row>
    <row r="112" spans="1:28" ht="66" x14ac:dyDescent="0.25">
      <c r="A112" s="217" t="str">
        <f t="shared" si="34"/>
        <v>LD_IDR2</v>
      </c>
      <c r="B112" s="185"/>
      <c r="C112" s="61"/>
      <c r="D112" s="61"/>
      <c r="E112" s="61" t="s">
        <v>376</v>
      </c>
      <c r="F112" s="61"/>
      <c r="G112" s="61" t="s">
        <v>380</v>
      </c>
      <c r="H112" s="200" t="s">
        <v>190</v>
      </c>
      <c r="I112" s="200"/>
      <c r="J112" s="181" t="s">
        <v>171</v>
      </c>
      <c r="K112" s="211">
        <v>0</v>
      </c>
      <c r="L112" s="182">
        <f t="shared" si="33"/>
        <v>0</v>
      </c>
      <c r="M112" s="183" t="s">
        <v>382</v>
      </c>
      <c r="N112" s="199"/>
      <c r="O112" s="199"/>
      <c r="P112" s="136"/>
      <c r="Q112" s="136"/>
      <c r="R112" s="136"/>
      <c r="S112" s="136"/>
      <c r="T112" s="136"/>
      <c r="U112" s="136"/>
      <c r="V112" s="136"/>
      <c r="W112" s="136"/>
      <c r="X112" s="136"/>
      <c r="Y112" s="136"/>
      <c r="Z112" s="136"/>
      <c r="AA112" s="136"/>
      <c r="AB112" s="136"/>
    </row>
    <row r="113" spans="1:28" ht="66" x14ac:dyDescent="0.25">
      <c r="A113" s="217" t="str">
        <f t="shared" ref="A113:A114" si="35">$E$113&amp;J113</f>
        <v>PRODUCT_CDER1</v>
      </c>
      <c r="B113" s="185">
        <v>37</v>
      </c>
      <c r="C113" s="185" t="s">
        <v>374</v>
      </c>
      <c r="D113" s="185" t="s">
        <v>383</v>
      </c>
      <c r="E113" s="61" t="s">
        <v>384</v>
      </c>
      <c r="F113" s="185" t="s">
        <v>164</v>
      </c>
      <c r="G113" s="61" t="s">
        <v>172</v>
      </c>
      <c r="H113" s="200" t="s">
        <v>190</v>
      </c>
      <c r="I113" s="200"/>
      <c r="J113" s="181" t="s">
        <v>166</v>
      </c>
      <c r="K113" s="211">
        <v>0</v>
      </c>
      <c r="L113" s="182">
        <f t="shared" si="33"/>
        <v>0</v>
      </c>
      <c r="M113" s="206" t="s">
        <v>386</v>
      </c>
      <c r="N113" s="199"/>
      <c r="O113" s="199"/>
      <c r="P113" s="136"/>
      <c r="Q113" s="136"/>
      <c r="R113" s="136"/>
      <c r="S113" s="136"/>
      <c r="T113" s="136"/>
      <c r="U113" s="136"/>
      <c r="V113" s="136"/>
      <c r="W113" s="136"/>
      <c r="X113" s="136"/>
      <c r="Y113" s="136"/>
      <c r="Z113" s="136"/>
      <c r="AA113" s="136"/>
      <c r="AB113" s="136"/>
    </row>
    <row r="114" spans="1:28" ht="66" x14ac:dyDescent="0.25">
      <c r="A114" s="217" t="str">
        <f t="shared" si="35"/>
        <v>PRODUCT_CDER2</v>
      </c>
      <c r="B114" s="185"/>
      <c r="C114" s="185"/>
      <c r="D114" s="185"/>
      <c r="E114" s="61" t="s">
        <v>384</v>
      </c>
      <c r="F114" s="185"/>
      <c r="G114" s="61" t="s">
        <v>452</v>
      </c>
      <c r="H114" s="200" t="s">
        <v>190</v>
      </c>
      <c r="I114" s="200"/>
      <c r="J114" s="181" t="s">
        <v>171</v>
      </c>
      <c r="K114" s="211">
        <v>0</v>
      </c>
      <c r="L114" s="182">
        <f t="shared" si="33"/>
        <v>0</v>
      </c>
      <c r="M114" s="183" t="s">
        <v>240</v>
      </c>
      <c r="N114" s="199"/>
      <c r="O114" s="199"/>
      <c r="P114" s="136"/>
      <c r="Q114" s="136"/>
      <c r="R114" s="136"/>
      <c r="S114" s="136"/>
      <c r="T114" s="136"/>
      <c r="U114" s="136"/>
      <c r="V114" s="136"/>
      <c r="W114" s="136"/>
      <c r="X114" s="136"/>
      <c r="Y114" s="136"/>
      <c r="Z114" s="136"/>
      <c r="AA114" s="136"/>
      <c r="AB114" s="136"/>
    </row>
    <row r="115" spans="1:28" ht="39.6" x14ac:dyDescent="0.25">
      <c r="A115" s="217" t="str">
        <f t="shared" ref="A115:A116" si="36">$E$115&amp;J115</f>
        <v>LOAN_PURPOSE_CDER1</v>
      </c>
      <c r="B115" s="185">
        <v>38</v>
      </c>
      <c r="C115" s="185" t="s">
        <v>374</v>
      </c>
      <c r="D115" s="185" t="s">
        <v>388</v>
      </c>
      <c r="E115" s="61" t="s">
        <v>389</v>
      </c>
      <c r="F115" s="185" t="s">
        <v>164</v>
      </c>
      <c r="G115" s="252" t="s">
        <v>172</v>
      </c>
      <c r="H115" s="252" t="s">
        <v>190</v>
      </c>
      <c r="I115" s="252"/>
      <c r="J115" s="181" t="s">
        <v>166</v>
      </c>
      <c r="K115" s="211">
        <v>0</v>
      </c>
      <c r="L115" s="182">
        <f t="shared" si="33"/>
        <v>0</v>
      </c>
      <c r="M115" s="197" t="s">
        <v>503</v>
      </c>
      <c r="N115" s="199"/>
      <c r="O115" s="199"/>
      <c r="P115" s="136"/>
      <c r="Q115" s="136"/>
      <c r="R115" s="136"/>
      <c r="S115" s="136"/>
      <c r="T115" s="136"/>
      <c r="U115" s="136"/>
      <c r="V115" s="136"/>
      <c r="W115" s="136"/>
      <c r="X115" s="136"/>
      <c r="Y115" s="136"/>
      <c r="Z115" s="136"/>
      <c r="AA115" s="136"/>
      <c r="AB115" s="136"/>
    </row>
    <row r="116" spans="1:28" ht="39.6" x14ac:dyDescent="0.25">
      <c r="A116" s="217" t="str">
        <f t="shared" si="36"/>
        <v>LOAN_PURPOSE_CDER2</v>
      </c>
      <c r="B116" s="185"/>
      <c r="C116" s="185"/>
      <c r="D116" s="185"/>
      <c r="E116" s="61" t="s">
        <v>389</v>
      </c>
      <c r="F116" s="185"/>
      <c r="G116" s="198" t="s">
        <v>391</v>
      </c>
      <c r="H116" s="387" t="s">
        <v>190</v>
      </c>
      <c r="I116" s="387"/>
      <c r="J116" s="181" t="s">
        <v>171</v>
      </c>
      <c r="K116" s="211">
        <v>0</v>
      </c>
      <c r="L116" s="182">
        <f t="shared" si="33"/>
        <v>0</v>
      </c>
      <c r="M116" s="197" t="s">
        <v>503</v>
      </c>
      <c r="N116" s="199"/>
      <c r="O116" s="199"/>
      <c r="P116" s="136"/>
      <c r="Q116" s="136"/>
      <c r="R116" s="136"/>
      <c r="S116" s="136"/>
      <c r="T116" s="136"/>
      <c r="U116" s="136"/>
      <c r="V116" s="136"/>
      <c r="W116" s="136"/>
      <c r="X116" s="136"/>
      <c r="Y116" s="136"/>
      <c r="Z116" s="136"/>
      <c r="AA116" s="136"/>
      <c r="AB116" s="136"/>
    </row>
    <row r="117" spans="1:28" ht="66" x14ac:dyDescent="0.25">
      <c r="A117" s="217"/>
      <c r="B117" s="185">
        <v>39</v>
      </c>
      <c r="C117" s="61" t="s">
        <v>374</v>
      </c>
      <c r="D117" s="61" t="s">
        <v>393</v>
      </c>
      <c r="E117" s="61" t="s">
        <v>504</v>
      </c>
      <c r="F117" s="61" t="s">
        <v>164</v>
      </c>
      <c r="G117" s="61" t="s">
        <v>239</v>
      </c>
      <c r="H117" s="200" t="s">
        <v>190</v>
      </c>
      <c r="I117" s="200"/>
      <c r="J117" s="181" t="s">
        <v>166</v>
      </c>
      <c r="K117" s="211">
        <v>0</v>
      </c>
      <c r="L117" s="182">
        <f t="shared" si="33"/>
        <v>0</v>
      </c>
      <c r="M117" s="183" t="s">
        <v>240</v>
      </c>
      <c r="N117" s="199"/>
      <c r="O117" s="199"/>
      <c r="P117" s="136"/>
      <c r="Q117" s="136"/>
      <c r="R117" s="136"/>
      <c r="S117" s="136"/>
      <c r="T117" s="136"/>
      <c r="U117" s="136"/>
      <c r="V117" s="136"/>
      <c r="W117" s="136"/>
      <c r="X117" s="136"/>
      <c r="Y117" s="136"/>
      <c r="Z117" s="136"/>
      <c r="AA117" s="136"/>
      <c r="AB117" s="136"/>
    </row>
    <row r="118" spans="1:28" ht="79.2" x14ac:dyDescent="0.25">
      <c r="A118" s="217"/>
      <c r="B118" s="185"/>
      <c r="C118" s="61"/>
      <c r="D118" s="61"/>
      <c r="E118" s="200" t="s">
        <v>504</v>
      </c>
      <c r="F118" s="61"/>
      <c r="G118" s="61" t="s">
        <v>395</v>
      </c>
      <c r="H118" s="200" t="s">
        <v>190</v>
      </c>
      <c r="I118" s="200"/>
      <c r="J118" s="181" t="s">
        <v>171</v>
      </c>
      <c r="K118" s="211">
        <v>106</v>
      </c>
      <c r="L118" s="182">
        <f t="shared" si="33"/>
        <v>5.188448360254528E-2</v>
      </c>
      <c r="M118" s="110" t="s">
        <v>505</v>
      </c>
      <c r="N118" s="254" t="s">
        <v>1102</v>
      </c>
      <c r="O118" s="199"/>
      <c r="P118" s="136"/>
      <c r="Q118" s="136"/>
      <c r="R118" s="136"/>
      <c r="S118" s="136"/>
      <c r="T118" s="136"/>
      <c r="U118" s="136"/>
      <c r="V118" s="136"/>
      <c r="W118" s="136"/>
      <c r="X118" s="136"/>
      <c r="Y118" s="136"/>
      <c r="Z118" s="136"/>
      <c r="AA118" s="136"/>
      <c r="AB118" s="136"/>
    </row>
    <row r="119" spans="1:28" ht="66" x14ac:dyDescent="0.25">
      <c r="A119" s="217" t="str">
        <f t="shared" ref="A119:A120" si="37">$E$119&amp;J119</f>
        <v>Limit_typeR1</v>
      </c>
      <c r="B119" s="185">
        <v>40</v>
      </c>
      <c r="C119" s="61" t="s">
        <v>374</v>
      </c>
      <c r="D119" s="61" t="s">
        <v>396</v>
      </c>
      <c r="E119" s="61" t="s">
        <v>506</v>
      </c>
      <c r="F119" s="61" t="s">
        <v>164</v>
      </c>
      <c r="G119" s="61" t="s">
        <v>239</v>
      </c>
      <c r="H119" s="200" t="s">
        <v>190</v>
      </c>
      <c r="I119" s="200"/>
      <c r="J119" s="181" t="s">
        <v>166</v>
      </c>
      <c r="K119" s="211">
        <v>0</v>
      </c>
      <c r="L119" s="182">
        <f t="shared" si="33"/>
        <v>0</v>
      </c>
      <c r="M119" s="206" t="s">
        <v>399</v>
      </c>
      <c r="N119" s="199"/>
      <c r="O119" s="199"/>
      <c r="P119" s="136"/>
      <c r="Q119" s="136"/>
      <c r="R119" s="136"/>
      <c r="S119" s="136"/>
      <c r="T119" s="136"/>
      <c r="U119" s="136"/>
      <c r="V119" s="136"/>
      <c r="W119" s="136"/>
      <c r="X119" s="136"/>
      <c r="Y119" s="136"/>
      <c r="Z119" s="136"/>
      <c r="AA119" s="136"/>
      <c r="AB119" s="136"/>
    </row>
    <row r="120" spans="1:28" ht="66" x14ac:dyDescent="0.25">
      <c r="A120" s="217" t="str">
        <f t="shared" si="37"/>
        <v>Limit_typeR2</v>
      </c>
      <c r="B120" s="185"/>
      <c r="C120" s="61"/>
      <c r="D120" s="61"/>
      <c r="E120" s="61" t="s">
        <v>506</v>
      </c>
      <c r="F120" s="61"/>
      <c r="G120" s="61" t="s">
        <v>507</v>
      </c>
      <c r="H120" s="200" t="s">
        <v>190</v>
      </c>
      <c r="I120" s="200"/>
      <c r="J120" s="181" t="s">
        <v>171</v>
      </c>
      <c r="K120" s="211">
        <v>0</v>
      </c>
      <c r="L120" s="182">
        <f t="shared" si="33"/>
        <v>0</v>
      </c>
      <c r="M120" s="206" t="s">
        <v>399</v>
      </c>
      <c r="N120" s="199"/>
      <c r="O120" s="199"/>
      <c r="P120" s="136"/>
      <c r="Q120" s="136"/>
      <c r="R120" s="136"/>
      <c r="S120" s="136"/>
      <c r="T120" s="136"/>
      <c r="U120" s="136"/>
      <c r="V120" s="136"/>
      <c r="W120" s="136"/>
      <c r="X120" s="136"/>
      <c r="Y120" s="136"/>
      <c r="Z120" s="136"/>
      <c r="AA120" s="136"/>
      <c r="AB120" s="136"/>
    </row>
    <row r="121" spans="1:28" ht="66" x14ac:dyDescent="0.25">
      <c r="A121" s="217" t="str">
        <f t="shared" ref="A121:A123" si="38">$E$121&amp;J121</f>
        <v>LTVR1</v>
      </c>
      <c r="B121" s="107">
        <v>41</v>
      </c>
      <c r="C121" s="61" t="s">
        <v>374</v>
      </c>
      <c r="D121" s="61" t="s">
        <v>401</v>
      </c>
      <c r="E121" s="61" t="s">
        <v>1078</v>
      </c>
      <c r="F121" s="61" t="s">
        <v>164</v>
      </c>
      <c r="G121" s="61" t="s">
        <v>403</v>
      </c>
      <c r="H121" s="200" t="s">
        <v>190</v>
      </c>
      <c r="I121" s="200"/>
      <c r="J121" s="181" t="s">
        <v>166</v>
      </c>
      <c r="K121" s="211">
        <v>106</v>
      </c>
      <c r="L121" s="182">
        <f t="shared" si="33"/>
        <v>5.188448360254528E-2</v>
      </c>
      <c r="M121" s="61" t="s">
        <v>508</v>
      </c>
      <c r="N121" s="199" t="s">
        <v>1102</v>
      </c>
      <c r="O121" s="199" t="s">
        <v>509</v>
      </c>
      <c r="P121" s="136"/>
      <c r="Q121" s="136"/>
      <c r="R121" s="136"/>
      <c r="S121" s="136"/>
      <c r="T121" s="136"/>
      <c r="U121" s="136"/>
      <c r="V121" s="136"/>
      <c r="W121" s="136"/>
      <c r="X121" s="136"/>
      <c r="Y121" s="136"/>
      <c r="Z121" s="136"/>
      <c r="AA121" s="136"/>
      <c r="AB121" s="136"/>
    </row>
    <row r="122" spans="1:28" ht="66" x14ac:dyDescent="0.25">
      <c r="A122" s="217" t="str">
        <f t="shared" si="38"/>
        <v>LTVR2</v>
      </c>
      <c r="B122" s="253"/>
      <c r="C122" s="61"/>
      <c r="D122" s="61"/>
      <c r="E122" s="200" t="s">
        <v>1078</v>
      </c>
      <c r="F122" s="61"/>
      <c r="G122" s="61" t="s">
        <v>404</v>
      </c>
      <c r="H122" s="200"/>
      <c r="I122" s="200"/>
      <c r="J122" s="181" t="s">
        <v>171</v>
      </c>
      <c r="K122" s="211">
        <v>160</v>
      </c>
      <c r="L122" s="182">
        <f t="shared" si="33"/>
        <v>7.8316201664219279E-2</v>
      </c>
      <c r="M122" s="207" t="s">
        <v>405</v>
      </c>
      <c r="N122" s="184" t="s">
        <v>1103</v>
      </c>
      <c r="O122" s="199"/>
      <c r="P122" s="136"/>
      <c r="Q122" s="136"/>
      <c r="R122" s="136"/>
      <c r="S122" s="136"/>
      <c r="T122" s="136"/>
      <c r="U122" s="136"/>
      <c r="V122" s="136"/>
      <c r="W122" s="136"/>
      <c r="X122" s="136"/>
      <c r="Y122" s="136"/>
      <c r="Z122" s="136"/>
      <c r="AA122" s="136"/>
      <c r="AB122" s="136"/>
    </row>
    <row r="123" spans="1:28" ht="26.4" x14ac:dyDescent="0.25">
      <c r="A123" s="217" t="str">
        <f t="shared" si="38"/>
        <v>LTVR3</v>
      </c>
      <c r="B123" s="246"/>
      <c r="C123" s="61"/>
      <c r="D123" s="61"/>
      <c r="E123" s="61" t="s">
        <v>1078</v>
      </c>
      <c r="F123" s="61"/>
      <c r="G123" s="61" t="s">
        <v>303</v>
      </c>
      <c r="H123" s="200" t="s">
        <v>190</v>
      </c>
      <c r="I123" s="200"/>
      <c r="J123" s="181" t="s">
        <v>173</v>
      </c>
      <c r="K123" s="211">
        <v>0</v>
      </c>
      <c r="L123" s="182">
        <f t="shared" si="33"/>
        <v>0</v>
      </c>
      <c r="M123" s="61"/>
      <c r="N123" s="196" t="s">
        <v>191</v>
      </c>
      <c r="O123" s="199"/>
      <c r="P123" s="136"/>
      <c r="Q123" s="136"/>
      <c r="R123" s="136"/>
      <c r="S123" s="136"/>
      <c r="T123" s="136"/>
      <c r="U123" s="136"/>
      <c r="V123" s="136"/>
      <c r="W123" s="136"/>
      <c r="X123" s="136"/>
      <c r="Y123" s="136"/>
      <c r="Z123" s="136"/>
      <c r="AA123" s="136"/>
      <c r="AB123" s="136"/>
    </row>
    <row r="124" spans="1:28" ht="39.6" x14ac:dyDescent="0.25">
      <c r="A124" s="217" t="str">
        <f t="shared" ref="A124:A126" si="39">$E$124&amp;J124</f>
        <v>COMMITMENT_IDR1</v>
      </c>
      <c r="B124" s="107">
        <v>42</v>
      </c>
      <c r="C124" s="61" t="s">
        <v>374</v>
      </c>
      <c r="D124" s="110" t="s">
        <v>406</v>
      </c>
      <c r="E124" s="61" t="s">
        <v>407</v>
      </c>
      <c r="F124" s="61" t="s">
        <v>220</v>
      </c>
      <c r="G124" s="61" t="s">
        <v>172</v>
      </c>
      <c r="H124" s="200" t="s">
        <v>190</v>
      </c>
      <c r="I124" s="200"/>
      <c r="J124" s="181" t="s">
        <v>166</v>
      </c>
      <c r="K124" s="211">
        <v>341</v>
      </c>
      <c r="L124" s="182">
        <f t="shared" si="33"/>
        <v>0.16691140479686736</v>
      </c>
      <c r="M124" s="61"/>
      <c r="N124" s="61" t="s">
        <v>510</v>
      </c>
      <c r="O124" s="61" t="s">
        <v>408</v>
      </c>
      <c r="P124" s="136"/>
      <c r="Q124" s="136"/>
      <c r="R124" s="136"/>
      <c r="S124" s="136"/>
      <c r="T124" s="136"/>
      <c r="U124" s="136"/>
      <c r="V124" s="136"/>
      <c r="W124" s="136"/>
      <c r="X124" s="136"/>
      <c r="Y124" s="136"/>
      <c r="Z124" s="136"/>
      <c r="AA124" s="136"/>
      <c r="AB124" s="136"/>
    </row>
    <row r="125" spans="1:28" ht="39.6" x14ac:dyDescent="0.25">
      <c r="A125" s="217" t="str">
        <f t="shared" si="39"/>
        <v>COMMITMENT_IDR2</v>
      </c>
      <c r="B125" s="253"/>
      <c r="C125" s="61"/>
      <c r="D125" s="110"/>
      <c r="E125" s="61" t="s">
        <v>407</v>
      </c>
      <c r="F125" s="61"/>
      <c r="G125" s="61" t="s">
        <v>511</v>
      </c>
      <c r="H125" s="200" t="s">
        <v>190</v>
      </c>
      <c r="I125" s="200"/>
      <c r="J125" s="181" t="s">
        <v>171</v>
      </c>
      <c r="K125" s="211">
        <v>77</v>
      </c>
      <c r="L125" s="182">
        <f t="shared" si="33"/>
        <v>3.768967205090553E-2</v>
      </c>
      <c r="M125" s="61"/>
      <c r="N125" s="61" t="s">
        <v>510</v>
      </c>
      <c r="O125" s="61" t="s">
        <v>408</v>
      </c>
      <c r="P125" s="136"/>
      <c r="Q125" s="136"/>
      <c r="R125" s="136"/>
      <c r="S125" s="136"/>
      <c r="T125" s="136"/>
      <c r="U125" s="136"/>
      <c r="V125" s="136"/>
      <c r="W125" s="136"/>
      <c r="X125" s="136"/>
      <c r="Y125" s="136"/>
      <c r="Z125" s="136"/>
      <c r="AA125" s="136"/>
      <c r="AB125" s="136"/>
    </row>
    <row r="126" spans="1:28" ht="66" x14ac:dyDescent="0.25">
      <c r="A126" s="217" t="str">
        <f t="shared" si="39"/>
        <v>COMMITMENT_IDR3</v>
      </c>
      <c r="B126" s="246"/>
      <c r="C126" s="61"/>
      <c r="D126" s="110"/>
      <c r="E126" s="61" t="s">
        <v>407</v>
      </c>
      <c r="F126" s="61"/>
      <c r="G126" s="61" t="s">
        <v>377</v>
      </c>
      <c r="H126" s="200" t="s">
        <v>190</v>
      </c>
      <c r="I126" s="200"/>
      <c r="J126" s="181" t="s">
        <v>173</v>
      </c>
      <c r="K126" s="211">
        <v>8</v>
      </c>
      <c r="L126" s="182">
        <f t="shared" si="33"/>
        <v>3.9158100832109646E-3</v>
      </c>
      <c r="M126" s="208" t="s">
        <v>1096</v>
      </c>
      <c r="N126" s="79" t="s">
        <v>552</v>
      </c>
      <c r="O126" s="200" t="s">
        <v>408</v>
      </c>
      <c r="P126" s="136"/>
      <c r="Q126" s="136"/>
      <c r="R126" s="136"/>
      <c r="S126" s="136"/>
      <c r="T126" s="136"/>
      <c r="U126" s="136"/>
      <c r="V126" s="136"/>
      <c r="W126" s="136"/>
      <c r="X126" s="136"/>
      <c r="Y126" s="136"/>
      <c r="Z126" s="136"/>
      <c r="AA126" s="136"/>
      <c r="AB126" s="136"/>
    </row>
    <row r="127" spans="1:28" ht="66" x14ac:dyDescent="0.25">
      <c r="A127" s="217" t="str">
        <f t="shared" ref="A127:A128" si="40">$E$127&amp;J127</f>
        <v>C_80R1</v>
      </c>
      <c r="B127" s="107">
        <v>43</v>
      </c>
      <c r="C127" s="61" t="s">
        <v>374</v>
      </c>
      <c r="D127" s="61" t="s">
        <v>410</v>
      </c>
      <c r="E127" s="61" t="s">
        <v>290</v>
      </c>
      <c r="F127" s="61" t="s">
        <v>206</v>
      </c>
      <c r="G127" s="61" t="s">
        <v>239</v>
      </c>
      <c r="H127" s="200" t="s">
        <v>190</v>
      </c>
      <c r="I127" s="200"/>
      <c r="J127" s="181" t="s">
        <v>166</v>
      </c>
      <c r="K127" s="211">
        <v>0</v>
      </c>
      <c r="L127" s="182">
        <f t="shared" si="33"/>
        <v>0</v>
      </c>
      <c r="M127" s="183" t="s">
        <v>240</v>
      </c>
      <c r="N127" s="199"/>
      <c r="O127" s="199"/>
      <c r="P127" s="136"/>
      <c r="Q127" s="136"/>
      <c r="R127" s="136"/>
      <c r="S127" s="136"/>
      <c r="T127" s="136"/>
      <c r="U127" s="136"/>
      <c r="V127" s="136"/>
      <c r="W127" s="136"/>
      <c r="X127" s="136"/>
      <c r="Y127" s="136"/>
      <c r="Z127" s="136"/>
      <c r="AA127" s="136"/>
      <c r="AB127" s="136"/>
    </row>
    <row r="128" spans="1:28" ht="26.4" x14ac:dyDescent="0.25">
      <c r="A128" s="217" t="str">
        <f t="shared" si="40"/>
        <v>C_80R2</v>
      </c>
      <c r="B128" s="246"/>
      <c r="C128" s="61"/>
      <c r="D128" s="61"/>
      <c r="E128" s="61" t="s">
        <v>290</v>
      </c>
      <c r="F128" s="61"/>
      <c r="G128" s="61" t="s">
        <v>412</v>
      </c>
      <c r="H128" s="200" t="s">
        <v>190</v>
      </c>
      <c r="I128" s="200"/>
      <c r="J128" s="181" t="s">
        <v>171</v>
      </c>
      <c r="K128" s="211">
        <v>0</v>
      </c>
      <c r="L128" s="182">
        <f t="shared" si="33"/>
        <v>0</v>
      </c>
      <c r="M128" s="61"/>
      <c r="N128" s="199"/>
      <c r="O128" s="199"/>
      <c r="P128" s="136"/>
      <c r="Q128" s="136"/>
      <c r="R128" s="136"/>
      <c r="S128" s="136"/>
      <c r="T128" s="136"/>
      <c r="U128" s="136"/>
      <c r="V128" s="136"/>
      <c r="W128" s="136"/>
      <c r="X128" s="136"/>
      <c r="Y128" s="136"/>
      <c r="Z128" s="136"/>
      <c r="AA128" s="136"/>
      <c r="AB128" s="136"/>
    </row>
    <row r="129" spans="1:28" ht="26.4" x14ac:dyDescent="0.25">
      <c r="A129" s="217" t="str">
        <f t="shared" ref="A129:A131" si="41">$E$129&amp;J129</f>
        <v>C_81R1</v>
      </c>
      <c r="B129" s="185">
        <v>44</v>
      </c>
      <c r="C129" s="61" t="s">
        <v>374</v>
      </c>
      <c r="D129" s="61" t="s">
        <v>413</v>
      </c>
      <c r="E129" s="61" t="s">
        <v>292</v>
      </c>
      <c r="F129" s="61" t="s">
        <v>206</v>
      </c>
      <c r="G129" s="61" t="s">
        <v>172</v>
      </c>
      <c r="H129" s="200" t="s">
        <v>190</v>
      </c>
      <c r="I129" s="200"/>
      <c r="J129" s="181" t="s">
        <v>166</v>
      </c>
      <c r="K129" s="211">
        <v>0</v>
      </c>
      <c r="L129" s="182">
        <f t="shared" si="33"/>
        <v>0</v>
      </c>
      <c r="M129" s="183" t="s">
        <v>964</v>
      </c>
      <c r="N129" s="199"/>
      <c r="O129" s="199"/>
      <c r="P129" s="136"/>
      <c r="Q129" s="136"/>
      <c r="R129" s="136"/>
      <c r="S129" s="136"/>
      <c r="T129" s="136"/>
      <c r="U129" s="136"/>
      <c r="V129" s="136"/>
      <c r="W129" s="136"/>
      <c r="X129" s="136"/>
      <c r="Y129" s="136"/>
      <c r="Z129" s="136"/>
      <c r="AA129" s="136"/>
      <c r="AB129" s="136"/>
    </row>
    <row r="130" spans="1:28" ht="79.2" x14ac:dyDescent="0.25">
      <c r="A130" s="217" t="str">
        <f t="shared" si="41"/>
        <v>C_81R2</v>
      </c>
      <c r="B130" s="185"/>
      <c r="C130" s="61"/>
      <c r="D130" s="61"/>
      <c r="E130" s="61" t="s">
        <v>292</v>
      </c>
      <c r="F130" s="61"/>
      <c r="G130" s="200" t="s">
        <v>270</v>
      </c>
      <c r="H130" s="200"/>
      <c r="I130" s="200" t="s">
        <v>190</v>
      </c>
      <c r="J130" s="181" t="s">
        <v>171</v>
      </c>
      <c r="K130" s="211">
        <v>214</v>
      </c>
      <c r="L130" s="182">
        <f t="shared" si="33"/>
        <v>0.1047479197258933</v>
      </c>
      <c r="M130" s="185" t="s">
        <v>271</v>
      </c>
      <c r="N130" s="185" t="s">
        <v>272</v>
      </c>
      <c r="O130" s="195" t="s">
        <v>230</v>
      </c>
      <c r="P130" s="136"/>
      <c r="Q130" s="136"/>
      <c r="R130" s="136"/>
      <c r="S130" s="136"/>
      <c r="T130" s="136"/>
      <c r="U130" s="136"/>
      <c r="V130" s="136"/>
      <c r="W130" s="136"/>
      <c r="X130" s="136"/>
      <c r="Y130" s="136"/>
      <c r="Z130" s="136"/>
      <c r="AA130" s="136"/>
      <c r="AB130" s="136"/>
    </row>
    <row r="131" spans="1:28" ht="79.2" x14ac:dyDescent="0.25">
      <c r="A131" s="217" t="str">
        <f t="shared" si="41"/>
        <v>C_81R3</v>
      </c>
      <c r="B131" s="185"/>
      <c r="C131" s="61"/>
      <c r="D131" s="61"/>
      <c r="E131" s="61" t="s">
        <v>292</v>
      </c>
      <c r="F131" s="61"/>
      <c r="G131" s="61" t="s">
        <v>303</v>
      </c>
      <c r="H131" s="200" t="s">
        <v>190</v>
      </c>
      <c r="I131" s="200" t="s">
        <v>190</v>
      </c>
      <c r="J131" s="181" t="s">
        <v>173</v>
      </c>
      <c r="K131" s="211">
        <v>11</v>
      </c>
      <c r="L131" s="182">
        <f t="shared" si="33"/>
        <v>5.3842388644150755E-3</v>
      </c>
      <c r="M131" s="206" t="s">
        <v>415</v>
      </c>
      <c r="N131" s="199" t="s">
        <v>416</v>
      </c>
      <c r="O131" s="185" t="s">
        <v>230</v>
      </c>
      <c r="P131" s="136"/>
      <c r="Q131" s="136"/>
      <c r="R131" s="136"/>
      <c r="S131" s="136"/>
      <c r="T131" s="136"/>
      <c r="U131" s="136"/>
      <c r="V131" s="136"/>
      <c r="W131" s="136"/>
      <c r="X131" s="136"/>
      <c r="Y131" s="136"/>
      <c r="Z131" s="136"/>
      <c r="AA131" s="136"/>
      <c r="AB131" s="136"/>
    </row>
    <row r="132" spans="1:28" ht="26.4" x14ac:dyDescent="0.25">
      <c r="A132" s="217" t="str">
        <f t="shared" ref="A132:A134" si="42">$E$132&amp;J132</f>
        <v>C_82R1</v>
      </c>
      <c r="B132" s="185">
        <v>45</v>
      </c>
      <c r="C132" s="61" t="s">
        <v>374</v>
      </c>
      <c r="D132" s="61" t="s">
        <v>512</v>
      </c>
      <c r="E132" s="61" t="s">
        <v>294</v>
      </c>
      <c r="F132" s="61" t="s">
        <v>206</v>
      </c>
      <c r="G132" s="61" t="s">
        <v>172</v>
      </c>
      <c r="H132" s="200" t="s">
        <v>190</v>
      </c>
      <c r="I132" s="200"/>
      <c r="J132" s="181" t="s">
        <v>166</v>
      </c>
      <c r="K132" s="211">
        <v>0</v>
      </c>
      <c r="L132" s="182">
        <f t="shared" si="33"/>
        <v>0</v>
      </c>
      <c r="M132" s="201" t="s">
        <v>964</v>
      </c>
      <c r="N132" s="199"/>
      <c r="O132" s="199"/>
      <c r="P132" s="136"/>
      <c r="Q132" s="136"/>
      <c r="R132" s="136"/>
      <c r="S132" s="136"/>
      <c r="T132" s="136"/>
      <c r="U132" s="136"/>
      <c r="V132" s="136"/>
      <c r="W132" s="136"/>
      <c r="X132" s="136"/>
      <c r="Y132" s="136"/>
      <c r="Z132" s="136"/>
      <c r="AA132" s="136"/>
      <c r="AB132" s="136"/>
    </row>
    <row r="133" spans="1:28" ht="79.2" x14ac:dyDescent="0.25">
      <c r="A133" s="217" t="str">
        <f t="shared" si="42"/>
        <v>C_82R2</v>
      </c>
      <c r="B133" s="185"/>
      <c r="C133" s="61"/>
      <c r="D133" s="61"/>
      <c r="E133" s="61" t="s">
        <v>294</v>
      </c>
      <c r="F133" s="61"/>
      <c r="G133" s="61" t="s">
        <v>419</v>
      </c>
      <c r="H133" s="200"/>
      <c r="I133" s="200" t="s">
        <v>190</v>
      </c>
      <c r="J133" s="181" t="s">
        <v>171</v>
      </c>
      <c r="K133" s="211">
        <v>4</v>
      </c>
      <c r="L133" s="182">
        <f t="shared" si="33"/>
        <v>1.9579050416054823E-3</v>
      </c>
      <c r="M133" s="61"/>
      <c r="N133" s="199" t="s">
        <v>416</v>
      </c>
      <c r="O133" s="185" t="s">
        <v>230</v>
      </c>
      <c r="P133" s="136"/>
      <c r="Q133" s="136"/>
      <c r="R133" s="136"/>
      <c r="S133" s="136"/>
      <c r="T133" s="136"/>
      <c r="U133" s="136"/>
      <c r="V133" s="136"/>
      <c r="W133" s="136"/>
      <c r="X133" s="136"/>
      <c r="Y133" s="136"/>
      <c r="Z133" s="136"/>
      <c r="AA133" s="136"/>
      <c r="AB133" s="136"/>
    </row>
    <row r="134" spans="1:28" ht="79.2" x14ac:dyDescent="0.25">
      <c r="A134" s="217" t="str">
        <f t="shared" si="42"/>
        <v>C_82R3</v>
      </c>
      <c r="B134" s="185"/>
      <c r="C134" s="61"/>
      <c r="D134" s="61"/>
      <c r="E134" s="61" t="s">
        <v>294</v>
      </c>
      <c r="F134" s="61"/>
      <c r="G134" s="61" t="s">
        <v>303</v>
      </c>
      <c r="H134" s="200" t="s">
        <v>190</v>
      </c>
      <c r="I134" s="200" t="s">
        <v>190</v>
      </c>
      <c r="J134" s="181" t="s">
        <v>173</v>
      </c>
      <c r="K134" s="211">
        <v>6</v>
      </c>
      <c r="L134" s="182">
        <f t="shared" si="33"/>
        <v>2.936857562408223E-3</v>
      </c>
      <c r="M134" s="206" t="s">
        <v>415</v>
      </c>
      <c r="N134" s="199" t="s">
        <v>416</v>
      </c>
      <c r="O134" s="185" t="s">
        <v>230</v>
      </c>
      <c r="P134" s="136"/>
      <c r="Q134" s="136"/>
      <c r="R134" s="136"/>
      <c r="S134" s="136"/>
      <c r="T134" s="136"/>
      <c r="U134" s="136"/>
      <c r="V134" s="136"/>
      <c r="W134" s="136"/>
      <c r="X134" s="136"/>
      <c r="Y134" s="136"/>
      <c r="Z134" s="136"/>
      <c r="AA134" s="136"/>
      <c r="AB134" s="136"/>
    </row>
    <row r="135" spans="1:28" ht="26.4" x14ac:dyDescent="0.25">
      <c r="A135" s="217" t="str">
        <f t="shared" ref="A135:A136" si="43">$E$135&amp;J135</f>
        <v>C_84R1</v>
      </c>
      <c r="B135" s="107">
        <v>46</v>
      </c>
      <c r="C135" s="61" t="s">
        <v>374</v>
      </c>
      <c r="D135" s="61" t="s">
        <v>421</v>
      </c>
      <c r="E135" s="61" t="s">
        <v>298</v>
      </c>
      <c r="F135" s="61" t="s">
        <v>206</v>
      </c>
      <c r="G135" s="61" t="s">
        <v>172</v>
      </c>
      <c r="H135" s="200" t="s">
        <v>190</v>
      </c>
      <c r="I135" s="200"/>
      <c r="J135" s="181" t="s">
        <v>166</v>
      </c>
      <c r="K135" s="211">
        <v>0</v>
      </c>
      <c r="L135" s="182">
        <f t="shared" si="33"/>
        <v>0</v>
      </c>
      <c r="M135" s="183" t="s">
        <v>964</v>
      </c>
      <c r="N135" s="199"/>
      <c r="O135" s="199"/>
      <c r="P135" s="136"/>
      <c r="Q135" s="136"/>
      <c r="R135" s="136"/>
      <c r="S135" s="136"/>
      <c r="T135" s="136"/>
      <c r="U135" s="136"/>
      <c r="V135" s="136"/>
      <c r="W135" s="136"/>
      <c r="X135" s="136"/>
      <c r="Y135" s="136"/>
      <c r="Z135" s="136"/>
      <c r="AA135" s="136"/>
      <c r="AB135" s="136"/>
    </row>
    <row r="136" spans="1:28" ht="66" x14ac:dyDescent="0.25">
      <c r="A136" s="217" t="str">
        <f t="shared" si="43"/>
        <v>C_84R2</v>
      </c>
      <c r="B136" s="246"/>
      <c r="C136" s="61"/>
      <c r="D136" s="61"/>
      <c r="E136" s="61" t="s">
        <v>298</v>
      </c>
      <c r="F136" s="61"/>
      <c r="G136" s="61" t="s">
        <v>239</v>
      </c>
      <c r="H136" s="200" t="s">
        <v>190</v>
      </c>
      <c r="I136" s="200"/>
      <c r="J136" s="181" t="s">
        <v>171</v>
      </c>
      <c r="K136" s="211">
        <v>0</v>
      </c>
      <c r="L136" s="182">
        <f t="shared" si="33"/>
        <v>0</v>
      </c>
      <c r="M136" s="183" t="s">
        <v>240</v>
      </c>
      <c r="N136" s="199"/>
      <c r="O136" s="199"/>
      <c r="P136" s="136"/>
      <c r="Q136" s="136"/>
      <c r="R136" s="136"/>
      <c r="S136" s="136"/>
      <c r="T136" s="136"/>
      <c r="U136" s="136"/>
      <c r="V136" s="136"/>
      <c r="W136" s="136"/>
      <c r="X136" s="136"/>
      <c r="Y136" s="136"/>
      <c r="Z136" s="136"/>
      <c r="AA136" s="136"/>
      <c r="AB136" s="136"/>
    </row>
    <row r="137" spans="1:28" ht="39.6" x14ac:dyDescent="0.25">
      <c r="A137" s="217" t="str">
        <f t="shared" ref="A137:A138" si="44">$E$137&amp;J137</f>
        <v>Không có dữ liệuR1</v>
      </c>
      <c r="B137" s="185">
        <v>47</v>
      </c>
      <c r="C137" s="61" t="s">
        <v>513</v>
      </c>
      <c r="D137" s="61" t="s">
        <v>514</v>
      </c>
      <c r="E137" s="61" t="s">
        <v>1110</v>
      </c>
      <c r="F137" s="61" t="s">
        <v>164</v>
      </c>
      <c r="G137" s="199" t="s">
        <v>516</v>
      </c>
      <c r="H137" s="254"/>
      <c r="I137" s="254"/>
      <c r="J137" s="181" t="s">
        <v>166</v>
      </c>
      <c r="K137" s="211" t="s">
        <v>88</v>
      </c>
      <c r="L137" s="182" t="s">
        <v>88</v>
      </c>
      <c r="M137" s="110" t="s">
        <v>1115</v>
      </c>
      <c r="N137" s="199"/>
      <c r="O137" s="199"/>
      <c r="P137" s="136"/>
      <c r="Q137" s="136"/>
      <c r="R137" s="136"/>
      <c r="S137" s="136"/>
      <c r="T137" s="136"/>
      <c r="U137" s="136"/>
      <c r="V137" s="136"/>
      <c r="W137" s="136"/>
      <c r="X137" s="136"/>
      <c r="Y137" s="136"/>
      <c r="Z137" s="136"/>
      <c r="AA137" s="136"/>
      <c r="AB137" s="136"/>
    </row>
    <row r="138" spans="1:28" ht="26.4" x14ac:dyDescent="0.25">
      <c r="A138" s="217" t="str">
        <f t="shared" si="44"/>
        <v>Không có dữ liệuR2</v>
      </c>
      <c r="B138" s="185"/>
      <c r="C138" s="61"/>
      <c r="D138" s="61"/>
      <c r="E138" s="200" t="s">
        <v>1110</v>
      </c>
      <c r="F138" s="61"/>
      <c r="G138" s="199" t="s">
        <v>239</v>
      </c>
      <c r="H138" s="254" t="s">
        <v>190</v>
      </c>
      <c r="I138" s="254"/>
      <c r="J138" s="181" t="s">
        <v>171</v>
      </c>
      <c r="K138" s="211" t="s">
        <v>88</v>
      </c>
      <c r="L138" s="182" t="s">
        <v>88</v>
      </c>
      <c r="M138" s="204" t="s">
        <v>1115</v>
      </c>
      <c r="N138" s="199"/>
      <c r="O138" s="199"/>
      <c r="P138" s="136"/>
      <c r="Q138" s="136"/>
      <c r="R138" s="136"/>
      <c r="S138" s="136"/>
      <c r="T138" s="136"/>
      <c r="U138" s="136"/>
      <c r="V138" s="136"/>
      <c r="W138" s="136"/>
      <c r="X138" s="136"/>
      <c r="Y138" s="136"/>
      <c r="Z138" s="136"/>
      <c r="AA138" s="136"/>
      <c r="AB138" s="136"/>
    </row>
    <row r="139" spans="1:28" ht="79.2" x14ac:dyDescent="0.25">
      <c r="A139" s="217" t="str">
        <f t="shared" ref="A139:A140" si="45">$E$139&amp;J139</f>
        <v>C_97R1</v>
      </c>
      <c r="B139" s="185">
        <v>49</v>
      </c>
      <c r="C139" s="185" t="s">
        <v>513</v>
      </c>
      <c r="D139" s="181" t="s">
        <v>517</v>
      </c>
      <c r="E139" s="61" t="s">
        <v>518</v>
      </c>
      <c r="F139" s="185" t="s">
        <v>206</v>
      </c>
      <c r="G139" s="199" t="s">
        <v>519</v>
      </c>
      <c r="H139" s="254" t="s">
        <v>190</v>
      </c>
      <c r="I139" s="254"/>
      <c r="J139" s="181" t="s">
        <v>166</v>
      </c>
      <c r="K139" s="211">
        <v>0</v>
      </c>
      <c r="L139" s="182">
        <f t="shared" si="33"/>
        <v>0</v>
      </c>
      <c r="M139" s="110" t="s">
        <v>520</v>
      </c>
      <c r="N139" s="199"/>
      <c r="O139" s="199"/>
      <c r="P139" s="136"/>
      <c r="Q139" s="136"/>
      <c r="R139" s="136"/>
      <c r="S139" s="136"/>
      <c r="T139" s="136"/>
      <c r="U139" s="136"/>
      <c r="V139" s="136"/>
      <c r="W139" s="136"/>
      <c r="X139" s="136"/>
      <c r="Y139" s="136"/>
      <c r="Z139" s="136"/>
      <c r="AA139" s="136"/>
      <c r="AB139" s="136"/>
    </row>
    <row r="140" spans="1:28" ht="66" x14ac:dyDescent="0.25">
      <c r="A140" s="217" t="str">
        <f t="shared" si="45"/>
        <v>C_97R2</v>
      </c>
      <c r="B140" s="185"/>
      <c r="C140" s="185"/>
      <c r="D140" s="181"/>
      <c r="E140" s="61" t="s">
        <v>518</v>
      </c>
      <c r="F140" s="185"/>
      <c r="G140" s="199" t="s">
        <v>239</v>
      </c>
      <c r="H140" s="254" t="s">
        <v>190</v>
      </c>
      <c r="I140" s="254"/>
      <c r="J140" s="181" t="s">
        <v>171</v>
      </c>
      <c r="K140" s="211">
        <v>0</v>
      </c>
      <c r="L140" s="182">
        <f t="shared" si="33"/>
        <v>0</v>
      </c>
      <c r="M140" s="183" t="s">
        <v>240</v>
      </c>
      <c r="N140" s="199"/>
      <c r="O140" s="199"/>
      <c r="P140" s="136"/>
      <c r="Q140" s="136"/>
      <c r="R140" s="136"/>
      <c r="S140" s="136"/>
      <c r="T140" s="136"/>
      <c r="U140" s="136"/>
      <c r="V140" s="136"/>
      <c r="W140" s="136"/>
      <c r="X140" s="136"/>
      <c r="Y140" s="136"/>
      <c r="Z140" s="136"/>
      <c r="AA140" s="136"/>
      <c r="AB140" s="136"/>
    </row>
    <row r="141" spans="1:28" ht="52.8" x14ac:dyDescent="0.25">
      <c r="A141" s="217" t="str">
        <f t="shared" ref="A141:A142" si="46">$E$141&amp;J141</f>
        <v>C_98R1</v>
      </c>
      <c r="B141" s="185">
        <v>50</v>
      </c>
      <c r="C141" s="61" t="s">
        <v>513</v>
      </c>
      <c r="D141" s="61" t="s">
        <v>521</v>
      </c>
      <c r="E141" s="61" t="s">
        <v>522</v>
      </c>
      <c r="F141" s="61" t="s">
        <v>206</v>
      </c>
      <c r="G141" s="254" t="s">
        <v>270</v>
      </c>
      <c r="H141" s="254"/>
      <c r="I141" s="254" t="s">
        <v>190</v>
      </c>
      <c r="J141" s="181" t="s">
        <v>166</v>
      </c>
      <c r="K141" s="211">
        <v>240</v>
      </c>
      <c r="L141" s="182">
        <f t="shared" si="33"/>
        <v>0.11747430249632893</v>
      </c>
      <c r="M141" s="185" t="s">
        <v>271</v>
      </c>
      <c r="N141" s="196" t="s">
        <v>523</v>
      </c>
      <c r="O141" s="61"/>
      <c r="P141" s="136"/>
      <c r="Q141" s="136"/>
      <c r="R141" s="136"/>
      <c r="S141" s="136"/>
      <c r="T141" s="136"/>
      <c r="U141" s="136"/>
      <c r="V141" s="136"/>
      <c r="W141" s="136"/>
      <c r="X141" s="136"/>
      <c r="Y141" s="136"/>
      <c r="Z141" s="136"/>
      <c r="AA141" s="136"/>
      <c r="AB141" s="136"/>
    </row>
    <row r="142" spans="1:28" ht="79.2" x14ac:dyDescent="0.25">
      <c r="A142" s="217" t="str">
        <f t="shared" si="46"/>
        <v>C_98R2</v>
      </c>
      <c r="B142" s="185"/>
      <c r="C142" s="61"/>
      <c r="D142" s="61"/>
      <c r="E142" s="61" t="s">
        <v>522</v>
      </c>
      <c r="F142" s="61"/>
      <c r="G142" s="199" t="s">
        <v>519</v>
      </c>
      <c r="H142" s="254" t="s">
        <v>190</v>
      </c>
      <c r="I142" s="254"/>
      <c r="J142" s="181" t="s">
        <v>171</v>
      </c>
      <c r="K142" s="211">
        <v>0</v>
      </c>
      <c r="L142" s="182">
        <f t="shared" si="33"/>
        <v>0</v>
      </c>
      <c r="M142" s="110" t="s">
        <v>520</v>
      </c>
      <c r="N142" s="199"/>
      <c r="O142" s="199"/>
      <c r="P142" s="136"/>
      <c r="Q142" s="136"/>
      <c r="R142" s="136"/>
      <c r="S142" s="136"/>
      <c r="T142" s="136"/>
      <c r="U142" s="136"/>
      <c r="V142" s="136"/>
      <c r="W142" s="136"/>
      <c r="X142" s="136"/>
      <c r="Y142" s="136"/>
      <c r="Z142" s="136"/>
      <c r="AA142" s="136"/>
      <c r="AB142" s="136"/>
    </row>
    <row r="143" spans="1:28" ht="26.4" x14ac:dyDescent="0.25">
      <c r="A143" s="217"/>
      <c r="B143" s="185"/>
      <c r="C143" s="61"/>
      <c r="D143" s="61"/>
      <c r="E143" s="61" t="s">
        <v>522</v>
      </c>
      <c r="F143" s="61"/>
      <c r="G143" s="199" t="s">
        <v>303</v>
      </c>
      <c r="H143" s="254" t="s">
        <v>190</v>
      </c>
      <c r="I143" s="254"/>
      <c r="J143" s="181" t="s">
        <v>173</v>
      </c>
      <c r="K143" s="211">
        <v>0</v>
      </c>
      <c r="L143" s="182">
        <f t="shared" si="33"/>
        <v>0</v>
      </c>
      <c r="M143" s="61"/>
      <c r="N143" s="198" t="s">
        <v>524</v>
      </c>
      <c r="O143" s="199"/>
      <c r="P143" s="136"/>
      <c r="Q143" s="136"/>
      <c r="R143" s="136"/>
      <c r="S143" s="136"/>
      <c r="T143" s="136"/>
      <c r="U143" s="136"/>
      <c r="V143" s="136"/>
      <c r="W143" s="136"/>
      <c r="X143" s="136"/>
      <c r="Y143" s="136"/>
      <c r="Z143" s="136"/>
      <c r="AA143" s="136"/>
      <c r="AB143" s="136"/>
    </row>
    <row r="144" spans="1:28" ht="66" x14ac:dyDescent="0.25">
      <c r="A144" s="217" t="str">
        <f>$E$141&amp;J144</f>
        <v>C_98R4</v>
      </c>
      <c r="B144" s="185"/>
      <c r="C144" s="61"/>
      <c r="D144" s="61"/>
      <c r="E144" s="61" t="s">
        <v>522</v>
      </c>
      <c r="F144" s="61"/>
      <c r="G144" s="199" t="s">
        <v>525</v>
      </c>
      <c r="H144" s="254" t="s">
        <v>190</v>
      </c>
      <c r="I144" s="254"/>
      <c r="J144" s="181" t="s">
        <v>214</v>
      </c>
      <c r="K144" s="211">
        <v>0</v>
      </c>
      <c r="L144" s="182">
        <f t="shared" si="33"/>
        <v>0</v>
      </c>
      <c r="M144" s="183" t="s">
        <v>240</v>
      </c>
      <c r="N144" s="199"/>
      <c r="O144" s="199"/>
      <c r="P144" s="136"/>
      <c r="Q144" s="136"/>
      <c r="R144" s="136"/>
      <c r="S144" s="136"/>
      <c r="T144" s="136"/>
      <c r="U144" s="136"/>
      <c r="V144" s="136"/>
      <c r="W144" s="136"/>
      <c r="X144" s="136"/>
      <c r="Y144" s="136"/>
      <c r="Z144" s="136"/>
      <c r="AA144" s="136"/>
      <c r="AB144" s="136"/>
    </row>
    <row r="145" spans="1:28" ht="39.6" x14ac:dyDescent="0.25">
      <c r="A145" s="217" t="str">
        <f t="shared" ref="A145:A146" si="47">$E$145&amp;J145</f>
        <v>COLLATERAL_TYPER1</v>
      </c>
      <c r="B145" s="185">
        <v>51</v>
      </c>
      <c r="C145" s="61" t="s">
        <v>526</v>
      </c>
      <c r="D145" s="61" t="s">
        <v>527</v>
      </c>
      <c r="E145" s="61" t="s">
        <v>515</v>
      </c>
      <c r="F145" s="61" t="s">
        <v>164</v>
      </c>
      <c r="G145" s="199" t="s">
        <v>528</v>
      </c>
      <c r="H145" s="254"/>
      <c r="I145" s="254"/>
      <c r="J145" s="181" t="s">
        <v>166</v>
      </c>
      <c r="K145" s="211">
        <v>0</v>
      </c>
      <c r="L145" s="182">
        <f t="shared" si="33"/>
        <v>0</v>
      </c>
      <c r="M145" s="110" t="s">
        <v>379</v>
      </c>
      <c r="N145" s="199"/>
      <c r="O145" s="199"/>
      <c r="P145" s="136"/>
      <c r="Q145" s="136"/>
      <c r="R145" s="136"/>
      <c r="S145" s="136"/>
      <c r="T145" s="136"/>
      <c r="U145" s="136"/>
      <c r="V145" s="136"/>
      <c r="W145" s="136"/>
      <c r="X145" s="136"/>
      <c r="Y145" s="136"/>
      <c r="Z145" s="136"/>
      <c r="AA145" s="136"/>
      <c r="AB145" s="136"/>
    </row>
    <row r="146" spans="1:28" ht="39.6" x14ac:dyDescent="0.25">
      <c r="A146" s="217" t="str">
        <f t="shared" si="47"/>
        <v>COLLATERAL_TYPER2</v>
      </c>
      <c r="B146" s="185"/>
      <c r="C146" s="61"/>
      <c r="D146" s="61"/>
      <c r="E146" s="61" t="s">
        <v>515</v>
      </c>
      <c r="F146" s="61"/>
      <c r="G146" s="198" t="s">
        <v>529</v>
      </c>
      <c r="H146" s="387" t="s">
        <v>190</v>
      </c>
      <c r="I146" s="387"/>
      <c r="J146" s="181" t="s">
        <v>171</v>
      </c>
      <c r="K146" s="211">
        <v>0</v>
      </c>
      <c r="L146" s="182">
        <f t="shared" si="33"/>
        <v>0</v>
      </c>
      <c r="M146" s="110" t="s">
        <v>379</v>
      </c>
      <c r="N146" s="199"/>
      <c r="O146" s="199"/>
      <c r="P146" s="136"/>
      <c r="Q146" s="136"/>
      <c r="R146" s="136"/>
      <c r="S146" s="136"/>
      <c r="T146" s="136"/>
      <c r="U146" s="136"/>
      <c r="V146" s="136"/>
      <c r="W146" s="136"/>
      <c r="X146" s="136"/>
      <c r="Y146" s="136"/>
      <c r="Z146" s="136"/>
      <c r="AA146" s="136"/>
      <c r="AB146" s="136"/>
    </row>
    <row r="147" spans="1:28" ht="26.4" x14ac:dyDescent="0.25">
      <c r="A147" s="217" t="str">
        <f t="shared" ref="A147:A148" si="48">$E$147&amp;J147</f>
        <v>NOMINAL_VALUER1</v>
      </c>
      <c r="B147" s="107">
        <v>53</v>
      </c>
      <c r="C147" s="61" t="s">
        <v>526</v>
      </c>
      <c r="D147" s="61" t="s">
        <v>530</v>
      </c>
      <c r="E147" s="61" t="s">
        <v>531</v>
      </c>
      <c r="F147" s="61" t="s">
        <v>164</v>
      </c>
      <c r="G147" s="199" t="s">
        <v>528</v>
      </c>
      <c r="H147" s="254" t="s">
        <v>190</v>
      </c>
      <c r="I147" s="254"/>
      <c r="J147" s="181" t="s">
        <v>166</v>
      </c>
      <c r="K147" s="211">
        <v>0</v>
      </c>
      <c r="L147" s="182">
        <f t="shared" si="33"/>
        <v>0</v>
      </c>
      <c r="M147" s="199"/>
      <c r="N147" s="61"/>
      <c r="P147" s="136"/>
      <c r="Q147" s="136"/>
      <c r="R147" s="136"/>
      <c r="S147" s="136"/>
      <c r="T147" s="136"/>
      <c r="U147" s="136"/>
      <c r="V147" s="136"/>
      <c r="W147" s="136"/>
      <c r="X147" s="136"/>
      <c r="Y147" s="136"/>
      <c r="Z147" s="136"/>
      <c r="AA147" s="136"/>
      <c r="AB147" s="136"/>
    </row>
    <row r="148" spans="1:28" ht="66" x14ac:dyDescent="0.25">
      <c r="A148" s="217" t="str">
        <f t="shared" si="48"/>
        <v>NOMINAL_VALUER2</v>
      </c>
      <c r="B148" s="246"/>
      <c r="C148" s="61"/>
      <c r="D148" s="61"/>
      <c r="E148" s="61" t="s">
        <v>531</v>
      </c>
      <c r="F148" s="61"/>
      <c r="G148" s="199" t="s">
        <v>172</v>
      </c>
      <c r="H148" s="254"/>
      <c r="I148" s="254"/>
      <c r="J148" s="181" t="s">
        <v>171</v>
      </c>
      <c r="K148" s="211">
        <v>106</v>
      </c>
      <c r="L148" s="182">
        <f t="shared" si="33"/>
        <v>5.188448360254528E-2</v>
      </c>
      <c r="M148" s="183"/>
      <c r="N148" s="254" t="s">
        <v>1102</v>
      </c>
      <c r="O148" s="199" t="s">
        <v>509</v>
      </c>
      <c r="P148" s="136"/>
      <c r="Q148" s="136"/>
      <c r="R148" s="136"/>
      <c r="S148" s="136"/>
      <c r="T148" s="136"/>
      <c r="U148" s="136"/>
      <c r="V148" s="136"/>
      <c r="W148" s="136"/>
      <c r="X148" s="136"/>
      <c r="Y148" s="136"/>
      <c r="Z148" s="136"/>
      <c r="AA148" s="136"/>
      <c r="AB148" s="136"/>
    </row>
    <row r="149" spans="1:28" s="450" customFormat="1" ht="25.8" customHeight="1" x14ac:dyDescent="0.25">
      <c r="A149" s="434"/>
      <c r="B149" s="246"/>
      <c r="C149" s="200"/>
      <c r="D149" s="200"/>
      <c r="E149" s="200" t="s">
        <v>531</v>
      </c>
      <c r="F149" s="200"/>
      <c r="G149" s="254" t="s">
        <v>303</v>
      </c>
      <c r="H149" s="254" t="s">
        <v>190</v>
      </c>
      <c r="I149" s="254"/>
      <c r="J149" s="211" t="s">
        <v>173</v>
      </c>
      <c r="K149" s="211">
        <v>0</v>
      </c>
      <c r="L149" s="182">
        <f t="shared" si="33"/>
        <v>0</v>
      </c>
      <c r="M149" s="327" t="s">
        <v>379</v>
      </c>
      <c r="N149" s="254"/>
      <c r="O149" s="254"/>
      <c r="P149" s="435"/>
      <c r="Q149" s="435"/>
      <c r="R149" s="435"/>
      <c r="S149" s="435"/>
      <c r="T149" s="435"/>
      <c r="U149" s="435"/>
      <c r="V149" s="435"/>
      <c r="W149" s="435"/>
      <c r="X149" s="435"/>
      <c r="Y149" s="435"/>
      <c r="Z149" s="435"/>
      <c r="AA149" s="435"/>
      <c r="AB149" s="435"/>
    </row>
    <row r="150" spans="1:28" ht="26.4" x14ac:dyDescent="0.25">
      <c r="A150" s="217"/>
      <c r="B150" s="185">
        <v>54</v>
      </c>
      <c r="C150" s="61" t="s">
        <v>526</v>
      </c>
      <c r="D150" s="61" t="s">
        <v>532</v>
      </c>
      <c r="E150" s="61" t="s">
        <v>1110</v>
      </c>
      <c r="F150" s="61" t="s">
        <v>164</v>
      </c>
      <c r="G150" s="61" t="s">
        <v>533</v>
      </c>
      <c r="H150" s="200"/>
      <c r="I150" s="200"/>
      <c r="J150" s="181" t="s">
        <v>166</v>
      </c>
      <c r="K150" s="211">
        <v>0</v>
      </c>
      <c r="L150" s="182">
        <f t="shared" si="33"/>
        <v>0</v>
      </c>
      <c r="M150" s="110" t="s">
        <v>534</v>
      </c>
      <c r="N150" s="199"/>
      <c r="O150" s="199"/>
      <c r="P150" s="136"/>
      <c r="Q150" s="136"/>
      <c r="R150" s="136"/>
      <c r="S150" s="136"/>
      <c r="T150" s="136"/>
      <c r="U150" s="136"/>
      <c r="V150" s="136"/>
      <c r="W150" s="136"/>
      <c r="X150" s="136"/>
      <c r="Y150" s="136"/>
      <c r="Z150" s="136"/>
      <c r="AA150" s="136"/>
      <c r="AB150" s="136"/>
    </row>
    <row r="151" spans="1:28" ht="26.4" x14ac:dyDescent="0.25">
      <c r="A151" s="217"/>
      <c r="B151" s="185"/>
      <c r="C151" s="61"/>
      <c r="D151" s="61"/>
      <c r="E151" s="200" t="s">
        <v>1110</v>
      </c>
      <c r="F151" s="61"/>
      <c r="G151" s="61" t="s">
        <v>239</v>
      </c>
      <c r="H151" s="200"/>
      <c r="I151" s="200"/>
      <c r="J151" s="181" t="s">
        <v>171</v>
      </c>
      <c r="K151" s="211">
        <v>0</v>
      </c>
      <c r="L151" s="182">
        <f t="shared" si="33"/>
        <v>0</v>
      </c>
      <c r="M151" s="110" t="s">
        <v>534</v>
      </c>
      <c r="N151" s="199"/>
      <c r="O151" s="199"/>
      <c r="P151" s="136"/>
      <c r="Q151" s="136"/>
      <c r="R151" s="136"/>
      <c r="S151" s="136"/>
      <c r="T151" s="136"/>
      <c r="U151" s="136"/>
      <c r="V151" s="136"/>
      <c r="W151" s="136"/>
      <c r="X151" s="136"/>
      <c r="Y151" s="136"/>
      <c r="Z151" s="136"/>
      <c r="AA151" s="136"/>
      <c r="AB151" s="136"/>
    </row>
    <row r="152" spans="1:28" ht="26.4" x14ac:dyDescent="0.25">
      <c r="A152" s="217"/>
      <c r="B152" s="185"/>
      <c r="C152" s="61"/>
      <c r="D152" s="61"/>
      <c r="E152" s="200" t="s">
        <v>1110</v>
      </c>
      <c r="F152" s="61"/>
      <c r="G152" s="61" t="s">
        <v>535</v>
      </c>
      <c r="H152" s="200"/>
      <c r="I152" s="200"/>
      <c r="J152" s="181" t="s">
        <v>173</v>
      </c>
      <c r="K152" s="211">
        <v>0</v>
      </c>
      <c r="L152" s="182">
        <f t="shared" si="33"/>
        <v>0</v>
      </c>
      <c r="M152" s="110" t="s">
        <v>534</v>
      </c>
      <c r="N152" s="199"/>
      <c r="O152" s="199"/>
      <c r="P152" s="136"/>
      <c r="Q152" s="136"/>
      <c r="R152" s="136"/>
      <c r="S152" s="136"/>
      <c r="T152" s="136"/>
      <c r="U152" s="136"/>
      <c r="V152" s="136"/>
      <c r="W152" s="136"/>
      <c r="X152" s="136"/>
      <c r="Y152" s="136"/>
      <c r="Z152" s="136"/>
      <c r="AA152" s="136"/>
      <c r="AB152" s="136"/>
    </row>
    <row r="153" spans="1:28" ht="66" x14ac:dyDescent="0.25">
      <c r="A153" s="217" t="str">
        <f t="shared" ref="A153:A154" si="49">$E$153&amp;J153</f>
        <v>C_94R1</v>
      </c>
      <c r="B153" s="185">
        <v>55</v>
      </c>
      <c r="C153" s="178" t="s">
        <v>526</v>
      </c>
      <c r="D153" s="185" t="s">
        <v>536</v>
      </c>
      <c r="E153" s="61" t="s">
        <v>537</v>
      </c>
      <c r="F153" s="185" t="s">
        <v>206</v>
      </c>
      <c r="G153" s="61" t="s">
        <v>239</v>
      </c>
      <c r="H153" s="200" t="s">
        <v>190</v>
      </c>
      <c r="I153" s="200"/>
      <c r="J153" s="181" t="s">
        <v>166</v>
      </c>
      <c r="K153" s="211">
        <v>0</v>
      </c>
      <c r="L153" s="182">
        <f t="shared" si="33"/>
        <v>0</v>
      </c>
      <c r="M153" s="183" t="s">
        <v>240</v>
      </c>
      <c r="N153" s="199"/>
      <c r="O153" s="199"/>
      <c r="P153" s="136"/>
      <c r="Q153" s="136"/>
      <c r="R153" s="136"/>
      <c r="S153" s="136"/>
      <c r="T153" s="136"/>
      <c r="U153" s="136"/>
      <c r="V153" s="136"/>
      <c r="W153" s="136"/>
      <c r="X153" s="136"/>
      <c r="Y153" s="136"/>
      <c r="Z153" s="136"/>
      <c r="AA153" s="136"/>
      <c r="AB153" s="136"/>
    </row>
    <row r="154" spans="1:28" ht="26.4" x14ac:dyDescent="0.25">
      <c r="A154" s="217" t="str">
        <f t="shared" si="49"/>
        <v>C_94R2</v>
      </c>
      <c r="B154" s="185"/>
      <c r="C154" s="178"/>
      <c r="D154" s="185"/>
      <c r="E154" s="61" t="s">
        <v>537</v>
      </c>
      <c r="F154" s="185"/>
      <c r="G154" s="61" t="s">
        <v>172</v>
      </c>
      <c r="H154" s="200" t="s">
        <v>190</v>
      </c>
      <c r="I154" s="200"/>
      <c r="J154" s="181" t="s">
        <v>171</v>
      </c>
      <c r="K154" s="211">
        <v>0</v>
      </c>
      <c r="L154" s="182">
        <f t="shared" si="33"/>
        <v>0</v>
      </c>
      <c r="M154" s="183" t="s">
        <v>964</v>
      </c>
      <c r="N154" s="199"/>
      <c r="O154" s="199"/>
      <c r="P154" s="136"/>
      <c r="Q154" s="136"/>
      <c r="R154" s="136"/>
      <c r="S154" s="136"/>
      <c r="T154" s="136"/>
      <c r="U154" s="136"/>
      <c r="V154" s="136"/>
      <c r="W154" s="136"/>
      <c r="X154" s="136"/>
      <c r="Y154" s="136"/>
      <c r="Z154" s="136"/>
      <c r="AA154" s="136"/>
      <c r="AB154" s="136"/>
    </row>
    <row r="155" spans="1:28" ht="26.4" x14ac:dyDescent="0.25">
      <c r="A155" s="217" t="str">
        <f t="shared" ref="A155:A158" si="50">$E$155&amp;J155</f>
        <v>C_19R1</v>
      </c>
      <c r="B155" s="185">
        <v>56</v>
      </c>
      <c r="C155" s="61" t="s">
        <v>423</v>
      </c>
      <c r="D155" s="61" t="s">
        <v>424</v>
      </c>
      <c r="E155" s="61" t="s">
        <v>425</v>
      </c>
      <c r="F155" s="61" t="s">
        <v>206</v>
      </c>
      <c r="G155" s="61" t="s">
        <v>172</v>
      </c>
      <c r="H155" s="200" t="s">
        <v>190</v>
      </c>
      <c r="I155" s="200"/>
      <c r="J155" s="181" t="s">
        <v>166</v>
      </c>
      <c r="K155" s="211">
        <v>0</v>
      </c>
      <c r="L155" s="182">
        <f t="shared" si="33"/>
        <v>0</v>
      </c>
      <c r="M155" s="183" t="s">
        <v>964</v>
      </c>
      <c r="N155" s="199"/>
      <c r="O155" s="199"/>
      <c r="P155" s="136"/>
      <c r="Q155" s="136"/>
      <c r="R155" s="136"/>
      <c r="S155" s="136"/>
      <c r="T155" s="136"/>
      <c r="U155" s="136"/>
      <c r="V155" s="136"/>
      <c r="W155" s="136"/>
      <c r="X155" s="136"/>
      <c r="Y155" s="136"/>
      <c r="Z155" s="136"/>
      <c r="AA155" s="136"/>
      <c r="AB155" s="136"/>
    </row>
    <row r="156" spans="1:28" ht="79.2" x14ac:dyDescent="0.25">
      <c r="A156" s="217" t="str">
        <f t="shared" si="50"/>
        <v>C_19R3</v>
      </c>
      <c r="B156" s="185"/>
      <c r="C156" s="61"/>
      <c r="D156" s="61"/>
      <c r="E156" s="61" t="s">
        <v>425</v>
      </c>
      <c r="F156" s="61"/>
      <c r="G156" s="61" t="s">
        <v>538</v>
      </c>
      <c r="H156" s="200"/>
      <c r="I156" s="200" t="s">
        <v>190</v>
      </c>
      <c r="J156" s="181" t="s">
        <v>173</v>
      </c>
      <c r="K156" s="211">
        <v>408</v>
      </c>
      <c r="L156" s="182">
        <f t="shared" si="33"/>
        <v>0.19970631424375918</v>
      </c>
      <c r="M156" s="61"/>
      <c r="N156" s="199" t="s">
        <v>428</v>
      </c>
      <c r="O156" s="185" t="s">
        <v>230</v>
      </c>
      <c r="P156" s="136"/>
      <c r="Q156" s="136"/>
      <c r="R156" s="136"/>
      <c r="S156" s="136"/>
      <c r="T156" s="136"/>
      <c r="U156" s="136"/>
      <c r="V156" s="136"/>
      <c r="W156" s="136"/>
      <c r="X156" s="136"/>
      <c r="Y156" s="136"/>
      <c r="Z156" s="136"/>
      <c r="AA156" s="136"/>
      <c r="AB156" s="136"/>
    </row>
    <row r="157" spans="1:28" ht="26.4" x14ac:dyDescent="0.25">
      <c r="A157" s="217" t="str">
        <f t="shared" si="50"/>
        <v>C_19R4</v>
      </c>
      <c r="B157" s="185"/>
      <c r="C157" s="61"/>
      <c r="D157" s="61"/>
      <c r="E157" s="61" t="s">
        <v>425</v>
      </c>
      <c r="F157" s="61"/>
      <c r="G157" s="61" t="s">
        <v>189</v>
      </c>
      <c r="H157" s="200" t="s">
        <v>190</v>
      </c>
      <c r="I157" s="200"/>
      <c r="J157" s="181" t="s">
        <v>214</v>
      </c>
      <c r="K157" s="211">
        <v>0</v>
      </c>
      <c r="L157" s="182">
        <f t="shared" si="33"/>
        <v>0</v>
      </c>
      <c r="M157" s="61" t="s">
        <v>965</v>
      </c>
      <c r="N157" s="196"/>
      <c r="O157" s="199"/>
      <c r="P157" s="136"/>
      <c r="Q157" s="136"/>
      <c r="R157" s="136"/>
      <c r="S157" s="136"/>
      <c r="T157" s="136"/>
      <c r="U157" s="136"/>
      <c r="V157" s="136"/>
      <c r="W157" s="136"/>
      <c r="X157" s="136"/>
      <c r="Y157" s="136"/>
      <c r="Z157" s="136"/>
      <c r="AA157" s="136"/>
      <c r="AB157" s="136"/>
    </row>
    <row r="158" spans="1:28" ht="52.8" x14ac:dyDescent="0.25">
      <c r="A158" s="217" t="str">
        <f t="shared" si="50"/>
        <v>C_19R5</v>
      </c>
      <c r="B158" s="185"/>
      <c r="C158" s="61"/>
      <c r="D158" s="61"/>
      <c r="E158" s="61" t="s">
        <v>425</v>
      </c>
      <c r="F158" s="61"/>
      <c r="G158" s="200" t="s">
        <v>539</v>
      </c>
      <c r="H158" s="200"/>
      <c r="I158" s="200" t="s">
        <v>190</v>
      </c>
      <c r="J158" s="181" t="s">
        <v>217</v>
      </c>
      <c r="K158" s="211">
        <v>156</v>
      </c>
      <c r="L158" s="182">
        <f t="shared" si="33"/>
        <v>7.63582966226138E-2</v>
      </c>
      <c r="M158" s="185" t="s">
        <v>271</v>
      </c>
      <c r="N158" s="185" t="s">
        <v>272</v>
      </c>
      <c r="O158" s="199"/>
      <c r="P158" s="136"/>
      <c r="Q158" s="136"/>
      <c r="R158" s="136"/>
      <c r="S158" s="136"/>
      <c r="T158" s="136"/>
      <c r="U158" s="136"/>
      <c r="V158" s="136"/>
      <c r="W158" s="136"/>
      <c r="X158" s="136"/>
      <c r="Y158" s="136"/>
      <c r="Z158" s="136"/>
      <c r="AA158" s="136"/>
      <c r="AB158" s="136"/>
    </row>
    <row r="159" spans="1:28" ht="26.4" x14ac:dyDescent="0.25">
      <c r="A159" s="217" t="str">
        <f t="shared" ref="A159:A162" si="51">$E$159&amp;J159</f>
        <v>C_29R1</v>
      </c>
      <c r="B159" s="185">
        <v>57</v>
      </c>
      <c r="C159" s="61" t="s">
        <v>423</v>
      </c>
      <c r="D159" s="61" t="s">
        <v>433</v>
      </c>
      <c r="E159" s="61" t="s">
        <v>434</v>
      </c>
      <c r="F159" s="61" t="s">
        <v>206</v>
      </c>
      <c r="G159" s="61" t="s">
        <v>172</v>
      </c>
      <c r="H159" s="200" t="s">
        <v>190</v>
      </c>
      <c r="I159" s="200"/>
      <c r="J159" s="181" t="s">
        <v>166</v>
      </c>
      <c r="K159" s="211">
        <v>0</v>
      </c>
      <c r="L159" s="182">
        <f t="shared" si="33"/>
        <v>0</v>
      </c>
      <c r="M159" s="183" t="s">
        <v>207</v>
      </c>
      <c r="N159" s="199"/>
      <c r="O159" s="199"/>
      <c r="P159" s="136"/>
      <c r="Q159" s="136"/>
      <c r="R159" s="136"/>
      <c r="S159" s="136"/>
      <c r="T159" s="136"/>
      <c r="U159" s="136"/>
      <c r="V159" s="136"/>
      <c r="W159" s="136"/>
      <c r="X159" s="136"/>
      <c r="Y159" s="136"/>
      <c r="Z159" s="136"/>
      <c r="AA159" s="136"/>
      <c r="AB159" s="136"/>
    </row>
    <row r="160" spans="1:28" ht="79.2" x14ac:dyDescent="0.25">
      <c r="A160" s="217" t="str">
        <f t="shared" si="51"/>
        <v>C_29R2</v>
      </c>
      <c r="B160" s="185"/>
      <c r="C160" s="61"/>
      <c r="D160" s="61"/>
      <c r="E160" s="61" t="s">
        <v>434</v>
      </c>
      <c r="F160" s="61"/>
      <c r="G160" s="254" t="s">
        <v>436</v>
      </c>
      <c r="H160" s="200"/>
      <c r="I160" s="200" t="s">
        <v>190</v>
      </c>
      <c r="J160" s="181" t="s">
        <v>171</v>
      </c>
      <c r="K160" s="211">
        <v>28</v>
      </c>
      <c r="L160" s="182">
        <f t="shared" si="33"/>
        <v>1.3705335291238374E-2</v>
      </c>
      <c r="M160" s="61"/>
      <c r="N160" s="199" t="s">
        <v>428</v>
      </c>
      <c r="O160" s="185" t="s">
        <v>230</v>
      </c>
      <c r="P160" s="136"/>
      <c r="Q160" s="136"/>
      <c r="R160" s="136"/>
      <c r="S160" s="136"/>
      <c r="T160" s="136"/>
      <c r="U160" s="136"/>
      <c r="V160" s="136"/>
      <c r="W160" s="136"/>
      <c r="X160" s="136"/>
      <c r="Y160" s="136"/>
      <c r="Z160" s="136"/>
      <c r="AA160" s="136"/>
      <c r="AB160" s="136"/>
    </row>
    <row r="161" spans="1:28" ht="15.6" customHeight="1" x14ac:dyDescent="0.25">
      <c r="A161" s="217" t="str">
        <f t="shared" si="51"/>
        <v>C_29R4</v>
      </c>
      <c r="B161" s="185"/>
      <c r="C161" s="61"/>
      <c r="D161" s="61"/>
      <c r="E161" s="61" t="s">
        <v>434</v>
      </c>
      <c r="F161" s="61"/>
      <c r="G161" s="61" t="s">
        <v>189</v>
      </c>
      <c r="H161" s="200" t="s">
        <v>190</v>
      </c>
      <c r="I161" s="200"/>
      <c r="J161" s="181" t="s">
        <v>214</v>
      </c>
      <c r="K161" s="211">
        <v>0</v>
      </c>
      <c r="L161" s="182">
        <f t="shared" si="33"/>
        <v>0</v>
      </c>
      <c r="M161" s="110" t="s">
        <v>541</v>
      </c>
      <c r="N161" s="196"/>
      <c r="O161" s="185"/>
      <c r="P161" s="136"/>
      <c r="Q161" s="136"/>
      <c r="R161" s="136"/>
      <c r="S161" s="136"/>
      <c r="T161" s="136"/>
      <c r="U161" s="136"/>
      <c r="V161" s="136"/>
      <c r="W161" s="136"/>
      <c r="X161" s="136"/>
      <c r="Y161" s="136"/>
      <c r="Z161" s="136"/>
      <c r="AA161" s="136"/>
      <c r="AB161" s="136"/>
    </row>
    <row r="162" spans="1:28" ht="33.6" customHeight="1" x14ac:dyDescent="0.25">
      <c r="A162" s="217" t="str">
        <f t="shared" si="51"/>
        <v>C_29R5</v>
      </c>
      <c r="B162" s="185"/>
      <c r="C162" s="61"/>
      <c r="D162" s="61"/>
      <c r="E162" s="61" t="s">
        <v>434</v>
      </c>
      <c r="F162" s="61"/>
      <c r="G162" s="200" t="s">
        <v>435</v>
      </c>
      <c r="H162" s="200"/>
      <c r="I162" s="200" t="s">
        <v>190</v>
      </c>
      <c r="J162" s="61" t="s">
        <v>217</v>
      </c>
      <c r="K162" s="211">
        <v>3</v>
      </c>
      <c r="L162" s="182">
        <f t="shared" si="33"/>
        <v>1.4684287812041115E-3</v>
      </c>
      <c r="M162" s="61"/>
      <c r="N162" s="199" t="s">
        <v>428</v>
      </c>
      <c r="O162" s="185" t="s">
        <v>230</v>
      </c>
      <c r="P162" s="136"/>
      <c r="Q162" s="136"/>
      <c r="R162" s="136"/>
      <c r="S162" s="136"/>
      <c r="T162" s="136"/>
      <c r="U162" s="136"/>
      <c r="V162" s="136"/>
      <c r="W162" s="136"/>
      <c r="X162" s="136"/>
      <c r="Y162" s="136"/>
      <c r="Z162" s="136"/>
      <c r="AA162" s="136"/>
      <c r="AB162" s="136"/>
    </row>
    <row r="163" spans="1:28" ht="13.5" customHeight="1" x14ac:dyDescent="0.25">
      <c r="A163" s="217"/>
      <c r="B163" s="135"/>
      <c r="C163" s="136"/>
      <c r="D163" s="136"/>
      <c r="E163" s="136"/>
      <c r="F163" s="136"/>
      <c r="G163" s="255"/>
      <c r="H163" s="448"/>
      <c r="I163" s="448"/>
      <c r="J163" s="243"/>
      <c r="K163" s="243"/>
      <c r="L163" s="151"/>
      <c r="O163" s="86"/>
      <c r="P163" s="136"/>
      <c r="Q163" s="136"/>
      <c r="R163" s="136"/>
      <c r="S163" s="136"/>
      <c r="T163" s="136"/>
      <c r="U163" s="136"/>
      <c r="V163" s="136"/>
      <c r="W163" s="136"/>
      <c r="X163" s="136"/>
      <c r="Y163" s="136"/>
      <c r="Z163" s="136"/>
      <c r="AA163" s="136"/>
      <c r="AB163" s="136"/>
    </row>
    <row r="164" spans="1:28" ht="13.5" customHeight="1" x14ac:dyDescent="0.25">
      <c r="A164" s="217"/>
      <c r="B164" s="135"/>
      <c r="C164" s="136"/>
      <c r="D164" s="136"/>
      <c r="E164" s="136"/>
      <c r="F164" s="136"/>
      <c r="G164" s="136"/>
      <c r="H164" s="435"/>
      <c r="I164" s="435"/>
      <c r="J164" s="243"/>
      <c r="K164" s="243"/>
      <c r="L164" s="151"/>
      <c r="M164" s="244"/>
      <c r="N164" s="97"/>
      <c r="O164" s="86"/>
      <c r="P164" s="136"/>
      <c r="Q164" s="136"/>
      <c r="R164" s="136"/>
      <c r="S164" s="136"/>
      <c r="T164" s="136"/>
      <c r="U164" s="136"/>
      <c r="V164" s="136"/>
      <c r="W164" s="136"/>
      <c r="X164" s="136"/>
      <c r="Y164" s="136"/>
      <c r="Z164" s="136"/>
      <c r="AA164" s="136"/>
      <c r="AB164" s="136"/>
    </row>
    <row r="165" spans="1:28" ht="13.5" customHeight="1" x14ac:dyDescent="0.25">
      <c r="A165" s="217"/>
      <c r="B165" s="135"/>
      <c r="C165" s="136"/>
      <c r="D165" s="136"/>
      <c r="E165" s="136"/>
      <c r="F165" s="136"/>
      <c r="J165" s="243"/>
      <c r="K165" s="243"/>
      <c r="L165" s="151"/>
      <c r="M165" s="244"/>
      <c r="N165" s="97"/>
      <c r="O165" s="86"/>
      <c r="P165" s="136"/>
      <c r="Q165" s="136"/>
      <c r="R165" s="136"/>
      <c r="S165" s="136"/>
      <c r="T165" s="136"/>
      <c r="U165" s="136"/>
      <c r="V165" s="136"/>
      <c r="W165" s="136"/>
      <c r="X165" s="136"/>
      <c r="Y165" s="136"/>
      <c r="Z165" s="136"/>
      <c r="AA165" s="136"/>
      <c r="AB165" s="136"/>
    </row>
    <row r="166" spans="1:28" ht="13.5" customHeight="1" x14ac:dyDescent="0.25">
      <c r="A166" s="217"/>
      <c r="B166" s="135"/>
      <c r="C166" s="136"/>
      <c r="D166" s="136"/>
      <c r="E166" s="136"/>
      <c r="F166" s="136"/>
      <c r="J166" s="243"/>
      <c r="K166" s="243"/>
      <c r="L166" s="151"/>
      <c r="M166" s="244"/>
      <c r="N166" s="97"/>
      <c r="O166" s="86"/>
      <c r="P166" s="136"/>
      <c r="Q166" s="136"/>
      <c r="R166" s="136"/>
      <c r="S166" s="136"/>
      <c r="T166" s="136"/>
      <c r="U166" s="136"/>
      <c r="V166" s="136"/>
      <c r="W166" s="136"/>
      <c r="X166" s="136"/>
      <c r="Y166" s="136"/>
      <c r="Z166" s="136"/>
      <c r="AA166" s="136"/>
      <c r="AB166" s="136"/>
    </row>
    <row r="167" spans="1:28" ht="13.5" customHeight="1" x14ac:dyDescent="0.25">
      <c r="A167" s="217"/>
      <c r="B167" s="135"/>
      <c r="C167" s="136"/>
      <c r="D167" s="136"/>
      <c r="E167" s="136"/>
      <c r="F167" s="136"/>
      <c r="G167" s="136"/>
      <c r="H167" s="435"/>
      <c r="I167" s="435"/>
      <c r="J167" s="243"/>
      <c r="K167" s="243"/>
      <c r="L167" s="151"/>
      <c r="M167" s="244"/>
      <c r="N167" s="97"/>
      <c r="O167" s="86"/>
      <c r="P167" s="136"/>
      <c r="Q167" s="136"/>
      <c r="R167" s="136"/>
      <c r="S167" s="136"/>
      <c r="T167" s="136"/>
      <c r="U167" s="136"/>
      <c r="V167" s="136"/>
      <c r="W167" s="136"/>
      <c r="X167" s="136"/>
      <c r="Y167" s="136"/>
      <c r="Z167" s="136"/>
      <c r="AA167" s="136"/>
      <c r="AB167" s="136"/>
    </row>
    <row r="168" spans="1:28" ht="13.5" customHeight="1" x14ac:dyDescent="0.25">
      <c r="A168" s="217"/>
      <c r="B168" s="135"/>
      <c r="C168" s="136"/>
      <c r="D168" s="136"/>
      <c r="E168" s="136"/>
      <c r="F168" s="136"/>
      <c r="G168" s="136"/>
      <c r="H168" s="435"/>
      <c r="I168" s="435"/>
      <c r="J168" s="243"/>
      <c r="K168" s="243"/>
      <c r="L168" s="151"/>
      <c r="M168" s="244"/>
      <c r="N168" s="97"/>
      <c r="O168" s="86"/>
      <c r="P168" s="136"/>
      <c r="Q168" s="136"/>
      <c r="R168" s="136"/>
      <c r="S168" s="136"/>
      <c r="T168" s="136"/>
      <c r="U168" s="136"/>
      <c r="V168" s="136"/>
      <c r="W168" s="136"/>
      <c r="X168" s="136"/>
      <c r="Y168" s="136"/>
      <c r="Z168" s="136"/>
      <c r="AA168" s="136"/>
      <c r="AB168" s="136"/>
    </row>
    <row r="169" spans="1:28" ht="13.5" customHeight="1" x14ac:dyDescent="0.25">
      <c r="A169" s="217"/>
      <c r="B169" s="135"/>
      <c r="C169" s="136"/>
      <c r="D169" s="136"/>
      <c r="E169" s="136"/>
      <c r="F169" s="136"/>
      <c r="G169" s="136"/>
      <c r="H169" s="435"/>
      <c r="I169" s="435"/>
      <c r="J169" s="243"/>
      <c r="K169" s="243"/>
      <c r="L169" s="151"/>
      <c r="M169" s="244"/>
      <c r="N169" s="97"/>
      <c r="O169" s="86"/>
      <c r="P169" s="136"/>
      <c r="Q169" s="136"/>
      <c r="R169" s="136"/>
      <c r="S169" s="136"/>
      <c r="T169" s="136"/>
      <c r="U169" s="136"/>
      <c r="V169" s="136"/>
      <c r="W169" s="136"/>
      <c r="X169" s="136"/>
      <c r="Y169" s="136"/>
      <c r="Z169" s="136"/>
      <c r="AA169" s="136"/>
      <c r="AB169" s="136"/>
    </row>
    <row r="170" spans="1:28" ht="13.5" customHeight="1" x14ac:dyDescent="0.25">
      <c r="A170" s="217"/>
      <c r="B170" s="135"/>
      <c r="C170" s="136"/>
      <c r="D170" s="136"/>
      <c r="E170" s="136"/>
      <c r="F170" s="136"/>
      <c r="G170" s="136"/>
      <c r="H170" s="435"/>
      <c r="I170" s="435"/>
      <c r="J170" s="243"/>
      <c r="K170" s="243"/>
      <c r="L170" s="151"/>
      <c r="M170" s="244"/>
      <c r="N170" s="97"/>
      <c r="O170" s="86"/>
      <c r="P170" s="136"/>
      <c r="Q170" s="136"/>
      <c r="R170" s="136"/>
      <c r="S170" s="136"/>
      <c r="T170" s="136"/>
      <c r="U170" s="136"/>
      <c r="V170" s="136"/>
      <c r="W170" s="136"/>
      <c r="X170" s="136"/>
      <c r="Y170" s="136"/>
      <c r="Z170" s="136"/>
      <c r="AA170" s="136"/>
      <c r="AB170" s="136"/>
    </row>
    <row r="171" spans="1:28" ht="13.5" customHeight="1" x14ac:dyDescent="0.25">
      <c r="A171" s="217"/>
      <c r="B171" s="135"/>
      <c r="C171" s="136"/>
      <c r="D171" s="136"/>
      <c r="E171" s="136"/>
      <c r="F171" s="136"/>
      <c r="G171" s="136"/>
      <c r="H171" s="435"/>
      <c r="I171" s="435"/>
      <c r="J171" s="243"/>
      <c r="K171" s="243"/>
      <c r="L171" s="151"/>
      <c r="M171" s="244"/>
      <c r="N171" s="97"/>
      <c r="O171" s="86"/>
      <c r="P171" s="136"/>
      <c r="Q171" s="136"/>
      <c r="R171" s="136"/>
      <c r="S171" s="136"/>
      <c r="T171" s="136"/>
      <c r="U171" s="136"/>
      <c r="V171" s="136"/>
      <c r="W171" s="136"/>
      <c r="X171" s="136"/>
      <c r="Y171" s="136"/>
      <c r="Z171" s="136"/>
      <c r="AA171" s="136"/>
      <c r="AB171" s="136"/>
    </row>
    <row r="172" spans="1:28" ht="13.5" customHeight="1" x14ac:dyDescent="0.25">
      <c r="A172" s="217"/>
      <c r="B172" s="135"/>
      <c r="C172" s="136"/>
      <c r="D172" s="136"/>
      <c r="E172" s="136"/>
      <c r="F172" s="136"/>
      <c r="G172" s="136"/>
      <c r="H172" s="435"/>
      <c r="I172" s="435"/>
      <c r="J172" s="243"/>
      <c r="K172" s="243"/>
      <c r="L172" s="151"/>
      <c r="M172" s="244"/>
      <c r="N172" s="97"/>
      <c r="O172" s="86"/>
      <c r="P172" s="136"/>
      <c r="Q172" s="136"/>
      <c r="R172" s="136"/>
      <c r="S172" s="136"/>
      <c r="T172" s="136"/>
      <c r="U172" s="136"/>
      <c r="V172" s="136"/>
      <c r="W172" s="136"/>
      <c r="X172" s="136"/>
      <c r="Y172" s="136"/>
      <c r="Z172" s="136"/>
      <c r="AA172" s="136"/>
      <c r="AB172" s="136"/>
    </row>
    <row r="173" spans="1:28" ht="13.5" customHeight="1" x14ac:dyDescent="0.25">
      <c r="A173" s="217"/>
      <c r="B173" s="135"/>
      <c r="C173" s="136"/>
      <c r="D173" s="136"/>
      <c r="E173" s="136"/>
      <c r="F173" s="136"/>
      <c r="G173" s="136"/>
      <c r="H173" s="435"/>
      <c r="I173" s="435"/>
      <c r="J173" s="243"/>
      <c r="K173" s="243"/>
      <c r="L173" s="151"/>
      <c r="M173" s="244"/>
      <c r="N173" s="97"/>
      <c r="O173" s="86"/>
      <c r="P173" s="136"/>
      <c r="Q173" s="136"/>
      <c r="R173" s="136"/>
      <c r="S173" s="136"/>
      <c r="T173" s="136"/>
      <c r="U173" s="136"/>
      <c r="V173" s="136"/>
      <c r="W173" s="136"/>
      <c r="X173" s="136"/>
      <c r="Y173" s="136"/>
      <c r="Z173" s="136"/>
      <c r="AA173" s="136"/>
      <c r="AB173" s="136"/>
    </row>
    <row r="174" spans="1:28" ht="13.5" customHeight="1" x14ac:dyDescent="0.25">
      <c r="A174" s="217"/>
      <c r="B174" s="135"/>
      <c r="C174" s="136"/>
      <c r="D174" s="136"/>
      <c r="E174" s="136"/>
      <c r="F174" s="136"/>
      <c r="G174" s="136"/>
      <c r="H174" s="435"/>
      <c r="I174" s="435"/>
      <c r="J174" s="243"/>
      <c r="K174" s="243"/>
      <c r="L174" s="151"/>
      <c r="M174" s="244"/>
      <c r="N174" s="97"/>
      <c r="O174" s="86"/>
      <c r="P174" s="136"/>
      <c r="Q174" s="136"/>
      <c r="R174" s="136"/>
      <c r="S174" s="136"/>
      <c r="T174" s="136"/>
      <c r="U174" s="136"/>
      <c r="V174" s="136"/>
      <c r="W174" s="136"/>
      <c r="X174" s="136"/>
      <c r="Y174" s="136"/>
      <c r="Z174" s="136"/>
      <c r="AA174" s="136"/>
      <c r="AB174" s="136"/>
    </row>
    <row r="175" spans="1:28" ht="13.5" customHeight="1" x14ac:dyDescent="0.25">
      <c r="A175" s="217"/>
      <c r="B175" s="135"/>
      <c r="C175" s="136"/>
      <c r="D175" s="136"/>
      <c r="E175" s="136"/>
      <c r="F175" s="136"/>
      <c r="G175" s="136"/>
      <c r="H175" s="435"/>
      <c r="I175" s="435"/>
      <c r="J175" s="243"/>
      <c r="K175" s="243"/>
      <c r="L175" s="151"/>
      <c r="M175" s="244"/>
      <c r="N175" s="97"/>
      <c r="O175" s="86"/>
      <c r="P175" s="136"/>
      <c r="Q175" s="136"/>
      <c r="R175" s="136"/>
      <c r="S175" s="136"/>
      <c r="T175" s="136"/>
      <c r="U175" s="136"/>
      <c r="V175" s="136"/>
      <c r="W175" s="136"/>
      <c r="X175" s="136"/>
      <c r="Y175" s="136"/>
      <c r="Z175" s="136"/>
      <c r="AA175" s="136"/>
      <c r="AB175" s="136"/>
    </row>
    <row r="176" spans="1:28" ht="13.5" customHeight="1" x14ac:dyDescent="0.25">
      <c r="A176" s="217"/>
      <c r="B176" s="135"/>
      <c r="C176" s="136"/>
      <c r="D176" s="136"/>
      <c r="E176" s="136"/>
      <c r="F176" s="136"/>
      <c r="G176" s="136"/>
      <c r="H176" s="435"/>
      <c r="I176" s="435"/>
      <c r="J176" s="243"/>
      <c r="K176" s="243"/>
      <c r="L176" s="151"/>
      <c r="M176" s="244"/>
      <c r="N176" s="97"/>
      <c r="O176" s="86"/>
      <c r="P176" s="136"/>
      <c r="Q176" s="136"/>
      <c r="R176" s="136"/>
      <c r="S176" s="136"/>
      <c r="T176" s="136"/>
      <c r="U176" s="136"/>
      <c r="V176" s="136"/>
      <c r="W176" s="136"/>
      <c r="X176" s="136"/>
      <c r="Y176" s="136"/>
      <c r="Z176" s="136"/>
      <c r="AA176" s="136"/>
      <c r="AB176" s="136"/>
    </row>
    <row r="177" spans="1:28" ht="13.5" customHeight="1" x14ac:dyDescent="0.25">
      <c r="A177" s="217"/>
      <c r="B177" s="135"/>
      <c r="C177" s="136"/>
      <c r="D177" s="136"/>
      <c r="E177" s="136"/>
      <c r="F177" s="136"/>
      <c r="G177" s="136"/>
      <c r="H177" s="435"/>
      <c r="I177" s="435"/>
      <c r="J177" s="243"/>
      <c r="K177" s="243"/>
      <c r="L177" s="151"/>
      <c r="M177" s="244"/>
      <c r="N177" s="97"/>
      <c r="O177" s="86"/>
      <c r="P177" s="136"/>
      <c r="Q177" s="136"/>
      <c r="R177" s="136"/>
      <c r="S177" s="136"/>
      <c r="T177" s="136"/>
      <c r="U177" s="136"/>
      <c r="V177" s="136"/>
      <c r="W177" s="136"/>
      <c r="X177" s="136"/>
      <c r="Y177" s="136"/>
      <c r="Z177" s="136"/>
      <c r="AA177" s="136"/>
      <c r="AB177" s="136"/>
    </row>
    <row r="178" spans="1:28" ht="13.5" customHeight="1" x14ac:dyDescent="0.25">
      <c r="A178" s="217"/>
      <c r="B178" s="135"/>
      <c r="C178" s="136"/>
      <c r="D178" s="136"/>
      <c r="E178" s="136"/>
      <c r="F178" s="136"/>
      <c r="G178" s="136"/>
      <c r="H178" s="435"/>
      <c r="I178" s="435"/>
      <c r="J178" s="243"/>
      <c r="K178" s="243"/>
      <c r="L178" s="151"/>
      <c r="M178" s="244"/>
      <c r="N178" s="97"/>
      <c r="O178" s="86"/>
      <c r="P178" s="136"/>
      <c r="Q178" s="136"/>
      <c r="R178" s="136"/>
      <c r="S178" s="136"/>
      <c r="T178" s="136"/>
      <c r="U178" s="136"/>
      <c r="V178" s="136"/>
      <c r="W178" s="136"/>
      <c r="X178" s="136"/>
      <c r="Y178" s="136"/>
      <c r="Z178" s="136"/>
      <c r="AA178" s="136"/>
      <c r="AB178" s="136"/>
    </row>
    <row r="179" spans="1:28" ht="13.5" customHeight="1" x14ac:dyDescent="0.25">
      <c r="A179" s="217"/>
      <c r="B179" s="135"/>
      <c r="C179" s="136"/>
      <c r="D179" s="136"/>
      <c r="E179" s="136"/>
      <c r="F179" s="136"/>
      <c r="G179" s="136"/>
      <c r="H179" s="435"/>
      <c r="I179" s="435"/>
      <c r="J179" s="243"/>
      <c r="K179" s="243"/>
      <c r="L179" s="151"/>
      <c r="M179" s="244"/>
      <c r="N179" s="97"/>
      <c r="O179" s="86"/>
      <c r="P179" s="136"/>
      <c r="Q179" s="136"/>
      <c r="R179" s="136"/>
      <c r="S179" s="136"/>
      <c r="T179" s="136"/>
      <c r="U179" s="136"/>
      <c r="V179" s="136"/>
      <c r="W179" s="136"/>
      <c r="X179" s="136"/>
      <c r="Y179" s="136"/>
      <c r="Z179" s="136"/>
      <c r="AA179" s="136"/>
      <c r="AB179" s="136"/>
    </row>
    <row r="180" spans="1:28" ht="13.5" customHeight="1" x14ac:dyDescent="0.25">
      <c r="A180" s="217"/>
      <c r="B180" s="135"/>
      <c r="C180" s="136"/>
      <c r="D180" s="136"/>
      <c r="E180" s="136"/>
      <c r="F180" s="136"/>
      <c r="G180" s="136"/>
      <c r="H180" s="435"/>
      <c r="I180" s="435"/>
      <c r="J180" s="243"/>
      <c r="K180" s="243"/>
      <c r="L180" s="151"/>
      <c r="M180" s="244"/>
      <c r="N180" s="97"/>
      <c r="O180" s="86"/>
      <c r="P180" s="136"/>
      <c r="Q180" s="136"/>
      <c r="R180" s="136"/>
      <c r="S180" s="136"/>
      <c r="T180" s="136"/>
      <c r="U180" s="136"/>
      <c r="V180" s="136"/>
      <c r="W180" s="136"/>
      <c r="X180" s="136"/>
      <c r="Y180" s="136"/>
      <c r="Z180" s="136"/>
      <c r="AA180" s="136"/>
      <c r="AB180" s="136"/>
    </row>
    <row r="181" spans="1:28" ht="13.5" customHeight="1" x14ac:dyDescent="0.25">
      <c r="A181" s="217"/>
      <c r="B181" s="135"/>
      <c r="C181" s="136"/>
      <c r="D181" s="136"/>
      <c r="E181" s="136"/>
      <c r="F181" s="136"/>
      <c r="G181" s="136"/>
      <c r="H181" s="435"/>
      <c r="I181" s="435"/>
      <c r="J181" s="243"/>
      <c r="K181" s="243"/>
      <c r="L181" s="151"/>
      <c r="M181" s="244"/>
      <c r="N181" s="97"/>
      <c r="O181" s="86"/>
      <c r="P181" s="136"/>
      <c r="Q181" s="136"/>
      <c r="R181" s="136"/>
      <c r="S181" s="136"/>
      <c r="T181" s="136"/>
      <c r="U181" s="136"/>
      <c r="V181" s="136"/>
      <c r="W181" s="136"/>
      <c r="X181" s="136"/>
      <c r="Y181" s="136"/>
      <c r="Z181" s="136"/>
      <c r="AA181" s="136"/>
      <c r="AB181" s="136"/>
    </row>
    <row r="182" spans="1:28" ht="13.5" customHeight="1" x14ac:dyDescent="0.25">
      <c r="A182" s="217"/>
      <c r="B182" s="135"/>
      <c r="C182" s="136"/>
      <c r="D182" s="136"/>
      <c r="E182" s="136"/>
      <c r="F182" s="136"/>
      <c r="G182" s="136"/>
      <c r="H182" s="435"/>
      <c r="I182" s="435"/>
      <c r="J182" s="243"/>
      <c r="K182" s="243"/>
      <c r="L182" s="151"/>
      <c r="M182" s="244"/>
      <c r="N182" s="97"/>
      <c r="O182" s="86"/>
      <c r="P182" s="136"/>
      <c r="Q182" s="136"/>
      <c r="R182" s="136"/>
      <c r="S182" s="136"/>
      <c r="T182" s="136"/>
      <c r="U182" s="136"/>
      <c r="V182" s="136"/>
      <c r="W182" s="136"/>
      <c r="X182" s="136"/>
      <c r="Y182" s="136"/>
      <c r="Z182" s="136"/>
      <c r="AA182" s="136"/>
      <c r="AB182" s="136"/>
    </row>
    <row r="183" spans="1:28" ht="13.5" customHeight="1" x14ac:dyDescent="0.25">
      <c r="A183" s="217"/>
      <c r="B183" s="135"/>
      <c r="C183" s="136"/>
      <c r="D183" s="136"/>
      <c r="E183" s="136"/>
      <c r="F183" s="136"/>
      <c r="G183" s="136"/>
      <c r="H183" s="435"/>
      <c r="I183" s="435"/>
      <c r="J183" s="243"/>
      <c r="K183" s="243"/>
      <c r="L183" s="151"/>
      <c r="M183" s="244"/>
      <c r="N183" s="97"/>
      <c r="O183" s="86"/>
      <c r="P183" s="136"/>
      <c r="Q183" s="136"/>
      <c r="R183" s="136"/>
      <c r="S183" s="136"/>
      <c r="T183" s="136"/>
      <c r="U183" s="136"/>
      <c r="V183" s="136"/>
      <c r="W183" s="136"/>
      <c r="X183" s="136"/>
      <c r="Y183" s="136"/>
      <c r="Z183" s="136"/>
      <c r="AA183" s="136"/>
      <c r="AB183" s="136"/>
    </row>
    <row r="184" spans="1:28" ht="13.5" customHeight="1" x14ac:dyDescent="0.25">
      <c r="A184" s="217"/>
      <c r="B184" s="135"/>
      <c r="C184" s="136"/>
      <c r="D184" s="136"/>
      <c r="E184" s="136"/>
      <c r="F184" s="136"/>
      <c r="G184" s="136"/>
      <c r="H184" s="435"/>
      <c r="I184" s="435"/>
      <c r="J184" s="243"/>
      <c r="K184" s="243"/>
      <c r="L184" s="151"/>
      <c r="M184" s="244"/>
      <c r="N184" s="97"/>
      <c r="O184" s="86"/>
      <c r="P184" s="136"/>
      <c r="Q184" s="136"/>
      <c r="R184" s="136"/>
      <c r="S184" s="136"/>
      <c r="T184" s="136"/>
      <c r="U184" s="136"/>
      <c r="V184" s="136"/>
      <c r="W184" s="136"/>
      <c r="X184" s="136"/>
      <c r="Y184" s="136"/>
      <c r="Z184" s="136"/>
      <c r="AA184" s="136"/>
      <c r="AB184" s="136"/>
    </row>
    <row r="185" spans="1:28" ht="13.5" customHeight="1" x14ac:dyDescent="0.25">
      <c r="A185" s="217"/>
      <c r="B185" s="135"/>
      <c r="C185" s="136"/>
      <c r="D185" s="136"/>
      <c r="E185" s="136"/>
      <c r="F185" s="136"/>
      <c r="G185" s="136"/>
      <c r="H185" s="435"/>
      <c r="I185" s="435"/>
      <c r="J185" s="243"/>
      <c r="K185" s="243"/>
      <c r="L185" s="151"/>
      <c r="M185" s="244"/>
      <c r="N185" s="97"/>
      <c r="O185" s="86"/>
      <c r="P185" s="136"/>
      <c r="Q185" s="136"/>
      <c r="R185" s="136"/>
      <c r="S185" s="136"/>
      <c r="T185" s="136"/>
      <c r="U185" s="136"/>
      <c r="V185" s="136"/>
      <c r="W185" s="136"/>
      <c r="X185" s="136"/>
      <c r="Y185" s="136"/>
      <c r="Z185" s="136"/>
      <c r="AA185" s="136"/>
      <c r="AB185" s="136"/>
    </row>
    <row r="186" spans="1:28" ht="13.5" customHeight="1" x14ac:dyDescent="0.25">
      <c r="A186" s="217"/>
      <c r="B186" s="135"/>
      <c r="C186" s="136"/>
      <c r="D186" s="136"/>
      <c r="E186" s="136"/>
      <c r="F186" s="136"/>
      <c r="G186" s="136"/>
      <c r="H186" s="435"/>
      <c r="I186" s="435"/>
      <c r="J186" s="243"/>
      <c r="K186" s="243"/>
      <c r="L186" s="151"/>
      <c r="M186" s="244"/>
      <c r="N186" s="97"/>
      <c r="O186" s="86"/>
      <c r="P186" s="136"/>
      <c r="Q186" s="136"/>
      <c r="R186" s="136"/>
      <c r="S186" s="136"/>
      <c r="T186" s="136"/>
      <c r="U186" s="136"/>
      <c r="V186" s="136"/>
      <c r="W186" s="136"/>
      <c r="X186" s="136"/>
      <c r="Y186" s="136"/>
      <c r="Z186" s="136"/>
      <c r="AA186" s="136"/>
      <c r="AB186" s="136"/>
    </row>
    <row r="187" spans="1:28" ht="13.5" customHeight="1" x14ac:dyDescent="0.25">
      <c r="A187" s="217"/>
      <c r="B187" s="135"/>
      <c r="C187" s="136"/>
      <c r="D187" s="136"/>
      <c r="E187" s="136"/>
      <c r="F187" s="136"/>
      <c r="G187" s="136"/>
      <c r="H187" s="435"/>
      <c r="I187" s="435"/>
      <c r="J187" s="243"/>
      <c r="K187" s="243"/>
      <c r="L187" s="151"/>
      <c r="M187" s="244"/>
      <c r="N187" s="97"/>
      <c r="O187" s="86"/>
      <c r="P187" s="136"/>
      <c r="Q187" s="136"/>
      <c r="R187" s="136"/>
      <c r="S187" s="136"/>
      <c r="T187" s="136"/>
      <c r="U187" s="136"/>
      <c r="V187" s="136"/>
      <c r="W187" s="136"/>
      <c r="X187" s="136"/>
      <c r="Y187" s="136"/>
      <c r="Z187" s="136"/>
      <c r="AA187" s="136"/>
      <c r="AB187" s="136"/>
    </row>
    <row r="188" spans="1:28" ht="13.5" customHeight="1" x14ac:dyDescent="0.25">
      <c r="A188" s="217"/>
      <c r="B188" s="135"/>
      <c r="C188" s="136"/>
      <c r="D188" s="136"/>
      <c r="E188" s="136"/>
      <c r="F188" s="136"/>
      <c r="G188" s="136"/>
      <c r="H188" s="435"/>
      <c r="I188" s="435"/>
      <c r="J188" s="243"/>
      <c r="K188" s="243"/>
      <c r="L188" s="151"/>
      <c r="M188" s="244"/>
      <c r="N188" s="97"/>
      <c r="O188" s="86"/>
      <c r="P188" s="136"/>
      <c r="Q188" s="136"/>
      <c r="R188" s="136"/>
      <c r="S188" s="136"/>
      <c r="T188" s="136"/>
      <c r="U188" s="136"/>
      <c r="V188" s="136"/>
      <c r="W188" s="136"/>
      <c r="X188" s="136"/>
      <c r="Y188" s="136"/>
      <c r="Z188" s="136"/>
      <c r="AA188" s="136"/>
      <c r="AB188" s="136"/>
    </row>
    <row r="189" spans="1:28" ht="13.5" customHeight="1" x14ac:dyDescent="0.25">
      <c r="A189" s="217"/>
      <c r="B189" s="135"/>
      <c r="C189" s="136"/>
      <c r="D189" s="136"/>
      <c r="E189" s="136"/>
      <c r="F189" s="136"/>
      <c r="G189" s="136"/>
      <c r="H189" s="435"/>
      <c r="I189" s="435"/>
      <c r="J189" s="243"/>
      <c r="K189" s="243"/>
      <c r="L189" s="151"/>
      <c r="M189" s="244"/>
      <c r="N189" s="97"/>
      <c r="O189" s="86"/>
      <c r="P189" s="136"/>
      <c r="Q189" s="136"/>
      <c r="R189" s="136"/>
      <c r="S189" s="136"/>
      <c r="T189" s="136"/>
      <c r="U189" s="136"/>
      <c r="V189" s="136"/>
      <c r="W189" s="136"/>
      <c r="X189" s="136"/>
      <c r="Y189" s="136"/>
      <c r="Z189" s="136"/>
      <c r="AA189" s="136"/>
      <c r="AB189" s="136"/>
    </row>
    <row r="190" spans="1:28" ht="13.5" customHeight="1" x14ac:dyDescent="0.25">
      <c r="A190" s="217"/>
      <c r="B190" s="135"/>
      <c r="C190" s="136"/>
      <c r="D190" s="136"/>
      <c r="E190" s="136"/>
      <c r="F190" s="136"/>
      <c r="G190" s="136"/>
      <c r="H190" s="435"/>
      <c r="I190" s="435"/>
      <c r="J190" s="243"/>
      <c r="K190" s="243"/>
      <c r="L190" s="151"/>
      <c r="M190" s="244"/>
      <c r="N190" s="97"/>
      <c r="O190" s="86"/>
      <c r="P190" s="136"/>
      <c r="Q190" s="136"/>
      <c r="R190" s="136"/>
      <c r="S190" s="136"/>
      <c r="T190" s="136"/>
      <c r="U190" s="136"/>
      <c r="V190" s="136"/>
      <c r="W190" s="136"/>
      <c r="X190" s="136"/>
      <c r="Y190" s="136"/>
      <c r="Z190" s="136"/>
      <c r="AA190" s="136"/>
      <c r="AB190" s="136"/>
    </row>
    <row r="191" spans="1:28" ht="13.5" customHeight="1" x14ac:dyDescent="0.25">
      <c r="A191" s="217"/>
      <c r="B191" s="135"/>
      <c r="C191" s="136"/>
      <c r="D191" s="136"/>
      <c r="E191" s="136"/>
      <c r="F191" s="136"/>
      <c r="G191" s="136"/>
      <c r="H191" s="435"/>
      <c r="I191" s="435"/>
      <c r="J191" s="243"/>
      <c r="K191" s="243"/>
      <c r="L191" s="151"/>
      <c r="M191" s="244"/>
      <c r="N191" s="97"/>
      <c r="O191" s="86"/>
      <c r="P191" s="136"/>
      <c r="Q191" s="136"/>
      <c r="R191" s="136"/>
      <c r="S191" s="136"/>
      <c r="T191" s="136"/>
      <c r="U191" s="136"/>
      <c r="V191" s="136"/>
      <c r="W191" s="136"/>
      <c r="X191" s="136"/>
      <c r="Y191" s="136"/>
      <c r="Z191" s="136"/>
      <c r="AA191" s="136"/>
      <c r="AB191" s="136"/>
    </row>
    <row r="192" spans="1:28" ht="13.5" customHeight="1" x14ac:dyDescent="0.25">
      <c r="A192" s="217"/>
      <c r="B192" s="135"/>
      <c r="C192" s="136"/>
      <c r="D192" s="136"/>
      <c r="E192" s="136"/>
      <c r="F192" s="136"/>
      <c r="G192" s="136"/>
      <c r="H192" s="435"/>
      <c r="I192" s="435"/>
      <c r="J192" s="243"/>
      <c r="K192" s="243"/>
      <c r="L192" s="151"/>
      <c r="M192" s="244"/>
      <c r="N192" s="97"/>
      <c r="O192" s="86"/>
      <c r="P192" s="136"/>
      <c r="Q192" s="136"/>
      <c r="R192" s="136"/>
      <c r="S192" s="136"/>
      <c r="T192" s="136"/>
      <c r="U192" s="136"/>
      <c r="V192" s="136"/>
      <c r="W192" s="136"/>
      <c r="X192" s="136"/>
      <c r="Y192" s="136"/>
      <c r="Z192" s="136"/>
      <c r="AA192" s="136"/>
      <c r="AB192" s="136"/>
    </row>
    <row r="193" spans="1:28" ht="13.5" customHeight="1" x14ac:dyDescent="0.25">
      <c r="A193" s="217"/>
      <c r="B193" s="135"/>
      <c r="C193" s="136"/>
      <c r="D193" s="136"/>
      <c r="E193" s="136"/>
      <c r="F193" s="136"/>
      <c r="G193" s="136"/>
      <c r="H193" s="435"/>
      <c r="I193" s="435"/>
      <c r="J193" s="243"/>
      <c r="K193" s="243"/>
      <c r="L193" s="151"/>
      <c r="M193" s="244"/>
      <c r="N193" s="97"/>
      <c r="O193" s="86"/>
      <c r="P193" s="136"/>
      <c r="Q193" s="136"/>
      <c r="R193" s="136"/>
      <c r="S193" s="136"/>
      <c r="T193" s="136"/>
      <c r="U193" s="136"/>
      <c r="V193" s="136"/>
      <c r="W193" s="136"/>
      <c r="X193" s="136"/>
      <c r="Y193" s="136"/>
      <c r="Z193" s="136"/>
      <c r="AA193" s="136"/>
      <c r="AB193" s="136"/>
    </row>
    <row r="194" spans="1:28" ht="13.5" customHeight="1" x14ac:dyDescent="0.25">
      <c r="A194" s="217"/>
      <c r="B194" s="135"/>
      <c r="C194" s="136"/>
      <c r="D194" s="136"/>
      <c r="E194" s="136"/>
      <c r="F194" s="136"/>
      <c r="G194" s="136"/>
      <c r="H194" s="435"/>
      <c r="I194" s="435"/>
      <c r="J194" s="243"/>
      <c r="K194" s="243"/>
      <c r="L194" s="151"/>
      <c r="M194" s="244"/>
      <c r="N194" s="97"/>
      <c r="O194" s="86"/>
      <c r="P194" s="136"/>
      <c r="Q194" s="136"/>
      <c r="R194" s="136"/>
      <c r="S194" s="136"/>
      <c r="T194" s="136"/>
      <c r="U194" s="136"/>
      <c r="V194" s="136"/>
      <c r="W194" s="136"/>
      <c r="X194" s="136"/>
      <c r="Y194" s="136"/>
      <c r="Z194" s="136"/>
      <c r="AA194" s="136"/>
      <c r="AB194" s="136"/>
    </row>
    <row r="195" spans="1:28" ht="13.5" customHeight="1" x14ac:dyDescent="0.25">
      <c r="A195" s="217"/>
      <c r="B195" s="135"/>
      <c r="C195" s="136"/>
      <c r="D195" s="136"/>
      <c r="E195" s="136"/>
      <c r="F195" s="136"/>
      <c r="G195" s="136"/>
      <c r="H195" s="435"/>
      <c r="I195" s="435"/>
      <c r="J195" s="243"/>
      <c r="K195" s="243"/>
      <c r="L195" s="151"/>
      <c r="M195" s="244"/>
      <c r="N195" s="97"/>
      <c r="O195" s="86"/>
      <c r="P195" s="136"/>
      <c r="Q195" s="136"/>
      <c r="R195" s="136"/>
      <c r="S195" s="136"/>
      <c r="T195" s="136"/>
      <c r="U195" s="136"/>
      <c r="V195" s="136"/>
      <c r="W195" s="136"/>
      <c r="X195" s="136"/>
      <c r="Y195" s="136"/>
      <c r="Z195" s="136"/>
      <c r="AA195" s="136"/>
      <c r="AB195" s="136"/>
    </row>
    <row r="196" spans="1:28" ht="13.5" customHeight="1" x14ac:dyDescent="0.25">
      <c r="A196" s="217"/>
      <c r="B196" s="135"/>
      <c r="C196" s="136"/>
      <c r="D196" s="136"/>
      <c r="E196" s="136"/>
      <c r="F196" s="136"/>
      <c r="G196" s="136"/>
      <c r="H196" s="435"/>
      <c r="I196" s="435"/>
      <c r="J196" s="243"/>
      <c r="K196" s="243"/>
      <c r="L196" s="151"/>
      <c r="M196" s="244"/>
      <c r="N196" s="97"/>
      <c r="O196" s="86"/>
      <c r="P196" s="136"/>
      <c r="Q196" s="136"/>
      <c r="R196" s="136"/>
      <c r="S196" s="136"/>
      <c r="T196" s="136"/>
      <c r="U196" s="136"/>
      <c r="V196" s="136"/>
      <c r="W196" s="136"/>
      <c r="X196" s="136"/>
      <c r="Y196" s="136"/>
      <c r="Z196" s="136"/>
      <c r="AA196" s="136"/>
      <c r="AB196" s="136"/>
    </row>
    <row r="197" spans="1:28" ht="13.5" customHeight="1" x14ac:dyDescent="0.25">
      <c r="A197" s="217"/>
      <c r="B197" s="135"/>
      <c r="C197" s="136"/>
      <c r="D197" s="136"/>
      <c r="E197" s="136"/>
      <c r="F197" s="136"/>
      <c r="G197" s="136"/>
      <c r="H197" s="435"/>
      <c r="I197" s="435"/>
      <c r="J197" s="243"/>
      <c r="K197" s="243"/>
      <c r="L197" s="151"/>
      <c r="M197" s="244"/>
      <c r="N197" s="97"/>
      <c r="O197" s="86"/>
      <c r="P197" s="136"/>
      <c r="Q197" s="136"/>
      <c r="R197" s="136"/>
      <c r="S197" s="136"/>
      <c r="T197" s="136"/>
      <c r="U197" s="136"/>
      <c r="V197" s="136"/>
      <c r="W197" s="136"/>
      <c r="X197" s="136"/>
      <c r="Y197" s="136"/>
      <c r="Z197" s="136"/>
      <c r="AA197" s="136"/>
      <c r="AB197" s="136"/>
    </row>
    <row r="198" spans="1:28" ht="13.5" customHeight="1" x14ac:dyDescent="0.25">
      <c r="A198" s="217"/>
      <c r="B198" s="135"/>
      <c r="C198" s="136"/>
      <c r="D198" s="136"/>
      <c r="E198" s="136"/>
      <c r="F198" s="136"/>
      <c r="G198" s="136"/>
      <c r="H198" s="435"/>
      <c r="I198" s="435"/>
      <c r="J198" s="243"/>
      <c r="K198" s="243"/>
      <c r="L198" s="151"/>
      <c r="M198" s="244"/>
      <c r="N198" s="97"/>
      <c r="O198" s="86"/>
      <c r="P198" s="136"/>
      <c r="Q198" s="136"/>
      <c r="R198" s="136"/>
      <c r="S198" s="136"/>
      <c r="T198" s="136"/>
      <c r="U198" s="136"/>
      <c r="V198" s="136"/>
      <c r="W198" s="136"/>
      <c r="X198" s="136"/>
      <c r="Y198" s="136"/>
      <c r="Z198" s="136"/>
      <c r="AA198" s="136"/>
      <c r="AB198" s="136"/>
    </row>
    <row r="199" spans="1:28" ht="13.5" customHeight="1" x14ac:dyDescent="0.25">
      <c r="A199" s="217"/>
      <c r="B199" s="135"/>
      <c r="C199" s="136"/>
      <c r="D199" s="136"/>
      <c r="E199" s="136"/>
      <c r="F199" s="136"/>
      <c r="G199" s="136"/>
      <c r="H199" s="435"/>
      <c r="I199" s="435"/>
      <c r="J199" s="243"/>
      <c r="K199" s="243"/>
      <c r="L199" s="151"/>
      <c r="M199" s="244"/>
      <c r="N199" s="97"/>
      <c r="O199" s="86"/>
      <c r="P199" s="136"/>
      <c r="Q199" s="136"/>
      <c r="R199" s="136"/>
      <c r="S199" s="136"/>
      <c r="T199" s="136"/>
      <c r="U199" s="136"/>
      <c r="V199" s="136"/>
      <c r="W199" s="136"/>
      <c r="X199" s="136"/>
      <c r="Y199" s="136"/>
      <c r="Z199" s="136"/>
      <c r="AA199" s="136"/>
      <c r="AB199" s="136"/>
    </row>
    <row r="200" spans="1:28" ht="13.5" customHeight="1" x14ac:dyDescent="0.25">
      <c r="A200" s="217"/>
      <c r="B200" s="135"/>
      <c r="C200" s="136"/>
      <c r="D200" s="136"/>
      <c r="E200" s="136"/>
      <c r="F200" s="136"/>
      <c r="G200" s="136"/>
      <c r="H200" s="435"/>
      <c r="I200" s="435"/>
      <c r="J200" s="243"/>
      <c r="K200" s="243"/>
      <c r="L200" s="151"/>
      <c r="M200" s="244"/>
      <c r="N200" s="97"/>
      <c r="O200" s="86"/>
      <c r="P200" s="136"/>
      <c r="Q200" s="136"/>
      <c r="R200" s="136"/>
      <c r="S200" s="136"/>
      <c r="T200" s="136"/>
      <c r="U200" s="136"/>
      <c r="V200" s="136"/>
      <c r="W200" s="136"/>
      <c r="X200" s="136"/>
      <c r="Y200" s="136"/>
      <c r="Z200" s="136"/>
      <c r="AA200" s="136"/>
      <c r="AB200" s="136"/>
    </row>
    <row r="201" spans="1:28" ht="13.5" customHeight="1" x14ac:dyDescent="0.25">
      <c r="A201" s="217"/>
      <c r="B201" s="135"/>
      <c r="C201" s="136"/>
      <c r="D201" s="136"/>
      <c r="E201" s="136"/>
      <c r="F201" s="136"/>
      <c r="G201" s="136"/>
      <c r="H201" s="435"/>
      <c r="I201" s="435"/>
      <c r="J201" s="243"/>
      <c r="K201" s="243"/>
      <c r="L201" s="151"/>
      <c r="M201" s="244"/>
      <c r="N201" s="97"/>
      <c r="O201" s="86"/>
      <c r="P201" s="136"/>
      <c r="Q201" s="136"/>
      <c r="R201" s="136"/>
      <c r="S201" s="136"/>
      <c r="T201" s="136"/>
      <c r="U201" s="136"/>
      <c r="V201" s="136"/>
      <c r="W201" s="136"/>
      <c r="X201" s="136"/>
      <c r="Y201" s="136"/>
      <c r="Z201" s="136"/>
      <c r="AA201" s="136"/>
      <c r="AB201" s="136"/>
    </row>
    <row r="202" spans="1:28" ht="13.5" customHeight="1" x14ac:dyDescent="0.25">
      <c r="A202" s="217"/>
      <c r="B202" s="135"/>
      <c r="C202" s="136"/>
      <c r="D202" s="136"/>
      <c r="E202" s="136"/>
      <c r="F202" s="136"/>
      <c r="G202" s="136"/>
      <c r="H202" s="435"/>
      <c r="I202" s="435"/>
      <c r="J202" s="243"/>
      <c r="K202" s="243"/>
      <c r="L202" s="151"/>
      <c r="M202" s="244"/>
      <c r="N202" s="97"/>
      <c r="O202" s="86"/>
      <c r="P202" s="136"/>
      <c r="Q202" s="136"/>
      <c r="R202" s="136"/>
      <c r="S202" s="136"/>
      <c r="T202" s="136"/>
      <c r="U202" s="136"/>
      <c r="V202" s="136"/>
      <c r="W202" s="136"/>
      <c r="X202" s="136"/>
      <c r="Y202" s="136"/>
      <c r="Z202" s="136"/>
      <c r="AA202" s="136"/>
      <c r="AB202" s="136"/>
    </row>
    <row r="203" spans="1:28" ht="13.5" customHeight="1" x14ac:dyDescent="0.25">
      <c r="A203" s="217"/>
      <c r="B203" s="135"/>
      <c r="C203" s="136"/>
      <c r="D203" s="136"/>
      <c r="E203" s="136"/>
      <c r="F203" s="136"/>
      <c r="G203" s="136"/>
      <c r="H203" s="435"/>
      <c r="I203" s="435"/>
      <c r="J203" s="243"/>
      <c r="K203" s="243"/>
      <c r="L203" s="151"/>
      <c r="M203" s="244"/>
      <c r="N203" s="97"/>
      <c r="O203" s="86"/>
      <c r="P203" s="136"/>
      <c r="Q203" s="136"/>
      <c r="R203" s="136"/>
      <c r="S203" s="136"/>
      <c r="T203" s="136"/>
      <c r="U203" s="136"/>
      <c r="V203" s="136"/>
      <c r="W203" s="136"/>
      <c r="X203" s="136"/>
      <c r="Y203" s="136"/>
      <c r="Z203" s="136"/>
      <c r="AA203" s="136"/>
      <c r="AB203" s="136"/>
    </row>
    <row r="204" spans="1:28" ht="13.5" customHeight="1" x14ac:dyDescent="0.25">
      <c r="A204" s="217"/>
      <c r="B204" s="135"/>
      <c r="C204" s="136"/>
      <c r="D204" s="136"/>
      <c r="E204" s="136"/>
      <c r="F204" s="136"/>
      <c r="G204" s="136"/>
      <c r="H204" s="435"/>
      <c r="I204" s="435"/>
      <c r="J204" s="243"/>
      <c r="K204" s="243"/>
      <c r="L204" s="151"/>
      <c r="M204" s="244"/>
      <c r="N204" s="97"/>
      <c r="O204" s="86"/>
      <c r="P204" s="136"/>
      <c r="Q204" s="136"/>
      <c r="R204" s="136"/>
      <c r="S204" s="136"/>
      <c r="T204" s="136"/>
      <c r="U204" s="136"/>
      <c r="V204" s="136"/>
      <c r="W204" s="136"/>
      <c r="X204" s="136"/>
      <c r="Y204" s="136"/>
      <c r="Z204" s="136"/>
      <c r="AA204" s="136"/>
      <c r="AB204" s="136"/>
    </row>
    <row r="205" spans="1:28" ht="13.5" customHeight="1" x14ac:dyDescent="0.25">
      <c r="A205" s="217"/>
      <c r="B205" s="135"/>
      <c r="C205" s="136"/>
      <c r="D205" s="136"/>
      <c r="E205" s="136"/>
      <c r="F205" s="136"/>
      <c r="G205" s="136"/>
      <c r="H205" s="435"/>
      <c r="I205" s="435"/>
      <c r="J205" s="243"/>
      <c r="K205" s="243"/>
      <c r="L205" s="151"/>
      <c r="M205" s="244"/>
      <c r="N205" s="97"/>
      <c r="O205" s="86"/>
      <c r="P205" s="136"/>
      <c r="Q205" s="136"/>
      <c r="R205" s="136"/>
      <c r="S205" s="136"/>
      <c r="T205" s="136"/>
      <c r="U205" s="136"/>
      <c r="V205" s="136"/>
      <c r="W205" s="136"/>
      <c r="X205" s="136"/>
      <c r="Y205" s="136"/>
      <c r="Z205" s="136"/>
      <c r="AA205" s="136"/>
      <c r="AB205" s="136"/>
    </row>
    <row r="206" spans="1:28" ht="13.5" customHeight="1" x14ac:dyDescent="0.25">
      <c r="A206" s="217"/>
      <c r="B206" s="135"/>
      <c r="C206" s="136"/>
      <c r="D206" s="136"/>
      <c r="E206" s="136"/>
      <c r="F206" s="136"/>
      <c r="G206" s="136"/>
      <c r="H206" s="435"/>
      <c r="I206" s="435"/>
      <c r="J206" s="243"/>
      <c r="K206" s="243"/>
      <c r="L206" s="151"/>
      <c r="M206" s="244"/>
      <c r="N206" s="97"/>
      <c r="O206" s="86"/>
      <c r="P206" s="136"/>
      <c r="Q206" s="136"/>
      <c r="R206" s="136"/>
      <c r="S206" s="136"/>
      <c r="T206" s="136"/>
      <c r="U206" s="136"/>
      <c r="V206" s="136"/>
      <c r="W206" s="136"/>
      <c r="X206" s="136"/>
      <c r="Y206" s="136"/>
      <c r="Z206" s="136"/>
      <c r="AA206" s="136"/>
      <c r="AB206" s="136"/>
    </row>
    <row r="207" spans="1:28" ht="13.5" customHeight="1" x14ac:dyDescent="0.25">
      <c r="A207" s="217"/>
      <c r="B207" s="135"/>
      <c r="C207" s="136"/>
      <c r="D207" s="136"/>
      <c r="E207" s="136"/>
      <c r="F207" s="136"/>
      <c r="G207" s="136"/>
      <c r="H207" s="435"/>
      <c r="I207" s="435"/>
      <c r="J207" s="243"/>
      <c r="K207" s="243"/>
      <c r="L207" s="151"/>
      <c r="M207" s="244"/>
      <c r="N207" s="97"/>
      <c r="O207" s="86"/>
      <c r="P207" s="136"/>
      <c r="Q207" s="136"/>
      <c r="R207" s="136"/>
      <c r="S207" s="136"/>
      <c r="T207" s="136"/>
      <c r="U207" s="136"/>
      <c r="V207" s="136"/>
      <c r="W207" s="136"/>
      <c r="X207" s="136"/>
      <c r="Y207" s="136"/>
      <c r="Z207" s="136"/>
      <c r="AA207" s="136"/>
      <c r="AB207" s="136"/>
    </row>
    <row r="208" spans="1:28" ht="13.5" customHeight="1" x14ac:dyDescent="0.25">
      <c r="A208" s="217"/>
      <c r="B208" s="135"/>
      <c r="C208" s="136"/>
      <c r="D208" s="136"/>
      <c r="E208" s="136"/>
      <c r="F208" s="136"/>
      <c r="G208" s="136"/>
      <c r="H208" s="435"/>
      <c r="I208" s="435"/>
      <c r="J208" s="243"/>
      <c r="K208" s="243"/>
      <c r="L208" s="151"/>
      <c r="M208" s="244"/>
      <c r="N208" s="97"/>
      <c r="O208" s="86"/>
      <c r="P208" s="136"/>
      <c r="Q208" s="136"/>
      <c r="R208" s="136"/>
      <c r="S208" s="136"/>
      <c r="T208" s="136"/>
      <c r="U208" s="136"/>
      <c r="V208" s="136"/>
      <c r="W208" s="136"/>
      <c r="X208" s="136"/>
      <c r="Y208" s="136"/>
      <c r="Z208" s="136"/>
      <c r="AA208" s="136"/>
      <c r="AB208" s="136"/>
    </row>
    <row r="209" spans="1:28" ht="13.5" customHeight="1" x14ac:dyDescent="0.25">
      <c r="A209" s="217"/>
      <c r="B209" s="135"/>
      <c r="C209" s="136"/>
      <c r="D209" s="136"/>
      <c r="E209" s="136"/>
      <c r="F209" s="136"/>
      <c r="G209" s="136"/>
      <c r="H209" s="435"/>
      <c r="I209" s="435"/>
      <c r="J209" s="243"/>
      <c r="K209" s="243"/>
      <c r="L209" s="151"/>
      <c r="M209" s="244"/>
      <c r="N209" s="97"/>
      <c r="O209" s="86"/>
      <c r="P209" s="136"/>
      <c r="Q209" s="136"/>
      <c r="R209" s="136"/>
      <c r="S209" s="136"/>
      <c r="T209" s="136"/>
      <c r="U209" s="136"/>
      <c r="V209" s="136"/>
      <c r="W209" s="136"/>
      <c r="X209" s="136"/>
      <c r="Y209" s="136"/>
      <c r="Z209" s="136"/>
      <c r="AA209" s="136"/>
      <c r="AB209" s="136"/>
    </row>
    <row r="210" spans="1:28" ht="13.5" customHeight="1" x14ac:dyDescent="0.25">
      <c r="A210" s="217"/>
      <c r="B210" s="135"/>
      <c r="C210" s="136"/>
      <c r="D210" s="136"/>
      <c r="E210" s="136"/>
      <c r="F210" s="136"/>
      <c r="G210" s="136"/>
      <c r="H210" s="435"/>
      <c r="I210" s="435"/>
      <c r="J210" s="243"/>
      <c r="K210" s="243"/>
      <c r="L210" s="151"/>
      <c r="M210" s="244"/>
      <c r="N210" s="97"/>
      <c r="O210" s="86"/>
      <c r="P210" s="136"/>
      <c r="Q210" s="136"/>
      <c r="R210" s="136"/>
      <c r="S210" s="136"/>
      <c r="T210" s="136"/>
      <c r="U210" s="136"/>
      <c r="V210" s="136"/>
      <c r="W210" s="136"/>
      <c r="X210" s="136"/>
      <c r="Y210" s="136"/>
      <c r="Z210" s="136"/>
      <c r="AA210" s="136"/>
      <c r="AB210" s="136"/>
    </row>
    <row r="211" spans="1:28" ht="13.5" customHeight="1" x14ac:dyDescent="0.25">
      <c r="A211" s="217"/>
      <c r="B211" s="135"/>
      <c r="C211" s="136"/>
      <c r="D211" s="136"/>
      <c r="E211" s="136"/>
      <c r="F211" s="136"/>
      <c r="G211" s="136"/>
      <c r="H211" s="435"/>
      <c r="I211" s="435"/>
      <c r="J211" s="243"/>
      <c r="K211" s="243"/>
      <c r="L211" s="151"/>
      <c r="M211" s="244"/>
      <c r="N211" s="97"/>
      <c r="O211" s="86"/>
      <c r="P211" s="136"/>
      <c r="Q211" s="136"/>
      <c r="R211" s="136"/>
      <c r="S211" s="136"/>
      <c r="T211" s="136"/>
      <c r="U211" s="136"/>
      <c r="V211" s="136"/>
      <c r="W211" s="136"/>
      <c r="X211" s="136"/>
      <c r="Y211" s="136"/>
      <c r="Z211" s="136"/>
      <c r="AA211" s="136"/>
      <c r="AB211" s="136"/>
    </row>
    <row r="212" spans="1:28" ht="13.5" customHeight="1" x14ac:dyDescent="0.25">
      <c r="A212" s="217"/>
      <c r="B212" s="135"/>
      <c r="C212" s="136"/>
      <c r="D212" s="136"/>
      <c r="E212" s="136"/>
      <c r="F212" s="136"/>
      <c r="G212" s="136"/>
      <c r="H212" s="435"/>
      <c r="I212" s="435"/>
      <c r="J212" s="243"/>
      <c r="K212" s="243"/>
      <c r="L212" s="151"/>
      <c r="M212" s="244"/>
      <c r="N212" s="97"/>
      <c r="O212" s="86"/>
      <c r="P212" s="136"/>
      <c r="Q212" s="136"/>
      <c r="R212" s="136"/>
      <c r="S212" s="136"/>
      <c r="T212" s="136"/>
      <c r="U212" s="136"/>
      <c r="V212" s="136"/>
      <c r="W212" s="136"/>
      <c r="X212" s="136"/>
      <c r="Y212" s="136"/>
      <c r="Z212" s="136"/>
      <c r="AA212" s="136"/>
      <c r="AB212" s="136"/>
    </row>
    <row r="213" spans="1:28" ht="13.5" customHeight="1" x14ac:dyDescent="0.25">
      <c r="A213" s="217"/>
      <c r="B213" s="135"/>
      <c r="C213" s="136"/>
      <c r="D213" s="136"/>
      <c r="E213" s="136"/>
      <c r="F213" s="136"/>
      <c r="G213" s="136"/>
      <c r="H213" s="435"/>
      <c r="I213" s="435"/>
      <c r="J213" s="243"/>
      <c r="K213" s="243"/>
      <c r="L213" s="151"/>
      <c r="M213" s="244"/>
      <c r="N213" s="97"/>
      <c r="O213" s="86"/>
      <c r="P213" s="136"/>
      <c r="Q213" s="136"/>
      <c r="R213" s="136"/>
      <c r="S213" s="136"/>
      <c r="T213" s="136"/>
      <c r="U213" s="136"/>
      <c r="V213" s="136"/>
      <c r="W213" s="136"/>
      <c r="X213" s="136"/>
      <c r="Y213" s="136"/>
      <c r="Z213" s="136"/>
      <c r="AA213" s="136"/>
      <c r="AB213" s="136"/>
    </row>
    <row r="214" spans="1:28" ht="13.5" customHeight="1" x14ac:dyDescent="0.25">
      <c r="A214" s="217"/>
      <c r="B214" s="135"/>
      <c r="C214" s="136"/>
      <c r="D214" s="136"/>
      <c r="E214" s="136"/>
      <c r="F214" s="136"/>
      <c r="G214" s="136"/>
      <c r="H214" s="435"/>
      <c r="I214" s="435"/>
      <c r="J214" s="243"/>
      <c r="K214" s="243"/>
      <c r="L214" s="151"/>
      <c r="M214" s="244"/>
      <c r="N214" s="97"/>
      <c r="O214" s="86"/>
      <c r="P214" s="136"/>
      <c r="Q214" s="136"/>
      <c r="R214" s="136"/>
      <c r="S214" s="136"/>
      <c r="T214" s="136"/>
      <c r="U214" s="136"/>
      <c r="V214" s="136"/>
      <c r="W214" s="136"/>
      <c r="X214" s="136"/>
      <c r="Y214" s="136"/>
      <c r="Z214" s="136"/>
      <c r="AA214" s="136"/>
      <c r="AB214" s="136"/>
    </row>
    <row r="215" spans="1:28" ht="13.5" customHeight="1" x14ac:dyDescent="0.25">
      <c r="A215" s="217"/>
      <c r="B215" s="135"/>
      <c r="C215" s="136"/>
      <c r="D215" s="136"/>
      <c r="E215" s="136"/>
      <c r="F215" s="136"/>
      <c r="G215" s="136"/>
      <c r="H215" s="435"/>
      <c r="I215" s="435"/>
      <c r="J215" s="243"/>
      <c r="K215" s="243"/>
      <c r="L215" s="151"/>
      <c r="M215" s="244"/>
      <c r="N215" s="97"/>
      <c r="O215" s="86"/>
      <c r="P215" s="136"/>
      <c r="Q215" s="136"/>
      <c r="R215" s="136"/>
      <c r="S215" s="136"/>
      <c r="T215" s="136"/>
      <c r="U215" s="136"/>
      <c r="V215" s="136"/>
      <c r="W215" s="136"/>
      <c r="X215" s="136"/>
      <c r="Y215" s="136"/>
      <c r="Z215" s="136"/>
      <c r="AA215" s="136"/>
      <c r="AB215" s="136"/>
    </row>
    <row r="216" spans="1:28" ht="13.5" customHeight="1" x14ac:dyDescent="0.25">
      <c r="A216" s="217"/>
      <c r="B216" s="135"/>
      <c r="C216" s="136"/>
      <c r="D216" s="136"/>
      <c r="E216" s="136"/>
      <c r="F216" s="136"/>
      <c r="G216" s="136"/>
      <c r="H216" s="435"/>
      <c r="I216" s="435"/>
      <c r="J216" s="243"/>
      <c r="K216" s="243"/>
      <c r="L216" s="151"/>
      <c r="M216" s="244"/>
      <c r="N216" s="97"/>
      <c r="O216" s="86"/>
      <c r="P216" s="136"/>
      <c r="Q216" s="136"/>
      <c r="R216" s="136"/>
      <c r="S216" s="136"/>
      <c r="T216" s="136"/>
      <c r="U216" s="136"/>
      <c r="V216" s="136"/>
      <c r="W216" s="136"/>
      <c r="X216" s="136"/>
      <c r="Y216" s="136"/>
      <c r="Z216" s="136"/>
      <c r="AA216" s="136"/>
      <c r="AB216" s="136"/>
    </row>
    <row r="217" spans="1:28" ht="13.5" customHeight="1" x14ac:dyDescent="0.25">
      <c r="A217" s="217"/>
      <c r="B217" s="135"/>
      <c r="C217" s="136"/>
      <c r="D217" s="136"/>
      <c r="E217" s="136"/>
      <c r="F217" s="136"/>
      <c r="G217" s="136"/>
      <c r="H217" s="435"/>
      <c r="I217" s="435"/>
      <c r="J217" s="243"/>
      <c r="K217" s="243"/>
      <c r="L217" s="151"/>
      <c r="M217" s="244"/>
      <c r="N217" s="97"/>
      <c r="O217" s="86"/>
      <c r="P217" s="136"/>
      <c r="Q217" s="136"/>
      <c r="R217" s="136"/>
      <c r="S217" s="136"/>
      <c r="T217" s="136"/>
      <c r="U217" s="136"/>
      <c r="V217" s="136"/>
      <c r="W217" s="136"/>
      <c r="X217" s="136"/>
      <c r="Y217" s="136"/>
      <c r="Z217" s="136"/>
      <c r="AA217" s="136"/>
      <c r="AB217" s="136"/>
    </row>
    <row r="218" spans="1:28" ht="13.5" customHeight="1" x14ac:dyDescent="0.25">
      <c r="A218" s="217"/>
      <c r="B218" s="135"/>
      <c r="C218" s="136"/>
      <c r="D218" s="136"/>
      <c r="E218" s="136"/>
      <c r="F218" s="136"/>
      <c r="G218" s="136"/>
      <c r="H218" s="435"/>
      <c r="I218" s="435"/>
      <c r="J218" s="243"/>
      <c r="K218" s="243"/>
      <c r="L218" s="151"/>
      <c r="M218" s="244"/>
      <c r="N218" s="97"/>
      <c r="O218" s="86"/>
      <c r="P218" s="136"/>
      <c r="Q218" s="136"/>
      <c r="R218" s="136"/>
      <c r="S218" s="136"/>
      <c r="T218" s="136"/>
      <c r="U218" s="136"/>
      <c r="V218" s="136"/>
      <c r="W218" s="136"/>
      <c r="X218" s="136"/>
      <c r="Y218" s="136"/>
      <c r="Z218" s="136"/>
      <c r="AA218" s="136"/>
      <c r="AB218" s="136"/>
    </row>
    <row r="219" spans="1:28" ht="13.5" customHeight="1" x14ac:dyDescent="0.25">
      <c r="A219" s="217"/>
      <c r="B219" s="135"/>
      <c r="C219" s="136"/>
      <c r="D219" s="136"/>
      <c r="E219" s="136"/>
      <c r="F219" s="136"/>
      <c r="G219" s="136"/>
      <c r="H219" s="435"/>
      <c r="I219" s="435"/>
      <c r="J219" s="243"/>
      <c r="K219" s="243"/>
      <c r="L219" s="151"/>
      <c r="M219" s="244"/>
      <c r="N219" s="97"/>
      <c r="O219" s="86"/>
      <c r="P219" s="136"/>
      <c r="Q219" s="136"/>
      <c r="R219" s="136"/>
      <c r="S219" s="136"/>
      <c r="T219" s="136"/>
      <c r="U219" s="136"/>
      <c r="V219" s="136"/>
      <c r="W219" s="136"/>
      <c r="X219" s="136"/>
      <c r="Y219" s="136"/>
      <c r="Z219" s="136"/>
      <c r="AA219" s="136"/>
      <c r="AB219" s="136"/>
    </row>
    <row r="220" spans="1:28" ht="13.5" customHeight="1" x14ac:dyDescent="0.25">
      <c r="A220" s="217"/>
      <c r="B220" s="135"/>
      <c r="C220" s="136"/>
      <c r="D220" s="136"/>
      <c r="E220" s="136"/>
      <c r="F220" s="136"/>
      <c r="G220" s="136"/>
      <c r="H220" s="435"/>
      <c r="I220" s="435"/>
      <c r="J220" s="243"/>
      <c r="K220" s="243"/>
      <c r="L220" s="151"/>
      <c r="M220" s="244"/>
      <c r="N220" s="97"/>
      <c r="O220" s="86"/>
      <c r="P220" s="136"/>
      <c r="Q220" s="136"/>
      <c r="R220" s="136"/>
      <c r="S220" s="136"/>
      <c r="T220" s="136"/>
      <c r="U220" s="136"/>
      <c r="V220" s="136"/>
      <c r="W220" s="136"/>
      <c r="X220" s="136"/>
      <c r="Y220" s="136"/>
      <c r="Z220" s="136"/>
      <c r="AA220" s="136"/>
      <c r="AB220" s="136"/>
    </row>
    <row r="221" spans="1:28" ht="13.5" customHeight="1" x14ac:dyDescent="0.25">
      <c r="A221" s="217"/>
      <c r="B221" s="135"/>
      <c r="C221" s="136"/>
      <c r="D221" s="136"/>
      <c r="E221" s="136"/>
      <c r="F221" s="136"/>
      <c r="G221" s="136"/>
      <c r="H221" s="435"/>
      <c r="I221" s="435"/>
      <c r="J221" s="243"/>
      <c r="K221" s="243"/>
      <c r="L221" s="151"/>
      <c r="M221" s="244"/>
      <c r="N221" s="97"/>
      <c r="O221" s="86"/>
      <c r="P221" s="136"/>
      <c r="Q221" s="136"/>
      <c r="R221" s="136"/>
      <c r="S221" s="136"/>
      <c r="T221" s="136"/>
      <c r="U221" s="136"/>
      <c r="V221" s="136"/>
      <c r="W221" s="136"/>
      <c r="X221" s="136"/>
      <c r="Y221" s="136"/>
      <c r="Z221" s="136"/>
      <c r="AA221" s="136"/>
      <c r="AB221" s="136"/>
    </row>
    <row r="222" spans="1:28" ht="13.5" customHeight="1" x14ac:dyDescent="0.25">
      <c r="A222" s="217"/>
      <c r="B222" s="135"/>
      <c r="C222" s="136"/>
      <c r="D222" s="136"/>
      <c r="E222" s="136"/>
      <c r="F222" s="136"/>
      <c r="G222" s="136"/>
      <c r="H222" s="435"/>
      <c r="I222" s="435"/>
      <c r="J222" s="243"/>
      <c r="K222" s="243"/>
      <c r="L222" s="151"/>
      <c r="M222" s="244"/>
      <c r="N222" s="97"/>
      <c r="O222" s="86"/>
      <c r="P222" s="136"/>
      <c r="Q222" s="136"/>
      <c r="R222" s="136"/>
      <c r="S222" s="136"/>
      <c r="T222" s="136"/>
      <c r="U222" s="136"/>
      <c r="V222" s="136"/>
      <c r="W222" s="136"/>
      <c r="X222" s="136"/>
      <c r="Y222" s="136"/>
      <c r="Z222" s="136"/>
      <c r="AA222" s="136"/>
      <c r="AB222" s="136"/>
    </row>
    <row r="223" spans="1:28" ht="13.5" customHeight="1" x14ac:dyDescent="0.25">
      <c r="A223" s="217"/>
      <c r="B223" s="135"/>
      <c r="C223" s="136"/>
      <c r="D223" s="136"/>
      <c r="E223" s="136"/>
      <c r="F223" s="136"/>
      <c r="G223" s="136"/>
      <c r="H223" s="435"/>
      <c r="I223" s="435"/>
      <c r="J223" s="243"/>
      <c r="K223" s="243"/>
      <c r="L223" s="151"/>
      <c r="M223" s="244"/>
      <c r="N223" s="97"/>
      <c r="O223" s="86"/>
      <c r="P223" s="136"/>
      <c r="Q223" s="136"/>
      <c r="R223" s="136"/>
      <c r="S223" s="136"/>
      <c r="T223" s="136"/>
      <c r="U223" s="136"/>
      <c r="V223" s="136"/>
      <c r="W223" s="136"/>
      <c r="X223" s="136"/>
      <c r="Y223" s="136"/>
      <c r="Z223" s="136"/>
      <c r="AA223" s="136"/>
      <c r="AB223" s="136"/>
    </row>
    <row r="224" spans="1:28" ht="13.5" customHeight="1" x14ac:dyDescent="0.25">
      <c r="A224" s="217"/>
      <c r="B224" s="135"/>
      <c r="C224" s="136"/>
      <c r="D224" s="136"/>
      <c r="E224" s="136"/>
      <c r="F224" s="136"/>
      <c r="G224" s="136"/>
      <c r="H224" s="435"/>
      <c r="I224" s="435"/>
      <c r="J224" s="243"/>
      <c r="K224" s="243"/>
      <c r="L224" s="151"/>
      <c r="M224" s="244"/>
      <c r="N224" s="97"/>
      <c r="O224" s="86"/>
      <c r="P224" s="136"/>
      <c r="Q224" s="136"/>
      <c r="R224" s="136"/>
      <c r="S224" s="136"/>
      <c r="T224" s="136"/>
      <c r="U224" s="136"/>
      <c r="V224" s="136"/>
      <c r="W224" s="136"/>
      <c r="X224" s="136"/>
      <c r="Y224" s="136"/>
      <c r="Z224" s="136"/>
      <c r="AA224" s="136"/>
      <c r="AB224" s="136"/>
    </row>
    <row r="225" spans="1:28" ht="13.5" customHeight="1" x14ac:dyDescent="0.25">
      <c r="A225" s="217"/>
      <c r="B225" s="135"/>
      <c r="C225" s="136"/>
      <c r="D225" s="136"/>
      <c r="E225" s="136"/>
      <c r="F225" s="136"/>
      <c r="G225" s="136"/>
      <c r="H225" s="435"/>
      <c r="I225" s="435"/>
      <c r="J225" s="243"/>
      <c r="K225" s="243"/>
      <c r="L225" s="151"/>
      <c r="M225" s="244"/>
      <c r="N225" s="97"/>
      <c r="O225" s="86"/>
      <c r="P225" s="136"/>
      <c r="Q225" s="136"/>
      <c r="R225" s="136"/>
      <c r="S225" s="136"/>
      <c r="T225" s="136"/>
      <c r="U225" s="136"/>
      <c r="V225" s="136"/>
      <c r="W225" s="136"/>
      <c r="X225" s="136"/>
      <c r="Y225" s="136"/>
      <c r="Z225" s="136"/>
      <c r="AA225" s="136"/>
      <c r="AB225" s="136"/>
    </row>
    <row r="226" spans="1:28" ht="13.5" customHeight="1" x14ac:dyDescent="0.25">
      <c r="A226" s="217"/>
      <c r="B226" s="135"/>
      <c r="C226" s="136"/>
      <c r="D226" s="136"/>
      <c r="E226" s="136"/>
      <c r="F226" s="136"/>
      <c r="G226" s="136"/>
      <c r="H226" s="435"/>
      <c r="I226" s="435"/>
      <c r="J226" s="243"/>
      <c r="K226" s="243"/>
      <c r="L226" s="151"/>
      <c r="M226" s="244"/>
      <c r="N226" s="97"/>
      <c r="O226" s="86"/>
      <c r="P226" s="136"/>
      <c r="Q226" s="136"/>
      <c r="R226" s="136"/>
      <c r="S226" s="136"/>
      <c r="T226" s="136"/>
      <c r="U226" s="136"/>
      <c r="V226" s="136"/>
      <c r="W226" s="136"/>
      <c r="X226" s="136"/>
      <c r="Y226" s="136"/>
      <c r="Z226" s="136"/>
      <c r="AA226" s="136"/>
      <c r="AB226" s="136"/>
    </row>
    <row r="227" spans="1:28" ht="13.5" customHeight="1" x14ac:dyDescent="0.25">
      <c r="A227" s="217"/>
      <c r="B227" s="135"/>
      <c r="C227" s="136"/>
      <c r="D227" s="136"/>
      <c r="E227" s="136"/>
      <c r="F227" s="136"/>
      <c r="G227" s="136"/>
      <c r="H227" s="435"/>
      <c r="I227" s="435"/>
      <c r="J227" s="243"/>
      <c r="K227" s="243"/>
      <c r="L227" s="151"/>
      <c r="M227" s="244"/>
      <c r="N227" s="97"/>
      <c r="O227" s="86"/>
      <c r="P227" s="136"/>
      <c r="Q227" s="136"/>
      <c r="R227" s="136"/>
      <c r="S227" s="136"/>
      <c r="T227" s="136"/>
      <c r="U227" s="136"/>
      <c r="V227" s="136"/>
      <c r="W227" s="136"/>
      <c r="X227" s="136"/>
      <c r="Y227" s="136"/>
      <c r="Z227" s="136"/>
      <c r="AA227" s="136"/>
      <c r="AB227" s="136"/>
    </row>
    <row r="228" spans="1:28" ht="13.5" customHeight="1" x14ac:dyDescent="0.25">
      <c r="A228" s="217"/>
      <c r="B228" s="135"/>
      <c r="C228" s="136"/>
      <c r="D228" s="136"/>
      <c r="E228" s="136"/>
      <c r="F228" s="136"/>
      <c r="G228" s="136"/>
      <c r="H228" s="435"/>
      <c r="I228" s="435"/>
      <c r="J228" s="243"/>
      <c r="K228" s="243"/>
      <c r="L228" s="151"/>
      <c r="M228" s="244"/>
      <c r="N228" s="97"/>
      <c r="O228" s="86"/>
      <c r="P228" s="136"/>
      <c r="Q228" s="136"/>
      <c r="R228" s="136"/>
      <c r="S228" s="136"/>
      <c r="T228" s="136"/>
      <c r="U228" s="136"/>
      <c r="V228" s="136"/>
      <c r="W228" s="136"/>
      <c r="X228" s="136"/>
      <c r="Y228" s="136"/>
      <c r="Z228" s="136"/>
      <c r="AA228" s="136"/>
      <c r="AB228" s="136"/>
    </row>
    <row r="229" spans="1:28" ht="13.5" customHeight="1" x14ac:dyDescent="0.25">
      <c r="A229" s="217"/>
      <c r="B229" s="135"/>
      <c r="C229" s="136"/>
      <c r="D229" s="136"/>
      <c r="E229" s="136"/>
      <c r="F229" s="136"/>
      <c r="G229" s="136"/>
      <c r="H229" s="435"/>
      <c r="I229" s="435"/>
      <c r="J229" s="243"/>
      <c r="K229" s="243"/>
      <c r="L229" s="151"/>
      <c r="M229" s="244"/>
      <c r="N229" s="97"/>
      <c r="O229" s="86"/>
      <c r="P229" s="136"/>
      <c r="Q229" s="136"/>
      <c r="R229" s="136"/>
      <c r="S229" s="136"/>
      <c r="T229" s="136"/>
      <c r="U229" s="136"/>
      <c r="V229" s="136"/>
      <c r="W229" s="136"/>
      <c r="X229" s="136"/>
      <c r="Y229" s="136"/>
      <c r="Z229" s="136"/>
      <c r="AA229" s="136"/>
      <c r="AB229" s="136"/>
    </row>
    <row r="230" spans="1:28" ht="13.5" customHeight="1" x14ac:dyDescent="0.25">
      <c r="A230" s="217"/>
      <c r="B230" s="135"/>
      <c r="C230" s="136"/>
      <c r="D230" s="136"/>
      <c r="E230" s="136"/>
      <c r="F230" s="136"/>
      <c r="G230" s="136"/>
      <c r="H230" s="435"/>
      <c r="I230" s="435"/>
      <c r="J230" s="243"/>
      <c r="K230" s="243"/>
      <c r="L230" s="151"/>
      <c r="M230" s="244"/>
      <c r="N230" s="97"/>
      <c r="O230" s="86"/>
      <c r="P230" s="136"/>
      <c r="Q230" s="136"/>
      <c r="R230" s="136"/>
      <c r="S230" s="136"/>
      <c r="T230" s="136"/>
      <c r="U230" s="136"/>
      <c r="V230" s="136"/>
      <c r="W230" s="136"/>
      <c r="X230" s="136"/>
      <c r="Y230" s="136"/>
      <c r="Z230" s="136"/>
      <c r="AA230" s="136"/>
      <c r="AB230" s="136"/>
    </row>
    <row r="231" spans="1:28" ht="13.5" customHeight="1" x14ac:dyDescent="0.25">
      <c r="A231" s="217"/>
      <c r="B231" s="135"/>
      <c r="C231" s="136"/>
      <c r="D231" s="136"/>
      <c r="E231" s="136"/>
      <c r="F231" s="136"/>
      <c r="G231" s="136"/>
      <c r="H231" s="435"/>
      <c r="I231" s="435"/>
      <c r="J231" s="243"/>
      <c r="K231" s="243"/>
      <c r="L231" s="151"/>
      <c r="M231" s="244"/>
      <c r="N231" s="97"/>
      <c r="O231" s="86"/>
      <c r="P231" s="136"/>
      <c r="Q231" s="136"/>
      <c r="R231" s="136"/>
      <c r="S231" s="136"/>
      <c r="T231" s="136"/>
      <c r="U231" s="136"/>
      <c r="V231" s="136"/>
      <c r="W231" s="136"/>
      <c r="X231" s="136"/>
      <c r="Y231" s="136"/>
      <c r="Z231" s="136"/>
      <c r="AA231" s="136"/>
      <c r="AB231" s="136"/>
    </row>
    <row r="232" spans="1:28" ht="13.5" customHeight="1" x14ac:dyDescent="0.25">
      <c r="A232" s="217"/>
      <c r="B232" s="135"/>
      <c r="C232" s="136"/>
      <c r="D232" s="136"/>
      <c r="E232" s="136"/>
      <c r="F232" s="136"/>
      <c r="G232" s="136"/>
      <c r="H232" s="435"/>
      <c r="I232" s="435"/>
      <c r="J232" s="243"/>
      <c r="K232" s="243"/>
      <c r="L232" s="151"/>
      <c r="M232" s="244"/>
      <c r="N232" s="97"/>
      <c r="O232" s="86"/>
      <c r="P232" s="136"/>
      <c r="Q232" s="136"/>
      <c r="R232" s="136"/>
      <c r="S232" s="136"/>
      <c r="T232" s="136"/>
      <c r="U232" s="136"/>
      <c r="V232" s="136"/>
      <c r="W232" s="136"/>
      <c r="X232" s="136"/>
      <c r="Y232" s="136"/>
      <c r="Z232" s="136"/>
      <c r="AA232" s="136"/>
      <c r="AB232" s="136"/>
    </row>
    <row r="233" spans="1:28" ht="13.5" customHeight="1" x14ac:dyDescent="0.25">
      <c r="A233" s="217"/>
      <c r="B233" s="135"/>
      <c r="C233" s="136"/>
      <c r="D233" s="136"/>
      <c r="E233" s="136"/>
      <c r="F233" s="136"/>
      <c r="G233" s="136"/>
      <c r="H233" s="435"/>
      <c r="I233" s="435"/>
      <c r="J233" s="243"/>
      <c r="K233" s="243"/>
      <c r="L233" s="151"/>
      <c r="M233" s="244"/>
      <c r="N233" s="97"/>
      <c r="O233" s="86"/>
      <c r="P233" s="136"/>
      <c r="Q233" s="136"/>
      <c r="R233" s="136"/>
      <c r="S233" s="136"/>
      <c r="T233" s="136"/>
      <c r="U233" s="136"/>
      <c r="V233" s="136"/>
      <c r="W233" s="136"/>
      <c r="X233" s="136"/>
      <c r="Y233" s="136"/>
      <c r="Z233" s="136"/>
      <c r="AA233" s="136"/>
      <c r="AB233" s="136"/>
    </row>
    <row r="234" spans="1:28" ht="13.5" customHeight="1" x14ac:dyDescent="0.25">
      <c r="A234" s="217"/>
      <c r="B234" s="135"/>
      <c r="C234" s="136"/>
      <c r="D234" s="136"/>
      <c r="E234" s="136"/>
      <c r="F234" s="136"/>
      <c r="G234" s="136"/>
      <c r="H234" s="435"/>
      <c r="I234" s="435"/>
      <c r="J234" s="243"/>
      <c r="K234" s="243"/>
      <c r="L234" s="151"/>
      <c r="M234" s="244"/>
      <c r="N234" s="97"/>
      <c r="O234" s="86"/>
      <c r="P234" s="136"/>
      <c r="Q234" s="136"/>
      <c r="R234" s="136"/>
      <c r="S234" s="136"/>
      <c r="T234" s="136"/>
      <c r="U234" s="136"/>
      <c r="V234" s="136"/>
      <c r="W234" s="136"/>
      <c r="X234" s="136"/>
      <c r="Y234" s="136"/>
      <c r="Z234" s="136"/>
      <c r="AA234" s="136"/>
      <c r="AB234" s="136"/>
    </row>
    <row r="235" spans="1:28" ht="13.5" customHeight="1" x14ac:dyDescent="0.25">
      <c r="A235" s="217"/>
      <c r="B235" s="135"/>
      <c r="C235" s="136"/>
      <c r="D235" s="136"/>
      <c r="E235" s="136"/>
      <c r="F235" s="136"/>
      <c r="G235" s="136"/>
      <c r="H235" s="435"/>
      <c r="I235" s="435"/>
      <c r="J235" s="243"/>
      <c r="K235" s="243"/>
      <c r="L235" s="151"/>
      <c r="M235" s="244"/>
      <c r="N235" s="97"/>
      <c r="O235" s="86"/>
      <c r="P235" s="136"/>
      <c r="Q235" s="136"/>
      <c r="R235" s="136"/>
      <c r="S235" s="136"/>
      <c r="T235" s="136"/>
      <c r="U235" s="136"/>
      <c r="V235" s="136"/>
      <c r="W235" s="136"/>
      <c r="X235" s="136"/>
      <c r="Y235" s="136"/>
      <c r="Z235" s="136"/>
      <c r="AA235" s="136"/>
      <c r="AB235" s="136"/>
    </row>
    <row r="236" spans="1:28" ht="13.5" customHeight="1" x14ac:dyDescent="0.25">
      <c r="A236" s="217"/>
      <c r="B236" s="135"/>
      <c r="C236" s="136"/>
      <c r="D236" s="136"/>
      <c r="E236" s="136"/>
      <c r="F236" s="136"/>
      <c r="G236" s="136"/>
      <c r="H236" s="435"/>
      <c r="I236" s="435"/>
      <c r="J236" s="243"/>
      <c r="K236" s="243"/>
      <c r="L236" s="151"/>
      <c r="M236" s="244"/>
      <c r="N236" s="97"/>
      <c r="O236" s="86"/>
      <c r="P236" s="136"/>
      <c r="Q236" s="136"/>
      <c r="R236" s="136"/>
      <c r="S236" s="136"/>
      <c r="T236" s="136"/>
      <c r="U236" s="136"/>
      <c r="V236" s="136"/>
      <c r="W236" s="136"/>
      <c r="X236" s="136"/>
      <c r="Y236" s="136"/>
      <c r="Z236" s="136"/>
      <c r="AA236" s="136"/>
      <c r="AB236" s="136"/>
    </row>
    <row r="237" spans="1:28" ht="13.5" customHeight="1" x14ac:dyDescent="0.25">
      <c r="A237" s="217"/>
      <c r="B237" s="135"/>
      <c r="C237" s="136"/>
      <c r="D237" s="136"/>
      <c r="E237" s="136"/>
      <c r="F237" s="136"/>
      <c r="G237" s="136"/>
      <c r="H237" s="435"/>
      <c r="I237" s="435"/>
      <c r="J237" s="243"/>
      <c r="K237" s="243"/>
      <c r="L237" s="151"/>
      <c r="M237" s="244"/>
      <c r="N237" s="97"/>
      <c r="O237" s="86"/>
      <c r="P237" s="136"/>
      <c r="Q237" s="136"/>
      <c r="R237" s="136"/>
      <c r="S237" s="136"/>
      <c r="T237" s="136"/>
      <c r="U237" s="136"/>
      <c r="V237" s="136"/>
      <c r="W237" s="136"/>
      <c r="X237" s="136"/>
      <c r="Y237" s="136"/>
      <c r="Z237" s="136"/>
      <c r="AA237" s="136"/>
      <c r="AB237" s="136"/>
    </row>
    <row r="238" spans="1:28" ht="13.5" customHeight="1" x14ac:dyDescent="0.25">
      <c r="A238" s="217"/>
      <c r="B238" s="135"/>
      <c r="C238" s="136"/>
      <c r="D238" s="136"/>
      <c r="E238" s="136"/>
      <c r="F238" s="136"/>
      <c r="G238" s="136"/>
      <c r="H238" s="435"/>
      <c r="I238" s="435"/>
      <c r="J238" s="243"/>
      <c r="K238" s="243"/>
      <c r="L238" s="151"/>
      <c r="M238" s="244"/>
      <c r="N238" s="97"/>
      <c r="O238" s="86"/>
      <c r="P238" s="136"/>
      <c r="Q238" s="136"/>
      <c r="R238" s="136"/>
      <c r="S238" s="136"/>
      <c r="T238" s="136"/>
      <c r="U238" s="136"/>
      <c r="V238" s="136"/>
      <c r="W238" s="136"/>
      <c r="X238" s="136"/>
      <c r="Y238" s="136"/>
      <c r="Z238" s="136"/>
      <c r="AA238" s="136"/>
      <c r="AB238" s="136"/>
    </row>
    <row r="239" spans="1:28" ht="13.5" customHeight="1" x14ac:dyDescent="0.25">
      <c r="A239" s="217"/>
      <c r="B239" s="135"/>
      <c r="C239" s="136"/>
      <c r="D239" s="136"/>
      <c r="E239" s="136"/>
      <c r="F239" s="136"/>
      <c r="G239" s="136"/>
      <c r="H239" s="435"/>
      <c r="I239" s="435"/>
      <c r="J239" s="243"/>
      <c r="K239" s="243"/>
      <c r="L239" s="151"/>
      <c r="M239" s="244"/>
      <c r="N239" s="97"/>
      <c r="O239" s="86"/>
      <c r="P239" s="136"/>
      <c r="Q239" s="136"/>
      <c r="R239" s="136"/>
      <c r="S239" s="136"/>
      <c r="T239" s="136"/>
      <c r="U239" s="136"/>
      <c r="V239" s="136"/>
      <c r="W239" s="136"/>
      <c r="X239" s="136"/>
      <c r="Y239" s="136"/>
      <c r="Z239" s="136"/>
      <c r="AA239" s="136"/>
      <c r="AB239" s="136"/>
    </row>
    <row r="240" spans="1:28" ht="13.5" customHeight="1" x14ac:dyDescent="0.25">
      <c r="A240" s="217"/>
      <c r="B240" s="135"/>
      <c r="C240" s="136"/>
      <c r="D240" s="136"/>
      <c r="E240" s="136"/>
      <c r="F240" s="136"/>
      <c r="G240" s="136"/>
      <c r="H240" s="435"/>
      <c r="I240" s="435"/>
      <c r="J240" s="243"/>
      <c r="K240" s="243"/>
      <c r="L240" s="151"/>
      <c r="M240" s="244"/>
      <c r="N240" s="97"/>
      <c r="O240" s="86"/>
      <c r="P240" s="136"/>
      <c r="Q240" s="136"/>
      <c r="R240" s="136"/>
      <c r="S240" s="136"/>
      <c r="T240" s="136"/>
      <c r="U240" s="136"/>
      <c r="V240" s="136"/>
      <c r="W240" s="136"/>
      <c r="X240" s="136"/>
      <c r="Y240" s="136"/>
      <c r="Z240" s="136"/>
      <c r="AA240" s="136"/>
      <c r="AB240" s="136"/>
    </row>
    <row r="241" spans="1:28" ht="13.5" customHeight="1" x14ac:dyDescent="0.25">
      <c r="A241" s="217"/>
      <c r="B241" s="135"/>
      <c r="C241" s="136"/>
      <c r="D241" s="136"/>
      <c r="E241" s="136"/>
      <c r="F241" s="136"/>
      <c r="G241" s="136"/>
      <c r="H241" s="435"/>
      <c r="I241" s="435"/>
      <c r="J241" s="243"/>
      <c r="K241" s="243"/>
      <c r="L241" s="151"/>
      <c r="M241" s="244"/>
      <c r="N241" s="97"/>
      <c r="O241" s="86"/>
      <c r="P241" s="136"/>
      <c r="Q241" s="136"/>
      <c r="R241" s="136"/>
      <c r="S241" s="136"/>
      <c r="T241" s="136"/>
      <c r="U241" s="136"/>
      <c r="V241" s="136"/>
      <c r="W241" s="136"/>
      <c r="X241" s="136"/>
      <c r="Y241" s="136"/>
      <c r="Z241" s="136"/>
      <c r="AA241" s="136"/>
      <c r="AB241" s="136"/>
    </row>
    <row r="242" spans="1:28" ht="13.5" customHeight="1" x14ac:dyDescent="0.25">
      <c r="A242" s="217"/>
      <c r="B242" s="135"/>
      <c r="C242" s="136"/>
      <c r="D242" s="136"/>
      <c r="E242" s="136"/>
      <c r="F242" s="136"/>
      <c r="G242" s="136"/>
      <c r="H242" s="435"/>
      <c r="I242" s="435"/>
      <c r="J242" s="243"/>
      <c r="K242" s="243"/>
      <c r="L242" s="151"/>
      <c r="M242" s="244"/>
      <c r="N242" s="97"/>
      <c r="O242" s="86"/>
      <c r="P242" s="136"/>
      <c r="Q242" s="136"/>
      <c r="R242" s="136"/>
      <c r="S242" s="136"/>
      <c r="T242" s="136"/>
      <c r="U242" s="136"/>
      <c r="V242" s="136"/>
      <c r="W242" s="136"/>
      <c r="X242" s="136"/>
      <c r="Y242" s="136"/>
      <c r="Z242" s="136"/>
      <c r="AA242" s="136"/>
      <c r="AB242" s="136"/>
    </row>
    <row r="243" spans="1:28" ht="13.5" customHeight="1" x14ac:dyDescent="0.25">
      <c r="A243" s="217"/>
      <c r="B243" s="135"/>
      <c r="C243" s="136"/>
      <c r="D243" s="136"/>
      <c r="E243" s="136"/>
      <c r="F243" s="136"/>
      <c r="G243" s="136"/>
      <c r="H243" s="435"/>
      <c r="I243" s="435"/>
      <c r="J243" s="243"/>
      <c r="K243" s="243"/>
      <c r="L243" s="151"/>
      <c r="M243" s="244"/>
      <c r="N243" s="97"/>
      <c r="O243" s="86"/>
      <c r="P243" s="136"/>
      <c r="Q243" s="136"/>
      <c r="R243" s="136"/>
      <c r="S243" s="136"/>
      <c r="T243" s="136"/>
      <c r="U243" s="136"/>
      <c r="V243" s="136"/>
      <c r="W243" s="136"/>
      <c r="X243" s="136"/>
      <c r="Y243" s="136"/>
      <c r="Z243" s="136"/>
      <c r="AA243" s="136"/>
      <c r="AB243" s="136"/>
    </row>
    <row r="244" spans="1:28" ht="13.5" customHeight="1" x14ac:dyDescent="0.25">
      <c r="A244" s="217"/>
      <c r="B244" s="135"/>
      <c r="C244" s="136"/>
      <c r="D244" s="136"/>
      <c r="E244" s="136"/>
      <c r="F244" s="136"/>
      <c r="G244" s="136"/>
      <c r="H244" s="435"/>
      <c r="I244" s="435"/>
      <c r="J244" s="243"/>
      <c r="K244" s="243"/>
      <c r="L244" s="151"/>
      <c r="M244" s="244"/>
      <c r="N244" s="97"/>
      <c r="O244" s="86"/>
      <c r="P244" s="136"/>
      <c r="Q244" s="136"/>
      <c r="R244" s="136"/>
      <c r="S244" s="136"/>
      <c r="T244" s="136"/>
      <c r="U244" s="136"/>
      <c r="V244" s="136"/>
      <c r="W244" s="136"/>
      <c r="X244" s="136"/>
      <c r="Y244" s="136"/>
      <c r="Z244" s="136"/>
      <c r="AA244" s="136"/>
      <c r="AB244" s="136"/>
    </row>
    <row r="245" spans="1:28" ht="13.5" customHeight="1" x14ac:dyDescent="0.25">
      <c r="A245" s="217"/>
      <c r="B245" s="135"/>
      <c r="C245" s="136"/>
      <c r="D245" s="136"/>
      <c r="E245" s="136"/>
      <c r="F245" s="136"/>
      <c r="G245" s="136"/>
      <c r="H245" s="435"/>
      <c r="I245" s="435"/>
      <c r="J245" s="243"/>
      <c r="K245" s="243"/>
      <c r="L245" s="151"/>
      <c r="M245" s="244"/>
      <c r="N245" s="97"/>
      <c r="O245" s="86"/>
      <c r="P245" s="136"/>
      <c r="Q245" s="136"/>
      <c r="R245" s="136"/>
      <c r="S245" s="136"/>
      <c r="T245" s="136"/>
      <c r="U245" s="136"/>
      <c r="V245" s="136"/>
      <c r="W245" s="136"/>
      <c r="X245" s="136"/>
      <c r="Y245" s="136"/>
      <c r="Z245" s="136"/>
      <c r="AA245" s="136"/>
      <c r="AB245" s="136"/>
    </row>
    <row r="246" spans="1:28" ht="13.5" customHeight="1" x14ac:dyDescent="0.25">
      <c r="A246" s="217"/>
      <c r="B246" s="135"/>
      <c r="C246" s="136"/>
      <c r="D246" s="136"/>
      <c r="E246" s="136"/>
      <c r="F246" s="136"/>
      <c r="G246" s="136"/>
      <c r="H246" s="435"/>
      <c r="I246" s="435"/>
      <c r="J246" s="243"/>
      <c r="K246" s="243"/>
      <c r="L246" s="151"/>
      <c r="M246" s="244"/>
      <c r="N246" s="97"/>
      <c r="O246" s="86"/>
      <c r="P246" s="136"/>
      <c r="Q246" s="136"/>
      <c r="R246" s="136"/>
      <c r="S246" s="136"/>
      <c r="T246" s="136"/>
      <c r="U246" s="136"/>
      <c r="V246" s="136"/>
      <c r="W246" s="136"/>
      <c r="X246" s="136"/>
      <c r="Y246" s="136"/>
      <c r="Z246" s="136"/>
      <c r="AA246" s="136"/>
      <c r="AB246" s="136"/>
    </row>
    <row r="247" spans="1:28" ht="13.5" customHeight="1" x14ac:dyDescent="0.25">
      <c r="A247" s="217"/>
      <c r="B247" s="135"/>
      <c r="C247" s="136"/>
      <c r="D247" s="136"/>
      <c r="E247" s="136"/>
      <c r="F247" s="136"/>
      <c r="G247" s="136"/>
      <c r="H247" s="435"/>
      <c r="I247" s="435"/>
      <c r="J247" s="243"/>
      <c r="K247" s="243"/>
      <c r="L247" s="151"/>
      <c r="M247" s="244"/>
      <c r="N247" s="97"/>
      <c r="O247" s="86"/>
      <c r="P247" s="136"/>
      <c r="Q247" s="136"/>
      <c r="R247" s="136"/>
      <c r="S247" s="136"/>
      <c r="T247" s="136"/>
      <c r="U247" s="136"/>
      <c r="V247" s="136"/>
      <c r="W247" s="136"/>
      <c r="X247" s="136"/>
      <c r="Y247" s="136"/>
      <c r="Z247" s="136"/>
      <c r="AA247" s="136"/>
      <c r="AB247" s="136"/>
    </row>
    <row r="248" spans="1:28" ht="13.5" customHeight="1" x14ac:dyDescent="0.25">
      <c r="A248" s="217"/>
      <c r="B248" s="135"/>
      <c r="C248" s="136"/>
      <c r="D248" s="136"/>
      <c r="E248" s="136"/>
      <c r="F248" s="136"/>
      <c r="G248" s="136"/>
      <c r="H248" s="435"/>
      <c r="I248" s="435"/>
      <c r="J248" s="243"/>
      <c r="K248" s="243"/>
      <c r="L248" s="151"/>
      <c r="M248" s="244"/>
      <c r="N248" s="97"/>
      <c r="O248" s="86"/>
      <c r="P248" s="136"/>
      <c r="Q248" s="136"/>
      <c r="R248" s="136"/>
      <c r="S248" s="136"/>
      <c r="T248" s="136"/>
      <c r="U248" s="136"/>
      <c r="V248" s="136"/>
      <c r="W248" s="136"/>
      <c r="X248" s="136"/>
      <c r="Y248" s="136"/>
      <c r="Z248" s="136"/>
      <c r="AA248" s="136"/>
      <c r="AB248" s="136"/>
    </row>
    <row r="249" spans="1:28" ht="13.5" customHeight="1" x14ac:dyDescent="0.25">
      <c r="A249" s="217"/>
      <c r="B249" s="135"/>
      <c r="C249" s="136"/>
      <c r="D249" s="136"/>
      <c r="E249" s="136"/>
      <c r="F249" s="136"/>
      <c r="G249" s="136"/>
      <c r="H249" s="435"/>
      <c r="I249" s="435"/>
      <c r="J249" s="243"/>
      <c r="K249" s="243"/>
      <c r="L249" s="151"/>
      <c r="M249" s="244"/>
      <c r="N249" s="97"/>
      <c r="O249" s="86"/>
      <c r="P249" s="136"/>
      <c r="Q249" s="136"/>
      <c r="R249" s="136"/>
      <c r="S249" s="136"/>
      <c r="T249" s="136"/>
      <c r="U249" s="136"/>
      <c r="V249" s="136"/>
      <c r="W249" s="136"/>
      <c r="X249" s="136"/>
      <c r="Y249" s="136"/>
      <c r="Z249" s="136"/>
      <c r="AA249" s="136"/>
      <c r="AB249" s="136"/>
    </row>
    <row r="250" spans="1:28" ht="13.5" customHeight="1" x14ac:dyDescent="0.25">
      <c r="A250" s="217"/>
      <c r="B250" s="135"/>
      <c r="C250" s="136"/>
      <c r="D250" s="136"/>
      <c r="E250" s="136"/>
      <c r="F250" s="136"/>
      <c r="G250" s="136"/>
      <c r="H250" s="435"/>
      <c r="I250" s="435"/>
      <c r="J250" s="243"/>
      <c r="K250" s="243"/>
      <c r="L250" s="151"/>
      <c r="M250" s="244"/>
      <c r="N250" s="97"/>
      <c r="O250" s="86"/>
      <c r="P250" s="136"/>
      <c r="Q250" s="136"/>
      <c r="R250" s="136"/>
      <c r="S250" s="136"/>
      <c r="T250" s="136"/>
      <c r="U250" s="136"/>
      <c r="V250" s="136"/>
      <c r="W250" s="136"/>
      <c r="X250" s="136"/>
      <c r="Y250" s="136"/>
      <c r="Z250" s="136"/>
      <c r="AA250" s="136"/>
      <c r="AB250" s="136"/>
    </row>
    <row r="251" spans="1:28" ht="13.5" customHeight="1" x14ac:dyDescent="0.25">
      <c r="A251" s="217"/>
      <c r="B251" s="135"/>
      <c r="C251" s="136"/>
      <c r="D251" s="136"/>
      <c r="E251" s="136"/>
      <c r="F251" s="136"/>
      <c r="G251" s="136"/>
      <c r="H251" s="435"/>
      <c r="I251" s="435"/>
      <c r="J251" s="243"/>
      <c r="K251" s="243"/>
      <c r="L251" s="151"/>
      <c r="M251" s="244"/>
      <c r="N251" s="97"/>
      <c r="O251" s="86"/>
      <c r="P251" s="136"/>
      <c r="Q251" s="136"/>
      <c r="R251" s="136"/>
      <c r="S251" s="136"/>
      <c r="T251" s="136"/>
      <c r="U251" s="136"/>
      <c r="V251" s="136"/>
      <c r="W251" s="136"/>
      <c r="X251" s="136"/>
      <c r="Y251" s="136"/>
      <c r="Z251" s="136"/>
      <c r="AA251" s="136"/>
      <c r="AB251" s="136"/>
    </row>
    <row r="252" spans="1:28" ht="13.5" customHeight="1" x14ac:dyDescent="0.25">
      <c r="A252" s="217"/>
      <c r="B252" s="135"/>
      <c r="C252" s="136"/>
      <c r="D252" s="136"/>
      <c r="E252" s="136"/>
      <c r="F252" s="136"/>
      <c r="G252" s="136"/>
      <c r="H252" s="435"/>
      <c r="I252" s="435"/>
      <c r="J252" s="243"/>
      <c r="K252" s="243"/>
      <c r="L252" s="151"/>
      <c r="M252" s="244"/>
      <c r="N252" s="97"/>
      <c r="O252" s="86"/>
      <c r="P252" s="136"/>
      <c r="Q252" s="136"/>
      <c r="R252" s="136"/>
      <c r="S252" s="136"/>
      <c r="T252" s="136"/>
      <c r="U252" s="136"/>
      <c r="V252" s="136"/>
      <c r="W252" s="136"/>
      <c r="X252" s="136"/>
      <c r="Y252" s="136"/>
      <c r="Z252" s="136"/>
      <c r="AA252" s="136"/>
      <c r="AB252" s="136"/>
    </row>
    <row r="253" spans="1:28" ht="13.5" customHeight="1" x14ac:dyDescent="0.25">
      <c r="A253" s="217"/>
      <c r="B253" s="135"/>
      <c r="C253" s="136"/>
      <c r="D253" s="136"/>
      <c r="E253" s="136"/>
      <c r="F253" s="136"/>
      <c r="G253" s="136"/>
      <c r="H253" s="435"/>
      <c r="I253" s="435"/>
      <c r="J253" s="243"/>
      <c r="K253" s="243"/>
      <c r="L253" s="151"/>
      <c r="M253" s="244"/>
      <c r="N253" s="97"/>
      <c r="O253" s="86"/>
      <c r="P253" s="136"/>
      <c r="Q253" s="136"/>
      <c r="R253" s="136"/>
      <c r="S253" s="136"/>
      <c r="T253" s="136"/>
      <c r="U253" s="136"/>
      <c r="V253" s="136"/>
      <c r="W253" s="136"/>
      <c r="X253" s="136"/>
      <c r="Y253" s="136"/>
      <c r="Z253" s="136"/>
      <c r="AA253" s="136"/>
      <c r="AB253" s="136"/>
    </row>
    <row r="254" spans="1:28" ht="13.5" customHeight="1" x14ac:dyDescent="0.25">
      <c r="A254" s="217"/>
      <c r="B254" s="135"/>
      <c r="C254" s="136"/>
      <c r="D254" s="136"/>
      <c r="E254" s="136"/>
      <c r="F254" s="136"/>
      <c r="G254" s="136"/>
      <c r="H254" s="435"/>
      <c r="I254" s="435"/>
      <c r="J254" s="243"/>
      <c r="K254" s="243"/>
      <c r="L254" s="151"/>
      <c r="M254" s="244"/>
      <c r="N254" s="97"/>
      <c r="O254" s="86"/>
      <c r="P254" s="136"/>
      <c r="Q254" s="136"/>
      <c r="R254" s="136"/>
      <c r="S254" s="136"/>
      <c r="T254" s="136"/>
      <c r="U254" s="136"/>
      <c r="V254" s="136"/>
      <c r="W254" s="136"/>
      <c r="X254" s="136"/>
      <c r="Y254" s="136"/>
      <c r="Z254" s="136"/>
      <c r="AA254" s="136"/>
      <c r="AB254" s="136"/>
    </row>
    <row r="255" spans="1:28" ht="13.5" customHeight="1" x14ac:dyDescent="0.25">
      <c r="A255" s="217"/>
      <c r="B255" s="135"/>
      <c r="C255" s="136"/>
      <c r="D255" s="136"/>
      <c r="E255" s="136"/>
      <c r="F255" s="136"/>
      <c r="G255" s="136"/>
      <c r="H255" s="435"/>
      <c r="I255" s="435"/>
      <c r="J255" s="243"/>
      <c r="K255" s="243"/>
      <c r="L255" s="151"/>
      <c r="M255" s="244"/>
      <c r="N255" s="97"/>
      <c r="O255" s="86"/>
      <c r="P255" s="136"/>
      <c r="Q255" s="136"/>
      <c r="R255" s="136"/>
      <c r="S255" s="136"/>
      <c r="T255" s="136"/>
      <c r="U255" s="136"/>
      <c r="V255" s="136"/>
      <c r="W255" s="136"/>
      <c r="X255" s="136"/>
      <c r="Y255" s="136"/>
      <c r="Z255" s="136"/>
      <c r="AA255" s="136"/>
      <c r="AB255" s="136"/>
    </row>
    <row r="256" spans="1:28" ht="13.5" customHeight="1" x14ac:dyDescent="0.25">
      <c r="A256" s="217"/>
      <c r="B256" s="135"/>
      <c r="C256" s="136"/>
      <c r="D256" s="136"/>
      <c r="E256" s="136"/>
      <c r="F256" s="136"/>
      <c r="G256" s="136"/>
      <c r="H256" s="435"/>
      <c r="I256" s="435"/>
      <c r="J256" s="243"/>
      <c r="K256" s="243"/>
      <c r="L256" s="151"/>
      <c r="M256" s="244"/>
      <c r="N256" s="97"/>
      <c r="O256" s="86"/>
      <c r="P256" s="136"/>
      <c r="Q256" s="136"/>
      <c r="R256" s="136"/>
      <c r="S256" s="136"/>
      <c r="T256" s="136"/>
      <c r="U256" s="136"/>
      <c r="V256" s="136"/>
      <c r="W256" s="136"/>
      <c r="X256" s="136"/>
      <c r="Y256" s="136"/>
      <c r="Z256" s="136"/>
      <c r="AA256" s="136"/>
      <c r="AB256" s="136"/>
    </row>
    <row r="257" spans="1:28" ht="13.5" customHeight="1" x14ac:dyDescent="0.25">
      <c r="A257" s="217"/>
      <c r="B257" s="135"/>
      <c r="C257" s="136"/>
      <c r="D257" s="136"/>
      <c r="E257" s="136"/>
      <c r="F257" s="136"/>
      <c r="G257" s="136"/>
      <c r="H257" s="435"/>
      <c r="I257" s="435"/>
      <c r="J257" s="243"/>
      <c r="K257" s="243"/>
      <c r="L257" s="151"/>
      <c r="M257" s="244"/>
      <c r="N257" s="97"/>
      <c r="O257" s="86"/>
      <c r="P257" s="136"/>
      <c r="Q257" s="136"/>
      <c r="R257" s="136"/>
      <c r="S257" s="136"/>
      <c r="T257" s="136"/>
      <c r="U257" s="136"/>
      <c r="V257" s="136"/>
      <c r="W257" s="136"/>
      <c r="X257" s="136"/>
      <c r="Y257" s="136"/>
      <c r="Z257" s="136"/>
      <c r="AA257" s="136"/>
      <c r="AB257" s="136"/>
    </row>
    <row r="258" spans="1:28" ht="13.5" customHeight="1" x14ac:dyDescent="0.25">
      <c r="A258" s="217"/>
      <c r="B258" s="135"/>
      <c r="C258" s="136"/>
      <c r="D258" s="136"/>
      <c r="E258" s="136"/>
      <c r="F258" s="136"/>
      <c r="G258" s="136"/>
      <c r="H258" s="435"/>
      <c r="I258" s="435"/>
      <c r="J258" s="243"/>
      <c r="K258" s="243"/>
      <c r="L258" s="151"/>
      <c r="M258" s="244"/>
      <c r="N258" s="97"/>
      <c r="O258" s="86"/>
      <c r="P258" s="136"/>
      <c r="Q258" s="136"/>
      <c r="R258" s="136"/>
      <c r="S258" s="136"/>
      <c r="T258" s="136"/>
      <c r="U258" s="136"/>
      <c r="V258" s="136"/>
      <c r="W258" s="136"/>
      <c r="X258" s="136"/>
      <c r="Y258" s="136"/>
      <c r="Z258" s="136"/>
      <c r="AA258" s="136"/>
      <c r="AB258" s="136"/>
    </row>
    <row r="259" spans="1:28" ht="13.5" customHeight="1" x14ac:dyDescent="0.25">
      <c r="A259" s="217"/>
      <c r="B259" s="135"/>
      <c r="C259" s="136"/>
      <c r="D259" s="136"/>
      <c r="E259" s="136"/>
      <c r="F259" s="136"/>
      <c r="G259" s="136"/>
      <c r="H259" s="435"/>
      <c r="I259" s="435"/>
      <c r="J259" s="243"/>
      <c r="K259" s="243"/>
      <c r="L259" s="151"/>
      <c r="M259" s="244"/>
      <c r="N259" s="97"/>
      <c r="O259" s="86"/>
      <c r="P259" s="136"/>
      <c r="Q259" s="136"/>
      <c r="R259" s="136"/>
      <c r="S259" s="136"/>
      <c r="T259" s="136"/>
      <c r="U259" s="136"/>
      <c r="V259" s="136"/>
      <c r="W259" s="136"/>
      <c r="X259" s="136"/>
      <c r="Y259" s="136"/>
      <c r="Z259" s="136"/>
      <c r="AA259" s="136"/>
      <c r="AB259" s="136"/>
    </row>
    <row r="260" spans="1:28" ht="13.5" customHeight="1" x14ac:dyDescent="0.25">
      <c r="A260" s="217"/>
      <c r="B260" s="135"/>
      <c r="C260" s="136"/>
      <c r="D260" s="136"/>
      <c r="E260" s="136"/>
      <c r="F260" s="136"/>
      <c r="G260" s="136"/>
      <c r="H260" s="435"/>
      <c r="I260" s="435"/>
      <c r="J260" s="243"/>
      <c r="K260" s="243"/>
      <c r="L260" s="151"/>
      <c r="M260" s="244"/>
      <c r="N260" s="97"/>
      <c r="O260" s="86"/>
      <c r="P260" s="136"/>
      <c r="Q260" s="136"/>
      <c r="R260" s="136"/>
      <c r="S260" s="136"/>
      <c r="T260" s="136"/>
      <c r="U260" s="136"/>
      <c r="V260" s="136"/>
      <c r="W260" s="136"/>
      <c r="X260" s="136"/>
      <c r="Y260" s="136"/>
      <c r="Z260" s="136"/>
      <c r="AA260" s="136"/>
      <c r="AB260" s="136"/>
    </row>
    <row r="261" spans="1:28" ht="13.5" customHeight="1" x14ac:dyDescent="0.25">
      <c r="A261" s="217"/>
      <c r="B261" s="135"/>
      <c r="C261" s="136"/>
      <c r="D261" s="136"/>
      <c r="E261" s="136"/>
      <c r="F261" s="136"/>
      <c r="G261" s="136"/>
      <c r="H261" s="435"/>
      <c r="I261" s="435"/>
      <c r="J261" s="243"/>
      <c r="K261" s="243"/>
      <c r="L261" s="151"/>
      <c r="M261" s="244"/>
      <c r="N261" s="97"/>
      <c r="O261" s="86"/>
      <c r="P261" s="136"/>
      <c r="Q261" s="136"/>
      <c r="R261" s="136"/>
      <c r="S261" s="136"/>
      <c r="T261" s="136"/>
      <c r="U261" s="136"/>
      <c r="V261" s="136"/>
      <c r="W261" s="136"/>
      <c r="X261" s="136"/>
      <c r="Y261" s="136"/>
      <c r="Z261" s="136"/>
      <c r="AA261" s="136"/>
      <c r="AB261" s="136"/>
    </row>
    <row r="262" spans="1:28" ht="13.5" customHeight="1" x14ac:dyDescent="0.25">
      <c r="A262" s="217"/>
      <c r="B262" s="135"/>
      <c r="C262" s="136"/>
      <c r="D262" s="136"/>
      <c r="E262" s="136"/>
      <c r="F262" s="136"/>
      <c r="G262" s="136"/>
      <c r="H262" s="435"/>
      <c r="I262" s="435"/>
      <c r="J262" s="243"/>
      <c r="K262" s="243"/>
      <c r="L262" s="151"/>
      <c r="M262" s="244"/>
      <c r="N262" s="97"/>
      <c r="O262" s="86"/>
      <c r="P262" s="136"/>
      <c r="Q262" s="136"/>
      <c r="R262" s="136"/>
      <c r="S262" s="136"/>
      <c r="T262" s="136"/>
      <c r="U262" s="136"/>
      <c r="V262" s="136"/>
      <c r="W262" s="136"/>
      <c r="X262" s="136"/>
      <c r="Y262" s="136"/>
      <c r="Z262" s="136"/>
      <c r="AA262" s="136"/>
      <c r="AB262" s="136"/>
    </row>
    <row r="263" spans="1:28" ht="13.5" customHeight="1" x14ac:dyDescent="0.25">
      <c r="A263" s="217"/>
      <c r="B263" s="135"/>
      <c r="C263" s="136"/>
      <c r="D263" s="136"/>
      <c r="E263" s="136"/>
      <c r="F263" s="136"/>
      <c r="G263" s="136"/>
      <c r="H263" s="435"/>
      <c r="I263" s="435"/>
      <c r="J263" s="243"/>
      <c r="K263" s="243"/>
      <c r="L263" s="151"/>
      <c r="M263" s="244"/>
      <c r="N263" s="97"/>
      <c r="O263" s="86"/>
      <c r="P263" s="136"/>
      <c r="Q263" s="136"/>
      <c r="R263" s="136"/>
      <c r="S263" s="136"/>
      <c r="T263" s="136"/>
      <c r="U263" s="136"/>
      <c r="V263" s="136"/>
      <c r="W263" s="136"/>
      <c r="X263" s="136"/>
      <c r="Y263" s="136"/>
      <c r="Z263" s="136"/>
      <c r="AA263" s="136"/>
      <c r="AB263" s="136"/>
    </row>
    <row r="264" spans="1:28" ht="13.5" customHeight="1" x14ac:dyDescent="0.25">
      <c r="A264" s="217"/>
      <c r="B264" s="135"/>
      <c r="C264" s="136"/>
      <c r="D264" s="136"/>
      <c r="E264" s="136"/>
      <c r="F264" s="136"/>
      <c r="G264" s="136"/>
      <c r="H264" s="435"/>
      <c r="I264" s="435"/>
      <c r="J264" s="243"/>
      <c r="K264" s="243"/>
      <c r="L264" s="151"/>
      <c r="M264" s="244"/>
      <c r="N264" s="97"/>
      <c r="O264" s="86"/>
      <c r="P264" s="136"/>
      <c r="Q264" s="136"/>
      <c r="R264" s="136"/>
      <c r="S264" s="136"/>
      <c r="T264" s="136"/>
      <c r="U264" s="136"/>
      <c r="V264" s="136"/>
      <c r="W264" s="136"/>
      <c r="X264" s="136"/>
      <c r="Y264" s="136"/>
      <c r="Z264" s="136"/>
      <c r="AA264" s="136"/>
      <c r="AB264" s="136"/>
    </row>
    <row r="265" spans="1:28" ht="13.5" customHeight="1" x14ac:dyDescent="0.25">
      <c r="A265" s="217"/>
      <c r="B265" s="135"/>
      <c r="C265" s="136"/>
      <c r="D265" s="136"/>
      <c r="E265" s="136"/>
      <c r="F265" s="136"/>
      <c r="G265" s="136"/>
      <c r="H265" s="435"/>
      <c r="I265" s="435"/>
      <c r="J265" s="243"/>
      <c r="K265" s="243"/>
      <c r="L265" s="151"/>
      <c r="M265" s="244"/>
      <c r="N265" s="97"/>
      <c r="O265" s="86"/>
      <c r="P265" s="136"/>
      <c r="Q265" s="136"/>
      <c r="R265" s="136"/>
      <c r="S265" s="136"/>
      <c r="T265" s="136"/>
      <c r="U265" s="136"/>
      <c r="V265" s="136"/>
      <c r="W265" s="136"/>
      <c r="X265" s="136"/>
      <c r="Y265" s="136"/>
      <c r="Z265" s="136"/>
      <c r="AA265" s="136"/>
      <c r="AB265" s="136"/>
    </row>
    <row r="266" spans="1:28" ht="13.5" customHeight="1" x14ac:dyDescent="0.25">
      <c r="A266" s="217"/>
      <c r="B266" s="135"/>
      <c r="C266" s="136"/>
      <c r="D266" s="136"/>
      <c r="E266" s="136"/>
      <c r="F266" s="136"/>
      <c r="G266" s="136"/>
      <c r="H266" s="435"/>
      <c r="I266" s="435"/>
      <c r="J266" s="243"/>
      <c r="K266" s="243"/>
      <c r="L266" s="151"/>
      <c r="M266" s="244"/>
      <c r="N266" s="97"/>
      <c r="O266" s="86"/>
      <c r="P266" s="136"/>
      <c r="Q266" s="136"/>
      <c r="R266" s="136"/>
      <c r="S266" s="136"/>
      <c r="T266" s="136"/>
      <c r="U266" s="136"/>
      <c r="V266" s="136"/>
      <c r="W266" s="136"/>
      <c r="X266" s="136"/>
      <c r="Y266" s="136"/>
      <c r="Z266" s="136"/>
      <c r="AA266" s="136"/>
      <c r="AB266" s="136"/>
    </row>
    <row r="267" spans="1:28" ht="13.5" customHeight="1" x14ac:dyDescent="0.25">
      <c r="A267" s="217"/>
      <c r="B267" s="135"/>
      <c r="C267" s="136"/>
      <c r="D267" s="136"/>
      <c r="E267" s="136"/>
      <c r="F267" s="136"/>
      <c r="G267" s="136"/>
      <c r="H267" s="435"/>
      <c r="I267" s="435"/>
      <c r="J267" s="243"/>
      <c r="K267" s="243"/>
      <c r="L267" s="151"/>
      <c r="M267" s="244"/>
      <c r="N267" s="97"/>
      <c r="O267" s="86"/>
      <c r="P267" s="136"/>
      <c r="Q267" s="136"/>
      <c r="R267" s="136"/>
      <c r="S267" s="136"/>
      <c r="T267" s="136"/>
      <c r="U267" s="136"/>
      <c r="V267" s="136"/>
      <c r="W267" s="136"/>
      <c r="X267" s="136"/>
      <c r="Y267" s="136"/>
      <c r="Z267" s="136"/>
      <c r="AA267" s="136"/>
      <c r="AB267" s="136"/>
    </row>
    <row r="268" spans="1:28" ht="13.5" customHeight="1" x14ac:dyDescent="0.25">
      <c r="A268" s="217"/>
      <c r="B268" s="135"/>
      <c r="C268" s="136"/>
      <c r="D268" s="136"/>
      <c r="E268" s="136"/>
      <c r="F268" s="136"/>
      <c r="G268" s="136"/>
      <c r="H268" s="435"/>
      <c r="I268" s="435"/>
      <c r="J268" s="243"/>
      <c r="K268" s="243"/>
      <c r="L268" s="151"/>
      <c r="M268" s="244"/>
      <c r="N268" s="97"/>
      <c r="O268" s="86"/>
      <c r="P268" s="136"/>
      <c r="Q268" s="136"/>
      <c r="R268" s="136"/>
      <c r="S268" s="136"/>
      <c r="T268" s="136"/>
      <c r="U268" s="136"/>
      <c r="V268" s="136"/>
      <c r="W268" s="136"/>
      <c r="X268" s="136"/>
      <c r="Y268" s="136"/>
      <c r="Z268" s="136"/>
      <c r="AA268" s="136"/>
      <c r="AB268" s="136"/>
    </row>
    <row r="269" spans="1:28" ht="13.5" customHeight="1" x14ac:dyDescent="0.25">
      <c r="A269" s="217"/>
      <c r="B269" s="135"/>
      <c r="C269" s="136"/>
      <c r="D269" s="136"/>
      <c r="E269" s="136"/>
      <c r="F269" s="136"/>
      <c r="G269" s="136"/>
      <c r="H269" s="435"/>
      <c r="I269" s="435"/>
      <c r="J269" s="243"/>
      <c r="K269" s="243"/>
      <c r="L269" s="151"/>
      <c r="M269" s="244"/>
      <c r="N269" s="97"/>
      <c r="O269" s="86"/>
      <c r="P269" s="136"/>
      <c r="Q269" s="136"/>
      <c r="R269" s="136"/>
      <c r="S269" s="136"/>
      <c r="T269" s="136"/>
      <c r="U269" s="136"/>
      <c r="V269" s="136"/>
      <c r="W269" s="136"/>
      <c r="X269" s="136"/>
      <c r="Y269" s="136"/>
      <c r="Z269" s="136"/>
      <c r="AA269" s="136"/>
      <c r="AB269" s="136"/>
    </row>
    <row r="270" spans="1:28" ht="13.5" customHeight="1" x14ac:dyDescent="0.25">
      <c r="A270" s="217"/>
      <c r="B270" s="135"/>
      <c r="C270" s="136"/>
      <c r="D270" s="136"/>
      <c r="E270" s="136"/>
      <c r="F270" s="136"/>
      <c r="G270" s="136"/>
      <c r="H270" s="435"/>
      <c r="I270" s="435"/>
      <c r="J270" s="243"/>
      <c r="K270" s="243"/>
      <c r="L270" s="151"/>
      <c r="M270" s="244"/>
      <c r="N270" s="97"/>
      <c r="O270" s="86"/>
      <c r="P270" s="136"/>
      <c r="Q270" s="136"/>
      <c r="R270" s="136"/>
      <c r="S270" s="136"/>
      <c r="T270" s="136"/>
      <c r="U270" s="136"/>
      <c r="V270" s="136"/>
      <c r="W270" s="136"/>
      <c r="X270" s="136"/>
      <c r="Y270" s="136"/>
      <c r="Z270" s="136"/>
      <c r="AA270" s="136"/>
      <c r="AB270" s="136"/>
    </row>
    <row r="271" spans="1:28" ht="13.5" customHeight="1" x14ac:dyDescent="0.25">
      <c r="A271" s="217"/>
      <c r="B271" s="135"/>
      <c r="C271" s="136"/>
      <c r="D271" s="136"/>
      <c r="E271" s="136"/>
      <c r="F271" s="136"/>
      <c r="G271" s="136"/>
      <c r="H271" s="435"/>
      <c r="I271" s="435"/>
      <c r="J271" s="243"/>
      <c r="K271" s="243"/>
      <c r="L271" s="151"/>
      <c r="M271" s="244"/>
      <c r="N271" s="97"/>
      <c r="O271" s="86"/>
      <c r="P271" s="136"/>
      <c r="Q271" s="136"/>
      <c r="R271" s="136"/>
      <c r="S271" s="136"/>
      <c r="T271" s="136"/>
      <c r="U271" s="136"/>
      <c r="V271" s="136"/>
      <c r="W271" s="136"/>
      <c r="X271" s="136"/>
      <c r="Y271" s="136"/>
      <c r="Z271" s="136"/>
      <c r="AA271" s="136"/>
      <c r="AB271" s="136"/>
    </row>
    <row r="272" spans="1:28" ht="13.5" customHeight="1" x14ac:dyDescent="0.25">
      <c r="A272" s="217"/>
      <c r="B272" s="135"/>
      <c r="C272" s="136"/>
      <c r="D272" s="136"/>
      <c r="E272" s="136"/>
      <c r="F272" s="136"/>
      <c r="G272" s="136"/>
      <c r="H272" s="435"/>
      <c r="I272" s="435"/>
      <c r="J272" s="243"/>
      <c r="K272" s="243"/>
      <c r="L272" s="151"/>
      <c r="M272" s="244"/>
      <c r="N272" s="97"/>
      <c r="O272" s="86"/>
      <c r="P272" s="136"/>
      <c r="Q272" s="136"/>
      <c r="R272" s="136"/>
      <c r="S272" s="136"/>
      <c r="T272" s="136"/>
      <c r="U272" s="136"/>
      <c r="V272" s="136"/>
      <c r="W272" s="136"/>
      <c r="X272" s="136"/>
      <c r="Y272" s="136"/>
      <c r="Z272" s="136"/>
      <c r="AA272" s="136"/>
      <c r="AB272" s="136"/>
    </row>
    <row r="273" spans="1:28" ht="13.5" customHeight="1" x14ac:dyDescent="0.25">
      <c r="A273" s="217"/>
      <c r="B273" s="135"/>
      <c r="C273" s="136"/>
      <c r="D273" s="136"/>
      <c r="E273" s="136"/>
      <c r="F273" s="136"/>
      <c r="G273" s="136"/>
      <c r="H273" s="435"/>
      <c r="I273" s="435"/>
      <c r="J273" s="243"/>
      <c r="K273" s="243"/>
      <c r="L273" s="151"/>
      <c r="M273" s="244"/>
      <c r="N273" s="97"/>
      <c r="O273" s="86"/>
      <c r="P273" s="136"/>
      <c r="Q273" s="136"/>
      <c r="R273" s="136"/>
      <c r="S273" s="136"/>
      <c r="T273" s="136"/>
      <c r="U273" s="136"/>
      <c r="V273" s="136"/>
      <c r="W273" s="136"/>
      <c r="X273" s="136"/>
      <c r="Y273" s="136"/>
      <c r="Z273" s="136"/>
      <c r="AA273" s="136"/>
      <c r="AB273" s="136"/>
    </row>
    <row r="274" spans="1:28" ht="13.5" customHeight="1" x14ac:dyDescent="0.25">
      <c r="A274" s="217"/>
      <c r="B274" s="135"/>
      <c r="C274" s="136"/>
      <c r="D274" s="136"/>
      <c r="E274" s="136"/>
      <c r="F274" s="136"/>
      <c r="G274" s="136"/>
      <c r="H274" s="435"/>
      <c r="I274" s="435"/>
      <c r="J274" s="243"/>
      <c r="K274" s="243"/>
      <c r="L274" s="151"/>
      <c r="M274" s="244"/>
      <c r="N274" s="97"/>
      <c r="O274" s="86"/>
      <c r="P274" s="136"/>
      <c r="Q274" s="136"/>
      <c r="R274" s="136"/>
      <c r="S274" s="136"/>
      <c r="T274" s="136"/>
      <c r="U274" s="136"/>
      <c r="V274" s="136"/>
      <c r="W274" s="136"/>
      <c r="X274" s="136"/>
      <c r="Y274" s="136"/>
      <c r="Z274" s="136"/>
      <c r="AA274" s="136"/>
      <c r="AB274" s="136"/>
    </row>
    <row r="275" spans="1:28" ht="13.5" customHeight="1" x14ac:dyDescent="0.25">
      <c r="A275" s="217"/>
      <c r="B275" s="135"/>
      <c r="C275" s="136"/>
      <c r="D275" s="136"/>
      <c r="E275" s="136"/>
      <c r="F275" s="136"/>
      <c r="G275" s="136"/>
      <c r="H275" s="435"/>
      <c r="I275" s="435"/>
      <c r="J275" s="243"/>
      <c r="K275" s="243"/>
      <c r="L275" s="151"/>
      <c r="M275" s="244"/>
      <c r="N275" s="97"/>
      <c r="O275" s="86"/>
      <c r="P275" s="136"/>
      <c r="Q275" s="136"/>
      <c r="R275" s="136"/>
      <c r="S275" s="136"/>
      <c r="T275" s="136"/>
      <c r="U275" s="136"/>
      <c r="V275" s="136"/>
      <c r="W275" s="136"/>
      <c r="X275" s="136"/>
      <c r="Y275" s="136"/>
      <c r="Z275" s="136"/>
      <c r="AA275" s="136"/>
      <c r="AB275" s="136"/>
    </row>
    <row r="276" spans="1:28" ht="13.5" customHeight="1" x14ac:dyDescent="0.25">
      <c r="A276" s="217"/>
      <c r="B276" s="135"/>
      <c r="C276" s="136"/>
      <c r="D276" s="136"/>
      <c r="E276" s="136"/>
      <c r="F276" s="136"/>
      <c r="G276" s="136"/>
      <c r="H276" s="435"/>
      <c r="I276" s="435"/>
      <c r="J276" s="243"/>
      <c r="K276" s="243"/>
      <c r="L276" s="151"/>
      <c r="M276" s="244"/>
      <c r="N276" s="97"/>
      <c r="O276" s="86"/>
      <c r="P276" s="136"/>
      <c r="Q276" s="136"/>
      <c r="R276" s="136"/>
      <c r="S276" s="136"/>
      <c r="T276" s="136"/>
      <c r="U276" s="136"/>
      <c r="V276" s="136"/>
      <c r="W276" s="136"/>
      <c r="X276" s="136"/>
      <c r="Y276" s="136"/>
      <c r="Z276" s="136"/>
      <c r="AA276" s="136"/>
      <c r="AB276" s="136"/>
    </row>
    <row r="277" spans="1:28" ht="13.5" customHeight="1" x14ac:dyDescent="0.25">
      <c r="A277" s="217"/>
      <c r="B277" s="135"/>
      <c r="C277" s="136"/>
      <c r="D277" s="136"/>
      <c r="E277" s="136"/>
      <c r="F277" s="136"/>
      <c r="G277" s="136"/>
      <c r="H277" s="435"/>
      <c r="I277" s="435"/>
      <c r="J277" s="243"/>
      <c r="K277" s="243"/>
      <c r="L277" s="151"/>
      <c r="M277" s="244"/>
      <c r="N277" s="97"/>
      <c r="O277" s="86"/>
      <c r="P277" s="136"/>
      <c r="Q277" s="136"/>
      <c r="R277" s="136"/>
      <c r="S277" s="136"/>
      <c r="T277" s="136"/>
      <c r="U277" s="136"/>
      <c r="V277" s="136"/>
      <c r="W277" s="136"/>
      <c r="X277" s="136"/>
      <c r="Y277" s="136"/>
      <c r="Z277" s="136"/>
      <c r="AA277" s="136"/>
      <c r="AB277" s="136"/>
    </row>
    <row r="278" spans="1:28" ht="13.5" customHeight="1" x14ac:dyDescent="0.25">
      <c r="A278" s="217"/>
      <c r="B278" s="135"/>
      <c r="C278" s="136"/>
      <c r="D278" s="136"/>
      <c r="E278" s="136"/>
      <c r="F278" s="136"/>
      <c r="G278" s="136"/>
      <c r="H278" s="435"/>
      <c r="I278" s="435"/>
      <c r="J278" s="243"/>
      <c r="K278" s="243"/>
      <c r="L278" s="151"/>
      <c r="M278" s="244"/>
      <c r="N278" s="97"/>
      <c r="O278" s="86"/>
      <c r="P278" s="136"/>
      <c r="Q278" s="136"/>
      <c r="R278" s="136"/>
      <c r="S278" s="136"/>
      <c r="T278" s="136"/>
      <c r="U278" s="136"/>
      <c r="V278" s="136"/>
      <c r="W278" s="136"/>
      <c r="X278" s="136"/>
      <c r="Y278" s="136"/>
      <c r="Z278" s="136"/>
      <c r="AA278" s="136"/>
      <c r="AB278" s="136"/>
    </row>
    <row r="279" spans="1:28" ht="13.5" customHeight="1" x14ac:dyDescent="0.25">
      <c r="A279" s="217"/>
      <c r="B279" s="135"/>
      <c r="C279" s="136"/>
      <c r="D279" s="136"/>
      <c r="E279" s="136"/>
      <c r="F279" s="136"/>
      <c r="G279" s="136"/>
      <c r="H279" s="435"/>
      <c r="I279" s="435"/>
      <c r="J279" s="243"/>
      <c r="K279" s="243"/>
      <c r="L279" s="151"/>
      <c r="M279" s="244"/>
      <c r="N279" s="97"/>
      <c r="O279" s="86"/>
      <c r="P279" s="136"/>
      <c r="Q279" s="136"/>
      <c r="R279" s="136"/>
      <c r="S279" s="136"/>
      <c r="T279" s="136"/>
      <c r="U279" s="136"/>
      <c r="V279" s="136"/>
      <c r="W279" s="136"/>
      <c r="X279" s="136"/>
      <c r="Y279" s="136"/>
      <c r="Z279" s="136"/>
      <c r="AA279" s="136"/>
      <c r="AB279" s="136"/>
    </row>
    <row r="280" spans="1:28" ht="13.5" customHeight="1" x14ac:dyDescent="0.25">
      <c r="A280" s="217"/>
      <c r="B280" s="135"/>
      <c r="C280" s="136"/>
      <c r="D280" s="136"/>
      <c r="E280" s="136"/>
      <c r="F280" s="136"/>
      <c r="G280" s="136"/>
      <c r="H280" s="435"/>
      <c r="I280" s="435"/>
      <c r="J280" s="243"/>
      <c r="K280" s="243"/>
      <c r="L280" s="151"/>
      <c r="M280" s="244"/>
      <c r="N280" s="97"/>
      <c r="O280" s="86"/>
      <c r="P280" s="136"/>
      <c r="Q280" s="136"/>
      <c r="R280" s="136"/>
      <c r="S280" s="136"/>
      <c r="T280" s="136"/>
      <c r="U280" s="136"/>
      <c r="V280" s="136"/>
      <c r="W280" s="136"/>
      <c r="X280" s="136"/>
      <c r="Y280" s="136"/>
      <c r="Z280" s="136"/>
      <c r="AA280" s="136"/>
      <c r="AB280" s="136"/>
    </row>
    <row r="281" spans="1:28" ht="13.5" customHeight="1" x14ac:dyDescent="0.25">
      <c r="A281" s="217"/>
      <c r="B281" s="135"/>
      <c r="C281" s="136"/>
      <c r="D281" s="136"/>
      <c r="E281" s="136"/>
      <c r="F281" s="136"/>
      <c r="G281" s="136"/>
      <c r="H281" s="435"/>
      <c r="I281" s="435"/>
      <c r="J281" s="243"/>
      <c r="K281" s="243"/>
      <c r="L281" s="151"/>
      <c r="M281" s="244"/>
      <c r="N281" s="97"/>
      <c r="O281" s="86"/>
      <c r="P281" s="136"/>
      <c r="Q281" s="136"/>
      <c r="R281" s="136"/>
      <c r="S281" s="136"/>
      <c r="T281" s="136"/>
      <c r="U281" s="136"/>
      <c r="V281" s="136"/>
      <c r="W281" s="136"/>
      <c r="X281" s="136"/>
      <c r="Y281" s="136"/>
      <c r="Z281" s="136"/>
      <c r="AA281" s="136"/>
      <c r="AB281" s="136"/>
    </row>
    <row r="282" spans="1:28" ht="13.5" customHeight="1" x14ac:dyDescent="0.25">
      <c r="A282" s="217"/>
      <c r="B282" s="135"/>
      <c r="C282" s="136"/>
      <c r="D282" s="136"/>
      <c r="E282" s="136"/>
      <c r="F282" s="136"/>
      <c r="G282" s="136"/>
      <c r="H282" s="435"/>
      <c r="I282" s="435"/>
      <c r="J282" s="243"/>
      <c r="K282" s="243"/>
      <c r="L282" s="151"/>
      <c r="M282" s="244"/>
      <c r="N282" s="97"/>
      <c r="O282" s="86"/>
      <c r="P282" s="136"/>
      <c r="Q282" s="136"/>
      <c r="R282" s="136"/>
      <c r="S282" s="136"/>
      <c r="T282" s="136"/>
      <c r="U282" s="136"/>
      <c r="V282" s="136"/>
      <c r="W282" s="136"/>
      <c r="X282" s="136"/>
      <c r="Y282" s="136"/>
      <c r="Z282" s="136"/>
      <c r="AA282" s="136"/>
      <c r="AB282" s="136"/>
    </row>
    <row r="283" spans="1:28" ht="13.5" customHeight="1" x14ac:dyDescent="0.25">
      <c r="A283" s="217"/>
      <c r="B283" s="135"/>
      <c r="C283" s="136"/>
      <c r="D283" s="136"/>
      <c r="E283" s="136"/>
      <c r="F283" s="136"/>
      <c r="G283" s="136"/>
      <c r="H283" s="435"/>
      <c r="I283" s="435"/>
      <c r="J283" s="243"/>
      <c r="K283" s="243"/>
      <c r="L283" s="151"/>
      <c r="M283" s="244"/>
      <c r="N283" s="97"/>
      <c r="O283" s="86"/>
      <c r="P283" s="136"/>
      <c r="Q283" s="136"/>
      <c r="R283" s="136"/>
      <c r="S283" s="136"/>
      <c r="T283" s="136"/>
      <c r="U283" s="136"/>
      <c r="V283" s="136"/>
      <c r="W283" s="136"/>
      <c r="X283" s="136"/>
      <c r="Y283" s="136"/>
      <c r="Z283" s="136"/>
      <c r="AA283" s="136"/>
      <c r="AB283" s="136"/>
    </row>
    <row r="284" spans="1:28" ht="13.5" customHeight="1" x14ac:dyDescent="0.25">
      <c r="A284" s="217"/>
      <c r="B284" s="135"/>
      <c r="C284" s="136"/>
      <c r="D284" s="136"/>
      <c r="E284" s="136"/>
      <c r="F284" s="136"/>
      <c r="G284" s="136"/>
      <c r="H284" s="435"/>
      <c r="I284" s="435"/>
      <c r="J284" s="243"/>
      <c r="K284" s="243"/>
      <c r="L284" s="151"/>
      <c r="M284" s="244"/>
      <c r="N284" s="97"/>
      <c r="O284" s="86"/>
      <c r="P284" s="136"/>
      <c r="Q284" s="136"/>
      <c r="R284" s="136"/>
      <c r="S284" s="136"/>
      <c r="T284" s="136"/>
      <c r="U284" s="136"/>
      <c r="V284" s="136"/>
      <c r="W284" s="136"/>
      <c r="X284" s="136"/>
      <c r="Y284" s="136"/>
      <c r="Z284" s="136"/>
      <c r="AA284" s="136"/>
      <c r="AB284" s="136"/>
    </row>
    <row r="285" spans="1:28" ht="13.5" customHeight="1" x14ac:dyDescent="0.25">
      <c r="A285" s="217"/>
      <c r="B285" s="135"/>
      <c r="C285" s="136"/>
      <c r="D285" s="136"/>
      <c r="E285" s="136"/>
      <c r="F285" s="136"/>
      <c r="G285" s="136"/>
      <c r="H285" s="435"/>
      <c r="I285" s="435"/>
      <c r="J285" s="243"/>
      <c r="K285" s="243"/>
      <c r="L285" s="151"/>
      <c r="M285" s="244"/>
      <c r="N285" s="97"/>
      <c r="O285" s="86"/>
      <c r="P285" s="136"/>
      <c r="Q285" s="136"/>
      <c r="R285" s="136"/>
      <c r="S285" s="136"/>
      <c r="T285" s="136"/>
      <c r="U285" s="136"/>
      <c r="V285" s="136"/>
      <c r="W285" s="136"/>
      <c r="X285" s="136"/>
      <c r="Y285" s="136"/>
      <c r="Z285" s="136"/>
      <c r="AA285" s="136"/>
      <c r="AB285" s="136"/>
    </row>
    <row r="286" spans="1:28" ht="13.5" customHeight="1" x14ac:dyDescent="0.25">
      <c r="A286" s="217"/>
      <c r="B286" s="135"/>
      <c r="C286" s="136"/>
      <c r="D286" s="136"/>
      <c r="E286" s="136"/>
      <c r="F286" s="136"/>
      <c r="G286" s="136"/>
      <c r="H286" s="435"/>
      <c r="I286" s="435"/>
      <c r="J286" s="243"/>
      <c r="K286" s="243"/>
      <c r="L286" s="151"/>
      <c r="M286" s="244"/>
      <c r="N286" s="97"/>
      <c r="O286" s="86"/>
      <c r="P286" s="136"/>
      <c r="Q286" s="136"/>
      <c r="R286" s="136"/>
      <c r="S286" s="136"/>
      <c r="T286" s="136"/>
      <c r="U286" s="136"/>
      <c r="V286" s="136"/>
      <c r="W286" s="136"/>
      <c r="X286" s="136"/>
      <c r="Y286" s="136"/>
      <c r="Z286" s="136"/>
      <c r="AA286" s="136"/>
      <c r="AB286" s="136"/>
    </row>
    <row r="287" spans="1:28" ht="13.5" customHeight="1" x14ac:dyDescent="0.25">
      <c r="A287" s="217"/>
      <c r="B287" s="135"/>
      <c r="C287" s="136"/>
      <c r="D287" s="136"/>
      <c r="E287" s="136"/>
      <c r="F287" s="136"/>
      <c r="G287" s="136"/>
      <c r="H287" s="435"/>
      <c r="I287" s="435"/>
      <c r="J287" s="243"/>
      <c r="K287" s="243"/>
      <c r="L287" s="151"/>
      <c r="M287" s="244"/>
      <c r="N287" s="97"/>
      <c r="O287" s="86"/>
      <c r="P287" s="136"/>
      <c r="Q287" s="136"/>
      <c r="R287" s="136"/>
      <c r="S287" s="136"/>
      <c r="T287" s="136"/>
      <c r="U287" s="136"/>
      <c r="V287" s="136"/>
      <c r="W287" s="136"/>
      <c r="X287" s="136"/>
      <c r="Y287" s="136"/>
      <c r="Z287" s="136"/>
      <c r="AA287" s="136"/>
      <c r="AB287" s="136"/>
    </row>
    <row r="288" spans="1:28" ht="13.5" customHeight="1" x14ac:dyDescent="0.25">
      <c r="A288" s="217"/>
      <c r="B288" s="135"/>
      <c r="C288" s="136"/>
      <c r="D288" s="136"/>
      <c r="E288" s="136"/>
      <c r="F288" s="136"/>
      <c r="G288" s="136"/>
      <c r="H288" s="435"/>
      <c r="I288" s="435"/>
      <c r="J288" s="243"/>
      <c r="K288" s="243"/>
      <c r="L288" s="151"/>
      <c r="M288" s="244"/>
      <c r="N288" s="97"/>
      <c r="O288" s="86"/>
      <c r="P288" s="136"/>
      <c r="Q288" s="136"/>
      <c r="R288" s="136"/>
      <c r="S288" s="136"/>
      <c r="T288" s="136"/>
      <c r="U288" s="136"/>
      <c r="V288" s="136"/>
      <c r="W288" s="136"/>
      <c r="X288" s="136"/>
      <c r="Y288" s="136"/>
      <c r="Z288" s="136"/>
      <c r="AA288" s="136"/>
      <c r="AB288" s="136"/>
    </row>
    <row r="289" spans="1:28" ht="13.5" customHeight="1" x14ac:dyDescent="0.25">
      <c r="A289" s="217"/>
      <c r="B289" s="135"/>
      <c r="C289" s="136"/>
      <c r="D289" s="136"/>
      <c r="E289" s="136"/>
      <c r="F289" s="136"/>
      <c r="G289" s="136"/>
      <c r="H289" s="435"/>
      <c r="I289" s="435"/>
      <c r="J289" s="243"/>
      <c r="K289" s="243"/>
      <c r="L289" s="151"/>
      <c r="M289" s="244"/>
      <c r="N289" s="97"/>
      <c r="O289" s="86"/>
      <c r="P289" s="136"/>
      <c r="Q289" s="136"/>
      <c r="R289" s="136"/>
      <c r="S289" s="136"/>
      <c r="T289" s="136"/>
      <c r="U289" s="136"/>
      <c r="V289" s="136"/>
      <c r="W289" s="136"/>
      <c r="X289" s="136"/>
      <c r="Y289" s="136"/>
      <c r="Z289" s="136"/>
      <c r="AA289" s="136"/>
      <c r="AB289" s="136"/>
    </row>
    <row r="290" spans="1:28" ht="13.5" customHeight="1" x14ac:dyDescent="0.25">
      <c r="A290" s="217"/>
      <c r="B290" s="135"/>
      <c r="C290" s="136"/>
      <c r="D290" s="136"/>
      <c r="E290" s="136"/>
      <c r="F290" s="136"/>
      <c r="G290" s="136"/>
      <c r="H290" s="435"/>
      <c r="I290" s="435"/>
      <c r="J290" s="243"/>
      <c r="K290" s="243"/>
      <c r="L290" s="151"/>
      <c r="M290" s="244"/>
      <c r="N290" s="97"/>
      <c r="O290" s="86"/>
      <c r="P290" s="136"/>
      <c r="Q290" s="136"/>
      <c r="R290" s="136"/>
      <c r="S290" s="136"/>
      <c r="T290" s="136"/>
      <c r="U290" s="136"/>
      <c r="V290" s="136"/>
      <c r="W290" s="136"/>
      <c r="X290" s="136"/>
      <c r="Y290" s="136"/>
      <c r="Z290" s="136"/>
      <c r="AA290" s="136"/>
      <c r="AB290" s="136"/>
    </row>
    <row r="291" spans="1:28" ht="13.5" customHeight="1" x14ac:dyDescent="0.25">
      <c r="A291" s="217"/>
      <c r="B291" s="135"/>
      <c r="C291" s="136"/>
      <c r="D291" s="136"/>
      <c r="E291" s="136"/>
      <c r="F291" s="136"/>
      <c r="G291" s="136"/>
      <c r="H291" s="435"/>
      <c r="I291" s="435"/>
      <c r="J291" s="243"/>
      <c r="K291" s="243"/>
      <c r="L291" s="151"/>
      <c r="M291" s="244"/>
      <c r="N291" s="97"/>
      <c r="O291" s="86"/>
      <c r="P291" s="136"/>
      <c r="Q291" s="136"/>
      <c r="R291" s="136"/>
      <c r="S291" s="136"/>
      <c r="T291" s="136"/>
      <c r="U291" s="136"/>
      <c r="V291" s="136"/>
      <c r="W291" s="136"/>
      <c r="X291" s="136"/>
      <c r="Y291" s="136"/>
      <c r="Z291" s="136"/>
      <c r="AA291" s="136"/>
      <c r="AB291" s="136"/>
    </row>
    <row r="292" spans="1:28" ht="13.5" customHeight="1" x14ac:dyDescent="0.25">
      <c r="A292" s="217"/>
      <c r="B292" s="135"/>
      <c r="C292" s="136"/>
      <c r="D292" s="136"/>
      <c r="E292" s="136"/>
      <c r="F292" s="136"/>
      <c r="G292" s="136"/>
      <c r="H292" s="435"/>
      <c r="I292" s="435"/>
      <c r="J292" s="243"/>
      <c r="K292" s="243"/>
      <c r="L292" s="151"/>
      <c r="M292" s="244"/>
      <c r="N292" s="97"/>
      <c r="O292" s="86"/>
      <c r="P292" s="136"/>
      <c r="Q292" s="136"/>
      <c r="R292" s="136"/>
      <c r="S292" s="136"/>
      <c r="T292" s="136"/>
      <c r="U292" s="136"/>
      <c r="V292" s="136"/>
      <c r="W292" s="136"/>
      <c r="X292" s="136"/>
      <c r="Y292" s="136"/>
      <c r="Z292" s="136"/>
      <c r="AA292" s="136"/>
      <c r="AB292" s="136"/>
    </row>
    <row r="293" spans="1:28" ht="13.5" customHeight="1" x14ac:dyDescent="0.25">
      <c r="A293" s="217"/>
      <c r="B293" s="135"/>
      <c r="C293" s="136"/>
      <c r="D293" s="136"/>
      <c r="E293" s="136"/>
      <c r="F293" s="136"/>
      <c r="G293" s="136"/>
      <c r="H293" s="435"/>
      <c r="I293" s="435"/>
      <c r="J293" s="243"/>
      <c r="K293" s="243"/>
      <c r="L293" s="151"/>
      <c r="M293" s="244"/>
      <c r="N293" s="97"/>
      <c r="O293" s="86"/>
      <c r="P293" s="136"/>
      <c r="Q293" s="136"/>
      <c r="R293" s="136"/>
      <c r="S293" s="136"/>
      <c r="T293" s="136"/>
      <c r="U293" s="136"/>
      <c r="V293" s="136"/>
      <c r="W293" s="136"/>
      <c r="X293" s="136"/>
      <c r="Y293" s="136"/>
      <c r="Z293" s="136"/>
      <c r="AA293" s="136"/>
      <c r="AB293" s="136"/>
    </row>
    <row r="294" spans="1:28" ht="13.5" customHeight="1" x14ac:dyDescent="0.25">
      <c r="A294" s="217"/>
      <c r="B294" s="135"/>
      <c r="C294" s="136"/>
      <c r="D294" s="136"/>
      <c r="E294" s="136"/>
      <c r="F294" s="136"/>
      <c r="G294" s="136"/>
      <c r="H294" s="435"/>
      <c r="I294" s="435"/>
      <c r="J294" s="243"/>
      <c r="K294" s="243"/>
      <c r="L294" s="151"/>
      <c r="M294" s="244"/>
      <c r="N294" s="97"/>
      <c r="O294" s="86"/>
      <c r="P294" s="136"/>
      <c r="Q294" s="136"/>
      <c r="R294" s="136"/>
      <c r="S294" s="136"/>
      <c r="T294" s="136"/>
      <c r="U294" s="136"/>
      <c r="V294" s="136"/>
      <c r="W294" s="136"/>
      <c r="X294" s="136"/>
      <c r="Y294" s="136"/>
      <c r="Z294" s="136"/>
      <c r="AA294" s="136"/>
      <c r="AB294" s="136"/>
    </row>
    <row r="295" spans="1:28" ht="13.5" customHeight="1" x14ac:dyDescent="0.25">
      <c r="A295" s="217"/>
      <c r="B295" s="135"/>
      <c r="C295" s="136"/>
      <c r="D295" s="136"/>
      <c r="E295" s="136"/>
      <c r="F295" s="136"/>
      <c r="G295" s="136"/>
      <c r="H295" s="435"/>
      <c r="I295" s="435"/>
      <c r="J295" s="243"/>
      <c r="K295" s="243"/>
      <c r="L295" s="151"/>
      <c r="M295" s="244"/>
      <c r="N295" s="97"/>
      <c r="O295" s="86"/>
      <c r="P295" s="136"/>
      <c r="Q295" s="136"/>
      <c r="R295" s="136"/>
      <c r="S295" s="136"/>
      <c r="T295" s="136"/>
      <c r="U295" s="136"/>
      <c r="V295" s="136"/>
      <c r="W295" s="136"/>
      <c r="X295" s="136"/>
      <c r="Y295" s="136"/>
      <c r="Z295" s="136"/>
      <c r="AA295" s="136"/>
      <c r="AB295" s="136"/>
    </row>
    <row r="296" spans="1:28" ht="13.5" customHeight="1" x14ac:dyDescent="0.25">
      <c r="A296" s="217"/>
      <c r="B296" s="135"/>
      <c r="C296" s="136"/>
      <c r="D296" s="136"/>
      <c r="E296" s="136"/>
      <c r="F296" s="136"/>
      <c r="G296" s="136"/>
      <c r="H296" s="435"/>
      <c r="I296" s="435"/>
      <c r="J296" s="243"/>
      <c r="K296" s="243"/>
      <c r="L296" s="151"/>
      <c r="M296" s="244"/>
      <c r="N296" s="97"/>
      <c r="O296" s="86"/>
      <c r="P296" s="136"/>
      <c r="Q296" s="136"/>
      <c r="R296" s="136"/>
      <c r="S296" s="136"/>
      <c r="T296" s="136"/>
      <c r="U296" s="136"/>
      <c r="V296" s="136"/>
      <c r="W296" s="136"/>
      <c r="X296" s="136"/>
      <c r="Y296" s="136"/>
      <c r="Z296" s="136"/>
      <c r="AA296" s="136"/>
      <c r="AB296" s="136"/>
    </row>
    <row r="297" spans="1:28" ht="13.5" customHeight="1" x14ac:dyDescent="0.25">
      <c r="A297" s="217"/>
      <c r="B297" s="135"/>
      <c r="C297" s="136"/>
      <c r="D297" s="136"/>
      <c r="E297" s="136"/>
      <c r="F297" s="136"/>
      <c r="G297" s="136"/>
      <c r="H297" s="435"/>
      <c r="I297" s="435"/>
      <c r="J297" s="243"/>
      <c r="K297" s="243"/>
      <c r="L297" s="151"/>
      <c r="M297" s="244"/>
      <c r="N297" s="97"/>
      <c r="O297" s="86"/>
      <c r="P297" s="136"/>
      <c r="Q297" s="136"/>
      <c r="R297" s="136"/>
      <c r="S297" s="136"/>
      <c r="T297" s="136"/>
      <c r="U297" s="136"/>
      <c r="V297" s="136"/>
      <c r="W297" s="136"/>
      <c r="X297" s="136"/>
      <c r="Y297" s="136"/>
      <c r="Z297" s="136"/>
      <c r="AA297" s="136"/>
      <c r="AB297" s="136"/>
    </row>
    <row r="298" spans="1:28" ht="13.5" customHeight="1" x14ac:dyDescent="0.25">
      <c r="A298" s="217"/>
      <c r="B298" s="135"/>
      <c r="C298" s="136"/>
      <c r="D298" s="136"/>
      <c r="E298" s="136"/>
      <c r="F298" s="136"/>
      <c r="G298" s="136"/>
      <c r="H298" s="435"/>
      <c r="I298" s="435"/>
      <c r="J298" s="243"/>
      <c r="K298" s="243"/>
      <c r="L298" s="151"/>
      <c r="M298" s="244"/>
      <c r="N298" s="97"/>
      <c r="O298" s="86"/>
      <c r="P298" s="136"/>
      <c r="Q298" s="136"/>
      <c r="R298" s="136"/>
      <c r="S298" s="136"/>
      <c r="T298" s="136"/>
      <c r="U298" s="136"/>
      <c r="V298" s="136"/>
      <c r="W298" s="136"/>
      <c r="X298" s="136"/>
      <c r="Y298" s="136"/>
      <c r="Z298" s="136"/>
      <c r="AA298" s="136"/>
      <c r="AB298" s="136"/>
    </row>
    <row r="299" spans="1:28" ht="13.5" customHeight="1" x14ac:dyDescent="0.25">
      <c r="A299" s="217"/>
      <c r="B299" s="135"/>
      <c r="C299" s="136"/>
      <c r="D299" s="136"/>
      <c r="E299" s="136"/>
      <c r="F299" s="136"/>
      <c r="G299" s="136"/>
      <c r="H299" s="435"/>
      <c r="I299" s="435"/>
      <c r="J299" s="243"/>
      <c r="K299" s="243"/>
      <c r="L299" s="151"/>
      <c r="M299" s="244"/>
      <c r="N299" s="97"/>
      <c r="O299" s="86"/>
      <c r="P299" s="136"/>
      <c r="Q299" s="136"/>
      <c r="R299" s="136"/>
      <c r="S299" s="136"/>
      <c r="T299" s="136"/>
      <c r="U299" s="136"/>
      <c r="V299" s="136"/>
      <c r="W299" s="136"/>
      <c r="X299" s="136"/>
      <c r="Y299" s="136"/>
      <c r="Z299" s="136"/>
      <c r="AA299" s="136"/>
      <c r="AB299" s="136"/>
    </row>
    <row r="300" spans="1:28" ht="13.5" customHeight="1" x14ac:dyDescent="0.25">
      <c r="A300" s="217"/>
      <c r="B300" s="135"/>
      <c r="C300" s="136"/>
      <c r="D300" s="136"/>
      <c r="E300" s="136"/>
      <c r="F300" s="136"/>
      <c r="G300" s="136"/>
      <c r="H300" s="435"/>
      <c r="I300" s="435"/>
      <c r="J300" s="243"/>
      <c r="K300" s="243"/>
      <c r="L300" s="151"/>
      <c r="M300" s="244"/>
      <c r="N300" s="97"/>
      <c r="O300" s="86"/>
      <c r="P300" s="136"/>
      <c r="Q300" s="136"/>
      <c r="R300" s="136"/>
      <c r="S300" s="136"/>
      <c r="T300" s="136"/>
      <c r="U300" s="136"/>
      <c r="V300" s="136"/>
      <c r="W300" s="136"/>
      <c r="X300" s="136"/>
      <c r="Y300" s="136"/>
      <c r="Z300" s="136"/>
      <c r="AA300" s="136"/>
      <c r="AB300" s="136"/>
    </row>
    <row r="301" spans="1:28" ht="13.5" customHeight="1" x14ac:dyDescent="0.25">
      <c r="A301" s="217"/>
      <c r="B301" s="135"/>
      <c r="C301" s="136"/>
      <c r="D301" s="136"/>
      <c r="E301" s="136"/>
      <c r="F301" s="136"/>
      <c r="G301" s="136"/>
      <c r="H301" s="435"/>
      <c r="I301" s="435"/>
      <c r="J301" s="243"/>
      <c r="K301" s="243"/>
      <c r="L301" s="151"/>
      <c r="M301" s="244"/>
      <c r="N301" s="97"/>
      <c r="O301" s="86"/>
      <c r="P301" s="136"/>
      <c r="Q301" s="136"/>
      <c r="R301" s="136"/>
      <c r="S301" s="136"/>
      <c r="T301" s="136"/>
      <c r="U301" s="136"/>
      <c r="V301" s="136"/>
      <c r="W301" s="136"/>
      <c r="X301" s="136"/>
      <c r="Y301" s="136"/>
      <c r="Z301" s="136"/>
      <c r="AA301" s="136"/>
      <c r="AB301" s="136"/>
    </row>
    <row r="302" spans="1:28" ht="13.5" customHeight="1" x14ac:dyDescent="0.25">
      <c r="A302" s="217"/>
      <c r="B302" s="135"/>
      <c r="C302" s="136"/>
      <c r="D302" s="136"/>
      <c r="E302" s="136"/>
      <c r="F302" s="136"/>
      <c r="G302" s="136"/>
      <c r="H302" s="435"/>
      <c r="I302" s="435"/>
      <c r="J302" s="243"/>
      <c r="K302" s="243"/>
      <c r="L302" s="151"/>
      <c r="M302" s="244"/>
      <c r="N302" s="97"/>
      <c r="O302" s="86"/>
      <c r="P302" s="136"/>
      <c r="Q302" s="136"/>
      <c r="R302" s="136"/>
      <c r="S302" s="136"/>
      <c r="T302" s="136"/>
      <c r="U302" s="136"/>
      <c r="V302" s="136"/>
      <c r="W302" s="136"/>
      <c r="X302" s="136"/>
      <c r="Y302" s="136"/>
      <c r="Z302" s="136"/>
      <c r="AA302" s="136"/>
      <c r="AB302" s="136"/>
    </row>
    <row r="303" spans="1:28" ht="13.5" customHeight="1" x14ac:dyDescent="0.25">
      <c r="A303" s="217"/>
      <c r="B303" s="135"/>
      <c r="C303" s="136"/>
      <c r="D303" s="136"/>
      <c r="E303" s="136"/>
      <c r="F303" s="136"/>
      <c r="G303" s="136"/>
      <c r="H303" s="435"/>
      <c r="I303" s="435"/>
      <c r="J303" s="243"/>
      <c r="K303" s="243"/>
      <c r="L303" s="151"/>
      <c r="M303" s="244"/>
      <c r="N303" s="97"/>
      <c r="O303" s="86"/>
      <c r="P303" s="136"/>
      <c r="Q303" s="136"/>
      <c r="R303" s="136"/>
      <c r="S303" s="136"/>
      <c r="T303" s="136"/>
      <c r="U303" s="136"/>
      <c r="V303" s="136"/>
      <c r="W303" s="136"/>
      <c r="X303" s="136"/>
      <c r="Y303" s="136"/>
      <c r="Z303" s="136"/>
      <c r="AA303" s="136"/>
      <c r="AB303" s="136"/>
    </row>
    <row r="304" spans="1:28" ht="13.5" customHeight="1" x14ac:dyDescent="0.25">
      <c r="A304" s="217"/>
      <c r="B304" s="135"/>
      <c r="C304" s="136"/>
      <c r="D304" s="136"/>
      <c r="E304" s="136"/>
      <c r="F304" s="136"/>
      <c r="G304" s="136"/>
      <c r="H304" s="435"/>
      <c r="I304" s="435"/>
      <c r="J304" s="243"/>
      <c r="K304" s="243"/>
      <c r="L304" s="151"/>
      <c r="M304" s="244"/>
      <c r="N304" s="97"/>
      <c r="O304" s="86"/>
      <c r="P304" s="136"/>
      <c r="Q304" s="136"/>
      <c r="R304" s="136"/>
      <c r="S304" s="136"/>
      <c r="T304" s="136"/>
      <c r="U304" s="136"/>
      <c r="V304" s="136"/>
      <c r="W304" s="136"/>
      <c r="X304" s="136"/>
      <c r="Y304" s="136"/>
      <c r="Z304" s="136"/>
      <c r="AA304" s="136"/>
      <c r="AB304" s="136"/>
    </row>
    <row r="305" spans="1:28" ht="13.5" customHeight="1" x14ac:dyDescent="0.25">
      <c r="A305" s="217"/>
      <c r="B305" s="135"/>
      <c r="C305" s="136"/>
      <c r="D305" s="136"/>
      <c r="E305" s="136"/>
      <c r="F305" s="136"/>
      <c r="G305" s="136"/>
      <c r="H305" s="435"/>
      <c r="I305" s="435"/>
      <c r="J305" s="243"/>
      <c r="K305" s="243"/>
      <c r="L305" s="151"/>
      <c r="M305" s="244"/>
      <c r="N305" s="97"/>
      <c r="O305" s="86"/>
      <c r="P305" s="136"/>
      <c r="Q305" s="136"/>
      <c r="R305" s="136"/>
      <c r="S305" s="136"/>
      <c r="T305" s="136"/>
      <c r="U305" s="136"/>
      <c r="V305" s="136"/>
      <c r="W305" s="136"/>
      <c r="X305" s="136"/>
      <c r="Y305" s="136"/>
      <c r="Z305" s="136"/>
      <c r="AA305" s="136"/>
      <c r="AB305" s="136"/>
    </row>
    <row r="306" spans="1:28" ht="13.5" customHeight="1" x14ac:dyDescent="0.25">
      <c r="A306" s="217"/>
      <c r="B306" s="135"/>
      <c r="C306" s="136"/>
      <c r="D306" s="136"/>
      <c r="E306" s="136"/>
      <c r="F306" s="136"/>
      <c r="G306" s="136"/>
      <c r="H306" s="435"/>
      <c r="I306" s="435"/>
      <c r="J306" s="243"/>
      <c r="K306" s="243"/>
      <c r="L306" s="151"/>
      <c r="M306" s="244"/>
      <c r="N306" s="97"/>
      <c r="O306" s="86"/>
      <c r="P306" s="136"/>
      <c r="Q306" s="136"/>
      <c r="R306" s="136"/>
      <c r="S306" s="136"/>
      <c r="T306" s="136"/>
      <c r="U306" s="136"/>
      <c r="V306" s="136"/>
      <c r="W306" s="136"/>
      <c r="X306" s="136"/>
      <c r="Y306" s="136"/>
      <c r="Z306" s="136"/>
      <c r="AA306" s="136"/>
      <c r="AB306" s="136"/>
    </row>
    <row r="307" spans="1:28" ht="13.5" customHeight="1" x14ac:dyDescent="0.25">
      <c r="A307" s="217"/>
      <c r="B307" s="135"/>
      <c r="C307" s="136"/>
      <c r="D307" s="136"/>
      <c r="E307" s="136"/>
      <c r="F307" s="136"/>
      <c r="G307" s="136"/>
      <c r="H307" s="435"/>
      <c r="I307" s="435"/>
      <c r="J307" s="243"/>
      <c r="K307" s="243"/>
      <c r="L307" s="151"/>
      <c r="M307" s="244"/>
      <c r="N307" s="97"/>
      <c r="O307" s="86"/>
      <c r="P307" s="136"/>
      <c r="Q307" s="136"/>
      <c r="R307" s="136"/>
      <c r="S307" s="136"/>
      <c r="T307" s="136"/>
      <c r="U307" s="136"/>
      <c r="V307" s="136"/>
      <c r="W307" s="136"/>
      <c r="X307" s="136"/>
      <c r="Y307" s="136"/>
      <c r="Z307" s="136"/>
      <c r="AA307" s="136"/>
      <c r="AB307" s="136"/>
    </row>
    <row r="308" spans="1:28" ht="13.5" customHeight="1" x14ac:dyDescent="0.25">
      <c r="A308" s="217"/>
      <c r="B308" s="135"/>
      <c r="C308" s="136"/>
      <c r="D308" s="136"/>
      <c r="E308" s="136"/>
      <c r="F308" s="136"/>
      <c r="G308" s="136"/>
      <c r="H308" s="435"/>
      <c r="I308" s="435"/>
      <c r="J308" s="243"/>
      <c r="K308" s="243"/>
      <c r="L308" s="151"/>
      <c r="M308" s="244"/>
      <c r="N308" s="97"/>
      <c r="O308" s="86"/>
      <c r="P308" s="136"/>
      <c r="Q308" s="136"/>
      <c r="R308" s="136"/>
      <c r="S308" s="136"/>
      <c r="T308" s="136"/>
      <c r="U308" s="136"/>
      <c r="V308" s="136"/>
      <c r="W308" s="136"/>
      <c r="X308" s="136"/>
      <c r="Y308" s="136"/>
      <c r="Z308" s="136"/>
      <c r="AA308" s="136"/>
      <c r="AB308" s="136"/>
    </row>
    <row r="309" spans="1:28" ht="13.5" customHeight="1" x14ac:dyDescent="0.25">
      <c r="A309" s="217"/>
      <c r="B309" s="135"/>
      <c r="C309" s="136"/>
      <c r="D309" s="136"/>
      <c r="E309" s="136"/>
      <c r="F309" s="136"/>
      <c r="G309" s="136"/>
      <c r="H309" s="435"/>
      <c r="I309" s="435"/>
      <c r="J309" s="243"/>
      <c r="K309" s="243"/>
      <c r="L309" s="151"/>
      <c r="M309" s="244"/>
      <c r="N309" s="97"/>
      <c r="O309" s="86"/>
      <c r="P309" s="136"/>
      <c r="Q309" s="136"/>
      <c r="R309" s="136"/>
      <c r="S309" s="136"/>
      <c r="T309" s="136"/>
      <c r="U309" s="136"/>
      <c r="V309" s="136"/>
      <c r="W309" s="136"/>
      <c r="X309" s="136"/>
      <c r="Y309" s="136"/>
      <c r="Z309" s="136"/>
      <c r="AA309" s="136"/>
      <c r="AB309" s="136"/>
    </row>
    <row r="310" spans="1:28" ht="13.5" customHeight="1" x14ac:dyDescent="0.25">
      <c r="A310" s="217"/>
      <c r="B310" s="135"/>
      <c r="C310" s="136"/>
      <c r="D310" s="136"/>
      <c r="E310" s="136"/>
      <c r="F310" s="136"/>
      <c r="G310" s="136"/>
      <c r="H310" s="435"/>
      <c r="I310" s="435"/>
      <c r="J310" s="243"/>
      <c r="K310" s="243"/>
      <c r="L310" s="151"/>
      <c r="M310" s="244"/>
      <c r="N310" s="97"/>
      <c r="O310" s="86"/>
      <c r="P310" s="136"/>
      <c r="Q310" s="136"/>
      <c r="R310" s="136"/>
      <c r="S310" s="136"/>
      <c r="T310" s="136"/>
      <c r="U310" s="136"/>
      <c r="V310" s="136"/>
      <c r="W310" s="136"/>
      <c r="X310" s="136"/>
      <c r="Y310" s="136"/>
      <c r="Z310" s="136"/>
      <c r="AA310" s="136"/>
      <c r="AB310" s="136"/>
    </row>
    <row r="311" spans="1:28" ht="13.5" customHeight="1" x14ac:dyDescent="0.25">
      <c r="A311" s="217"/>
      <c r="B311" s="135"/>
      <c r="C311" s="136"/>
      <c r="D311" s="136"/>
      <c r="E311" s="136"/>
      <c r="F311" s="136"/>
      <c r="G311" s="136"/>
      <c r="H311" s="435"/>
      <c r="I311" s="435"/>
      <c r="J311" s="243"/>
      <c r="K311" s="243"/>
      <c r="L311" s="151"/>
      <c r="M311" s="244"/>
      <c r="N311" s="97"/>
      <c r="O311" s="86"/>
      <c r="P311" s="136"/>
      <c r="Q311" s="136"/>
      <c r="R311" s="136"/>
      <c r="S311" s="136"/>
      <c r="T311" s="136"/>
      <c r="U311" s="136"/>
      <c r="V311" s="136"/>
      <c r="W311" s="136"/>
      <c r="X311" s="136"/>
      <c r="Y311" s="136"/>
      <c r="Z311" s="136"/>
      <c r="AA311" s="136"/>
      <c r="AB311" s="136"/>
    </row>
    <row r="312" spans="1:28" ht="13.5" customHeight="1" x14ac:dyDescent="0.25">
      <c r="A312" s="217"/>
      <c r="B312" s="135"/>
      <c r="C312" s="136"/>
      <c r="D312" s="136"/>
      <c r="E312" s="136"/>
      <c r="F312" s="136"/>
      <c r="G312" s="136"/>
      <c r="H312" s="435"/>
      <c r="I312" s="435"/>
      <c r="J312" s="243"/>
      <c r="K312" s="243"/>
      <c r="L312" s="151"/>
      <c r="M312" s="244"/>
      <c r="N312" s="97"/>
      <c r="O312" s="86"/>
      <c r="P312" s="136"/>
      <c r="Q312" s="136"/>
      <c r="R312" s="136"/>
      <c r="S312" s="136"/>
      <c r="T312" s="136"/>
      <c r="U312" s="136"/>
      <c r="V312" s="136"/>
      <c r="W312" s="136"/>
      <c r="X312" s="136"/>
      <c r="Y312" s="136"/>
      <c r="Z312" s="136"/>
      <c r="AA312" s="136"/>
      <c r="AB312" s="136"/>
    </row>
    <row r="313" spans="1:28" ht="13.5" customHeight="1" x14ac:dyDescent="0.25">
      <c r="A313" s="217"/>
      <c r="B313" s="135"/>
      <c r="C313" s="136"/>
      <c r="D313" s="136"/>
      <c r="E313" s="136"/>
      <c r="F313" s="136"/>
      <c r="G313" s="136"/>
      <c r="H313" s="435"/>
      <c r="I313" s="435"/>
      <c r="J313" s="243"/>
      <c r="K313" s="243"/>
      <c r="L313" s="151"/>
      <c r="M313" s="244"/>
      <c r="N313" s="97"/>
      <c r="O313" s="86"/>
      <c r="P313" s="136"/>
      <c r="Q313" s="136"/>
      <c r="R313" s="136"/>
      <c r="S313" s="136"/>
      <c r="T313" s="136"/>
      <c r="U313" s="136"/>
      <c r="V313" s="136"/>
      <c r="W313" s="136"/>
      <c r="X313" s="136"/>
      <c r="Y313" s="136"/>
      <c r="Z313" s="136"/>
      <c r="AA313" s="136"/>
      <c r="AB313" s="136"/>
    </row>
    <row r="314" spans="1:28" ht="13.5" customHeight="1" x14ac:dyDescent="0.25">
      <c r="A314" s="217"/>
      <c r="B314" s="135"/>
      <c r="C314" s="136"/>
      <c r="D314" s="136"/>
      <c r="E314" s="136"/>
      <c r="F314" s="136"/>
      <c r="G314" s="136"/>
      <c r="H314" s="435"/>
      <c r="I314" s="435"/>
      <c r="J314" s="243"/>
      <c r="K314" s="243"/>
      <c r="L314" s="151"/>
      <c r="M314" s="244"/>
      <c r="N314" s="97"/>
      <c r="O314" s="86"/>
      <c r="P314" s="136"/>
      <c r="Q314" s="136"/>
      <c r="R314" s="136"/>
      <c r="S314" s="136"/>
      <c r="T314" s="136"/>
      <c r="U314" s="136"/>
      <c r="V314" s="136"/>
      <c r="W314" s="136"/>
      <c r="X314" s="136"/>
      <c r="Y314" s="136"/>
      <c r="Z314" s="136"/>
      <c r="AA314" s="136"/>
      <c r="AB314" s="136"/>
    </row>
    <row r="315" spans="1:28" ht="13.5" customHeight="1" x14ac:dyDescent="0.25">
      <c r="A315" s="217"/>
      <c r="B315" s="135"/>
      <c r="C315" s="136"/>
      <c r="D315" s="136"/>
      <c r="E315" s="136"/>
      <c r="F315" s="136"/>
      <c r="G315" s="136"/>
      <c r="H315" s="435"/>
      <c r="I315" s="435"/>
      <c r="J315" s="243"/>
      <c r="K315" s="243"/>
      <c r="L315" s="151"/>
      <c r="M315" s="244"/>
      <c r="N315" s="97"/>
      <c r="O315" s="86"/>
      <c r="P315" s="136"/>
      <c r="Q315" s="136"/>
      <c r="R315" s="136"/>
      <c r="S315" s="136"/>
      <c r="T315" s="136"/>
      <c r="U315" s="136"/>
      <c r="V315" s="136"/>
      <c r="W315" s="136"/>
      <c r="X315" s="136"/>
      <c r="Y315" s="136"/>
      <c r="Z315" s="136"/>
      <c r="AA315" s="136"/>
      <c r="AB315" s="136"/>
    </row>
    <row r="316" spans="1:28" ht="13.5" customHeight="1" x14ac:dyDescent="0.25">
      <c r="A316" s="217"/>
      <c r="B316" s="135"/>
      <c r="C316" s="136"/>
      <c r="D316" s="136"/>
      <c r="E316" s="136"/>
      <c r="F316" s="136"/>
      <c r="G316" s="136"/>
      <c r="H316" s="435"/>
      <c r="I316" s="435"/>
      <c r="J316" s="243"/>
      <c r="K316" s="243"/>
      <c r="L316" s="151"/>
      <c r="M316" s="244"/>
      <c r="N316" s="97"/>
      <c r="O316" s="86"/>
      <c r="P316" s="136"/>
      <c r="Q316" s="136"/>
      <c r="R316" s="136"/>
      <c r="S316" s="136"/>
      <c r="T316" s="136"/>
      <c r="U316" s="136"/>
      <c r="V316" s="136"/>
      <c r="W316" s="136"/>
      <c r="X316" s="136"/>
      <c r="Y316" s="136"/>
      <c r="Z316" s="136"/>
      <c r="AA316" s="136"/>
      <c r="AB316" s="136"/>
    </row>
    <row r="317" spans="1:28" ht="13.5" customHeight="1" x14ac:dyDescent="0.25">
      <c r="A317" s="217"/>
      <c r="B317" s="135"/>
      <c r="C317" s="136"/>
      <c r="D317" s="136"/>
      <c r="E317" s="136"/>
      <c r="F317" s="136"/>
      <c r="G317" s="136"/>
      <c r="H317" s="435"/>
      <c r="I317" s="435"/>
      <c r="J317" s="243"/>
      <c r="K317" s="243"/>
      <c r="L317" s="151"/>
      <c r="M317" s="244"/>
      <c r="N317" s="97"/>
      <c r="O317" s="86"/>
      <c r="P317" s="136"/>
      <c r="Q317" s="136"/>
      <c r="R317" s="136"/>
      <c r="S317" s="136"/>
      <c r="T317" s="136"/>
      <c r="U317" s="136"/>
      <c r="V317" s="136"/>
      <c r="W317" s="136"/>
      <c r="X317" s="136"/>
      <c r="Y317" s="136"/>
      <c r="Z317" s="136"/>
      <c r="AA317" s="136"/>
      <c r="AB317" s="136"/>
    </row>
    <row r="318" spans="1:28" ht="13.5" customHeight="1" x14ac:dyDescent="0.25">
      <c r="A318" s="217"/>
      <c r="B318" s="135"/>
      <c r="C318" s="136"/>
      <c r="D318" s="136"/>
      <c r="E318" s="136"/>
      <c r="F318" s="136"/>
      <c r="G318" s="136"/>
      <c r="H318" s="435"/>
      <c r="I318" s="435"/>
      <c r="J318" s="243"/>
      <c r="K318" s="243"/>
      <c r="L318" s="151"/>
      <c r="M318" s="244"/>
      <c r="N318" s="97"/>
      <c r="O318" s="86"/>
      <c r="P318" s="136"/>
      <c r="Q318" s="136"/>
      <c r="R318" s="136"/>
      <c r="S318" s="136"/>
      <c r="T318" s="136"/>
      <c r="U318" s="136"/>
      <c r="V318" s="136"/>
      <c r="W318" s="136"/>
      <c r="X318" s="136"/>
      <c r="Y318" s="136"/>
      <c r="Z318" s="136"/>
      <c r="AA318" s="136"/>
      <c r="AB318" s="136"/>
    </row>
    <row r="319" spans="1:28" ht="13.5" customHeight="1" x14ac:dyDescent="0.25">
      <c r="A319" s="217"/>
      <c r="B319" s="135"/>
      <c r="C319" s="136"/>
      <c r="D319" s="136"/>
      <c r="E319" s="136"/>
      <c r="F319" s="136"/>
      <c r="G319" s="136"/>
      <c r="H319" s="435"/>
      <c r="I319" s="435"/>
      <c r="J319" s="243"/>
      <c r="K319" s="243"/>
      <c r="L319" s="151"/>
      <c r="M319" s="244"/>
      <c r="N319" s="97"/>
      <c r="O319" s="86"/>
      <c r="P319" s="136"/>
      <c r="Q319" s="136"/>
      <c r="R319" s="136"/>
      <c r="S319" s="136"/>
      <c r="T319" s="136"/>
      <c r="U319" s="136"/>
      <c r="V319" s="136"/>
      <c r="W319" s="136"/>
      <c r="X319" s="136"/>
      <c r="Y319" s="136"/>
      <c r="Z319" s="136"/>
      <c r="AA319" s="136"/>
      <c r="AB319" s="136"/>
    </row>
    <row r="320" spans="1:28" ht="13.5" customHeight="1" x14ac:dyDescent="0.25">
      <c r="A320" s="217"/>
      <c r="B320" s="135"/>
      <c r="C320" s="136"/>
      <c r="D320" s="136"/>
      <c r="E320" s="136"/>
      <c r="F320" s="136"/>
      <c r="G320" s="136"/>
      <c r="H320" s="435"/>
      <c r="I320" s="435"/>
      <c r="J320" s="243"/>
      <c r="K320" s="243"/>
      <c r="L320" s="151"/>
      <c r="M320" s="244"/>
      <c r="N320" s="97"/>
      <c r="O320" s="86"/>
      <c r="P320" s="136"/>
      <c r="Q320" s="136"/>
      <c r="R320" s="136"/>
      <c r="S320" s="136"/>
      <c r="T320" s="136"/>
      <c r="U320" s="136"/>
      <c r="V320" s="136"/>
      <c r="W320" s="136"/>
      <c r="X320" s="136"/>
      <c r="Y320" s="136"/>
      <c r="Z320" s="136"/>
      <c r="AA320" s="136"/>
      <c r="AB320" s="136"/>
    </row>
    <row r="321" spans="1:28" ht="13.5" customHeight="1" x14ac:dyDescent="0.25">
      <c r="A321" s="217"/>
      <c r="B321" s="135"/>
      <c r="C321" s="136"/>
      <c r="D321" s="136"/>
      <c r="E321" s="136"/>
      <c r="F321" s="136"/>
      <c r="G321" s="136"/>
      <c r="H321" s="435"/>
      <c r="I321" s="435"/>
      <c r="J321" s="243"/>
      <c r="K321" s="243"/>
      <c r="L321" s="151"/>
      <c r="M321" s="244"/>
      <c r="N321" s="97"/>
      <c r="O321" s="86"/>
      <c r="P321" s="136"/>
      <c r="Q321" s="136"/>
      <c r="R321" s="136"/>
      <c r="S321" s="136"/>
      <c r="T321" s="136"/>
      <c r="U321" s="136"/>
      <c r="V321" s="136"/>
      <c r="W321" s="136"/>
      <c r="X321" s="136"/>
      <c r="Y321" s="136"/>
      <c r="Z321" s="136"/>
      <c r="AA321" s="136"/>
      <c r="AB321" s="136"/>
    </row>
    <row r="322" spans="1:28" ht="13.5" customHeight="1" x14ac:dyDescent="0.25">
      <c r="A322" s="217"/>
      <c r="B322" s="135"/>
      <c r="C322" s="136"/>
      <c r="D322" s="136"/>
      <c r="E322" s="136"/>
      <c r="F322" s="136"/>
      <c r="G322" s="136"/>
      <c r="H322" s="435"/>
      <c r="I322" s="435"/>
      <c r="J322" s="243"/>
      <c r="K322" s="243"/>
      <c r="L322" s="151"/>
      <c r="M322" s="244"/>
      <c r="N322" s="97"/>
      <c r="O322" s="86"/>
      <c r="P322" s="136"/>
      <c r="Q322" s="136"/>
      <c r="R322" s="136"/>
      <c r="S322" s="136"/>
      <c r="T322" s="136"/>
      <c r="U322" s="136"/>
      <c r="V322" s="136"/>
      <c r="W322" s="136"/>
      <c r="X322" s="136"/>
      <c r="Y322" s="136"/>
      <c r="Z322" s="136"/>
      <c r="AA322" s="136"/>
      <c r="AB322" s="136"/>
    </row>
    <row r="323" spans="1:28" ht="13.5" customHeight="1" x14ac:dyDescent="0.25">
      <c r="A323" s="217"/>
      <c r="B323" s="135"/>
      <c r="C323" s="136"/>
      <c r="D323" s="136"/>
      <c r="E323" s="136"/>
      <c r="F323" s="136"/>
      <c r="G323" s="136"/>
      <c r="H323" s="435"/>
      <c r="I323" s="435"/>
      <c r="J323" s="243"/>
      <c r="K323" s="243"/>
      <c r="L323" s="151"/>
      <c r="M323" s="244"/>
      <c r="N323" s="97"/>
      <c r="O323" s="86"/>
      <c r="P323" s="136"/>
      <c r="Q323" s="136"/>
      <c r="R323" s="136"/>
      <c r="S323" s="136"/>
      <c r="T323" s="136"/>
      <c r="U323" s="136"/>
      <c r="V323" s="136"/>
      <c r="W323" s="136"/>
      <c r="X323" s="136"/>
      <c r="Y323" s="136"/>
      <c r="Z323" s="136"/>
      <c r="AA323" s="136"/>
      <c r="AB323" s="136"/>
    </row>
    <row r="324" spans="1:28" ht="13.5" customHeight="1" x14ac:dyDescent="0.25">
      <c r="A324" s="217"/>
      <c r="B324" s="135"/>
      <c r="C324" s="136"/>
      <c r="D324" s="136"/>
      <c r="E324" s="136"/>
      <c r="F324" s="136"/>
      <c r="G324" s="136"/>
      <c r="H324" s="435"/>
      <c r="I324" s="435"/>
      <c r="J324" s="243"/>
      <c r="K324" s="243"/>
      <c r="L324" s="151"/>
      <c r="M324" s="244"/>
      <c r="N324" s="97"/>
      <c r="O324" s="86"/>
      <c r="P324" s="136"/>
      <c r="Q324" s="136"/>
      <c r="R324" s="136"/>
      <c r="S324" s="136"/>
      <c r="T324" s="136"/>
      <c r="U324" s="136"/>
      <c r="V324" s="136"/>
      <c r="W324" s="136"/>
      <c r="X324" s="136"/>
      <c r="Y324" s="136"/>
      <c r="Z324" s="136"/>
      <c r="AA324" s="136"/>
      <c r="AB324" s="136"/>
    </row>
    <row r="325" spans="1:28" ht="13.5" customHeight="1" x14ac:dyDescent="0.25">
      <c r="A325" s="217"/>
      <c r="B325" s="135"/>
      <c r="C325" s="136"/>
      <c r="D325" s="136"/>
      <c r="E325" s="136"/>
      <c r="F325" s="136"/>
      <c r="G325" s="136"/>
      <c r="H325" s="435"/>
      <c r="I325" s="435"/>
      <c r="J325" s="243"/>
      <c r="K325" s="243"/>
      <c r="L325" s="151"/>
      <c r="M325" s="244"/>
      <c r="N325" s="97"/>
      <c r="O325" s="86"/>
      <c r="P325" s="136"/>
      <c r="Q325" s="136"/>
      <c r="R325" s="136"/>
      <c r="S325" s="136"/>
      <c r="T325" s="136"/>
      <c r="U325" s="136"/>
      <c r="V325" s="136"/>
      <c r="W325" s="136"/>
      <c r="X325" s="136"/>
      <c r="Y325" s="136"/>
      <c r="Z325" s="136"/>
      <c r="AA325" s="136"/>
      <c r="AB325" s="136"/>
    </row>
    <row r="326" spans="1:28" ht="13.5" customHeight="1" x14ac:dyDescent="0.25">
      <c r="A326" s="217"/>
      <c r="B326" s="135"/>
      <c r="C326" s="136"/>
      <c r="D326" s="136"/>
      <c r="E326" s="136"/>
      <c r="F326" s="136"/>
      <c r="G326" s="136"/>
      <c r="H326" s="435"/>
      <c r="I326" s="435"/>
      <c r="J326" s="243"/>
      <c r="K326" s="243"/>
      <c r="L326" s="151"/>
      <c r="M326" s="244"/>
      <c r="N326" s="97"/>
      <c r="O326" s="86"/>
      <c r="P326" s="136"/>
      <c r="Q326" s="136"/>
      <c r="R326" s="136"/>
      <c r="S326" s="136"/>
      <c r="T326" s="136"/>
      <c r="U326" s="136"/>
      <c r="V326" s="136"/>
      <c r="W326" s="136"/>
      <c r="X326" s="136"/>
      <c r="Y326" s="136"/>
      <c r="Z326" s="136"/>
      <c r="AA326" s="136"/>
      <c r="AB326" s="136"/>
    </row>
    <row r="327" spans="1:28" ht="13.5" customHeight="1" x14ac:dyDescent="0.25">
      <c r="A327" s="217"/>
      <c r="B327" s="135"/>
      <c r="C327" s="136"/>
      <c r="D327" s="136"/>
      <c r="E327" s="136"/>
      <c r="F327" s="136"/>
      <c r="G327" s="136"/>
      <c r="H327" s="435"/>
      <c r="I327" s="435"/>
      <c r="J327" s="243"/>
      <c r="K327" s="243"/>
      <c r="L327" s="151"/>
      <c r="M327" s="244"/>
      <c r="N327" s="97"/>
      <c r="O327" s="86"/>
      <c r="P327" s="136"/>
      <c r="Q327" s="136"/>
      <c r="R327" s="136"/>
      <c r="S327" s="136"/>
      <c r="T327" s="136"/>
      <c r="U327" s="136"/>
      <c r="V327" s="136"/>
      <c r="W327" s="136"/>
      <c r="X327" s="136"/>
      <c r="Y327" s="136"/>
      <c r="Z327" s="136"/>
      <c r="AA327" s="136"/>
      <c r="AB327" s="136"/>
    </row>
    <row r="328" spans="1:28" ht="13.5" customHeight="1" x14ac:dyDescent="0.25">
      <c r="A328" s="217"/>
      <c r="B328" s="135"/>
      <c r="C328" s="136"/>
      <c r="D328" s="136"/>
      <c r="E328" s="136"/>
      <c r="F328" s="136"/>
      <c r="G328" s="136"/>
      <c r="H328" s="435"/>
      <c r="I328" s="435"/>
      <c r="J328" s="243"/>
      <c r="K328" s="243"/>
      <c r="L328" s="151"/>
      <c r="M328" s="244"/>
      <c r="N328" s="97"/>
      <c r="O328" s="86"/>
      <c r="P328" s="136"/>
      <c r="Q328" s="136"/>
      <c r="R328" s="136"/>
      <c r="S328" s="136"/>
      <c r="T328" s="136"/>
      <c r="U328" s="136"/>
      <c r="V328" s="136"/>
      <c r="W328" s="136"/>
      <c r="X328" s="136"/>
      <c r="Y328" s="136"/>
      <c r="Z328" s="136"/>
      <c r="AA328" s="136"/>
      <c r="AB328" s="136"/>
    </row>
    <row r="329" spans="1:28" ht="13.5" customHeight="1" x14ac:dyDescent="0.25">
      <c r="A329" s="217"/>
      <c r="B329" s="135"/>
      <c r="C329" s="136"/>
      <c r="D329" s="136"/>
      <c r="E329" s="136"/>
      <c r="F329" s="136"/>
      <c r="G329" s="136"/>
      <c r="H329" s="435"/>
      <c r="I329" s="435"/>
      <c r="J329" s="243"/>
      <c r="K329" s="243"/>
      <c r="L329" s="151"/>
      <c r="M329" s="244"/>
      <c r="N329" s="97"/>
      <c r="O329" s="86"/>
      <c r="P329" s="136"/>
      <c r="Q329" s="136"/>
      <c r="R329" s="136"/>
      <c r="S329" s="136"/>
      <c r="T329" s="136"/>
      <c r="U329" s="136"/>
      <c r="V329" s="136"/>
      <c r="W329" s="136"/>
      <c r="X329" s="136"/>
      <c r="Y329" s="136"/>
      <c r="Z329" s="136"/>
      <c r="AA329" s="136"/>
      <c r="AB329" s="136"/>
    </row>
    <row r="330" spans="1:28" ht="13.5" customHeight="1" x14ac:dyDescent="0.25">
      <c r="A330" s="217"/>
      <c r="B330" s="135"/>
      <c r="C330" s="136"/>
      <c r="D330" s="136"/>
      <c r="E330" s="136"/>
      <c r="F330" s="136"/>
      <c r="G330" s="136"/>
      <c r="H330" s="435"/>
      <c r="I330" s="435"/>
      <c r="J330" s="243"/>
      <c r="K330" s="243"/>
      <c r="L330" s="151"/>
      <c r="M330" s="244"/>
      <c r="N330" s="97"/>
      <c r="O330" s="86"/>
      <c r="P330" s="136"/>
      <c r="Q330" s="136"/>
      <c r="R330" s="136"/>
      <c r="S330" s="136"/>
      <c r="T330" s="136"/>
      <c r="U330" s="136"/>
      <c r="V330" s="136"/>
      <c r="W330" s="136"/>
      <c r="X330" s="136"/>
      <c r="Y330" s="136"/>
      <c r="Z330" s="136"/>
      <c r="AA330" s="136"/>
      <c r="AB330" s="136"/>
    </row>
    <row r="331" spans="1:28" ht="13.5" customHeight="1" x14ac:dyDescent="0.25">
      <c r="A331" s="217"/>
      <c r="B331" s="135"/>
      <c r="C331" s="136"/>
      <c r="D331" s="136"/>
      <c r="E331" s="136"/>
      <c r="F331" s="136"/>
      <c r="G331" s="136"/>
      <c r="H331" s="435"/>
      <c r="I331" s="435"/>
      <c r="J331" s="243"/>
      <c r="K331" s="243"/>
      <c r="L331" s="151"/>
      <c r="M331" s="244"/>
      <c r="N331" s="97"/>
      <c r="O331" s="86"/>
      <c r="P331" s="136"/>
      <c r="Q331" s="136"/>
      <c r="R331" s="136"/>
      <c r="S331" s="136"/>
      <c r="T331" s="136"/>
      <c r="U331" s="136"/>
      <c r="V331" s="136"/>
      <c r="W331" s="136"/>
      <c r="X331" s="136"/>
      <c r="Y331" s="136"/>
      <c r="Z331" s="136"/>
      <c r="AA331" s="136"/>
      <c r="AB331" s="136"/>
    </row>
    <row r="332" spans="1:28" ht="13.5" customHeight="1" x14ac:dyDescent="0.25">
      <c r="A332" s="217"/>
      <c r="B332" s="135"/>
      <c r="C332" s="136"/>
      <c r="D332" s="136"/>
      <c r="E332" s="136"/>
      <c r="F332" s="136"/>
      <c r="G332" s="136"/>
      <c r="H332" s="435"/>
      <c r="I332" s="435"/>
      <c r="J332" s="243"/>
      <c r="K332" s="243"/>
      <c r="L332" s="151"/>
      <c r="M332" s="244"/>
      <c r="N332" s="97"/>
      <c r="O332" s="86"/>
      <c r="P332" s="136"/>
      <c r="Q332" s="136"/>
      <c r="R332" s="136"/>
      <c r="S332" s="136"/>
      <c r="T332" s="136"/>
      <c r="U332" s="136"/>
      <c r="V332" s="136"/>
      <c r="W332" s="136"/>
      <c r="X332" s="136"/>
      <c r="Y332" s="136"/>
      <c r="Z332" s="136"/>
      <c r="AA332" s="136"/>
      <c r="AB332" s="136"/>
    </row>
    <row r="333" spans="1:28" ht="13.5" customHeight="1" x14ac:dyDescent="0.25">
      <c r="A333" s="217"/>
      <c r="B333" s="135"/>
      <c r="C333" s="136"/>
      <c r="D333" s="136"/>
      <c r="E333" s="136"/>
      <c r="F333" s="136"/>
      <c r="G333" s="136"/>
      <c r="H333" s="435"/>
      <c r="I333" s="435"/>
      <c r="J333" s="243"/>
      <c r="K333" s="243"/>
      <c r="L333" s="151"/>
      <c r="M333" s="244"/>
      <c r="N333" s="97"/>
      <c r="O333" s="86"/>
      <c r="P333" s="136"/>
      <c r="Q333" s="136"/>
      <c r="R333" s="136"/>
      <c r="S333" s="136"/>
      <c r="T333" s="136"/>
      <c r="U333" s="136"/>
      <c r="V333" s="136"/>
      <c r="W333" s="136"/>
      <c r="X333" s="136"/>
      <c r="Y333" s="136"/>
      <c r="Z333" s="136"/>
      <c r="AA333" s="136"/>
      <c r="AB333" s="136"/>
    </row>
    <row r="334" spans="1:28" ht="13.5" customHeight="1" x14ac:dyDescent="0.25">
      <c r="A334" s="217"/>
      <c r="B334" s="135"/>
      <c r="C334" s="136"/>
      <c r="D334" s="136"/>
      <c r="E334" s="136"/>
      <c r="F334" s="136"/>
      <c r="G334" s="136"/>
      <c r="H334" s="435"/>
      <c r="I334" s="435"/>
      <c r="J334" s="243"/>
      <c r="K334" s="243"/>
      <c r="L334" s="151"/>
      <c r="M334" s="244"/>
      <c r="N334" s="97"/>
      <c r="O334" s="86"/>
      <c r="P334" s="136"/>
      <c r="Q334" s="136"/>
      <c r="R334" s="136"/>
      <c r="S334" s="136"/>
      <c r="T334" s="136"/>
      <c r="U334" s="136"/>
      <c r="V334" s="136"/>
      <c r="W334" s="136"/>
      <c r="X334" s="136"/>
      <c r="Y334" s="136"/>
      <c r="Z334" s="136"/>
      <c r="AA334" s="136"/>
      <c r="AB334" s="136"/>
    </row>
    <row r="335" spans="1:28" ht="13.5" customHeight="1" x14ac:dyDescent="0.25">
      <c r="A335" s="217"/>
      <c r="B335" s="135"/>
      <c r="C335" s="136"/>
      <c r="D335" s="136"/>
      <c r="E335" s="136"/>
      <c r="F335" s="136"/>
      <c r="G335" s="136"/>
      <c r="H335" s="435"/>
      <c r="I335" s="435"/>
      <c r="J335" s="243"/>
      <c r="K335" s="243"/>
      <c r="L335" s="151"/>
      <c r="M335" s="244"/>
      <c r="N335" s="97"/>
      <c r="O335" s="86"/>
      <c r="P335" s="136"/>
      <c r="Q335" s="136"/>
      <c r="R335" s="136"/>
      <c r="S335" s="136"/>
      <c r="T335" s="136"/>
      <c r="U335" s="136"/>
      <c r="V335" s="136"/>
      <c r="W335" s="136"/>
      <c r="X335" s="136"/>
      <c r="Y335" s="136"/>
      <c r="Z335" s="136"/>
      <c r="AA335" s="136"/>
      <c r="AB335" s="136"/>
    </row>
    <row r="336" spans="1:28" ht="13.5" customHeight="1" x14ac:dyDescent="0.25">
      <c r="A336" s="217"/>
      <c r="B336" s="135"/>
      <c r="C336" s="136"/>
      <c r="D336" s="136"/>
      <c r="E336" s="136"/>
      <c r="F336" s="136"/>
      <c r="G336" s="136"/>
      <c r="H336" s="435"/>
      <c r="I336" s="435"/>
      <c r="J336" s="243"/>
      <c r="K336" s="243"/>
      <c r="L336" s="151"/>
      <c r="M336" s="244"/>
      <c r="N336" s="97"/>
      <c r="O336" s="86"/>
      <c r="P336" s="136"/>
      <c r="Q336" s="136"/>
      <c r="R336" s="136"/>
      <c r="S336" s="136"/>
      <c r="T336" s="136"/>
      <c r="U336" s="136"/>
      <c r="V336" s="136"/>
      <c r="W336" s="136"/>
      <c r="X336" s="136"/>
      <c r="Y336" s="136"/>
      <c r="Z336" s="136"/>
      <c r="AA336" s="136"/>
      <c r="AB336" s="136"/>
    </row>
    <row r="337" spans="1:28" ht="13.5" customHeight="1" x14ac:dyDescent="0.25">
      <c r="A337" s="217"/>
      <c r="B337" s="135"/>
      <c r="C337" s="136"/>
      <c r="D337" s="136"/>
      <c r="E337" s="136"/>
      <c r="F337" s="136"/>
      <c r="G337" s="136"/>
      <c r="H337" s="435"/>
      <c r="I337" s="435"/>
      <c r="J337" s="243"/>
      <c r="K337" s="243"/>
      <c r="L337" s="151"/>
      <c r="M337" s="244"/>
      <c r="N337" s="97"/>
      <c r="O337" s="86"/>
      <c r="P337" s="136"/>
      <c r="Q337" s="136"/>
      <c r="R337" s="136"/>
      <c r="S337" s="136"/>
      <c r="T337" s="136"/>
      <c r="U337" s="136"/>
      <c r="V337" s="136"/>
      <c r="W337" s="136"/>
      <c r="X337" s="136"/>
      <c r="Y337" s="136"/>
      <c r="Z337" s="136"/>
      <c r="AA337" s="136"/>
      <c r="AB337" s="136"/>
    </row>
    <row r="338" spans="1:28" ht="13.5" customHeight="1" x14ac:dyDescent="0.25">
      <c r="A338" s="217"/>
      <c r="B338" s="135"/>
      <c r="C338" s="136"/>
      <c r="D338" s="136"/>
      <c r="E338" s="136"/>
      <c r="F338" s="136"/>
      <c r="G338" s="136"/>
      <c r="H338" s="435"/>
      <c r="I338" s="435"/>
      <c r="J338" s="243"/>
      <c r="K338" s="243"/>
      <c r="L338" s="151"/>
      <c r="M338" s="244"/>
      <c r="N338" s="97"/>
      <c r="O338" s="86"/>
      <c r="P338" s="136"/>
      <c r="Q338" s="136"/>
      <c r="R338" s="136"/>
      <c r="S338" s="136"/>
      <c r="T338" s="136"/>
      <c r="U338" s="136"/>
      <c r="V338" s="136"/>
      <c r="W338" s="136"/>
      <c r="X338" s="136"/>
      <c r="Y338" s="136"/>
      <c r="Z338" s="136"/>
      <c r="AA338" s="136"/>
      <c r="AB338" s="136"/>
    </row>
    <row r="339" spans="1:28" ht="13.5" customHeight="1" x14ac:dyDescent="0.25">
      <c r="A339" s="217"/>
      <c r="B339" s="135"/>
      <c r="C339" s="136"/>
      <c r="D339" s="136"/>
      <c r="E339" s="136"/>
      <c r="F339" s="136"/>
      <c r="G339" s="136"/>
      <c r="H339" s="435"/>
      <c r="I339" s="435"/>
      <c r="J339" s="243"/>
      <c r="K339" s="243"/>
      <c r="L339" s="151"/>
      <c r="M339" s="244"/>
      <c r="N339" s="97"/>
      <c r="O339" s="86"/>
      <c r="P339" s="136"/>
      <c r="Q339" s="136"/>
      <c r="R339" s="136"/>
      <c r="S339" s="136"/>
      <c r="T339" s="136"/>
      <c r="U339" s="136"/>
      <c r="V339" s="136"/>
      <c r="W339" s="136"/>
      <c r="X339" s="136"/>
      <c r="Y339" s="136"/>
      <c r="Z339" s="136"/>
      <c r="AA339" s="136"/>
      <c r="AB339" s="136"/>
    </row>
    <row r="340" spans="1:28" ht="13.5" customHeight="1" x14ac:dyDescent="0.25">
      <c r="A340" s="217"/>
      <c r="B340" s="135"/>
      <c r="C340" s="136"/>
      <c r="D340" s="136"/>
      <c r="E340" s="136"/>
      <c r="F340" s="136"/>
      <c r="G340" s="136"/>
      <c r="H340" s="435"/>
      <c r="I340" s="435"/>
      <c r="J340" s="243"/>
      <c r="K340" s="243"/>
      <c r="L340" s="151"/>
      <c r="M340" s="244"/>
      <c r="N340" s="97"/>
      <c r="O340" s="86"/>
      <c r="P340" s="136"/>
      <c r="Q340" s="136"/>
      <c r="R340" s="136"/>
      <c r="S340" s="136"/>
      <c r="T340" s="136"/>
      <c r="U340" s="136"/>
      <c r="V340" s="136"/>
      <c r="W340" s="136"/>
      <c r="X340" s="136"/>
      <c r="Y340" s="136"/>
      <c r="Z340" s="136"/>
      <c r="AA340" s="136"/>
      <c r="AB340" s="136"/>
    </row>
    <row r="341" spans="1:28" ht="13.5" customHeight="1" x14ac:dyDescent="0.25">
      <c r="A341" s="217"/>
      <c r="B341" s="135"/>
      <c r="C341" s="136"/>
      <c r="D341" s="136"/>
      <c r="E341" s="136"/>
      <c r="F341" s="136"/>
      <c r="G341" s="136"/>
      <c r="H341" s="435"/>
      <c r="I341" s="435"/>
      <c r="J341" s="243"/>
      <c r="K341" s="243"/>
      <c r="L341" s="151"/>
      <c r="M341" s="244"/>
      <c r="N341" s="97"/>
      <c r="O341" s="86"/>
      <c r="P341" s="136"/>
      <c r="Q341" s="136"/>
      <c r="R341" s="136"/>
      <c r="S341" s="136"/>
      <c r="T341" s="136"/>
      <c r="U341" s="136"/>
      <c r="V341" s="136"/>
      <c r="W341" s="136"/>
      <c r="X341" s="136"/>
      <c r="Y341" s="136"/>
      <c r="Z341" s="136"/>
      <c r="AA341" s="136"/>
      <c r="AB341" s="136"/>
    </row>
    <row r="342" spans="1:28" ht="13.5" customHeight="1" x14ac:dyDescent="0.25">
      <c r="A342" s="217"/>
      <c r="B342" s="135"/>
      <c r="C342" s="136"/>
      <c r="D342" s="136"/>
      <c r="E342" s="136"/>
      <c r="F342" s="136"/>
      <c r="G342" s="136"/>
      <c r="H342" s="435"/>
      <c r="I342" s="435"/>
      <c r="J342" s="243"/>
      <c r="K342" s="243"/>
      <c r="L342" s="151"/>
      <c r="M342" s="244"/>
      <c r="N342" s="97"/>
      <c r="O342" s="86"/>
      <c r="P342" s="136"/>
      <c r="Q342" s="136"/>
      <c r="R342" s="136"/>
      <c r="S342" s="136"/>
      <c r="T342" s="136"/>
      <c r="U342" s="136"/>
      <c r="V342" s="136"/>
      <c r="W342" s="136"/>
      <c r="X342" s="136"/>
      <c r="Y342" s="136"/>
      <c r="Z342" s="136"/>
      <c r="AA342" s="136"/>
      <c r="AB342" s="136"/>
    </row>
    <row r="343" spans="1:28" ht="13.5" customHeight="1" x14ac:dyDescent="0.25">
      <c r="A343" s="217"/>
      <c r="B343" s="135"/>
      <c r="C343" s="136"/>
      <c r="D343" s="136"/>
      <c r="E343" s="136"/>
      <c r="F343" s="136"/>
      <c r="G343" s="136"/>
      <c r="H343" s="435"/>
      <c r="I343" s="435"/>
      <c r="J343" s="243"/>
      <c r="K343" s="243"/>
      <c r="L343" s="151"/>
      <c r="M343" s="244"/>
      <c r="N343" s="97"/>
      <c r="O343" s="86"/>
      <c r="P343" s="136"/>
      <c r="Q343" s="136"/>
      <c r="R343" s="136"/>
      <c r="S343" s="136"/>
      <c r="T343" s="136"/>
      <c r="U343" s="136"/>
      <c r="V343" s="136"/>
      <c r="W343" s="136"/>
      <c r="X343" s="136"/>
      <c r="Y343" s="136"/>
      <c r="Z343" s="136"/>
      <c r="AA343" s="136"/>
      <c r="AB343" s="136"/>
    </row>
    <row r="344" spans="1:28" ht="13.5" customHeight="1" x14ac:dyDescent="0.25">
      <c r="A344" s="217"/>
      <c r="B344" s="135"/>
      <c r="C344" s="136"/>
      <c r="D344" s="136"/>
      <c r="E344" s="136"/>
      <c r="F344" s="136"/>
      <c r="G344" s="136"/>
      <c r="H344" s="435"/>
      <c r="I344" s="435"/>
      <c r="J344" s="243"/>
      <c r="K344" s="243"/>
      <c r="L344" s="151"/>
      <c r="M344" s="244"/>
      <c r="N344" s="97"/>
      <c r="O344" s="86"/>
      <c r="P344" s="136"/>
      <c r="Q344" s="136"/>
      <c r="R344" s="136"/>
      <c r="S344" s="136"/>
      <c r="T344" s="136"/>
      <c r="U344" s="136"/>
      <c r="V344" s="136"/>
      <c r="W344" s="136"/>
      <c r="X344" s="136"/>
      <c r="Y344" s="136"/>
      <c r="Z344" s="136"/>
      <c r="AA344" s="136"/>
      <c r="AB344" s="136"/>
    </row>
    <row r="345" spans="1:28" ht="13.5" customHeight="1" x14ac:dyDescent="0.25">
      <c r="A345" s="217"/>
      <c r="B345" s="135"/>
      <c r="C345" s="136"/>
      <c r="D345" s="136"/>
      <c r="E345" s="136"/>
      <c r="F345" s="136"/>
      <c r="G345" s="136"/>
      <c r="H345" s="435"/>
      <c r="I345" s="435"/>
      <c r="J345" s="243"/>
      <c r="K345" s="243"/>
      <c r="L345" s="151"/>
      <c r="M345" s="244"/>
      <c r="N345" s="97"/>
      <c r="O345" s="86"/>
      <c r="P345" s="136"/>
      <c r="Q345" s="136"/>
      <c r="R345" s="136"/>
      <c r="S345" s="136"/>
      <c r="T345" s="136"/>
      <c r="U345" s="136"/>
      <c r="V345" s="136"/>
      <c r="W345" s="136"/>
      <c r="X345" s="136"/>
      <c r="Y345" s="136"/>
      <c r="Z345" s="136"/>
      <c r="AA345" s="136"/>
      <c r="AB345" s="136"/>
    </row>
    <row r="346" spans="1:28" ht="13.5" customHeight="1" x14ac:dyDescent="0.25">
      <c r="A346" s="217"/>
      <c r="B346" s="135"/>
      <c r="C346" s="136"/>
      <c r="D346" s="136"/>
      <c r="E346" s="136"/>
      <c r="F346" s="136"/>
      <c r="G346" s="136"/>
      <c r="H346" s="435"/>
      <c r="I346" s="435"/>
      <c r="J346" s="243"/>
      <c r="K346" s="243"/>
      <c r="L346" s="151"/>
      <c r="M346" s="244"/>
      <c r="N346" s="97"/>
      <c r="O346" s="86"/>
      <c r="P346" s="136"/>
      <c r="Q346" s="136"/>
      <c r="R346" s="136"/>
      <c r="S346" s="136"/>
      <c r="T346" s="136"/>
      <c r="U346" s="136"/>
      <c r="V346" s="136"/>
      <c r="W346" s="136"/>
      <c r="X346" s="136"/>
      <c r="Y346" s="136"/>
      <c r="Z346" s="136"/>
      <c r="AA346" s="136"/>
      <c r="AB346" s="136"/>
    </row>
    <row r="347" spans="1:28" ht="13.5" customHeight="1" x14ac:dyDescent="0.25">
      <c r="A347" s="217"/>
      <c r="B347" s="135"/>
      <c r="C347" s="136"/>
      <c r="D347" s="136"/>
      <c r="E347" s="136"/>
      <c r="F347" s="136"/>
      <c r="G347" s="136"/>
      <c r="H347" s="435"/>
      <c r="I347" s="435"/>
      <c r="J347" s="243"/>
      <c r="K347" s="243"/>
      <c r="L347" s="151"/>
      <c r="M347" s="244"/>
      <c r="N347" s="97"/>
      <c r="O347" s="86"/>
      <c r="P347" s="136"/>
      <c r="Q347" s="136"/>
      <c r="R347" s="136"/>
      <c r="S347" s="136"/>
      <c r="T347" s="136"/>
      <c r="U347" s="136"/>
      <c r="V347" s="136"/>
      <c r="W347" s="136"/>
      <c r="X347" s="136"/>
      <c r="Y347" s="136"/>
      <c r="Z347" s="136"/>
      <c r="AA347" s="136"/>
      <c r="AB347" s="136"/>
    </row>
    <row r="348" spans="1:28" ht="13.5" customHeight="1" x14ac:dyDescent="0.25">
      <c r="A348" s="217"/>
      <c r="B348" s="135"/>
      <c r="C348" s="136"/>
      <c r="D348" s="136"/>
      <c r="E348" s="136"/>
      <c r="F348" s="136"/>
      <c r="G348" s="136"/>
      <c r="H348" s="435"/>
      <c r="I348" s="435"/>
      <c r="J348" s="243"/>
      <c r="K348" s="243"/>
      <c r="L348" s="151"/>
      <c r="M348" s="244"/>
      <c r="N348" s="97"/>
      <c r="O348" s="86"/>
      <c r="P348" s="136"/>
      <c r="Q348" s="136"/>
      <c r="R348" s="136"/>
      <c r="S348" s="136"/>
      <c r="T348" s="136"/>
      <c r="U348" s="136"/>
      <c r="V348" s="136"/>
      <c r="W348" s="136"/>
      <c r="X348" s="136"/>
      <c r="Y348" s="136"/>
      <c r="Z348" s="136"/>
      <c r="AA348" s="136"/>
      <c r="AB348" s="136"/>
    </row>
    <row r="349" spans="1:28" ht="13.5" customHeight="1" x14ac:dyDescent="0.25">
      <c r="A349" s="217"/>
      <c r="B349" s="135"/>
      <c r="C349" s="136"/>
      <c r="D349" s="136"/>
      <c r="E349" s="136"/>
      <c r="F349" s="136"/>
      <c r="G349" s="136"/>
      <c r="H349" s="435"/>
      <c r="I349" s="435"/>
      <c r="J349" s="243"/>
      <c r="K349" s="243"/>
      <c r="L349" s="151"/>
      <c r="M349" s="244"/>
      <c r="N349" s="97"/>
      <c r="O349" s="86"/>
      <c r="P349" s="136"/>
      <c r="Q349" s="136"/>
      <c r="R349" s="136"/>
      <c r="S349" s="136"/>
      <c r="T349" s="136"/>
      <c r="U349" s="136"/>
      <c r="V349" s="136"/>
      <c r="W349" s="136"/>
      <c r="X349" s="136"/>
      <c r="Y349" s="136"/>
      <c r="Z349" s="136"/>
      <c r="AA349" s="136"/>
      <c r="AB349" s="136"/>
    </row>
    <row r="350" spans="1:28" ht="13.5" customHeight="1" x14ac:dyDescent="0.25">
      <c r="A350" s="217"/>
      <c r="B350" s="135"/>
      <c r="C350" s="136"/>
      <c r="D350" s="136"/>
      <c r="E350" s="136"/>
      <c r="F350" s="136"/>
      <c r="G350" s="136"/>
      <c r="H350" s="435"/>
      <c r="I350" s="435"/>
      <c r="J350" s="243"/>
      <c r="K350" s="243"/>
      <c r="L350" s="151"/>
      <c r="M350" s="244"/>
      <c r="N350" s="97"/>
      <c r="O350" s="86"/>
      <c r="P350" s="136"/>
      <c r="Q350" s="136"/>
      <c r="R350" s="136"/>
      <c r="S350" s="136"/>
      <c r="T350" s="136"/>
      <c r="U350" s="136"/>
      <c r="V350" s="136"/>
      <c r="W350" s="136"/>
      <c r="X350" s="136"/>
      <c r="Y350" s="136"/>
      <c r="Z350" s="136"/>
      <c r="AA350" s="136"/>
      <c r="AB350" s="136"/>
    </row>
    <row r="351" spans="1:28" ht="13.5" customHeight="1" x14ac:dyDescent="0.25">
      <c r="A351" s="217"/>
      <c r="B351" s="135"/>
      <c r="C351" s="136"/>
      <c r="D351" s="136"/>
      <c r="E351" s="136"/>
      <c r="F351" s="136"/>
      <c r="G351" s="136"/>
      <c r="H351" s="435"/>
      <c r="I351" s="435"/>
      <c r="J351" s="243"/>
      <c r="K351" s="243"/>
      <c r="L351" s="151"/>
      <c r="M351" s="244"/>
      <c r="N351" s="97"/>
      <c r="O351" s="86"/>
      <c r="P351" s="136"/>
      <c r="Q351" s="136"/>
      <c r="R351" s="136"/>
      <c r="S351" s="136"/>
      <c r="T351" s="136"/>
      <c r="U351" s="136"/>
      <c r="V351" s="136"/>
      <c r="W351" s="136"/>
      <c r="X351" s="136"/>
      <c r="Y351" s="136"/>
      <c r="Z351" s="136"/>
      <c r="AA351" s="136"/>
      <c r="AB351" s="136"/>
    </row>
    <row r="352" spans="1:28" ht="13.5" customHeight="1" x14ac:dyDescent="0.25">
      <c r="A352" s="217"/>
      <c r="B352" s="135"/>
      <c r="C352" s="136"/>
      <c r="D352" s="136"/>
      <c r="E352" s="136"/>
      <c r="F352" s="136"/>
      <c r="G352" s="136"/>
      <c r="H352" s="435"/>
      <c r="I352" s="435"/>
      <c r="J352" s="243"/>
      <c r="K352" s="243"/>
      <c r="L352" s="151"/>
      <c r="M352" s="244"/>
      <c r="N352" s="97"/>
      <c r="O352" s="86"/>
      <c r="P352" s="136"/>
      <c r="Q352" s="136"/>
      <c r="R352" s="136"/>
      <c r="S352" s="136"/>
      <c r="T352" s="136"/>
      <c r="U352" s="136"/>
      <c r="V352" s="136"/>
      <c r="W352" s="136"/>
      <c r="X352" s="136"/>
      <c r="Y352" s="136"/>
      <c r="Z352" s="136"/>
      <c r="AA352" s="136"/>
      <c r="AB352" s="136"/>
    </row>
    <row r="353" spans="1:28" ht="13.5" customHeight="1" x14ac:dyDescent="0.25">
      <c r="A353" s="217"/>
      <c r="B353" s="135"/>
      <c r="C353" s="136"/>
      <c r="D353" s="136"/>
      <c r="E353" s="136"/>
      <c r="F353" s="136"/>
      <c r="G353" s="136"/>
      <c r="H353" s="435"/>
      <c r="I353" s="435"/>
      <c r="J353" s="243"/>
      <c r="K353" s="243"/>
      <c r="L353" s="151"/>
      <c r="M353" s="244"/>
      <c r="N353" s="97"/>
      <c r="O353" s="86"/>
      <c r="P353" s="136"/>
      <c r="Q353" s="136"/>
      <c r="R353" s="136"/>
      <c r="S353" s="136"/>
      <c r="T353" s="136"/>
      <c r="U353" s="136"/>
      <c r="V353" s="136"/>
      <c r="W353" s="136"/>
      <c r="X353" s="136"/>
      <c r="Y353" s="136"/>
      <c r="Z353" s="136"/>
      <c r="AA353" s="136"/>
      <c r="AB353" s="136"/>
    </row>
    <row r="354" spans="1:28" ht="13.5" customHeight="1" x14ac:dyDescent="0.25">
      <c r="A354" s="217"/>
      <c r="B354" s="135"/>
      <c r="C354" s="136"/>
      <c r="D354" s="136"/>
      <c r="E354" s="136"/>
      <c r="F354" s="136"/>
      <c r="G354" s="136"/>
      <c r="H354" s="435"/>
      <c r="I354" s="435"/>
      <c r="J354" s="243"/>
      <c r="K354" s="243"/>
      <c r="L354" s="151"/>
      <c r="M354" s="244"/>
      <c r="N354" s="97"/>
      <c r="O354" s="86"/>
      <c r="P354" s="136"/>
      <c r="Q354" s="136"/>
      <c r="R354" s="136"/>
      <c r="S354" s="136"/>
      <c r="T354" s="136"/>
      <c r="U354" s="136"/>
      <c r="V354" s="136"/>
      <c r="W354" s="136"/>
      <c r="X354" s="136"/>
      <c r="Y354" s="136"/>
      <c r="Z354" s="136"/>
      <c r="AA354" s="136"/>
      <c r="AB354" s="136"/>
    </row>
    <row r="355" spans="1:28" ht="13.5" customHeight="1" x14ac:dyDescent="0.25">
      <c r="A355" s="217"/>
      <c r="B355" s="135"/>
      <c r="C355" s="136"/>
      <c r="D355" s="136"/>
      <c r="E355" s="136"/>
      <c r="F355" s="136"/>
      <c r="G355" s="136"/>
      <c r="H355" s="435"/>
      <c r="I355" s="435"/>
      <c r="J355" s="243"/>
      <c r="K355" s="243"/>
      <c r="L355" s="151"/>
      <c r="M355" s="244"/>
      <c r="N355" s="97"/>
      <c r="O355" s="86"/>
      <c r="P355" s="136"/>
      <c r="Q355" s="136"/>
      <c r="R355" s="136"/>
      <c r="S355" s="136"/>
      <c r="T355" s="136"/>
      <c r="U355" s="136"/>
      <c r="V355" s="136"/>
      <c r="W355" s="136"/>
      <c r="X355" s="136"/>
      <c r="Y355" s="136"/>
      <c r="Z355" s="136"/>
      <c r="AA355" s="136"/>
      <c r="AB355" s="136"/>
    </row>
    <row r="356" spans="1:28" ht="13.5" customHeight="1" x14ac:dyDescent="0.25">
      <c r="A356" s="217"/>
      <c r="B356" s="135"/>
      <c r="C356" s="136"/>
      <c r="D356" s="136"/>
      <c r="E356" s="136"/>
      <c r="F356" s="136"/>
      <c r="G356" s="136"/>
      <c r="H356" s="435"/>
      <c r="I356" s="435"/>
      <c r="J356" s="243"/>
      <c r="K356" s="243"/>
      <c r="L356" s="151"/>
      <c r="M356" s="244"/>
      <c r="N356" s="97"/>
      <c r="O356" s="86"/>
      <c r="P356" s="136"/>
      <c r="Q356" s="136"/>
      <c r="R356" s="136"/>
      <c r="S356" s="136"/>
      <c r="T356" s="136"/>
      <c r="U356" s="136"/>
      <c r="V356" s="136"/>
      <c r="W356" s="136"/>
      <c r="X356" s="136"/>
      <c r="Y356" s="136"/>
      <c r="Z356" s="136"/>
      <c r="AA356" s="136"/>
      <c r="AB356" s="136"/>
    </row>
    <row r="357" spans="1:28" ht="13.5" customHeight="1" x14ac:dyDescent="0.25">
      <c r="A357" s="217"/>
      <c r="B357" s="135"/>
      <c r="C357" s="136"/>
      <c r="D357" s="136"/>
      <c r="E357" s="136"/>
      <c r="F357" s="136"/>
      <c r="G357" s="136"/>
      <c r="H357" s="435"/>
      <c r="I357" s="435"/>
      <c r="J357" s="243"/>
      <c r="K357" s="243"/>
      <c r="L357" s="151"/>
      <c r="M357" s="244"/>
      <c r="N357" s="97"/>
      <c r="O357" s="86"/>
      <c r="P357" s="136"/>
      <c r="Q357" s="136"/>
      <c r="R357" s="136"/>
      <c r="S357" s="136"/>
      <c r="T357" s="136"/>
      <c r="U357" s="136"/>
      <c r="V357" s="136"/>
      <c r="W357" s="136"/>
      <c r="X357" s="136"/>
      <c r="Y357" s="136"/>
      <c r="Z357" s="136"/>
      <c r="AA357" s="136"/>
      <c r="AB357" s="136"/>
    </row>
    <row r="358" spans="1:28" ht="13.5" customHeight="1" x14ac:dyDescent="0.25">
      <c r="A358" s="217"/>
      <c r="B358" s="135"/>
      <c r="C358" s="136"/>
      <c r="D358" s="136"/>
      <c r="E358" s="136"/>
      <c r="F358" s="136"/>
      <c r="G358" s="136"/>
      <c r="H358" s="435"/>
      <c r="I358" s="435"/>
      <c r="J358" s="243"/>
      <c r="K358" s="243"/>
      <c r="L358" s="151"/>
      <c r="M358" s="244"/>
      <c r="N358" s="97"/>
      <c r="O358" s="86"/>
      <c r="P358" s="136"/>
      <c r="Q358" s="136"/>
      <c r="R358" s="136"/>
      <c r="S358" s="136"/>
      <c r="T358" s="136"/>
      <c r="U358" s="136"/>
      <c r="V358" s="136"/>
      <c r="W358" s="136"/>
      <c r="X358" s="136"/>
      <c r="Y358" s="136"/>
      <c r="Z358" s="136"/>
      <c r="AA358" s="136"/>
      <c r="AB358" s="136"/>
    </row>
    <row r="359" spans="1:28" ht="13.5" customHeight="1" x14ac:dyDescent="0.25">
      <c r="A359" s="217"/>
      <c r="B359" s="135"/>
      <c r="C359" s="136"/>
      <c r="D359" s="136"/>
      <c r="E359" s="136"/>
      <c r="F359" s="136"/>
      <c r="G359" s="136"/>
      <c r="H359" s="435"/>
      <c r="I359" s="435"/>
      <c r="J359" s="243"/>
      <c r="K359" s="243"/>
      <c r="L359" s="151"/>
      <c r="M359" s="244"/>
      <c r="N359" s="97"/>
      <c r="O359" s="86"/>
      <c r="P359" s="136"/>
      <c r="Q359" s="136"/>
      <c r="R359" s="136"/>
      <c r="S359" s="136"/>
      <c r="T359" s="136"/>
      <c r="U359" s="136"/>
      <c r="V359" s="136"/>
      <c r="W359" s="136"/>
      <c r="X359" s="136"/>
      <c r="Y359" s="136"/>
      <c r="Z359" s="136"/>
      <c r="AA359" s="136"/>
      <c r="AB359" s="136"/>
    </row>
    <row r="360" spans="1:28" ht="13.5" customHeight="1" x14ac:dyDescent="0.25">
      <c r="A360" s="217"/>
      <c r="B360" s="135"/>
      <c r="C360" s="136"/>
      <c r="D360" s="136"/>
      <c r="E360" s="136"/>
      <c r="F360" s="136"/>
      <c r="G360" s="136"/>
      <c r="H360" s="435"/>
      <c r="I360" s="435"/>
      <c r="J360" s="243"/>
      <c r="K360" s="243"/>
      <c r="L360" s="151"/>
      <c r="M360" s="244"/>
      <c r="N360" s="97"/>
      <c r="O360" s="86"/>
      <c r="P360" s="136"/>
      <c r="Q360" s="136"/>
      <c r="R360" s="136"/>
      <c r="S360" s="136"/>
      <c r="T360" s="136"/>
      <c r="U360" s="136"/>
      <c r="V360" s="136"/>
      <c r="W360" s="136"/>
      <c r="X360" s="136"/>
      <c r="Y360" s="136"/>
      <c r="Z360" s="136"/>
      <c r="AA360" s="136"/>
      <c r="AB360" s="136"/>
    </row>
    <row r="361" spans="1:28" ht="13.5" customHeight="1" x14ac:dyDescent="0.25">
      <c r="A361" s="217"/>
      <c r="B361" s="135"/>
      <c r="C361" s="136"/>
      <c r="D361" s="136"/>
      <c r="E361" s="136"/>
      <c r="F361" s="136"/>
      <c r="G361" s="136"/>
      <c r="H361" s="435"/>
      <c r="I361" s="435"/>
      <c r="J361" s="243"/>
      <c r="K361" s="243"/>
      <c r="L361" s="151"/>
      <c r="M361" s="244"/>
      <c r="N361" s="97"/>
      <c r="O361" s="86"/>
      <c r="P361" s="136"/>
      <c r="Q361" s="136"/>
      <c r="R361" s="136"/>
      <c r="S361" s="136"/>
      <c r="T361" s="136"/>
      <c r="U361" s="136"/>
      <c r="V361" s="136"/>
      <c r="W361" s="136"/>
      <c r="X361" s="136"/>
      <c r="Y361" s="136"/>
      <c r="Z361" s="136"/>
      <c r="AA361" s="136"/>
      <c r="AB361" s="136"/>
    </row>
    <row r="362" spans="1:28" ht="13.5" customHeight="1" x14ac:dyDescent="0.25">
      <c r="A362" s="217"/>
      <c r="B362" s="135"/>
      <c r="C362" s="136"/>
      <c r="D362" s="136"/>
      <c r="E362" s="136"/>
      <c r="F362" s="136"/>
      <c r="G362" s="136"/>
      <c r="H362" s="435"/>
      <c r="I362" s="435"/>
      <c r="J362" s="243"/>
      <c r="K362" s="243"/>
      <c r="L362" s="151"/>
      <c r="M362" s="244"/>
      <c r="N362" s="97"/>
      <c r="O362" s="86"/>
      <c r="P362" s="136"/>
      <c r="Q362" s="136"/>
      <c r="R362" s="136"/>
      <c r="S362" s="136"/>
      <c r="T362" s="136"/>
      <c r="U362" s="136"/>
      <c r="V362" s="136"/>
      <c r="W362" s="136"/>
      <c r="X362" s="136"/>
      <c r="Y362" s="136"/>
      <c r="Z362" s="136"/>
      <c r="AA362" s="136"/>
      <c r="AB362" s="136"/>
    </row>
    <row r="363" spans="1:28" ht="13.5" customHeight="1" x14ac:dyDescent="0.25">
      <c r="A363" s="217"/>
      <c r="B363" s="135"/>
      <c r="C363" s="136"/>
      <c r="D363" s="136"/>
      <c r="E363" s="136"/>
      <c r="F363" s="136"/>
      <c r="G363" s="136"/>
      <c r="H363" s="435"/>
      <c r="I363" s="435"/>
      <c r="J363" s="243"/>
      <c r="K363" s="243"/>
      <c r="L363" s="151"/>
      <c r="M363" s="244"/>
      <c r="N363" s="97"/>
      <c r="O363" s="86"/>
      <c r="P363" s="136"/>
      <c r="Q363" s="136"/>
      <c r="R363" s="136"/>
      <c r="S363" s="136"/>
      <c r="T363" s="136"/>
      <c r="U363" s="136"/>
      <c r="V363" s="136"/>
      <c r="W363" s="136"/>
      <c r="X363" s="136"/>
      <c r="Y363" s="136"/>
      <c r="Z363" s="136"/>
      <c r="AA363" s="136"/>
      <c r="AB363" s="136"/>
    </row>
    <row r="364" spans="1:28" ht="13.5" customHeight="1" x14ac:dyDescent="0.25">
      <c r="A364" s="217"/>
      <c r="B364" s="135"/>
      <c r="C364" s="136"/>
      <c r="D364" s="136"/>
      <c r="E364" s="136"/>
      <c r="F364" s="136"/>
      <c r="G364" s="136"/>
      <c r="H364" s="435"/>
      <c r="I364" s="435"/>
      <c r="J364" s="243"/>
      <c r="K364" s="243"/>
      <c r="L364" s="151"/>
      <c r="M364" s="244"/>
      <c r="N364" s="97"/>
      <c r="O364" s="86"/>
      <c r="P364" s="136"/>
      <c r="Q364" s="136"/>
      <c r="R364" s="136"/>
      <c r="S364" s="136"/>
      <c r="T364" s="136"/>
      <c r="U364" s="136"/>
      <c r="V364" s="136"/>
      <c r="W364" s="136"/>
      <c r="X364" s="136"/>
      <c r="Y364" s="136"/>
      <c r="Z364" s="136"/>
      <c r="AA364" s="136"/>
      <c r="AB364" s="136"/>
    </row>
    <row r="365" spans="1:28" ht="13.5" customHeight="1" x14ac:dyDescent="0.25">
      <c r="A365" s="217"/>
      <c r="B365" s="135"/>
      <c r="C365" s="136"/>
      <c r="D365" s="136"/>
      <c r="E365" s="136"/>
      <c r="F365" s="136"/>
      <c r="G365" s="136"/>
      <c r="H365" s="435"/>
      <c r="I365" s="435"/>
      <c r="J365" s="243"/>
      <c r="K365" s="243"/>
      <c r="L365" s="151"/>
      <c r="M365" s="244"/>
      <c r="N365" s="97"/>
      <c r="O365" s="86"/>
      <c r="P365" s="136"/>
      <c r="Q365" s="136"/>
      <c r="R365" s="136"/>
      <c r="S365" s="136"/>
      <c r="T365" s="136"/>
      <c r="U365" s="136"/>
      <c r="V365" s="136"/>
      <c r="W365" s="136"/>
      <c r="X365" s="136"/>
      <c r="Y365" s="136"/>
      <c r="Z365" s="136"/>
      <c r="AA365" s="136"/>
      <c r="AB365" s="136"/>
    </row>
    <row r="366" spans="1:28" ht="13.5" customHeight="1" x14ac:dyDescent="0.25">
      <c r="A366" s="217"/>
      <c r="B366" s="135"/>
      <c r="C366" s="136"/>
      <c r="D366" s="136"/>
      <c r="E366" s="136"/>
      <c r="F366" s="136"/>
      <c r="G366" s="136"/>
      <c r="H366" s="435"/>
      <c r="I366" s="435"/>
      <c r="J366" s="243"/>
      <c r="K366" s="243"/>
      <c r="L366" s="151"/>
      <c r="M366" s="244"/>
      <c r="N366" s="97"/>
      <c r="O366" s="86"/>
      <c r="P366" s="136"/>
      <c r="Q366" s="136"/>
      <c r="R366" s="136"/>
      <c r="S366" s="136"/>
      <c r="T366" s="136"/>
      <c r="U366" s="136"/>
      <c r="V366" s="136"/>
      <c r="W366" s="136"/>
      <c r="X366" s="136"/>
      <c r="Y366" s="136"/>
      <c r="Z366" s="136"/>
      <c r="AA366" s="136"/>
      <c r="AB366" s="136"/>
    </row>
    <row r="367" spans="1:28" ht="13.5" customHeight="1" x14ac:dyDescent="0.25">
      <c r="A367" s="217"/>
      <c r="B367" s="135"/>
      <c r="C367" s="136"/>
      <c r="D367" s="136"/>
      <c r="E367" s="136"/>
      <c r="F367" s="136"/>
      <c r="G367" s="136"/>
      <c r="H367" s="435"/>
      <c r="I367" s="435"/>
      <c r="J367" s="243"/>
      <c r="K367" s="243"/>
      <c r="L367" s="151"/>
      <c r="M367" s="244"/>
      <c r="N367" s="97"/>
      <c r="O367" s="86"/>
      <c r="P367" s="136"/>
      <c r="Q367" s="136"/>
      <c r="R367" s="136"/>
      <c r="S367" s="136"/>
      <c r="T367" s="136"/>
      <c r="U367" s="136"/>
      <c r="V367" s="136"/>
      <c r="W367" s="136"/>
      <c r="X367" s="136"/>
      <c r="Y367" s="136"/>
      <c r="Z367" s="136"/>
      <c r="AA367" s="136"/>
      <c r="AB367" s="136"/>
    </row>
    <row r="368" spans="1:28" ht="13.5" customHeight="1" x14ac:dyDescent="0.25">
      <c r="A368" s="217"/>
      <c r="B368" s="135"/>
      <c r="C368" s="136"/>
      <c r="D368" s="136"/>
      <c r="E368" s="136"/>
      <c r="F368" s="136"/>
      <c r="G368" s="136"/>
      <c r="H368" s="435"/>
      <c r="I368" s="435"/>
      <c r="J368" s="243"/>
      <c r="K368" s="243"/>
      <c r="L368" s="151"/>
      <c r="M368" s="244"/>
      <c r="N368" s="97"/>
      <c r="O368" s="86"/>
      <c r="P368" s="136"/>
      <c r="Q368" s="136"/>
      <c r="R368" s="136"/>
      <c r="S368" s="136"/>
      <c r="T368" s="136"/>
      <c r="U368" s="136"/>
      <c r="V368" s="136"/>
      <c r="W368" s="136"/>
      <c r="X368" s="136"/>
      <c r="Y368" s="136"/>
      <c r="Z368" s="136"/>
      <c r="AA368" s="136"/>
      <c r="AB368" s="136"/>
    </row>
    <row r="369" spans="1:28" ht="13.5" customHeight="1" x14ac:dyDescent="0.25">
      <c r="A369" s="217"/>
      <c r="B369" s="135"/>
      <c r="C369" s="136"/>
      <c r="D369" s="136"/>
      <c r="E369" s="136"/>
      <c r="F369" s="136"/>
      <c r="G369" s="136"/>
      <c r="H369" s="435"/>
      <c r="I369" s="435"/>
      <c r="J369" s="243"/>
      <c r="K369" s="243"/>
      <c r="L369" s="151"/>
      <c r="M369" s="244"/>
      <c r="N369" s="97"/>
      <c r="O369" s="86"/>
      <c r="P369" s="136"/>
      <c r="Q369" s="136"/>
      <c r="R369" s="136"/>
      <c r="S369" s="136"/>
      <c r="T369" s="136"/>
      <c r="U369" s="136"/>
      <c r="V369" s="136"/>
      <c r="W369" s="136"/>
      <c r="X369" s="136"/>
      <c r="Y369" s="136"/>
      <c r="Z369" s="136"/>
      <c r="AA369" s="136"/>
      <c r="AB369" s="136"/>
    </row>
    <row r="370" spans="1:28" ht="13.5" customHeight="1" x14ac:dyDescent="0.25">
      <c r="A370" s="217"/>
      <c r="B370" s="135"/>
      <c r="C370" s="136"/>
      <c r="D370" s="136"/>
      <c r="E370" s="136"/>
      <c r="F370" s="136"/>
      <c r="G370" s="136"/>
      <c r="H370" s="435"/>
      <c r="I370" s="435"/>
      <c r="J370" s="243"/>
      <c r="K370" s="243"/>
      <c r="L370" s="151"/>
      <c r="M370" s="244"/>
      <c r="N370" s="97"/>
      <c r="O370" s="86"/>
      <c r="P370" s="136"/>
      <c r="Q370" s="136"/>
      <c r="R370" s="136"/>
      <c r="S370" s="136"/>
      <c r="T370" s="136"/>
      <c r="U370" s="136"/>
      <c r="V370" s="136"/>
      <c r="W370" s="136"/>
      <c r="X370" s="136"/>
      <c r="Y370" s="136"/>
      <c r="Z370" s="136"/>
      <c r="AA370" s="136"/>
      <c r="AB370" s="136"/>
    </row>
    <row r="371" spans="1:28" ht="13.5" customHeight="1" x14ac:dyDescent="0.25">
      <c r="A371" s="217"/>
      <c r="B371" s="135"/>
      <c r="C371" s="136"/>
      <c r="D371" s="136"/>
      <c r="E371" s="136"/>
      <c r="F371" s="136"/>
      <c r="G371" s="136"/>
      <c r="H371" s="435"/>
      <c r="I371" s="435"/>
      <c r="J371" s="243"/>
      <c r="K371" s="243"/>
      <c r="L371" s="151"/>
      <c r="M371" s="244"/>
      <c r="N371" s="97"/>
      <c r="O371" s="86"/>
      <c r="P371" s="136"/>
      <c r="Q371" s="136"/>
      <c r="R371" s="136"/>
      <c r="S371" s="136"/>
      <c r="T371" s="136"/>
      <c r="U371" s="136"/>
      <c r="V371" s="136"/>
      <c r="W371" s="136"/>
      <c r="X371" s="136"/>
      <c r="Y371" s="136"/>
      <c r="Z371" s="136"/>
      <c r="AA371" s="136"/>
      <c r="AB371" s="136"/>
    </row>
    <row r="372" spans="1:28" ht="13.5" customHeight="1" x14ac:dyDescent="0.25">
      <c r="A372" s="217"/>
      <c r="B372" s="135"/>
      <c r="C372" s="136"/>
      <c r="D372" s="136"/>
      <c r="E372" s="136"/>
      <c r="F372" s="136"/>
      <c r="G372" s="136"/>
      <c r="H372" s="435"/>
      <c r="I372" s="435"/>
      <c r="J372" s="243"/>
      <c r="K372" s="243"/>
      <c r="L372" s="151"/>
      <c r="M372" s="244"/>
      <c r="N372" s="97"/>
      <c r="O372" s="86"/>
      <c r="P372" s="136"/>
      <c r="Q372" s="136"/>
      <c r="R372" s="136"/>
      <c r="S372" s="136"/>
      <c r="T372" s="136"/>
      <c r="U372" s="136"/>
      <c r="V372" s="136"/>
      <c r="W372" s="136"/>
      <c r="X372" s="136"/>
      <c r="Y372" s="136"/>
      <c r="Z372" s="136"/>
      <c r="AA372" s="136"/>
      <c r="AB372" s="136"/>
    </row>
    <row r="373" spans="1:28" ht="13.5" customHeight="1" x14ac:dyDescent="0.25">
      <c r="A373" s="217"/>
      <c r="B373" s="135"/>
      <c r="C373" s="136"/>
      <c r="D373" s="136"/>
      <c r="E373" s="136"/>
      <c r="F373" s="136"/>
      <c r="G373" s="136"/>
      <c r="H373" s="435"/>
      <c r="I373" s="435"/>
      <c r="J373" s="243"/>
      <c r="K373" s="243"/>
      <c r="L373" s="151"/>
      <c r="M373" s="244"/>
      <c r="N373" s="97"/>
      <c r="O373" s="86"/>
      <c r="P373" s="136"/>
      <c r="Q373" s="136"/>
      <c r="R373" s="136"/>
      <c r="S373" s="136"/>
      <c r="T373" s="136"/>
      <c r="U373" s="136"/>
      <c r="V373" s="136"/>
      <c r="W373" s="136"/>
      <c r="X373" s="136"/>
      <c r="Y373" s="136"/>
      <c r="Z373" s="136"/>
      <c r="AA373" s="136"/>
      <c r="AB373" s="136"/>
    </row>
    <row r="374" spans="1:28" ht="13.5" customHeight="1" x14ac:dyDescent="0.25">
      <c r="A374" s="217"/>
      <c r="B374" s="135"/>
      <c r="C374" s="136"/>
      <c r="D374" s="136"/>
      <c r="E374" s="136"/>
      <c r="F374" s="136"/>
      <c r="G374" s="136"/>
      <c r="H374" s="435"/>
      <c r="I374" s="435"/>
      <c r="J374" s="243"/>
      <c r="K374" s="243"/>
      <c r="L374" s="151"/>
      <c r="M374" s="244"/>
      <c r="N374" s="97"/>
      <c r="O374" s="86"/>
      <c r="P374" s="136"/>
      <c r="Q374" s="136"/>
      <c r="R374" s="136"/>
      <c r="S374" s="136"/>
      <c r="T374" s="136"/>
      <c r="U374" s="136"/>
      <c r="V374" s="136"/>
      <c r="W374" s="136"/>
      <c r="X374" s="136"/>
      <c r="Y374" s="136"/>
      <c r="Z374" s="136"/>
      <c r="AA374" s="136"/>
      <c r="AB374" s="136"/>
    </row>
    <row r="375" spans="1:28" ht="13.5" customHeight="1" x14ac:dyDescent="0.25">
      <c r="A375" s="217"/>
      <c r="B375" s="135"/>
      <c r="C375" s="136"/>
      <c r="D375" s="136"/>
      <c r="E375" s="136"/>
      <c r="F375" s="136"/>
      <c r="G375" s="136"/>
      <c r="H375" s="435"/>
      <c r="I375" s="435"/>
      <c r="J375" s="243"/>
      <c r="K375" s="243"/>
      <c r="L375" s="151"/>
      <c r="M375" s="244"/>
      <c r="N375" s="97"/>
      <c r="O375" s="86"/>
      <c r="P375" s="136"/>
      <c r="Q375" s="136"/>
      <c r="R375" s="136"/>
      <c r="S375" s="136"/>
      <c r="T375" s="136"/>
      <c r="U375" s="136"/>
      <c r="V375" s="136"/>
      <c r="W375" s="136"/>
      <c r="X375" s="136"/>
      <c r="Y375" s="136"/>
      <c r="Z375" s="136"/>
      <c r="AA375" s="136"/>
      <c r="AB375" s="136"/>
    </row>
    <row r="376" spans="1:28" ht="13.5" customHeight="1" x14ac:dyDescent="0.25">
      <c r="A376" s="217"/>
      <c r="B376" s="135"/>
      <c r="C376" s="136"/>
      <c r="D376" s="136"/>
      <c r="E376" s="136"/>
      <c r="F376" s="136"/>
      <c r="G376" s="136"/>
      <c r="H376" s="435"/>
      <c r="I376" s="435"/>
      <c r="J376" s="243"/>
      <c r="K376" s="243"/>
      <c r="L376" s="151"/>
      <c r="M376" s="244"/>
      <c r="N376" s="97"/>
      <c r="O376" s="86"/>
      <c r="P376" s="136"/>
      <c r="Q376" s="136"/>
      <c r="R376" s="136"/>
      <c r="S376" s="136"/>
      <c r="T376" s="136"/>
      <c r="U376" s="136"/>
      <c r="V376" s="136"/>
      <c r="W376" s="136"/>
      <c r="X376" s="136"/>
      <c r="Y376" s="136"/>
      <c r="Z376" s="136"/>
      <c r="AA376" s="136"/>
      <c r="AB376" s="136"/>
    </row>
    <row r="377" spans="1:28" ht="13.5" customHeight="1" x14ac:dyDescent="0.25">
      <c r="A377" s="217"/>
      <c r="B377" s="135"/>
      <c r="C377" s="136"/>
      <c r="D377" s="136"/>
      <c r="E377" s="136"/>
      <c r="F377" s="136"/>
      <c r="G377" s="136"/>
      <c r="H377" s="435"/>
      <c r="I377" s="435"/>
      <c r="J377" s="243"/>
      <c r="K377" s="243"/>
      <c r="L377" s="151"/>
      <c r="M377" s="244"/>
      <c r="N377" s="97"/>
      <c r="O377" s="86"/>
      <c r="P377" s="136"/>
      <c r="Q377" s="136"/>
      <c r="R377" s="136"/>
      <c r="S377" s="136"/>
      <c r="T377" s="136"/>
      <c r="U377" s="136"/>
      <c r="V377" s="136"/>
      <c r="W377" s="136"/>
      <c r="X377" s="136"/>
      <c r="Y377" s="136"/>
      <c r="Z377" s="136"/>
      <c r="AA377" s="136"/>
      <c r="AB377" s="136"/>
    </row>
    <row r="378" spans="1:28" ht="13.5" customHeight="1" x14ac:dyDescent="0.25">
      <c r="A378" s="217"/>
      <c r="B378" s="135"/>
      <c r="C378" s="136"/>
      <c r="D378" s="136"/>
      <c r="E378" s="136"/>
      <c r="F378" s="136"/>
      <c r="G378" s="136"/>
      <c r="H378" s="435"/>
      <c r="I378" s="435"/>
      <c r="J378" s="243"/>
      <c r="K378" s="243"/>
      <c r="L378" s="151"/>
      <c r="M378" s="244"/>
      <c r="N378" s="97"/>
      <c r="O378" s="86"/>
      <c r="P378" s="136"/>
      <c r="Q378" s="136"/>
      <c r="R378" s="136"/>
      <c r="S378" s="136"/>
      <c r="T378" s="136"/>
      <c r="U378" s="136"/>
      <c r="V378" s="136"/>
      <c r="W378" s="136"/>
      <c r="X378" s="136"/>
      <c r="Y378" s="136"/>
      <c r="Z378" s="136"/>
      <c r="AA378" s="136"/>
      <c r="AB378" s="136"/>
    </row>
    <row r="379" spans="1:28" ht="13.5" customHeight="1" x14ac:dyDescent="0.25">
      <c r="A379" s="217"/>
      <c r="B379" s="135"/>
      <c r="C379" s="136"/>
      <c r="D379" s="136"/>
      <c r="E379" s="136"/>
      <c r="F379" s="136"/>
      <c r="G379" s="136"/>
      <c r="H379" s="435"/>
      <c r="I379" s="435"/>
      <c r="J379" s="243"/>
      <c r="K379" s="243"/>
      <c r="L379" s="151"/>
      <c r="M379" s="244"/>
      <c r="N379" s="97"/>
      <c r="O379" s="86"/>
      <c r="P379" s="136"/>
      <c r="Q379" s="136"/>
      <c r="R379" s="136"/>
      <c r="S379" s="136"/>
      <c r="T379" s="136"/>
      <c r="U379" s="136"/>
      <c r="V379" s="136"/>
      <c r="W379" s="136"/>
      <c r="X379" s="136"/>
      <c r="Y379" s="136"/>
      <c r="Z379" s="136"/>
      <c r="AA379" s="136"/>
      <c r="AB379" s="136"/>
    </row>
    <row r="380" spans="1:28" ht="13.5" customHeight="1" x14ac:dyDescent="0.25">
      <c r="A380" s="217"/>
      <c r="B380" s="135"/>
      <c r="C380" s="136"/>
      <c r="D380" s="136"/>
      <c r="E380" s="136"/>
      <c r="F380" s="136"/>
      <c r="G380" s="136"/>
      <c r="H380" s="435"/>
      <c r="I380" s="435"/>
      <c r="J380" s="243"/>
      <c r="K380" s="243"/>
      <c r="L380" s="151"/>
      <c r="M380" s="244"/>
      <c r="N380" s="97"/>
      <c r="O380" s="86"/>
      <c r="P380" s="136"/>
      <c r="Q380" s="136"/>
      <c r="R380" s="136"/>
      <c r="S380" s="136"/>
      <c r="T380" s="136"/>
      <c r="U380" s="136"/>
      <c r="V380" s="136"/>
      <c r="W380" s="136"/>
      <c r="X380" s="136"/>
      <c r="Y380" s="136"/>
      <c r="Z380" s="136"/>
      <c r="AA380" s="136"/>
      <c r="AB380" s="136"/>
    </row>
    <row r="381" spans="1:28" ht="13.5" customHeight="1" x14ac:dyDescent="0.25">
      <c r="A381" s="217"/>
      <c r="B381" s="135"/>
      <c r="C381" s="136"/>
      <c r="D381" s="136"/>
      <c r="E381" s="136"/>
      <c r="F381" s="136"/>
      <c r="G381" s="136"/>
      <c r="H381" s="435"/>
      <c r="I381" s="435"/>
      <c r="J381" s="243"/>
      <c r="K381" s="243"/>
      <c r="L381" s="151"/>
      <c r="M381" s="244"/>
      <c r="N381" s="97"/>
      <c r="O381" s="86"/>
      <c r="P381" s="136"/>
      <c r="Q381" s="136"/>
      <c r="R381" s="136"/>
      <c r="S381" s="136"/>
      <c r="T381" s="136"/>
      <c r="U381" s="136"/>
      <c r="V381" s="136"/>
      <c r="W381" s="136"/>
      <c r="X381" s="136"/>
      <c r="Y381" s="136"/>
      <c r="Z381" s="136"/>
      <c r="AA381" s="136"/>
      <c r="AB381" s="136"/>
    </row>
    <row r="382" spans="1:28" ht="13.5" customHeight="1" x14ac:dyDescent="0.25">
      <c r="A382" s="217"/>
      <c r="B382" s="135"/>
      <c r="C382" s="136"/>
      <c r="D382" s="136"/>
      <c r="E382" s="136"/>
      <c r="F382" s="136"/>
      <c r="G382" s="136"/>
      <c r="H382" s="435"/>
      <c r="I382" s="435"/>
      <c r="J382" s="243"/>
      <c r="K382" s="243"/>
      <c r="L382" s="151"/>
      <c r="M382" s="244"/>
      <c r="N382" s="97"/>
      <c r="O382" s="86"/>
      <c r="P382" s="136"/>
      <c r="Q382" s="136"/>
      <c r="R382" s="136"/>
      <c r="S382" s="136"/>
      <c r="T382" s="136"/>
      <c r="U382" s="136"/>
      <c r="V382" s="136"/>
      <c r="W382" s="136"/>
      <c r="X382" s="136"/>
      <c r="Y382" s="136"/>
      <c r="Z382" s="136"/>
      <c r="AA382" s="136"/>
      <c r="AB382" s="136"/>
    </row>
    <row r="383" spans="1:28" ht="13.5" customHeight="1" x14ac:dyDescent="0.25">
      <c r="A383" s="217"/>
      <c r="B383" s="135"/>
      <c r="C383" s="136"/>
      <c r="D383" s="136"/>
      <c r="E383" s="136"/>
      <c r="F383" s="136"/>
      <c r="G383" s="136"/>
      <c r="H383" s="435"/>
      <c r="I383" s="435"/>
      <c r="J383" s="243"/>
      <c r="K383" s="243"/>
      <c r="L383" s="151"/>
      <c r="M383" s="244"/>
      <c r="N383" s="97"/>
      <c r="O383" s="86"/>
      <c r="P383" s="136"/>
      <c r="Q383" s="136"/>
      <c r="R383" s="136"/>
      <c r="S383" s="136"/>
      <c r="T383" s="136"/>
      <c r="U383" s="136"/>
      <c r="V383" s="136"/>
      <c r="W383" s="136"/>
      <c r="X383" s="136"/>
      <c r="Y383" s="136"/>
      <c r="Z383" s="136"/>
      <c r="AA383" s="136"/>
      <c r="AB383" s="136"/>
    </row>
    <row r="384" spans="1:28" ht="13.5" customHeight="1" x14ac:dyDescent="0.25">
      <c r="A384" s="217"/>
      <c r="B384" s="135"/>
      <c r="C384" s="136"/>
      <c r="D384" s="136"/>
      <c r="E384" s="136"/>
      <c r="F384" s="136"/>
      <c r="G384" s="136"/>
      <c r="H384" s="435"/>
      <c r="I384" s="435"/>
      <c r="J384" s="243"/>
      <c r="K384" s="243"/>
      <c r="L384" s="151"/>
      <c r="M384" s="244"/>
      <c r="N384" s="97"/>
      <c r="O384" s="86"/>
      <c r="P384" s="136"/>
      <c r="Q384" s="136"/>
      <c r="R384" s="136"/>
      <c r="S384" s="136"/>
      <c r="T384" s="136"/>
      <c r="U384" s="136"/>
      <c r="V384" s="136"/>
      <c r="W384" s="136"/>
      <c r="X384" s="136"/>
      <c r="Y384" s="136"/>
      <c r="Z384" s="136"/>
      <c r="AA384" s="136"/>
      <c r="AB384" s="136"/>
    </row>
    <row r="385" spans="1:28" ht="13.5" customHeight="1" x14ac:dyDescent="0.25">
      <c r="A385" s="217"/>
      <c r="B385" s="135"/>
      <c r="C385" s="136"/>
      <c r="D385" s="136"/>
      <c r="E385" s="136"/>
      <c r="F385" s="136"/>
      <c r="G385" s="136"/>
      <c r="H385" s="435"/>
      <c r="I385" s="435"/>
      <c r="J385" s="243"/>
      <c r="K385" s="243"/>
      <c r="L385" s="151"/>
      <c r="M385" s="244"/>
      <c r="N385" s="97"/>
      <c r="O385" s="86"/>
      <c r="P385" s="136"/>
      <c r="Q385" s="136"/>
      <c r="R385" s="136"/>
      <c r="S385" s="136"/>
      <c r="T385" s="136"/>
      <c r="U385" s="136"/>
      <c r="V385" s="136"/>
      <c r="W385" s="136"/>
      <c r="X385" s="136"/>
      <c r="Y385" s="136"/>
      <c r="Z385" s="136"/>
      <c r="AA385" s="136"/>
      <c r="AB385" s="136"/>
    </row>
    <row r="386" spans="1:28" ht="13.5" customHeight="1" x14ac:dyDescent="0.25">
      <c r="A386" s="217"/>
      <c r="B386" s="135"/>
      <c r="C386" s="136"/>
      <c r="D386" s="136"/>
      <c r="E386" s="136"/>
      <c r="F386" s="136"/>
      <c r="G386" s="136"/>
      <c r="H386" s="435"/>
      <c r="I386" s="435"/>
      <c r="J386" s="243"/>
      <c r="K386" s="243"/>
      <c r="L386" s="151"/>
      <c r="M386" s="244"/>
      <c r="N386" s="97"/>
      <c r="O386" s="86"/>
      <c r="P386" s="136"/>
      <c r="Q386" s="136"/>
      <c r="R386" s="136"/>
      <c r="S386" s="136"/>
      <c r="T386" s="136"/>
      <c r="U386" s="136"/>
      <c r="V386" s="136"/>
      <c r="W386" s="136"/>
      <c r="X386" s="136"/>
      <c r="Y386" s="136"/>
      <c r="Z386" s="136"/>
      <c r="AA386" s="136"/>
      <c r="AB386" s="136"/>
    </row>
    <row r="387" spans="1:28" ht="13.5" customHeight="1" x14ac:dyDescent="0.25">
      <c r="A387" s="217"/>
      <c r="B387" s="135"/>
      <c r="C387" s="136"/>
      <c r="D387" s="136"/>
      <c r="E387" s="136"/>
      <c r="F387" s="136"/>
      <c r="G387" s="136"/>
      <c r="H387" s="435"/>
      <c r="I387" s="435"/>
      <c r="J387" s="243"/>
      <c r="K387" s="243"/>
      <c r="L387" s="151"/>
      <c r="M387" s="244"/>
      <c r="N387" s="97"/>
      <c r="O387" s="86"/>
      <c r="P387" s="136"/>
      <c r="Q387" s="136"/>
      <c r="R387" s="136"/>
      <c r="S387" s="136"/>
      <c r="T387" s="136"/>
      <c r="U387" s="136"/>
      <c r="V387" s="136"/>
      <c r="W387" s="136"/>
      <c r="X387" s="136"/>
      <c r="Y387" s="136"/>
      <c r="Z387" s="136"/>
      <c r="AA387" s="136"/>
      <c r="AB387" s="136"/>
    </row>
    <row r="388" spans="1:28" ht="13.5" customHeight="1" x14ac:dyDescent="0.25">
      <c r="A388" s="217"/>
      <c r="B388" s="135"/>
      <c r="C388" s="136"/>
      <c r="D388" s="136"/>
      <c r="E388" s="136"/>
      <c r="F388" s="136"/>
      <c r="G388" s="136"/>
      <c r="H388" s="435"/>
      <c r="I388" s="435"/>
      <c r="J388" s="243"/>
      <c r="K388" s="243"/>
      <c r="L388" s="151"/>
      <c r="M388" s="244"/>
      <c r="N388" s="97"/>
      <c r="O388" s="86"/>
      <c r="P388" s="136"/>
      <c r="Q388" s="136"/>
      <c r="R388" s="136"/>
      <c r="S388" s="136"/>
      <c r="T388" s="136"/>
      <c r="U388" s="136"/>
      <c r="V388" s="136"/>
      <c r="W388" s="136"/>
      <c r="X388" s="136"/>
      <c r="Y388" s="136"/>
      <c r="Z388" s="136"/>
      <c r="AA388" s="136"/>
      <c r="AB388" s="136"/>
    </row>
    <row r="389" spans="1:28" ht="13.5" customHeight="1" x14ac:dyDescent="0.25">
      <c r="A389" s="217"/>
      <c r="B389" s="135"/>
      <c r="C389" s="136"/>
      <c r="D389" s="136"/>
      <c r="E389" s="136"/>
      <c r="F389" s="136"/>
      <c r="G389" s="136"/>
      <c r="H389" s="435"/>
      <c r="I389" s="435"/>
      <c r="J389" s="243"/>
      <c r="K389" s="243"/>
      <c r="L389" s="151"/>
      <c r="M389" s="244"/>
      <c r="N389" s="97"/>
      <c r="O389" s="86"/>
      <c r="P389" s="136"/>
      <c r="Q389" s="136"/>
      <c r="R389" s="136"/>
      <c r="S389" s="136"/>
      <c r="T389" s="136"/>
      <c r="U389" s="136"/>
      <c r="V389" s="136"/>
      <c r="W389" s="136"/>
      <c r="X389" s="136"/>
      <c r="Y389" s="136"/>
      <c r="Z389" s="136"/>
      <c r="AA389" s="136"/>
      <c r="AB389" s="136"/>
    </row>
    <row r="390" spans="1:28" ht="13.5" customHeight="1" x14ac:dyDescent="0.25">
      <c r="A390" s="217"/>
      <c r="B390" s="135"/>
      <c r="C390" s="136"/>
      <c r="D390" s="136"/>
      <c r="E390" s="136"/>
      <c r="F390" s="136"/>
      <c r="G390" s="136"/>
      <c r="H390" s="435"/>
      <c r="I390" s="435"/>
      <c r="J390" s="243"/>
      <c r="K390" s="243"/>
      <c r="L390" s="151"/>
      <c r="M390" s="244"/>
      <c r="N390" s="97"/>
      <c r="O390" s="86"/>
      <c r="P390" s="136"/>
      <c r="Q390" s="136"/>
      <c r="R390" s="136"/>
      <c r="S390" s="136"/>
      <c r="T390" s="136"/>
      <c r="U390" s="136"/>
      <c r="V390" s="136"/>
      <c r="W390" s="136"/>
      <c r="X390" s="136"/>
      <c r="Y390" s="136"/>
      <c r="Z390" s="136"/>
      <c r="AA390" s="136"/>
      <c r="AB390" s="136"/>
    </row>
    <row r="391" spans="1:28" ht="13.5" customHeight="1" x14ac:dyDescent="0.25">
      <c r="A391" s="217"/>
      <c r="B391" s="135"/>
      <c r="C391" s="136"/>
      <c r="D391" s="136"/>
      <c r="E391" s="136"/>
      <c r="F391" s="136"/>
      <c r="G391" s="136"/>
      <c r="H391" s="435"/>
      <c r="I391" s="435"/>
      <c r="J391" s="243"/>
      <c r="K391" s="243"/>
      <c r="L391" s="151"/>
      <c r="M391" s="244"/>
      <c r="N391" s="97"/>
      <c r="O391" s="86"/>
      <c r="P391" s="136"/>
      <c r="Q391" s="136"/>
      <c r="R391" s="136"/>
      <c r="S391" s="136"/>
      <c r="T391" s="136"/>
      <c r="U391" s="136"/>
      <c r="V391" s="136"/>
      <c r="W391" s="136"/>
      <c r="X391" s="136"/>
      <c r="Y391" s="136"/>
      <c r="Z391" s="136"/>
      <c r="AA391" s="136"/>
      <c r="AB391" s="136"/>
    </row>
    <row r="392" spans="1:28" ht="13.5" customHeight="1" x14ac:dyDescent="0.25">
      <c r="A392" s="217"/>
      <c r="B392" s="135"/>
      <c r="C392" s="136"/>
      <c r="D392" s="136"/>
      <c r="E392" s="136"/>
      <c r="F392" s="136"/>
      <c r="G392" s="136"/>
      <c r="H392" s="435"/>
      <c r="I392" s="435"/>
      <c r="J392" s="243"/>
      <c r="K392" s="243"/>
      <c r="L392" s="151"/>
      <c r="M392" s="244"/>
      <c r="N392" s="97"/>
      <c r="O392" s="86"/>
      <c r="P392" s="136"/>
      <c r="Q392" s="136"/>
      <c r="R392" s="136"/>
      <c r="S392" s="136"/>
      <c r="T392" s="136"/>
      <c r="U392" s="136"/>
      <c r="V392" s="136"/>
      <c r="W392" s="136"/>
      <c r="X392" s="136"/>
      <c r="Y392" s="136"/>
      <c r="Z392" s="136"/>
      <c r="AA392" s="136"/>
      <c r="AB392" s="136"/>
    </row>
    <row r="393" spans="1:28" ht="13.5" customHeight="1" x14ac:dyDescent="0.25">
      <c r="A393" s="217"/>
      <c r="B393" s="135"/>
      <c r="C393" s="136"/>
      <c r="D393" s="136"/>
      <c r="E393" s="136"/>
      <c r="F393" s="136"/>
      <c r="G393" s="136"/>
      <c r="H393" s="435"/>
      <c r="I393" s="435"/>
      <c r="J393" s="243"/>
      <c r="K393" s="243"/>
      <c r="L393" s="151"/>
      <c r="M393" s="244"/>
      <c r="N393" s="97"/>
      <c r="O393" s="86"/>
      <c r="P393" s="136"/>
      <c r="Q393" s="136"/>
      <c r="R393" s="136"/>
      <c r="S393" s="136"/>
      <c r="T393" s="136"/>
      <c r="U393" s="136"/>
      <c r="V393" s="136"/>
      <c r="W393" s="136"/>
      <c r="X393" s="136"/>
      <c r="Y393" s="136"/>
      <c r="Z393" s="136"/>
      <c r="AA393" s="136"/>
      <c r="AB393" s="136"/>
    </row>
    <row r="394" spans="1:28" ht="13.5" customHeight="1" x14ac:dyDescent="0.25">
      <c r="A394" s="217"/>
      <c r="B394" s="135"/>
      <c r="C394" s="136"/>
      <c r="D394" s="136"/>
      <c r="E394" s="136"/>
      <c r="F394" s="136"/>
      <c r="G394" s="136"/>
      <c r="H394" s="435"/>
      <c r="I394" s="435"/>
      <c r="J394" s="243"/>
      <c r="K394" s="243"/>
      <c r="L394" s="151"/>
      <c r="M394" s="244"/>
      <c r="N394" s="97"/>
      <c r="O394" s="86"/>
      <c r="P394" s="136"/>
      <c r="Q394" s="136"/>
      <c r="R394" s="136"/>
      <c r="S394" s="136"/>
      <c r="T394" s="136"/>
      <c r="U394" s="136"/>
      <c r="V394" s="136"/>
      <c r="W394" s="136"/>
      <c r="X394" s="136"/>
      <c r="Y394" s="136"/>
      <c r="Z394" s="136"/>
      <c r="AA394" s="136"/>
      <c r="AB394" s="136"/>
    </row>
    <row r="395" spans="1:28" ht="13.5" customHeight="1" x14ac:dyDescent="0.25">
      <c r="A395" s="217"/>
      <c r="B395" s="135"/>
      <c r="C395" s="136"/>
      <c r="D395" s="136"/>
      <c r="E395" s="136"/>
      <c r="F395" s="136"/>
      <c r="G395" s="136"/>
      <c r="H395" s="435"/>
      <c r="I395" s="435"/>
      <c r="J395" s="243"/>
      <c r="K395" s="243"/>
      <c r="L395" s="151"/>
      <c r="M395" s="244"/>
      <c r="N395" s="97"/>
      <c r="O395" s="86"/>
      <c r="P395" s="136"/>
      <c r="Q395" s="136"/>
      <c r="R395" s="136"/>
      <c r="S395" s="136"/>
      <c r="T395" s="136"/>
      <c r="U395" s="136"/>
      <c r="V395" s="136"/>
      <c r="W395" s="136"/>
      <c r="X395" s="136"/>
      <c r="Y395" s="136"/>
      <c r="Z395" s="136"/>
      <c r="AA395" s="136"/>
      <c r="AB395" s="136"/>
    </row>
    <row r="396" spans="1:28" ht="13.5" customHeight="1" x14ac:dyDescent="0.25">
      <c r="A396" s="217"/>
      <c r="B396" s="135"/>
      <c r="C396" s="136"/>
      <c r="D396" s="136"/>
      <c r="E396" s="136"/>
      <c r="F396" s="136"/>
      <c r="G396" s="136"/>
      <c r="H396" s="435"/>
      <c r="I396" s="435"/>
      <c r="J396" s="243"/>
      <c r="K396" s="243"/>
      <c r="L396" s="151"/>
      <c r="M396" s="244"/>
      <c r="N396" s="97"/>
      <c r="O396" s="86"/>
      <c r="P396" s="136"/>
      <c r="Q396" s="136"/>
      <c r="R396" s="136"/>
      <c r="S396" s="136"/>
      <c r="T396" s="136"/>
      <c r="U396" s="136"/>
      <c r="V396" s="136"/>
      <c r="W396" s="136"/>
      <c r="X396" s="136"/>
      <c r="Y396" s="136"/>
      <c r="Z396" s="136"/>
      <c r="AA396" s="136"/>
      <c r="AB396" s="136"/>
    </row>
    <row r="397" spans="1:28" ht="13.5" customHeight="1" x14ac:dyDescent="0.25">
      <c r="A397" s="217"/>
      <c r="B397" s="135"/>
      <c r="C397" s="136"/>
      <c r="D397" s="136"/>
      <c r="E397" s="136"/>
      <c r="F397" s="136"/>
      <c r="G397" s="136"/>
      <c r="H397" s="435"/>
      <c r="I397" s="435"/>
      <c r="J397" s="243"/>
      <c r="K397" s="243"/>
      <c r="L397" s="151"/>
      <c r="M397" s="244"/>
      <c r="N397" s="97"/>
      <c r="O397" s="86"/>
      <c r="P397" s="136"/>
      <c r="Q397" s="136"/>
      <c r="R397" s="136"/>
      <c r="S397" s="136"/>
      <c r="T397" s="136"/>
      <c r="U397" s="136"/>
      <c r="V397" s="136"/>
      <c r="W397" s="136"/>
      <c r="X397" s="136"/>
      <c r="Y397" s="136"/>
      <c r="Z397" s="136"/>
      <c r="AA397" s="136"/>
      <c r="AB397" s="136"/>
    </row>
    <row r="398" spans="1:28" ht="13.5" customHeight="1" x14ac:dyDescent="0.25">
      <c r="A398" s="217"/>
      <c r="B398" s="135"/>
      <c r="C398" s="136"/>
      <c r="D398" s="136"/>
      <c r="E398" s="136"/>
      <c r="F398" s="136"/>
      <c r="G398" s="136"/>
      <c r="H398" s="435"/>
      <c r="I398" s="435"/>
      <c r="J398" s="243"/>
      <c r="K398" s="243"/>
      <c r="L398" s="151"/>
      <c r="M398" s="244"/>
      <c r="N398" s="97"/>
      <c r="O398" s="86"/>
      <c r="P398" s="136"/>
      <c r="Q398" s="136"/>
      <c r="R398" s="136"/>
      <c r="S398" s="136"/>
      <c r="T398" s="136"/>
      <c r="U398" s="136"/>
      <c r="V398" s="136"/>
      <c r="W398" s="136"/>
      <c r="X398" s="136"/>
      <c r="Y398" s="136"/>
      <c r="Z398" s="136"/>
      <c r="AA398" s="136"/>
      <c r="AB398" s="136"/>
    </row>
    <row r="399" spans="1:28" ht="13.5" customHeight="1" x14ac:dyDescent="0.25">
      <c r="A399" s="217"/>
      <c r="B399" s="135"/>
      <c r="C399" s="136"/>
      <c r="D399" s="136"/>
      <c r="E399" s="136"/>
      <c r="F399" s="136"/>
      <c r="G399" s="136"/>
      <c r="H399" s="435"/>
      <c r="I399" s="435"/>
      <c r="J399" s="243"/>
      <c r="K399" s="243"/>
      <c r="L399" s="151"/>
      <c r="M399" s="244"/>
      <c r="N399" s="97"/>
      <c r="O399" s="86"/>
      <c r="P399" s="136"/>
      <c r="Q399" s="136"/>
      <c r="R399" s="136"/>
      <c r="S399" s="136"/>
      <c r="T399" s="136"/>
      <c r="U399" s="136"/>
      <c r="V399" s="136"/>
      <c r="W399" s="136"/>
      <c r="X399" s="136"/>
      <c r="Y399" s="136"/>
      <c r="Z399" s="136"/>
      <c r="AA399" s="136"/>
      <c r="AB399" s="136"/>
    </row>
    <row r="400" spans="1:28" ht="13.5" customHeight="1" x14ac:dyDescent="0.25">
      <c r="A400" s="217"/>
      <c r="B400" s="135"/>
      <c r="C400" s="136"/>
      <c r="D400" s="136"/>
      <c r="E400" s="136"/>
      <c r="F400" s="136"/>
      <c r="G400" s="136"/>
      <c r="H400" s="435"/>
      <c r="I400" s="435"/>
      <c r="J400" s="243"/>
      <c r="K400" s="243"/>
      <c r="L400" s="151"/>
      <c r="M400" s="244"/>
      <c r="N400" s="97"/>
      <c r="O400" s="86"/>
      <c r="P400" s="136"/>
      <c r="Q400" s="136"/>
      <c r="R400" s="136"/>
      <c r="S400" s="136"/>
      <c r="T400" s="136"/>
      <c r="U400" s="136"/>
      <c r="V400" s="136"/>
      <c r="W400" s="136"/>
      <c r="X400" s="136"/>
      <c r="Y400" s="136"/>
      <c r="Z400" s="136"/>
      <c r="AA400" s="136"/>
      <c r="AB400" s="136"/>
    </row>
    <row r="401" spans="1:28" ht="13.5" customHeight="1" x14ac:dyDescent="0.25">
      <c r="A401" s="217"/>
      <c r="B401" s="135"/>
      <c r="C401" s="136"/>
      <c r="D401" s="136"/>
      <c r="E401" s="136"/>
      <c r="F401" s="136"/>
      <c r="G401" s="136"/>
      <c r="H401" s="435"/>
      <c r="I401" s="435"/>
      <c r="J401" s="243"/>
      <c r="K401" s="243"/>
      <c r="L401" s="151"/>
      <c r="M401" s="244"/>
      <c r="N401" s="97"/>
      <c r="O401" s="86"/>
      <c r="P401" s="136"/>
      <c r="Q401" s="136"/>
      <c r="R401" s="136"/>
      <c r="S401" s="136"/>
      <c r="T401" s="136"/>
      <c r="U401" s="136"/>
      <c r="V401" s="136"/>
      <c r="W401" s="136"/>
      <c r="X401" s="136"/>
      <c r="Y401" s="136"/>
      <c r="Z401" s="136"/>
      <c r="AA401" s="136"/>
      <c r="AB401" s="136"/>
    </row>
    <row r="402" spans="1:28" ht="13.5" customHeight="1" x14ac:dyDescent="0.25">
      <c r="A402" s="217"/>
      <c r="B402" s="135"/>
      <c r="C402" s="136"/>
      <c r="D402" s="136"/>
      <c r="E402" s="136"/>
      <c r="F402" s="136"/>
      <c r="G402" s="136"/>
      <c r="H402" s="435"/>
      <c r="I402" s="435"/>
      <c r="J402" s="243"/>
      <c r="K402" s="243"/>
      <c r="L402" s="151"/>
      <c r="M402" s="244"/>
      <c r="N402" s="97"/>
      <c r="O402" s="86"/>
      <c r="P402" s="136"/>
      <c r="Q402" s="136"/>
      <c r="R402" s="136"/>
      <c r="S402" s="136"/>
      <c r="T402" s="136"/>
      <c r="U402" s="136"/>
      <c r="V402" s="136"/>
      <c r="W402" s="136"/>
      <c r="X402" s="136"/>
      <c r="Y402" s="136"/>
      <c r="Z402" s="136"/>
      <c r="AA402" s="136"/>
      <c r="AB402" s="136"/>
    </row>
    <row r="403" spans="1:28" ht="13.5" customHeight="1" x14ac:dyDescent="0.25">
      <c r="A403" s="217"/>
      <c r="B403" s="135"/>
      <c r="C403" s="136"/>
      <c r="D403" s="136"/>
      <c r="E403" s="136"/>
      <c r="F403" s="136"/>
      <c r="G403" s="136"/>
      <c r="H403" s="435"/>
      <c r="I403" s="435"/>
      <c r="J403" s="243"/>
      <c r="K403" s="243"/>
      <c r="L403" s="151"/>
      <c r="M403" s="244"/>
      <c r="N403" s="97"/>
      <c r="O403" s="86"/>
      <c r="P403" s="136"/>
      <c r="Q403" s="136"/>
      <c r="R403" s="136"/>
      <c r="S403" s="136"/>
      <c r="T403" s="136"/>
      <c r="U403" s="136"/>
      <c r="V403" s="136"/>
      <c r="W403" s="136"/>
      <c r="X403" s="136"/>
      <c r="Y403" s="136"/>
      <c r="Z403" s="136"/>
      <c r="AA403" s="136"/>
      <c r="AB403" s="136"/>
    </row>
    <row r="404" spans="1:28" ht="13.5" customHeight="1" x14ac:dyDescent="0.25">
      <c r="A404" s="217"/>
      <c r="B404" s="135"/>
      <c r="C404" s="136"/>
      <c r="D404" s="136"/>
      <c r="E404" s="136"/>
      <c r="F404" s="136"/>
      <c r="G404" s="136"/>
      <c r="H404" s="435"/>
      <c r="I404" s="435"/>
      <c r="J404" s="243"/>
      <c r="K404" s="243"/>
      <c r="L404" s="151"/>
      <c r="M404" s="244"/>
      <c r="N404" s="97"/>
      <c r="O404" s="86"/>
      <c r="P404" s="136"/>
      <c r="Q404" s="136"/>
      <c r="R404" s="136"/>
      <c r="S404" s="136"/>
      <c r="T404" s="136"/>
      <c r="U404" s="136"/>
      <c r="V404" s="136"/>
      <c r="W404" s="136"/>
      <c r="X404" s="136"/>
      <c r="Y404" s="136"/>
      <c r="Z404" s="136"/>
      <c r="AA404" s="136"/>
      <c r="AB404" s="136"/>
    </row>
    <row r="405" spans="1:28" ht="13.5" customHeight="1" x14ac:dyDescent="0.25">
      <c r="A405" s="217"/>
      <c r="B405" s="135"/>
      <c r="C405" s="136"/>
      <c r="D405" s="136"/>
      <c r="E405" s="136"/>
      <c r="F405" s="136"/>
      <c r="G405" s="136"/>
      <c r="H405" s="435"/>
      <c r="I405" s="435"/>
      <c r="J405" s="243"/>
      <c r="K405" s="243"/>
      <c r="L405" s="151"/>
      <c r="M405" s="244"/>
      <c r="N405" s="97"/>
      <c r="O405" s="86"/>
      <c r="P405" s="136"/>
      <c r="Q405" s="136"/>
      <c r="R405" s="136"/>
      <c r="S405" s="136"/>
      <c r="T405" s="136"/>
      <c r="U405" s="136"/>
      <c r="V405" s="136"/>
      <c r="W405" s="136"/>
      <c r="X405" s="136"/>
      <c r="Y405" s="136"/>
      <c r="Z405" s="136"/>
      <c r="AA405" s="136"/>
      <c r="AB405" s="136"/>
    </row>
    <row r="406" spans="1:28" ht="13.5" customHeight="1" x14ac:dyDescent="0.25">
      <c r="A406" s="217"/>
      <c r="B406" s="135"/>
      <c r="C406" s="136"/>
      <c r="D406" s="136"/>
      <c r="E406" s="136"/>
      <c r="F406" s="136"/>
      <c r="G406" s="136"/>
      <c r="H406" s="435"/>
      <c r="I406" s="435"/>
      <c r="J406" s="243"/>
      <c r="K406" s="243"/>
      <c r="L406" s="151"/>
      <c r="M406" s="244"/>
      <c r="N406" s="97"/>
      <c r="O406" s="86"/>
      <c r="P406" s="136"/>
      <c r="Q406" s="136"/>
      <c r="R406" s="136"/>
      <c r="S406" s="136"/>
      <c r="T406" s="136"/>
      <c r="U406" s="136"/>
      <c r="V406" s="136"/>
      <c r="W406" s="136"/>
      <c r="X406" s="136"/>
      <c r="Y406" s="136"/>
      <c r="Z406" s="136"/>
      <c r="AA406" s="136"/>
      <c r="AB406" s="136"/>
    </row>
    <row r="407" spans="1:28" ht="13.5" customHeight="1" x14ac:dyDescent="0.25">
      <c r="A407" s="217"/>
      <c r="B407" s="135"/>
      <c r="C407" s="136"/>
      <c r="D407" s="136"/>
      <c r="E407" s="136"/>
      <c r="F407" s="136"/>
      <c r="G407" s="136"/>
      <c r="H407" s="435"/>
      <c r="I407" s="435"/>
      <c r="J407" s="243"/>
      <c r="K407" s="243"/>
      <c r="L407" s="151"/>
      <c r="M407" s="244"/>
      <c r="N407" s="97"/>
      <c r="O407" s="86"/>
      <c r="P407" s="136"/>
      <c r="Q407" s="136"/>
      <c r="R407" s="136"/>
      <c r="S407" s="136"/>
      <c r="T407" s="136"/>
      <c r="U407" s="136"/>
      <c r="V407" s="136"/>
      <c r="W407" s="136"/>
      <c r="X407" s="136"/>
      <c r="Y407" s="136"/>
      <c r="Z407" s="136"/>
      <c r="AA407" s="136"/>
      <c r="AB407" s="136"/>
    </row>
    <row r="408" spans="1:28" ht="13.5" customHeight="1" x14ac:dyDescent="0.25">
      <c r="A408" s="217"/>
      <c r="B408" s="135"/>
      <c r="C408" s="136"/>
      <c r="D408" s="136"/>
      <c r="E408" s="136"/>
      <c r="F408" s="136"/>
      <c r="G408" s="136"/>
      <c r="H408" s="435"/>
      <c r="I408" s="435"/>
      <c r="J408" s="243"/>
      <c r="K408" s="243"/>
      <c r="L408" s="151"/>
      <c r="M408" s="244"/>
      <c r="N408" s="97"/>
      <c r="O408" s="86"/>
      <c r="P408" s="136"/>
      <c r="Q408" s="136"/>
      <c r="R408" s="136"/>
      <c r="S408" s="136"/>
      <c r="T408" s="136"/>
      <c r="U408" s="136"/>
      <c r="V408" s="136"/>
      <c r="W408" s="136"/>
      <c r="X408" s="136"/>
      <c r="Y408" s="136"/>
      <c r="Z408" s="136"/>
      <c r="AA408" s="136"/>
      <c r="AB408" s="136"/>
    </row>
    <row r="409" spans="1:28" ht="13.5" customHeight="1" x14ac:dyDescent="0.25">
      <c r="A409" s="217"/>
      <c r="B409" s="135"/>
      <c r="C409" s="136"/>
      <c r="D409" s="136"/>
      <c r="E409" s="136"/>
      <c r="F409" s="136"/>
      <c r="G409" s="136"/>
      <c r="H409" s="435"/>
      <c r="I409" s="435"/>
      <c r="J409" s="243"/>
      <c r="K409" s="243"/>
      <c r="L409" s="151"/>
      <c r="M409" s="244"/>
      <c r="N409" s="97"/>
      <c r="O409" s="86"/>
      <c r="P409" s="136"/>
      <c r="Q409" s="136"/>
      <c r="R409" s="136"/>
      <c r="S409" s="136"/>
      <c r="T409" s="136"/>
      <c r="U409" s="136"/>
      <c r="V409" s="136"/>
      <c r="W409" s="136"/>
      <c r="X409" s="136"/>
      <c r="Y409" s="136"/>
      <c r="Z409" s="136"/>
      <c r="AA409" s="136"/>
      <c r="AB409" s="136"/>
    </row>
    <row r="410" spans="1:28" ht="13.5" customHeight="1" x14ac:dyDescent="0.25">
      <c r="A410" s="217"/>
      <c r="B410" s="135"/>
      <c r="C410" s="136"/>
      <c r="D410" s="136"/>
      <c r="E410" s="136"/>
      <c r="F410" s="136"/>
      <c r="G410" s="136"/>
      <c r="H410" s="435"/>
      <c r="I410" s="435"/>
      <c r="J410" s="243"/>
      <c r="K410" s="243"/>
      <c r="L410" s="151"/>
      <c r="M410" s="244"/>
      <c r="N410" s="97"/>
      <c r="O410" s="86"/>
      <c r="P410" s="136"/>
      <c r="Q410" s="136"/>
      <c r="R410" s="136"/>
      <c r="S410" s="136"/>
      <c r="T410" s="136"/>
      <c r="U410" s="136"/>
      <c r="V410" s="136"/>
      <c r="W410" s="136"/>
      <c r="X410" s="136"/>
      <c r="Y410" s="136"/>
      <c r="Z410" s="136"/>
      <c r="AA410" s="136"/>
      <c r="AB410" s="136"/>
    </row>
    <row r="411" spans="1:28" ht="13.5" customHeight="1" x14ac:dyDescent="0.25">
      <c r="A411" s="217"/>
      <c r="B411" s="135"/>
      <c r="C411" s="136"/>
      <c r="D411" s="136"/>
      <c r="E411" s="136"/>
      <c r="F411" s="136"/>
      <c r="G411" s="136"/>
      <c r="H411" s="435"/>
      <c r="I411" s="435"/>
      <c r="J411" s="243"/>
      <c r="K411" s="243"/>
      <c r="L411" s="151"/>
      <c r="M411" s="244"/>
      <c r="N411" s="97"/>
      <c r="O411" s="86"/>
      <c r="P411" s="136"/>
      <c r="Q411" s="136"/>
      <c r="R411" s="136"/>
      <c r="S411" s="136"/>
      <c r="T411" s="136"/>
      <c r="U411" s="136"/>
      <c r="V411" s="136"/>
      <c r="W411" s="136"/>
      <c r="X411" s="136"/>
      <c r="Y411" s="136"/>
      <c r="Z411" s="136"/>
      <c r="AA411" s="136"/>
      <c r="AB411" s="136"/>
    </row>
    <row r="412" spans="1:28" ht="13.5" customHeight="1" x14ac:dyDescent="0.25">
      <c r="A412" s="217"/>
      <c r="B412" s="135"/>
      <c r="C412" s="136"/>
      <c r="D412" s="136"/>
      <c r="E412" s="136"/>
      <c r="F412" s="136"/>
      <c r="G412" s="136"/>
      <c r="H412" s="435"/>
      <c r="I412" s="435"/>
      <c r="J412" s="243"/>
      <c r="K412" s="243"/>
      <c r="L412" s="151"/>
      <c r="M412" s="244"/>
      <c r="N412" s="97"/>
      <c r="O412" s="86"/>
      <c r="P412" s="136"/>
      <c r="Q412" s="136"/>
      <c r="R412" s="136"/>
      <c r="S412" s="136"/>
      <c r="T412" s="136"/>
      <c r="U412" s="136"/>
      <c r="V412" s="136"/>
      <c r="W412" s="136"/>
      <c r="X412" s="136"/>
      <c r="Y412" s="136"/>
      <c r="Z412" s="136"/>
      <c r="AA412" s="136"/>
      <c r="AB412" s="136"/>
    </row>
    <row r="413" spans="1:28" ht="13.5" customHeight="1" x14ac:dyDescent="0.25">
      <c r="A413" s="217"/>
      <c r="B413" s="135"/>
      <c r="C413" s="136"/>
      <c r="D413" s="136"/>
      <c r="E413" s="136"/>
      <c r="F413" s="136"/>
      <c r="G413" s="136"/>
      <c r="H413" s="435"/>
      <c r="I413" s="435"/>
      <c r="J413" s="243"/>
      <c r="K413" s="243"/>
      <c r="L413" s="151"/>
      <c r="M413" s="244"/>
      <c r="N413" s="97"/>
      <c r="O413" s="86"/>
      <c r="P413" s="136"/>
      <c r="Q413" s="136"/>
      <c r="R413" s="136"/>
      <c r="S413" s="136"/>
      <c r="T413" s="136"/>
      <c r="U413" s="136"/>
      <c r="V413" s="136"/>
      <c r="W413" s="136"/>
      <c r="X413" s="136"/>
      <c r="Y413" s="136"/>
      <c r="Z413" s="136"/>
      <c r="AA413" s="136"/>
      <c r="AB413" s="136"/>
    </row>
    <row r="414" spans="1:28" ht="13.5" customHeight="1" x14ac:dyDescent="0.25">
      <c r="A414" s="217"/>
      <c r="B414" s="135"/>
      <c r="C414" s="136"/>
      <c r="D414" s="136"/>
      <c r="E414" s="136"/>
      <c r="F414" s="136"/>
      <c r="G414" s="136"/>
      <c r="H414" s="435"/>
      <c r="I414" s="435"/>
      <c r="J414" s="243"/>
      <c r="K414" s="243"/>
      <c r="L414" s="151"/>
      <c r="M414" s="244"/>
      <c r="N414" s="97"/>
      <c r="O414" s="86"/>
      <c r="P414" s="136"/>
      <c r="Q414" s="136"/>
      <c r="R414" s="136"/>
      <c r="S414" s="136"/>
      <c r="T414" s="136"/>
      <c r="U414" s="136"/>
      <c r="V414" s="136"/>
      <c r="W414" s="136"/>
      <c r="X414" s="136"/>
      <c r="Y414" s="136"/>
      <c r="Z414" s="136"/>
      <c r="AA414" s="136"/>
      <c r="AB414" s="136"/>
    </row>
    <row r="415" spans="1:28" ht="13.5" customHeight="1" x14ac:dyDescent="0.25">
      <c r="A415" s="217"/>
      <c r="B415" s="135"/>
      <c r="C415" s="136"/>
      <c r="D415" s="136"/>
      <c r="E415" s="136"/>
      <c r="F415" s="136"/>
      <c r="G415" s="136"/>
      <c r="H415" s="435"/>
      <c r="I415" s="435"/>
      <c r="J415" s="243"/>
      <c r="K415" s="243"/>
      <c r="L415" s="151"/>
      <c r="M415" s="244"/>
      <c r="N415" s="97"/>
      <c r="O415" s="86"/>
      <c r="P415" s="136"/>
      <c r="Q415" s="136"/>
      <c r="R415" s="136"/>
      <c r="S415" s="136"/>
      <c r="T415" s="136"/>
      <c r="U415" s="136"/>
      <c r="V415" s="136"/>
      <c r="W415" s="136"/>
      <c r="X415" s="136"/>
      <c r="Y415" s="136"/>
      <c r="Z415" s="136"/>
      <c r="AA415" s="136"/>
      <c r="AB415" s="136"/>
    </row>
    <row r="416" spans="1:28" ht="13.5" customHeight="1" x14ac:dyDescent="0.25">
      <c r="A416" s="217"/>
      <c r="B416" s="135"/>
      <c r="C416" s="136"/>
      <c r="D416" s="136"/>
      <c r="E416" s="136"/>
      <c r="F416" s="136"/>
      <c r="G416" s="136"/>
      <c r="H416" s="435"/>
      <c r="I416" s="435"/>
      <c r="J416" s="243"/>
      <c r="K416" s="243"/>
      <c r="L416" s="151"/>
      <c r="M416" s="244"/>
      <c r="N416" s="97"/>
      <c r="O416" s="86"/>
      <c r="P416" s="136"/>
      <c r="Q416" s="136"/>
      <c r="R416" s="136"/>
      <c r="S416" s="136"/>
      <c r="T416" s="136"/>
      <c r="U416" s="136"/>
      <c r="V416" s="136"/>
      <c r="W416" s="136"/>
      <c r="X416" s="136"/>
      <c r="Y416" s="136"/>
      <c r="Z416" s="136"/>
      <c r="AA416" s="136"/>
      <c r="AB416" s="136"/>
    </row>
    <row r="417" spans="1:28" ht="13.5" customHeight="1" x14ac:dyDescent="0.25">
      <c r="A417" s="217"/>
      <c r="B417" s="135"/>
      <c r="C417" s="136"/>
      <c r="D417" s="136"/>
      <c r="E417" s="136"/>
      <c r="F417" s="136"/>
      <c r="G417" s="136"/>
      <c r="H417" s="435"/>
      <c r="I417" s="435"/>
      <c r="J417" s="243"/>
      <c r="K417" s="243"/>
      <c r="L417" s="151"/>
      <c r="M417" s="244"/>
      <c r="N417" s="97"/>
      <c r="O417" s="86"/>
      <c r="P417" s="136"/>
      <c r="Q417" s="136"/>
      <c r="R417" s="136"/>
      <c r="S417" s="136"/>
      <c r="T417" s="136"/>
      <c r="U417" s="136"/>
      <c r="V417" s="136"/>
      <c r="W417" s="136"/>
      <c r="X417" s="136"/>
      <c r="Y417" s="136"/>
      <c r="Z417" s="136"/>
      <c r="AA417" s="136"/>
      <c r="AB417" s="136"/>
    </row>
    <row r="418" spans="1:28" ht="13.5" customHeight="1" x14ac:dyDescent="0.25">
      <c r="A418" s="217"/>
      <c r="B418" s="135"/>
      <c r="C418" s="136"/>
      <c r="D418" s="136"/>
      <c r="E418" s="136"/>
      <c r="F418" s="136"/>
      <c r="G418" s="136"/>
      <c r="H418" s="435"/>
      <c r="I418" s="435"/>
      <c r="J418" s="243"/>
      <c r="K418" s="243"/>
      <c r="L418" s="151"/>
      <c r="M418" s="244"/>
      <c r="N418" s="97"/>
      <c r="O418" s="86"/>
      <c r="P418" s="136"/>
      <c r="Q418" s="136"/>
      <c r="R418" s="136"/>
      <c r="S418" s="136"/>
      <c r="T418" s="136"/>
      <c r="U418" s="136"/>
      <c r="V418" s="136"/>
      <c r="W418" s="136"/>
      <c r="X418" s="136"/>
      <c r="Y418" s="136"/>
      <c r="Z418" s="136"/>
      <c r="AA418" s="136"/>
      <c r="AB418" s="136"/>
    </row>
    <row r="419" spans="1:28" ht="13.5" customHeight="1" x14ac:dyDescent="0.25">
      <c r="A419" s="217"/>
      <c r="B419" s="135"/>
      <c r="C419" s="136"/>
      <c r="D419" s="136"/>
      <c r="E419" s="136"/>
      <c r="F419" s="136"/>
      <c r="G419" s="136"/>
      <c r="H419" s="435"/>
      <c r="I419" s="435"/>
      <c r="J419" s="243"/>
      <c r="K419" s="243"/>
      <c r="L419" s="151"/>
      <c r="M419" s="244"/>
      <c r="N419" s="97"/>
      <c r="O419" s="86"/>
      <c r="P419" s="136"/>
      <c r="Q419" s="136"/>
      <c r="R419" s="136"/>
      <c r="S419" s="136"/>
      <c r="T419" s="136"/>
      <c r="U419" s="136"/>
      <c r="V419" s="136"/>
      <c r="W419" s="136"/>
      <c r="X419" s="136"/>
      <c r="Y419" s="136"/>
      <c r="Z419" s="136"/>
      <c r="AA419" s="136"/>
      <c r="AB419" s="136"/>
    </row>
    <row r="420" spans="1:28" ht="13.5" customHeight="1" x14ac:dyDescent="0.25">
      <c r="A420" s="217"/>
      <c r="B420" s="135"/>
      <c r="C420" s="136"/>
      <c r="D420" s="136"/>
      <c r="E420" s="136"/>
      <c r="F420" s="136"/>
      <c r="G420" s="136"/>
      <c r="H420" s="435"/>
      <c r="I420" s="435"/>
      <c r="J420" s="243"/>
      <c r="K420" s="243"/>
      <c r="L420" s="151"/>
      <c r="M420" s="244"/>
      <c r="N420" s="97"/>
      <c r="O420" s="86"/>
      <c r="P420" s="136"/>
      <c r="Q420" s="136"/>
      <c r="R420" s="136"/>
      <c r="S420" s="136"/>
      <c r="T420" s="136"/>
      <c r="U420" s="136"/>
      <c r="V420" s="136"/>
      <c r="W420" s="136"/>
      <c r="X420" s="136"/>
      <c r="Y420" s="136"/>
      <c r="Z420" s="136"/>
      <c r="AA420" s="136"/>
      <c r="AB420" s="136"/>
    </row>
    <row r="421" spans="1:28" ht="13.5" customHeight="1" x14ac:dyDescent="0.25">
      <c r="A421" s="217"/>
      <c r="B421" s="135"/>
      <c r="C421" s="136"/>
      <c r="D421" s="136"/>
      <c r="E421" s="136"/>
      <c r="F421" s="136"/>
      <c r="G421" s="136"/>
      <c r="H421" s="435"/>
      <c r="I421" s="435"/>
      <c r="J421" s="243"/>
      <c r="K421" s="243"/>
      <c r="L421" s="151"/>
      <c r="M421" s="244"/>
      <c r="N421" s="97"/>
      <c r="O421" s="86"/>
      <c r="P421" s="136"/>
      <c r="Q421" s="136"/>
      <c r="R421" s="136"/>
      <c r="S421" s="136"/>
      <c r="T421" s="136"/>
      <c r="U421" s="136"/>
      <c r="V421" s="136"/>
      <c r="W421" s="136"/>
      <c r="X421" s="136"/>
      <c r="Y421" s="136"/>
      <c r="Z421" s="136"/>
      <c r="AA421" s="136"/>
      <c r="AB421" s="136"/>
    </row>
    <row r="422" spans="1:28" ht="13.5" customHeight="1" x14ac:dyDescent="0.25">
      <c r="A422" s="217"/>
      <c r="B422" s="135"/>
      <c r="C422" s="136"/>
      <c r="D422" s="136"/>
      <c r="E422" s="136"/>
      <c r="F422" s="136"/>
      <c r="G422" s="136"/>
      <c r="H422" s="435"/>
      <c r="I422" s="435"/>
      <c r="J422" s="243"/>
      <c r="K422" s="243"/>
      <c r="L422" s="151"/>
      <c r="M422" s="244"/>
      <c r="N422" s="97"/>
      <c r="O422" s="86"/>
      <c r="P422" s="136"/>
      <c r="Q422" s="136"/>
      <c r="R422" s="136"/>
      <c r="S422" s="136"/>
      <c r="T422" s="136"/>
      <c r="U422" s="136"/>
      <c r="V422" s="136"/>
      <c r="W422" s="136"/>
      <c r="X422" s="136"/>
      <c r="Y422" s="136"/>
      <c r="Z422" s="136"/>
      <c r="AA422" s="136"/>
      <c r="AB422" s="136"/>
    </row>
    <row r="423" spans="1:28" ht="13.5" customHeight="1" x14ac:dyDescent="0.25">
      <c r="A423" s="217"/>
      <c r="B423" s="135"/>
      <c r="C423" s="136"/>
      <c r="D423" s="136"/>
      <c r="E423" s="136"/>
      <c r="F423" s="136"/>
      <c r="G423" s="136"/>
      <c r="H423" s="435"/>
      <c r="I423" s="435"/>
      <c r="J423" s="243"/>
      <c r="K423" s="243"/>
      <c r="L423" s="151"/>
      <c r="M423" s="244"/>
      <c r="N423" s="97"/>
      <c r="O423" s="86"/>
      <c r="P423" s="136"/>
      <c r="Q423" s="136"/>
      <c r="R423" s="136"/>
      <c r="S423" s="136"/>
      <c r="T423" s="136"/>
      <c r="U423" s="136"/>
      <c r="V423" s="136"/>
      <c r="W423" s="136"/>
      <c r="X423" s="136"/>
      <c r="Y423" s="136"/>
      <c r="Z423" s="136"/>
      <c r="AA423" s="136"/>
      <c r="AB423" s="136"/>
    </row>
    <row r="424" spans="1:28" ht="13.5" customHeight="1" x14ac:dyDescent="0.25">
      <c r="A424" s="217"/>
      <c r="B424" s="135"/>
      <c r="C424" s="136"/>
      <c r="D424" s="136"/>
      <c r="E424" s="136"/>
      <c r="F424" s="136"/>
      <c r="G424" s="136"/>
      <c r="H424" s="435"/>
      <c r="I424" s="435"/>
      <c r="J424" s="243"/>
      <c r="K424" s="243"/>
      <c r="L424" s="151"/>
      <c r="M424" s="244"/>
      <c r="N424" s="97"/>
      <c r="O424" s="86"/>
      <c r="P424" s="136"/>
      <c r="Q424" s="136"/>
      <c r="R424" s="136"/>
      <c r="S424" s="136"/>
      <c r="T424" s="136"/>
      <c r="U424" s="136"/>
      <c r="V424" s="136"/>
      <c r="W424" s="136"/>
      <c r="X424" s="136"/>
      <c r="Y424" s="136"/>
      <c r="Z424" s="136"/>
      <c r="AA424" s="136"/>
      <c r="AB424" s="136"/>
    </row>
    <row r="425" spans="1:28" ht="13.5" customHeight="1" x14ac:dyDescent="0.25">
      <c r="A425" s="217"/>
      <c r="B425" s="135"/>
      <c r="C425" s="136"/>
      <c r="D425" s="136"/>
      <c r="E425" s="136"/>
      <c r="F425" s="136"/>
      <c r="G425" s="136"/>
      <c r="H425" s="435"/>
      <c r="I425" s="435"/>
      <c r="J425" s="243"/>
      <c r="K425" s="243"/>
      <c r="L425" s="151"/>
      <c r="M425" s="244"/>
      <c r="N425" s="97"/>
      <c r="O425" s="86"/>
      <c r="P425" s="136"/>
      <c r="Q425" s="136"/>
      <c r="R425" s="136"/>
      <c r="S425" s="136"/>
      <c r="T425" s="136"/>
      <c r="U425" s="136"/>
      <c r="V425" s="136"/>
      <c r="W425" s="136"/>
      <c r="X425" s="136"/>
      <c r="Y425" s="136"/>
      <c r="Z425" s="136"/>
      <c r="AA425" s="136"/>
      <c r="AB425" s="136"/>
    </row>
    <row r="426" spans="1:28" ht="13.5" customHeight="1" x14ac:dyDescent="0.25">
      <c r="A426" s="217"/>
      <c r="B426" s="135"/>
      <c r="C426" s="136"/>
      <c r="D426" s="136"/>
      <c r="E426" s="136"/>
      <c r="F426" s="136"/>
      <c r="G426" s="136"/>
      <c r="H426" s="435"/>
      <c r="I426" s="435"/>
      <c r="J426" s="243"/>
      <c r="K426" s="243"/>
      <c r="L426" s="151"/>
      <c r="M426" s="244"/>
      <c r="N426" s="97"/>
      <c r="O426" s="86"/>
      <c r="P426" s="136"/>
      <c r="Q426" s="136"/>
      <c r="R426" s="136"/>
      <c r="S426" s="136"/>
      <c r="T426" s="136"/>
      <c r="U426" s="136"/>
      <c r="V426" s="136"/>
      <c r="W426" s="136"/>
      <c r="X426" s="136"/>
      <c r="Y426" s="136"/>
      <c r="Z426" s="136"/>
      <c r="AA426" s="136"/>
      <c r="AB426" s="136"/>
    </row>
    <row r="427" spans="1:28" ht="13.5" customHeight="1" x14ac:dyDescent="0.25">
      <c r="A427" s="217"/>
      <c r="B427" s="135"/>
      <c r="C427" s="136"/>
      <c r="D427" s="136"/>
      <c r="E427" s="136"/>
      <c r="F427" s="136"/>
      <c r="G427" s="136"/>
      <c r="H427" s="435"/>
      <c r="I427" s="435"/>
      <c r="J427" s="243"/>
      <c r="K427" s="243"/>
      <c r="L427" s="151"/>
      <c r="M427" s="244"/>
      <c r="N427" s="97"/>
      <c r="O427" s="86"/>
      <c r="P427" s="136"/>
      <c r="Q427" s="136"/>
      <c r="R427" s="136"/>
      <c r="S427" s="136"/>
      <c r="T427" s="136"/>
      <c r="U427" s="136"/>
      <c r="V427" s="136"/>
      <c r="W427" s="136"/>
      <c r="X427" s="136"/>
      <c r="Y427" s="136"/>
      <c r="Z427" s="136"/>
      <c r="AA427" s="136"/>
      <c r="AB427" s="136"/>
    </row>
    <row r="428" spans="1:28" ht="13.5" customHeight="1" x14ac:dyDescent="0.25">
      <c r="A428" s="217"/>
      <c r="B428" s="135"/>
      <c r="C428" s="136"/>
      <c r="D428" s="136"/>
      <c r="E428" s="136"/>
      <c r="F428" s="136"/>
      <c r="G428" s="136"/>
      <c r="H428" s="435"/>
      <c r="I428" s="435"/>
      <c r="J428" s="243"/>
      <c r="K428" s="243"/>
      <c r="L428" s="151"/>
      <c r="M428" s="244"/>
      <c r="N428" s="97"/>
      <c r="O428" s="86"/>
      <c r="P428" s="136"/>
      <c r="Q428" s="136"/>
      <c r="R428" s="136"/>
      <c r="S428" s="136"/>
      <c r="T428" s="136"/>
      <c r="U428" s="136"/>
      <c r="V428" s="136"/>
      <c r="W428" s="136"/>
      <c r="X428" s="136"/>
      <c r="Y428" s="136"/>
      <c r="Z428" s="136"/>
      <c r="AA428" s="136"/>
      <c r="AB428" s="136"/>
    </row>
    <row r="429" spans="1:28" ht="13.5" customHeight="1" x14ac:dyDescent="0.25">
      <c r="A429" s="217"/>
      <c r="B429" s="135"/>
      <c r="C429" s="136"/>
      <c r="D429" s="136"/>
      <c r="E429" s="136"/>
      <c r="F429" s="136"/>
      <c r="G429" s="136"/>
      <c r="H429" s="435"/>
      <c r="I429" s="435"/>
      <c r="J429" s="243"/>
      <c r="K429" s="243"/>
      <c r="L429" s="151"/>
      <c r="M429" s="244"/>
      <c r="N429" s="97"/>
      <c r="O429" s="86"/>
      <c r="P429" s="136"/>
      <c r="Q429" s="136"/>
      <c r="R429" s="136"/>
      <c r="S429" s="136"/>
      <c r="T429" s="136"/>
      <c r="U429" s="136"/>
      <c r="V429" s="136"/>
      <c r="W429" s="136"/>
      <c r="X429" s="136"/>
      <c r="Y429" s="136"/>
      <c r="Z429" s="136"/>
      <c r="AA429" s="136"/>
      <c r="AB429" s="136"/>
    </row>
    <row r="430" spans="1:28" ht="13.5" customHeight="1" x14ac:dyDescent="0.25">
      <c r="A430" s="217"/>
      <c r="B430" s="135"/>
      <c r="C430" s="136"/>
      <c r="D430" s="136"/>
      <c r="E430" s="136"/>
      <c r="F430" s="136"/>
      <c r="G430" s="136"/>
      <c r="H430" s="435"/>
      <c r="I430" s="435"/>
      <c r="J430" s="243"/>
      <c r="K430" s="243"/>
      <c r="L430" s="151"/>
      <c r="M430" s="244"/>
      <c r="N430" s="97"/>
      <c r="O430" s="86"/>
      <c r="P430" s="136"/>
      <c r="Q430" s="136"/>
      <c r="R430" s="136"/>
      <c r="S430" s="136"/>
      <c r="T430" s="136"/>
      <c r="U430" s="136"/>
      <c r="V430" s="136"/>
      <c r="W430" s="136"/>
      <c r="X430" s="136"/>
      <c r="Y430" s="136"/>
      <c r="Z430" s="136"/>
      <c r="AA430" s="136"/>
      <c r="AB430" s="136"/>
    </row>
    <row r="431" spans="1:28" ht="13.5" customHeight="1" x14ac:dyDescent="0.25">
      <c r="A431" s="217"/>
      <c r="B431" s="135"/>
      <c r="C431" s="136"/>
      <c r="D431" s="136"/>
      <c r="E431" s="136"/>
      <c r="F431" s="136"/>
      <c r="G431" s="136"/>
      <c r="H431" s="435"/>
      <c r="I431" s="435"/>
      <c r="J431" s="243"/>
      <c r="K431" s="243"/>
      <c r="L431" s="151"/>
      <c r="M431" s="244"/>
      <c r="N431" s="97"/>
      <c r="O431" s="86"/>
      <c r="P431" s="136"/>
      <c r="Q431" s="136"/>
      <c r="R431" s="136"/>
      <c r="S431" s="136"/>
      <c r="T431" s="136"/>
      <c r="U431" s="136"/>
      <c r="V431" s="136"/>
      <c r="W431" s="136"/>
      <c r="X431" s="136"/>
      <c r="Y431" s="136"/>
      <c r="Z431" s="136"/>
      <c r="AA431" s="136"/>
      <c r="AB431" s="136"/>
    </row>
    <row r="432" spans="1:28" ht="13.5" customHeight="1" x14ac:dyDescent="0.25">
      <c r="A432" s="217"/>
      <c r="B432" s="135"/>
      <c r="C432" s="136"/>
      <c r="D432" s="136"/>
      <c r="E432" s="136"/>
      <c r="F432" s="136"/>
      <c r="G432" s="136"/>
      <c r="H432" s="435"/>
      <c r="I432" s="435"/>
      <c r="J432" s="243"/>
      <c r="K432" s="243"/>
      <c r="L432" s="151"/>
      <c r="M432" s="244"/>
      <c r="N432" s="97"/>
      <c r="O432" s="86"/>
      <c r="P432" s="136"/>
      <c r="Q432" s="136"/>
      <c r="R432" s="136"/>
      <c r="S432" s="136"/>
      <c r="T432" s="136"/>
      <c r="U432" s="136"/>
      <c r="V432" s="136"/>
      <c r="W432" s="136"/>
      <c r="X432" s="136"/>
      <c r="Y432" s="136"/>
      <c r="Z432" s="136"/>
      <c r="AA432" s="136"/>
      <c r="AB432" s="136"/>
    </row>
    <row r="433" spans="1:28" ht="13.5" customHeight="1" x14ac:dyDescent="0.25">
      <c r="A433" s="217"/>
      <c r="B433" s="135"/>
      <c r="C433" s="136"/>
      <c r="D433" s="136"/>
      <c r="E433" s="136"/>
      <c r="F433" s="136"/>
      <c r="G433" s="136"/>
      <c r="H433" s="435"/>
      <c r="I433" s="435"/>
      <c r="J433" s="243"/>
      <c r="K433" s="243"/>
      <c r="L433" s="151"/>
      <c r="M433" s="244"/>
      <c r="N433" s="97"/>
      <c r="O433" s="86"/>
      <c r="P433" s="136"/>
      <c r="Q433" s="136"/>
      <c r="R433" s="136"/>
      <c r="S433" s="136"/>
      <c r="T433" s="136"/>
      <c r="U433" s="136"/>
      <c r="V433" s="136"/>
      <c r="W433" s="136"/>
      <c r="X433" s="136"/>
      <c r="Y433" s="136"/>
      <c r="Z433" s="136"/>
      <c r="AA433" s="136"/>
      <c r="AB433" s="136"/>
    </row>
    <row r="434" spans="1:28" ht="13.5" customHeight="1" x14ac:dyDescent="0.25">
      <c r="A434" s="217"/>
      <c r="B434" s="135"/>
      <c r="C434" s="136"/>
      <c r="D434" s="136"/>
      <c r="E434" s="136"/>
      <c r="F434" s="136"/>
      <c r="G434" s="136"/>
      <c r="H434" s="435"/>
      <c r="I434" s="435"/>
      <c r="J434" s="243"/>
      <c r="K434" s="243"/>
      <c r="L434" s="151"/>
      <c r="M434" s="244"/>
      <c r="N434" s="97"/>
      <c r="O434" s="86"/>
      <c r="P434" s="136"/>
      <c r="Q434" s="136"/>
      <c r="R434" s="136"/>
      <c r="S434" s="136"/>
      <c r="T434" s="136"/>
      <c r="U434" s="136"/>
      <c r="V434" s="136"/>
      <c r="W434" s="136"/>
      <c r="X434" s="136"/>
      <c r="Y434" s="136"/>
      <c r="Z434" s="136"/>
      <c r="AA434" s="136"/>
      <c r="AB434" s="136"/>
    </row>
    <row r="435" spans="1:28" ht="13.5" customHeight="1" x14ac:dyDescent="0.25">
      <c r="A435" s="217"/>
      <c r="B435" s="135"/>
      <c r="C435" s="136"/>
      <c r="D435" s="136"/>
      <c r="E435" s="136"/>
      <c r="F435" s="136"/>
      <c r="G435" s="136"/>
      <c r="H435" s="435"/>
      <c r="I435" s="435"/>
      <c r="J435" s="243"/>
      <c r="K435" s="243"/>
      <c r="L435" s="151"/>
      <c r="M435" s="244"/>
      <c r="N435" s="97"/>
      <c r="O435" s="86"/>
      <c r="P435" s="136"/>
      <c r="Q435" s="136"/>
      <c r="R435" s="136"/>
      <c r="S435" s="136"/>
      <c r="T435" s="136"/>
      <c r="U435" s="136"/>
      <c r="V435" s="136"/>
      <c r="W435" s="136"/>
      <c r="X435" s="136"/>
      <c r="Y435" s="136"/>
      <c r="Z435" s="136"/>
      <c r="AA435" s="136"/>
      <c r="AB435" s="136"/>
    </row>
    <row r="436" spans="1:28" ht="13.5" customHeight="1" x14ac:dyDescent="0.25">
      <c r="A436" s="217"/>
      <c r="B436" s="135"/>
      <c r="C436" s="136"/>
      <c r="D436" s="136"/>
      <c r="E436" s="136"/>
      <c r="F436" s="136"/>
      <c r="G436" s="136"/>
      <c r="H436" s="435"/>
      <c r="I436" s="435"/>
      <c r="J436" s="243"/>
      <c r="K436" s="243"/>
      <c r="L436" s="151"/>
      <c r="M436" s="244"/>
      <c r="N436" s="97"/>
      <c r="O436" s="86"/>
      <c r="P436" s="136"/>
      <c r="Q436" s="136"/>
      <c r="R436" s="136"/>
      <c r="S436" s="136"/>
      <c r="T436" s="136"/>
      <c r="U436" s="136"/>
      <c r="V436" s="136"/>
      <c r="W436" s="136"/>
      <c r="X436" s="136"/>
      <c r="Y436" s="136"/>
      <c r="Z436" s="136"/>
      <c r="AA436" s="136"/>
      <c r="AB436" s="136"/>
    </row>
    <row r="437" spans="1:28" ht="13.5" customHeight="1" x14ac:dyDescent="0.25">
      <c r="A437" s="217"/>
      <c r="B437" s="135"/>
      <c r="C437" s="136"/>
      <c r="D437" s="136"/>
      <c r="E437" s="136"/>
      <c r="F437" s="136"/>
      <c r="G437" s="136"/>
      <c r="H437" s="435"/>
      <c r="I437" s="435"/>
      <c r="J437" s="243"/>
      <c r="K437" s="243"/>
      <c r="L437" s="151"/>
      <c r="M437" s="244"/>
      <c r="N437" s="97"/>
      <c r="O437" s="86"/>
      <c r="P437" s="136"/>
      <c r="Q437" s="136"/>
      <c r="R437" s="136"/>
      <c r="S437" s="136"/>
      <c r="T437" s="136"/>
      <c r="U437" s="136"/>
      <c r="V437" s="136"/>
      <c r="W437" s="136"/>
      <c r="X437" s="136"/>
      <c r="Y437" s="136"/>
      <c r="Z437" s="136"/>
      <c r="AA437" s="136"/>
      <c r="AB437" s="136"/>
    </row>
    <row r="438" spans="1:28" ht="13.5" customHeight="1" x14ac:dyDescent="0.25">
      <c r="A438" s="217"/>
      <c r="B438" s="135"/>
      <c r="C438" s="136"/>
      <c r="D438" s="136"/>
      <c r="E438" s="136"/>
      <c r="F438" s="136"/>
      <c r="G438" s="136"/>
      <c r="H438" s="435"/>
      <c r="I438" s="435"/>
      <c r="J438" s="243"/>
      <c r="K438" s="243"/>
      <c r="L438" s="151"/>
      <c r="M438" s="244"/>
      <c r="N438" s="97"/>
      <c r="O438" s="86"/>
      <c r="P438" s="136"/>
      <c r="Q438" s="136"/>
      <c r="R438" s="136"/>
      <c r="S438" s="136"/>
      <c r="T438" s="136"/>
      <c r="U438" s="136"/>
      <c r="V438" s="136"/>
      <c r="W438" s="136"/>
      <c r="X438" s="136"/>
      <c r="Y438" s="136"/>
      <c r="Z438" s="136"/>
      <c r="AA438" s="136"/>
      <c r="AB438" s="136"/>
    </row>
    <row r="439" spans="1:28" ht="13.5" customHeight="1" x14ac:dyDescent="0.25">
      <c r="A439" s="217"/>
      <c r="B439" s="135"/>
      <c r="C439" s="136"/>
      <c r="D439" s="136"/>
      <c r="E439" s="136"/>
      <c r="F439" s="136"/>
      <c r="G439" s="136"/>
      <c r="H439" s="435"/>
      <c r="I439" s="435"/>
      <c r="J439" s="243"/>
      <c r="K439" s="243"/>
      <c r="L439" s="151"/>
      <c r="M439" s="244"/>
      <c r="N439" s="97"/>
      <c r="O439" s="86"/>
      <c r="P439" s="136"/>
      <c r="Q439" s="136"/>
      <c r="R439" s="136"/>
      <c r="S439" s="136"/>
      <c r="T439" s="136"/>
      <c r="U439" s="136"/>
      <c r="V439" s="136"/>
      <c r="W439" s="136"/>
      <c r="X439" s="136"/>
      <c r="Y439" s="136"/>
      <c r="Z439" s="136"/>
      <c r="AA439" s="136"/>
      <c r="AB439" s="136"/>
    </row>
    <row r="440" spans="1:28" ht="13.5" customHeight="1" x14ac:dyDescent="0.25">
      <c r="A440" s="217"/>
      <c r="B440" s="135"/>
      <c r="C440" s="136"/>
      <c r="D440" s="136"/>
      <c r="E440" s="136"/>
      <c r="F440" s="136"/>
      <c r="G440" s="136"/>
      <c r="H440" s="435"/>
      <c r="I440" s="435"/>
      <c r="J440" s="243"/>
      <c r="K440" s="243"/>
      <c r="L440" s="151"/>
      <c r="M440" s="244"/>
      <c r="N440" s="97"/>
      <c r="O440" s="86"/>
      <c r="P440" s="136"/>
      <c r="Q440" s="136"/>
      <c r="R440" s="136"/>
      <c r="S440" s="136"/>
      <c r="T440" s="136"/>
      <c r="U440" s="136"/>
      <c r="V440" s="136"/>
      <c r="W440" s="136"/>
      <c r="X440" s="136"/>
      <c r="Y440" s="136"/>
      <c r="Z440" s="136"/>
      <c r="AA440" s="136"/>
      <c r="AB440" s="136"/>
    </row>
    <row r="441" spans="1:28" ht="13.5" customHeight="1" x14ac:dyDescent="0.25">
      <c r="A441" s="217"/>
      <c r="B441" s="135"/>
      <c r="C441" s="136"/>
      <c r="D441" s="136"/>
      <c r="E441" s="136"/>
      <c r="F441" s="136"/>
      <c r="G441" s="136"/>
      <c r="H441" s="435"/>
      <c r="I441" s="435"/>
      <c r="J441" s="243"/>
      <c r="K441" s="243"/>
      <c r="L441" s="151"/>
      <c r="M441" s="244"/>
      <c r="N441" s="97"/>
      <c r="O441" s="86"/>
      <c r="P441" s="136"/>
      <c r="Q441" s="136"/>
      <c r="R441" s="136"/>
      <c r="S441" s="136"/>
      <c r="T441" s="136"/>
      <c r="U441" s="136"/>
      <c r="V441" s="136"/>
      <c r="W441" s="136"/>
      <c r="X441" s="136"/>
      <c r="Y441" s="136"/>
      <c r="Z441" s="136"/>
      <c r="AA441" s="136"/>
      <c r="AB441" s="136"/>
    </row>
    <row r="442" spans="1:28" ht="13.5" customHeight="1" x14ac:dyDescent="0.25">
      <c r="A442" s="217"/>
      <c r="B442" s="135"/>
      <c r="C442" s="136"/>
      <c r="D442" s="136"/>
      <c r="E442" s="136"/>
      <c r="F442" s="136"/>
      <c r="G442" s="136"/>
      <c r="H442" s="435"/>
      <c r="I442" s="435"/>
      <c r="J442" s="243"/>
      <c r="K442" s="243"/>
      <c r="L442" s="151"/>
      <c r="M442" s="244"/>
      <c r="N442" s="97"/>
      <c r="O442" s="86"/>
      <c r="P442" s="136"/>
      <c r="Q442" s="136"/>
      <c r="R442" s="136"/>
      <c r="S442" s="136"/>
      <c r="T442" s="136"/>
      <c r="U442" s="136"/>
      <c r="V442" s="136"/>
      <c r="W442" s="136"/>
      <c r="X442" s="136"/>
      <c r="Y442" s="136"/>
      <c r="Z442" s="136"/>
      <c r="AA442" s="136"/>
      <c r="AB442" s="136"/>
    </row>
    <row r="443" spans="1:28" ht="13.5" customHeight="1" x14ac:dyDescent="0.25">
      <c r="A443" s="217"/>
      <c r="B443" s="135"/>
      <c r="C443" s="136"/>
      <c r="D443" s="136"/>
      <c r="E443" s="136"/>
      <c r="F443" s="136"/>
      <c r="G443" s="136"/>
      <c r="H443" s="435"/>
      <c r="I443" s="435"/>
      <c r="J443" s="243"/>
      <c r="K443" s="243"/>
      <c r="L443" s="151"/>
      <c r="M443" s="244"/>
      <c r="N443" s="97"/>
      <c r="O443" s="86"/>
      <c r="P443" s="136"/>
      <c r="Q443" s="136"/>
      <c r="R443" s="136"/>
      <c r="S443" s="136"/>
      <c r="T443" s="136"/>
      <c r="U443" s="136"/>
      <c r="V443" s="136"/>
      <c r="W443" s="136"/>
      <c r="X443" s="136"/>
      <c r="Y443" s="136"/>
      <c r="Z443" s="136"/>
      <c r="AA443" s="136"/>
      <c r="AB443" s="136"/>
    </row>
    <row r="444" spans="1:28" ht="13.5" customHeight="1" x14ac:dyDescent="0.25">
      <c r="A444" s="217"/>
      <c r="B444" s="135"/>
      <c r="C444" s="136"/>
      <c r="D444" s="136"/>
      <c r="E444" s="136"/>
      <c r="F444" s="136"/>
      <c r="G444" s="136"/>
      <c r="H444" s="435"/>
      <c r="I444" s="435"/>
      <c r="J444" s="243"/>
      <c r="K444" s="243"/>
      <c r="L444" s="151"/>
      <c r="M444" s="244"/>
      <c r="N444" s="97"/>
      <c r="O444" s="86"/>
      <c r="P444" s="136"/>
      <c r="Q444" s="136"/>
      <c r="R444" s="136"/>
      <c r="S444" s="136"/>
      <c r="T444" s="136"/>
      <c r="U444" s="136"/>
      <c r="V444" s="136"/>
      <c r="W444" s="136"/>
      <c r="X444" s="136"/>
      <c r="Y444" s="136"/>
      <c r="Z444" s="136"/>
      <c r="AA444" s="136"/>
      <c r="AB444" s="136"/>
    </row>
    <row r="445" spans="1:28" ht="13.5" customHeight="1" x14ac:dyDescent="0.25">
      <c r="A445" s="217"/>
      <c r="B445" s="135"/>
      <c r="C445" s="136"/>
      <c r="D445" s="136"/>
      <c r="E445" s="136"/>
      <c r="F445" s="136"/>
      <c r="G445" s="136"/>
      <c r="H445" s="435"/>
      <c r="I445" s="435"/>
      <c r="J445" s="243"/>
      <c r="K445" s="243"/>
      <c r="L445" s="151"/>
      <c r="M445" s="244"/>
      <c r="N445" s="97"/>
      <c r="O445" s="86"/>
      <c r="P445" s="136"/>
      <c r="Q445" s="136"/>
      <c r="R445" s="136"/>
      <c r="S445" s="136"/>
      <c r="T445" s="136"/>
      <c r="U445" s="136"/>
      <c r="V445" s="136"/>
      <c r="W445" s="136"/>
      <c r="X445" s="136"/>
      <c r="Y445" s="136"/>
      <c r="Z445" s="136"/>
      <c r="AA445" s="136"/>
      <c r="AB445" s="136"/>
    </row>
    <row r="446" spans="1:28" ht="13.5" customHeight="1" x14ac:dyDescent="0.25">
      <c r="A446" s="217"/>
      <c r="B446" s="135"/>
      <c r="C446" s="136"/>
      <c r="D446" s="136"/>
      <c r="E446" s="136"/>
      <c r="F446" s="136"/>
      <c r="G446" s="136"/>
      <c r="H446" s="435"/>
      <c r="I446" s="435"/>
      <c r="J446" s="243"/>
      <c r="K446" s="243"/>
      <c r="L446" s="151"/>
      <c r="M446" s="244"/>
      <c r="N446" s="97"/>
      <c r="O446" s="86"/>
      <c r="P446" s="136"/>
      <c r="Q446" s="136"/>
      <c r="R446" s="136"/>
      <c r="S446" s="136"/>
      <c r="T446" s="136"/>
      <c r="U446" s="136"/>
      <c r="V446" s="136"/>
      <c r="W446" s="136"/>
      <c r="X446" s="136"/>
      <c r="Y446" s="136"/>
      <c r="Z446" s="136"/>
      <c r="AA446" s="136"/>
      <c r="AB446" s="136"/>
    </row>
    <row r="447" spans="1:28" ht="13.5" customHeight="1" x14ac:dyDescent="0.25">
      <c r="A447" s="217"/>
      <c r="B447" s="135"/>
      <c r="C447" s="136"/>
      <c r="D447" s="136"/>
      <c r="E447" s="136"/>
      <c r="F447" s="136"/>
      <c r="G447" s="136"/>
      <c r="H447" s="435"/>
      <c r="I447" s="435"/>
      <c r="J447" s="243"/>
      <c r="K447" s="243"/>
      <c r="L447" s="151"/>
      <c r="M447" s="244"/>
      <c r="N447" s="97"/>
      <c r="O447" s="86"/>
      <c r="P447" s="136"/>
      <c r="Q447" s="136"/>
      <c r="R447" s="136"/>
      <c r="S447" s="136"/>
      <c r="T447" s="136"/>
      <c r="U447" s="136"/>
      <c r="V447" s="136"/>
      <c r="W447" s="136"/>
      <c r="X447" s="136"/>
      <c r="Y447" s="136"/>
      <c r="Z447" s="136"/>
      <c r="AA447" s="136"/>
      <c r="AB447" s="136"/>
    </row>
    <row r="448" spans="1:28" ht="13.5" customHeight="1" x14ac:dyDescent="0.25">
      <c r="A448" s="217"/>
      <c r="B448" s="135"/>
      <c r="C448" s="136"/>
      <c r="D448" s="136"/>
      <c r="E448" s="136"/>
      <c r="F448" s="136"/>
      <c r="G448" s="136"/>
      <c r="H448" s="435"/>
      <c r="I448" s="435"/>
      <c r="J448" s="243"/>
      <c r="K448" s="243"/>
      <c r="L448" s="151"/>
      <c r="M448" s="244"/>
      <c r="N448" s="97"/>
      <c r="O448" s="86"/>
      <c r="P448" s="136"/>
      <c r="Q448" s="136"/>
      <c r="R448" s="136"/>
      <c r="S448" s="136"/>
      <c r="T448" s="136"/>
      <c r="U448" s="136"/>
      <c r="V448" s="136"/>
      <c r="W448" s="136"/>
      <c r="X448" s="136"/>
      <c r="Y448" s="136"/>
      <c r="Z448" s="136"/>
      <c r="AA448" s="136"/>
      <c r="AB448" s="136"/>
    </row>
    <row r="449" spans="1:28" ht="13.5" customHeight="1" x14ac:dyDescent="0.25">
      <c r="A449" s="217"/>
      <c r="B449" s="135"/>
      <c r="C449" s="136"/>
      <c r="D449" s="136"/>
      <c r="E449" s="136"/>
      <c r="F449" s="136"/>
      <c r="G449" s="136"/>
      <c r="H449" s="435"/>
      <c r="I449" s="435"/>
      <c r="J449" s="243"/>
      <c r="K449" s="243"/>
      <c r="L449" s="151"/>
      <c r="M449" s="244"/>
      <c r="N449" s="97"/>
      <c r="O449" s="86"/>
      <c r="P449" s="136"/>
      <c r="Q449" s="136"/>
      <c r="R449" s="136"/>
      <c r="S449" s="136"/>
      <c r="T449" s="136"/>
      <c r="U449" s="136"/>
      <c r="V449" s="136"/>
      <c r="W449" s="136"/>
      <c r="X449" s="136"/>
      <c r="Y449" s="136"/>
      <c r="Z449" s="136"/>
      <c r="AA449" s="136"/>
      <c r="AB449" s="136"/>
    </row>
    <row r="450" spans="1:28" ht="13.5" customHeight="1" x14ac:dyDescent="0.25">
      <c r="A450" s="217"/>
      <c r="B450" s="135"/>
      <c r="C450" s="136"/>
      <c r="D450" s="136"/>
      <c r="E450" s="136"/>
      <c r="F450" s="136"/>
      <c r="G450" s="136"/>
      <c r="H450" s="435"/>
      <c r="I450" s="435"/>
      <c r="J450" s="243"/>
      <c r="K450" s="243"/>
      <c r="L450" s="151"/>
      <c r="M450" s="244"/>
      <c r="N450" s="97"/>
      <c r="O450" s="86"/>
      <c r="P450" s="136"/>
      <c r="Q450" s="136"/>
      <c r="R450" s="136"/>
      <c r="S450" s="136"/>
      <c r="T450" s="136"/>
      <c r="U450" s="136"/>
      <c r="V450" s="136"/>
      <c r="W450" s="136"/>
      <c r="X450" s="136"/>
      <c r="Y450" s="136"/>
      <c r="Z450" s="136"/>
      <c r="AA450" s="136"/>
      <c r="AB450" s="136"/>
    </row>
    <row r="451" spans="1:28" ht="13.5" customHeight="1" x14ac:dyDescent="0.25">
      <c r="A451" s="217"/>
      <c r="B451" s="135"/>
      <c r="C451" s="136"/>
      <c r="D451" s="136"/>
      <c r="E451" s="136"/>
      <c r="F451" s="136"/>
      <c r="G451" s="136"/>
      <c r="H451" s="435"/>
      <c r="I451" s="435"/>
      <c r="J451" s="243"/>
      <c r="K451" s="243"/>
      <c r="L451" s="151"/>
      <c r="M451" s="244"/>
      <c r="N451" s="97"/>
      <c r="O451" s="86"/>
      <c r="P451" s="136"/>
      <c r="Q451" s="136"/>
      <c r="R451" s="136"/>
      <c r="S451" s="136"/>
      <c r="T451" s="136"/>
      <c r="U451" s="136"/>
      <c r="V451" s="136"/>
      <c r="W451" s="136"/>
      <c r="X451" s="136"/>
      <c r="Y451" s="136"/>
      <c r="Z451" s="136"/>
      <c r="AA451" s="136"/>
      <c r="AB451" s="136"/>
    </row>
    <row r="452" spans="1:28" ht="13.5" customHeight="1" x14ac:dyDescent="0.25">
      <c r="A452" s="217"/>
      <c r="B452" s="135"/>
      <c r="C452" s="136"/>
      <c r="D452" s="136"/>
      <c r="E452" s="136"/>
      <c r="F452" s="136"/>
      <c r="G452" s="136"/>
      <c r="H452" s="435"/>
      <c r="I452" s="435"/>
      <c r="J452" s="243"/>
      <c r="K452" s="243"/>
      <c r="L452" s="151"/>
      <c r="M452" s="244"/>
      <c r="N452" s="97"/>
      <c r="O452" s="86"/>
      <c r="P452" s="136"/>
      <c r="Q452" s="136"/>
      <c r="R452" s="136"/>
      <c r="S452" s="136"/>
      <c r="T452" s="136"/>
      <c r="U452" s="136"/>
      <c r="V452" s="136"/>
      <c r="W452" s="136"/>
      <c r="X452" s="136"/>
      <c r="Y452" s="136"/>
      <c r="Z452" s="136"/>
      <c r="AA452" s="136"/>
      <c r="AB452" s="136"/>
    </row>
    <row r="453" spans="1:28" ht="13.5" customHeight="1" x14ac:dyDescent="0.25">
      <c r="A453" s="217"/>
      <c r="B453" s="135"/>
      <c r="C453" s="136"/>
      <c r="D453" s="136"/>
      <c r="E453" s="136"/>
      <c r="F453" s="136"/>
      <c r="G453" s="136"/>
      <c r="H453" s="435"/>
      <c r="I453" s="435"/>
      <c r="J453" s="243"/>
      <c r="K453" s="243"/>
      <c r="L453" s="151"/>
      <c r="M453" s="244"/>
      <c r="N453" s="97"/>
      <c r="O453" s="86"/>
      <c r="P453" s="136"/>
      <c r="Q453" s="136"/>
      <c r="R453" s="136"/>
      <c r="S453" s="136"/>
      <c r="T453" s="136"/>
      <c r="U453" s="136"/>
      <c r="V453" s="136"/>
      <c r="W453" s="136"/>
      <c r="X453" s="136"/>
      <c r="Y453" s="136"/>
      <c r="Z453" s="136"/>
      <c r="AA453" s="136"/>
      <c r="AB453" s="136"/>
    </row>
    <row r="454" spans="1:28" ht="13.5" customHeight="1" x14ac:dyDescent="0.25">
      <c r="A454" s="217"/>
      <c r="B454" s="135"/>
      <c r="C454" s="136"/>
      <c r="D454" s="136"/>
      <c r="E454" s="136"/>
      <c r="F454" s="136"/>
      <c r="G454" s="136"/>
      <c r="H454" s="435"/>
      <c r="I454" s="435"/>
      <c r="J454" s="243"/>
      <c r="K454" s="243"/>
      <c r="L454" s="151"/>
      <c r="M454" s="244"/>
      <c r="N454" s="97"/>
      <c r="O454" s="86"/>
      <c r="P454" s="136"/>
      <c r="Q454" s="136"/>
      <c r="R454" s="136"/>
      <c r="S454" s="136"/>
      <c r="T454" s="136"/>
      <c r="U454" s="136"/>
      <c r="V454" s="136"/>
      <c r="W454" s="136"/>
      <c r="X454" s="136"/>
      <c r="Y454" s="136"/>
      <c r="Z454" s="136"/>
      <c r="AA454" s="136"/>
      <c r="AB454" s="136"/>
    </row>
    <row r="455" spans="1:28" ht="13.5" customHeight="1" x14ac:dyDescent="0.25">
      <c r="A455" s="217"/>
      <c r="B455" s="135"/>
      <c r="C455" s="136"/>
      <c r="D455" s="136"/>
      <c r="E455" s="136"/>
      <c r="F455" s="136"/>
      <c r="G455" s="136"/>
      <c r="H455" s="435"/>
      <c r="I455" s="435"/>
      <c r="J455" s="243"/>
      <c r="K455" s="243"/>
      <c r="L455" s="151"/>
      <c r="M455" s="244"/>
      <c r="N455" s="97"/>
      <c r="O455" s="86"/>
      <c r="P455" s="136"/>
      <c r="Q455" s="136"/>
      <c r="R455" s="136"/>
      <c r="S455" s="136"/>
      <c r="T455" s="136"/>
      <c r="U455" s="136"/>
      <c r="V455" s="136"/>
      <c r="W455" s="136"/>
      <c r="X455" s="136"/>
      <c r="Y455" s="136"/>
      <c r="Z455" s="136"/>
      <c r="AA455" s="136"/>
      <c r="AB455" s="136"/>
    </row>
    <row r="456" spans="1:28" ht="13.5" customHeight="1" x14ac:dyDescent="0.25">
      <c r="A456" s="217"/>
      <c r="B456" s="135"/>
      <c r="C456" s="136"/>
      <c r="D456" s="136"/>
      <c r="E456" s="136"/>
      <c r="F456" s="136"/>
      <c r="G456" s="136"/>
      <c r="H456" s="435"/>
      <c r="I456" s="435"/>
      <c r="J456" s="243"/>
      <c r="K456" s="243"/>
      <c r="L456" s="151"/>
      <c r="M456" s="244"/>
      <c r="N456" s="97"/>
      <c r="O456" s="86"/>
      <c r="P456" s="136"/>
      <c r="Q456" s="136"/>
      <c r="R456" s="136"/>
      <c r="S456" s="136"/>
      <c r="T456" s="136"/>
      <c r="U456" s="136"/>
      <c r="V456" s="136"/>
      <c r="W456" s="136"/>
      <c r="X456" s="136"/>
      <c r="Y456" s="136"/>
      <c r="Z456" s="136"/>
      <c r="AA456" s="136"/>
      <c r="AB456" s="136"/>
    </row>
    <row r="457" spans="1:28" ht="13.5" customHeight="1" x14ac:dyDescent="0.25">
      <c r="A457" s="217"/>
      <c r="B457" s="135"/>
      <c r="C457" s="136"/>
      <c r="D457" s="136"/>
      <c r="E457" s="136"/>
      <c r="F457" s="136"/>
      <c r="G457" s="136"/>
      <c r="H457" s="435"/>
      <c r="I457" s="435"/>
      <c r="J457" s="243"/>
      <c r="K457" s="243"/>
      <c r="L457" s="151"/>
      <c r="M457" s="244"/>
      <c r="N457" s="97"/>
      <c r="O457" s="86"/>
      <c r="P457" s="136"/>
      <c r="Q457" s="136"/>
      <c r="R457" s="136"/>
      <c r="S457" s="136"/>
      <c r="T457" s="136"/>
      <c r="U457" s="136"/>
      <c r="V457" s="136"/>
      <c r="W457" s="136"/>
      <c r="X457" s="136"/>
      <c r="Y457" s="136"/>
      <c r="Z457" s="136"/>
      <c r="AA457" s="136"/>
      <c r="AB457" s="136"/>
    </row>
    <row r="458" spans="1:28" ht="13.5" customHeight="1" x14ac:dyDescent="0.25">
      <c r="A458" s="217"/>
      <c r="B458" s="135"/>
      <c r="C458" s="136"/>
      <c r="D458" s="136"/>
      <c r="E458" s="136"/>
      <c r="F458" s="136"/>
      <c r="G458" s="136"/>
      <c r="H458" s="435"/>
      <c r="I458" s="435"/>
      <c r="J458" s="243"/>
      <c r="K458" s="243"/>
      <c r="L458" s="151"/>
      <c r="M458" s="244"/>
      <c r="N458" s="97"/>
      <c r="O458" s="86"/>
      <c r="P458" s="136"/>
      <c r="Q458" s="136"/>
      <c r="R458" s="136"/>
      <c r="S458" s="136"/>
      <c r="T458" s="136"/>
      <c r="U458" s="136"/>
      <c r="V458" s="136"/>
      <c r="W458" s="136"/>
      <c r="X458" s="136"/>
      <c r="Y458" s="136"/>
      <c r="Z458" s="136"/>
      <c r="AA458" s="136"/>
      <c r="AB458" s="136"/>
    </row>
    <row r="459" spans="1:28" ht="13.5" customHeight="1" x14ac:dyDescent="0.25">
      <c r="A459" s="217"/>
      <c r="B459" s="135"/>
      <c r="C459" s="136"/>
      <c r="D459" s="136"/>
      <c r="E459" s="136"/>
      <c r="F459" s="136"/>
      <c r="G459" s="136"/>
      <c r="H459" s="435"/>
      <c r="I459" s="435"/>
      <c r="J459" s="243"/>
      <c r="K459" s="243"/>
      <c r="L459" s="151"/>
      <c r="M459" s="244"/>
      <c r="N459" s="97"/>
      <c r="O459" s="86"/>
      <c r="P459" s="136"/>
      <c r="Q459" s="136"/>
      <c r="R459" s="136"/>
      <c r="S459" s="136"/>
      <c r="T459" s="136"/>
      <c r="U459" s="136"/>
      <c r="V459" s="136"/>
      <c r="W459" s="136"/>
      <c r="X459" s="136"/>
      <c r="Y459" s="136"/>
      <c r="Z459" s="136"/>
      <c r="AA459" s="136"/>
      <c r="AB459" s="136"/>
    </row>
    <row r="460" spans="1:28" ht="13.5" customHeight="1" x14ac:dyDescent="0.25">
      <c r="A460" s="217"/>
      <c r="B460" s="135"/>
      <c r="C460" s="136"/>
      <c r="D460" s="136"/>
      <c r="E460" s="136"/>
      <c r="F460" s="136"/>
      <c r="G460" s="136"/>
      <c r="H460" s="435"/>
      <c r="I460" s="435"/>
      <c r="J460" s="243"/>
      <c r="K460" s="243"/>
      <c r="L460" s="151"/>
      <c r="M460" s="244"/>
      <c r="N460" s="97"/>
      <c r="O460" s="86"/>
      <c r="P460" s="136"/>
      <c r="Q460" s="136"/>
      <c r="R460" s="136"/>
      <c r="S460" s="136"/>
      <c r="T460" s="136"/>
      <c r="U460" s="136"/>
      <c r="V460" s="136"/>
      <c r="W460" s="136"/>
      <c r="X460" s="136"/>
      <c r="Y460" s="136"/>
      <c r="Z460" s="136"/>
      <c r="AA460" s="136"/>
      <c r="AB460" s="136"/>
    </row>
    <row r="461" spans="1:28" ht="13.5" customHeight="1" x14ac:dyDescent="0.25">
      <c r="A461" s="217"/>
      <c r="B461" s="135"/>
      <c r="C461" s="136"/>
      <c r="D461" s="136"/>
      <c r="E461" s="136"/>
      <c r="F461" s="136"/>
      <c r="G461" s="136"/>
      <c r="H461" s="435"/>
      <c r="I461" s="435"/>
      <c r="J461" s="243"/>
      <c r="K461" s="243"/>
      <c r="L461" s="151"/>
      <c r="M461" s="244"/>
      <c r="N461" s="97"/>
      <c r="O461" s="86"/>
      <c r="P461" s="136"/>
      <c r="Q461" s="136"/>
      <c r="R461" s="136"/>
      <c r="S461" s="136"/>
      <c r="T461" s="136"/>
      <c r="U461" s="136"/>
      <c r="V461" s="136"/>
      <c r="W461" s="136"/>
      <c r="X461" s="136"/>
      <c r="Y461" s="136"/>
      <c r="Z461" s="136"/>
      <c r="AA461" s="136"/>
      <c r="AB461" s="136"/>
    </row>
    <row r="462" spans="1:28" ht="13.5" customHeight="1" x14ac:dyDescent="0.25">
      <c r="A462" s="217"/>
      <c r="B462" s="135"/>
      <c r="C462" s="136"/>
      <c r="D462" s="136"/>
      <c r="E462" s="136"/>
      <c r="F462" s="136"/>
      <c r="G462" s="136"/>
      <c r="H462" s="435"/>
      <c r="I462" s="435"/>
      <c r="J462" s="243"/>
      <c r="K462" s="243"/>
      <c r="L462" s="151"/>
      <c r="M462" s="244"/>
      <c r="N462" s="97"/>
      <c r="O462" s="86"/>
      <c r="P462" s="136"/>
      <c r="Q462" s="136"/>
      <c r="R462" s="136"/>
      <c r="S462" s="136"/>
      <c r="T462" s="136"/>
      <c r="U462" s="136"/>
      <c r="V462" s="136"/>
      <c r="W462" s="136"/>
      <c r="X462" s="136"/>
      <c r="Y462" s="136"/>
      <c r="Z462" s="136"/>
      <c r="AA462" s="136"/>
      <c r="AB462" s="136"/>
    </row>
    <row r="463" spans="1:28" ht="13.5" customHeight="1" x14ac:dyDescent="0.25">
      <c r="A463" s="217"/>
      <c r="B463" s="135"/>
      <c r="C463" s="136"/>
      <c r="D463" s="136"/>
      <c r="E463" s="136"/>
      <c r="F463" s="136"/>
      <c r="G463" s="136"/>
      <c r="H463" s="435"/>
      <c r="I463" s="435"/>
      <c r="J463" s="243"/>
      <c r="K463" s="243"/>
      <c r="L463" s="151"/>
      <c r="M463" s="244"/>
      <c r="N463" s="97"/>
      <c r="O463" s="86"/>
      <c r="P463" s="136"/>
      <c r="Q463" s="136"/>
      <c r="R463" s="136"/>
      <c r="S463" s="136"/>
      <c r="T463" s="136"/>
      <c r="U463" s="136"/>
      <c r="V463" s="136"/>
      <c r="W463" s="136"/>
      <c r="X463" s="136"/>
      <c r="Y463" s="136"/>
      <c r="Z463" s="136"/>
      <c r="AA463" s="136"/>
      <c r="AB463" s="136"/>
    </row>
    <row r="464" spans="1:28" ht="13.5" customHeight="1" x14ac:dyDescent="0.25">
      <c r="A464" s="217"/>
      <c r="B464" s="135"/>
      <c r="C464" s="136"/>
      <c r="D464" s="136"/>
      <c r="E464" s="136"/>
      <c r="F464" s="136"/>
      <c r="G464" s="136"/>
      <c r="H464" s="435"/>
      <c r="I464" s="435"/>
      <c r="J464" s="243"/>
      <c r="K464" s="243"/>
      <c r="L464" s="151"/>
      <c r="M464" s="244"/>
      <c r="N464" s="97"/>
      <c r="O464" s="86"/>
      <c r="P464" s="136"/>
      <c r="Q464" s="136"/>
      <c r="R464" s="136"/>
      <c r="S464" s="136"/>
      <c r="T464" s="136"/>
      <c r="U464" s="136"/>
      <c r="V464" s="136"/>
      <c r="W464" s="136"/>
      <c r="X464" s="136"/>
      <c r="Y464" s="136"/>
      <c r="Z464" s="136"/>
      <c r="AA464" s="136"/>
      <c r="AB464" s="136"/>
    </row>
    <row r="465" spans="1:28" ht="13.5" customHeight="1" x14ac:dyDescent="0.25">
      <c r="A465" s="217"/>
      <c r="B465" s="135"/>
      <c r="C465" s="136"/>
      <c r="D465" s="136"/>
      <c r="E465" s="136"/>
      <c r="F465" s="136"/>
      <c r="G465" s="136"/>
      <c r="H465" s="435"/>
      <c r="I465" s="435"/>
      <c r="J465" s="243"/>
      <c r="K465" s="243"/>
      <c r="L465" s="151"/>
      <c r="M465" s="244"/>
      <c r="N465" s="97"/>
      <c r="O465" s="86"/>
      <c r="P465" s="136"/>
      <c r="Q465" s="136"/>
      <c r="R465" s="136"/>
      <c r="S465" s="136"/>
      <c r="T465" s="136"/>
      <c r="U465" s="136"/>
      <c r="V465" s="136"/>
      <c r="W465" s="136"/>
      <c r="X465" s="136"/>
      <c r="Y465" s="136"/>
      <c r="Z465" s="136"/>
      <c r="AA465" s="136"/>
      <c r="AB465" s="136"/>
    </row>
    <row r="466" spans="1:28" ht="13.5" customHeight="1" x14ac:dyDescent="0.25">
      <c r="A466" s="217"/>
      <c r="B466" s="135"/>
      <c r="C466" s="136"/>
      <c r="D466" s="136"/>
      <c r="E466" s="136"/>
      <c r="F466" s="136"/>
      <c r="G466" s="136"/>
      <c r="H466" s="435"/>
      <c r="I466" s="435"/>
      <c r="J466" s="243"/>
      <c r="K466" s="243"/>
      <c r="L466" s="151"/>
      <c r="M466" s="244"/>
      <c r="N466" s="97"/>
      <c r="O466" s="86"/>
      <c r="P466" s="136"/>
      <c r="Q466" s="136"/>
      <c r="R466" s="136"/>
      <c r="S466" s="136"/>
      <c r="T466" s="136"/>
      <c r="U466" s="136"/>
      <c r="V466" s="136"/>
      <c r="W466" s="136"/>
      <c r="X466" s="136"/>
      <c r="Y466" s="136"/>
      <c r="Z466" s="136"/>
      <c r="AA466" s="136"/>
      <c r="AB466" s="136"/>
    </row>
    <row r="467" spans="1:28" ht="13.5" customHeight="1" x14ac:dyDescent="0.25">
      <c r="A467" s="217"/>
      <c r="B467" s="135"/>
      <c r="C467" s="136"/>
      <c r="D467" s="136"/>
      <c r="E467" s="136"/>
      <c r="F467" s="136"/>
      <c r="G467" s="136"/>
      <c r="H467" s="435"/>
      <c r="I467" s="435"/>
      <c r="J467" s="243"/>
      <c r="K467" s="243"/>
      <c r="L467" s="151"/>
      <c r="M467" s="244"/>
      <c r="N467" s="97"/>
      <c r="O467" s="86"/>
      <c r="P467" s="136"/>
      <c r="Q467" s="136"/>
      <c r="R467" s="136"/>
      <c r="S467" s="136"/>
      <c r="T467" s="136"/>
      <c r="U467" s="136"/>
      <c r="V467" s="136"/>
      <c r="W467" s="136"/>
      <c r="X467" s="136"/>
      <c r="Y467" s="136"/>
      <c r="Z467" s="136"/>
      <c r="AA467" s="136"/>
      <c r="AB467" s="136"/>
    </row>
    <row r="468" spans="1:28" ht="13.5" customHeight="1" x14ac:dyDescent="0.25">
      <c r="A468" s="217"/>
      <c r="B468" s="135"/>
      <c r="C468" s="136"/>
      <c r="D468" s="136"/>
      <c r="E468" s="136"/>
      <c r="F468" s="136"/>
      <c r="G468" s="136"/>
      <c r="H468" s="435"/>
      <c r="I468" s="435"/>
      <c r="J468" s="243"/>
      <c r="K468" s="243"/>
      <c r="L468" s="151"/>
      <c r="M468" s="244"/>
      <c r="N468" s="97"/>
      <c r="O468" s="86"/>
      <c r="P468" s="136"/>
      <c r="Q468" s="136"/>
      <c r="R468" s="136"/>
      <c r="S468" s="136"/>
      <c r="T468" s="136"/>
      <c r="U468" s="136"/>
      <c r="V468" s="136"/>
      <c r="W468" s="136"/>
      <c r="X468" s="136"/>
      <c r="Y468" s="136"/>
      <c r="Z468" s="136"/>
      <c r="AA468" s="136"/>
      <c r="AB468" s="136"/>
    </row>
    <row r="469" spans="1:28" ht="13.5" customHeight="1" x14ac:dyDescent="0.25">
      <c r="A469" s="217"/>
      <c r="B469" s="135"/>
      <c r="C469" s="136"/>
      <c r="D469" s="136"/>
      <c r="E469" s="136"/>
      <c r="F469" s="136"/>
      <c r="G469" s="136"/>
      <c r="H469" s="435"/>
      <c r="I469" s="435"/>
      <c r="J469" s="243"/>
      <c r="K469" s="243"/>
      <c r="L469" s="151"/>
      <c r="M469" s="244"/>
      <c r="N469" s="97"/>
      <c r="O469" s="86"/>
      <c r="P469" s="136"/>
      <c r="Q469" s="136"/>
      <c r="R469" s="136"/>
      <c r="S469" s="136"/>
      <c r="T469" s="136"/>
      <c r="U469" s="136"/>
      <c r="V469" s="136"/>
      <c r="W469" s="136"/>
      <c r="X469" s="136"/>
      <c r="Y469" s="136"/>
      <c r="Z469" s="136"/>
      <c r="AA469" s="136"/>
      <c r="AB469" s="136"/>
    </row>
    <row r="470" spans="1:28" ht="13.5" customHeight="1" x14ac:dyDescent="0.25">
      <c r="A470" s="217"/>
      <c r="B470" s="135"/>
      <c r="C470" s="136"/>
      <c r="D470" s="136"/>
      <c r="E470" s="136"/>
      <c r="F470" s="136"/>
      <c r="G470" s="136"/>
      <c r="H470" s="435"/>
      <c r="I470" s="435"/>
      <c r="J470" s="243"/>
      <c r="K470" s="243"/>
      <c r="L470" s="151"/>
      <c r="M470" s="244"/>
      <c r="N470" s="97"/>
      <c r="O470" s="86"/>
      <c r="P470" s="136"/>
      <c r="Q470" s="136"/>
      <c r="R470" s="136"/>
      <c r="S470" s="136"/>
      <c r="T470" s="136"/>
      <c r="U470" s="136"/>
      <c r="V470" s="136"/>
      <c r="W470" s="136"/>
      <c r="X470" s="136"/>
      <c r="Y470" s="136"/>
      <c r="Z470" s="136"/>
      <c r="AA470" s="136"/>
      <c r="AB470" s="136"/>
    </row>
    <row r="471" spans="1:28" ht="13.5" customHeight="1" x14ac:dyDescent="0.25">
      <c r="A471" s="217"/>
      <c r="B471" s="135"/>
      <c r="C471" s="136"/>
      <c r="D471" s="136"/>
      <c r="E471" s="136"/>
      <c r="F471" s="136"/>
      <c r="G471" s="136"/>
      <c r="H471" s="435"/>
      <c r="I471" s="435"/>
      <c r="J471" s="243"/>
      <c r="K471" s="243"/>
      <c r="L471" s="151"/>
      <c r="M471" s="244"/>
      <c r="N471" s="97"/>
      <c r="O471" s="86"/>
      <c r="P471" s="136"/>
      <c r="Q471" s="136"/>
      <c r="R471" s="136"/>
      <c r="S471" s="136"/>
      <c r="T471" s="136"/>
      <c r="U471" s="136"/>
      <c r="V471" s="136"/>
      <c r="W471" s="136"/>
      <c r="X471" s="136"/>
      <c r="Y471" s="136"/>
      <c r="Z471" s="136"/>
      <c r="AA471" s="136"/>
      <c r="AB471" s="136"/>
    </row>
    <row r="472" spans="1:28" ht="13.5" customHeight="1" x14ac:dyDescent="0.25">
      <c r="A472" s="217"/>
      <c r="B472" s="135"/>
      <c r="C472" s="136"/>
      <c r="D472" s="136"/>
      <c r="E472" s="136"/>
      <c r="F472" s="136"/>
      <c r="G472" s="136"/>
      <c r="H472" s="435"/>
      <c r="I472" s="435"/>
      <c r="J472" s="243"/>
      <c r="K472" s="243"/>
      <c r="L472" s="151"/>
      <c r="M472" s="244"/>
      <c r="N472" s="97"/>
      <c r="O472" s="86"/>
      <c r="P472" s="136"/>
      <c r="Q472" s="136"/>
      <c r="R472" s="136"/>
      <c r="S472" s="136"/>
      <c r="T472" s="136"/>
      <c r="U472" s="136"/>
      <c r="V472" s="136"/>
      <c r="W472" s="136"/>
      <c r="X472" s="136"/>
      <c r="Y472" s="136"/>
      <c r="Z472" s="136"/>
      <c r="AA472" s="136"/>
      <c r="AB472" s="136"/>
    </row>
    <row r="473" spans="1:28" ht="13.5" customHeight="1" x14ac:dyDescent="0.25">
      <c r="A473" s="217"/>
      <c r="B473" s="135"/>
      <c r="C473" s="136"/>
      <c r="D473" s="136"/>
      <c r="E473" s="136"/>
      <c r="F473" s="136"/>
      <c r="G473" s="136"/>
      <c r="H473" s="435"/>
      <c r="I473" s="435"/>
      <c r="J473" s="243"/>
      <c r="K473" s="243"/>
      <c r="L473" s="151"/>
      <c r="M473" s="244"/>
      <c r="N473" s="97"/>
      <c r="O473" s="86"/>
      <c r="P473" s="136"/>
      <c r="Q473" s="136"/>
      <c r="R473" s="136"/>
      <c r="S473" s="136"/>
      <c r="T473" s="136"/>
      <c r="U473" s="136"/>
      <c r="V473" s="136"/>
      <c r="W473" s="136"/>
      <c r="X473" s="136"/>
      <c r="Y473" s="136"/>
      <c r="Z473" s="136"/>
      <c r="AA473" s="136"/>
      <c r="AB473" s="136"/>
    </row>
    <row r="474" spans="1:28" ht="13.5" customHeight="1" x14ac:dyDescent="0.25">
      <c r="A474" s="217"/>
      <c r="B474" s="135"/>
      <c r="C474" s="136"/>
      <c r="D474" s="136"/>
      <c r="E474" s="136"/>
      <c r="F474" s="136"/>
      <c r="G474" s="136"/>
      <c r="H474" s="435"/>
      <c r="I474" s="435"/>
      <c r="J474" s="243"/>
      <c r="K474" s="243"/>
      <c r="L474" s="151"/>
      <c r="M474" s="244"/>
      <c r="N474" s="97"/>
      <c r="O474" s="86"/>
      <c r="P474" s="136"/>
      <c r="Q474" s="136"/>
      <c r="R474" s="136"/>
      <c r="S474" s="136"/>
      <c r="T474" s="136"/>
      <c r="U474" s="136"/>
      <c r="V474" s="136"/>
      <c r="W474" s="136"/>
      <c r="X474" s="136"/>
      <c r="Y474" s="136"/>
      <c r="Z474" s="136"/>
      <c r="AA474" s="136"/>
      <c r="AB474" s="136"/>
    </row>
    <row r="475" spans="1:28" ht="13.5" customHeight="1" x14ac:dyDescent="0.25">
      <c r="A475" s="217"/>
      <c r="B475" s="135"/>
      <c r="C475" s="136"/>
      <c r="D475" s="136"/>
      <c r="E475" s="136"/>
      <c r="F475" s="136"/>
      <c r="G475" s="136"/>
      <c r="H475" s="435"/>
      <c r="I475" s="435"/>
      <c r="J475" s="243"/>
      <c r="K475" s="243"/>
      <c r="L475" s="151"/>
      <c r="M475" s="244"/>
      <c r="N475" s="97"/>
      <c r="O475" s="86"/>
      <c r="P475" s="136"/>
      <c r="Q475" s="136"/>
      <c r="R475" s="136"/>
      <c r="S475" s="136"/>
      <c r="T475" s="136"/>
      <c r="U475" s="136"/>
      <c r="V475" s="136"/>
      <c r="W475" s="136"/>
      <c r="X475" s="136"/>
      <c r="Y475" s="136"/>
      <c r="Z475" s="136"/>
      <c r="AA475" s="136"/>
      <c r="AB475" s="136"/>
    </row>
    <row r="476" spans="1:28" ht="13.5" customHeight="1" x14ac:dyDescent="0.25">
      <c r="A476" s="217"/>
      <c r="B476" s="135"/>
      <c r="C476" s="136"/>
      <c r="D476" s="136"/>
      <c r="E476" s="136"/>
      <c r="F476" s="136"/>
      <c r="G476" s="136"/>
      <c r="H476" s="435"/>
      <c r="I476" s="435"/>
      <c r="J476" s="243"/>
      <c r="K476" s="243"/>
      <c r="L476" s="151"/>
      <c r="M476" s="244"/>
      <c r="N476" s="97"/>
      <c r="O476" s="86"/>
      <c r="P476" s="136"/>
      <c r="Q476" s="136"/>
      <c r="R476" s="136"/>
      <c r="S476" s="136"/>
      <c r="T476" s="136"/>
      <c r="U476" s="136"/>
      <c r="V476" s="136"/>
      <c r="W476" s="136"/>
      <c r="X476" s="136"/>
      <c r="Y476" s="136"/>
      <c r="Z476" s="136"/>
      <c r="AA476" s="136"/>
      <c r="AB476" s="136"/>
    </row>
    <row r="477" spans="1:28" ht="13.5" customHeight="1" x14ac:dyDescent="0.25">
      <c r="A477" s="217"/>
      <c r="B477" s="135"/>
      <c r="C477" s="136"/>
      <c r="D477" s="136"/>
      <c r="E477" s="136"/>
      <c r="F477" s="136"/>
      <c r="G477" s="136"/>
      <c r="H477" s="435"/>
      <c r="I477" s="435"/>
      <c r="J477" s="243"/>
      <c r="K477" s="243"/>
      <c r="L477" s="151"/>
      <c r="M477" s="244"/>
      <c r="N477" s="97"/>
      <c r="O477" s="86"/>
      <c r="P477" s="136"/>
      <c r="Q477" s="136"/>
      <c r="R477" s="136"/>
      <c r="S477" s="136"/>
      <c r="T477" s="136"/>
      <c r="U477" s="136"/>
      <c r="V477" s="136"/>
      <c r="W477" s="136"/>
      <c r="X477" s="136"/>
      <c r="Y477" s="136"/>
      <c r="Z477" s="136"/>
      <c r="AA477" s="136"/>
      <c r="AB477" s="136"/>
    </row>
    <row r="478" spans="1:28" ht="13.5" customHeight="1" x14ac:dyDescent="0.25">
      <c r="A478" s="217"/>
      <c r="B478" s="135"/>
      <c r="C478" s="136"/>
      <c r="D478" s="136"/>
      <c r="E478" s="136"/>
      <c r="F478" s="136"/>
      <c r="G478" s="136"/>
      <c r="H478" s="435"/>
      <c r="I478" s="435"/>
      <c r="J478" s="243"/>
      <c r="K478" s="243"/>
      <c r="L478" s="151"/>
      <c r="M478" s="244"/>
      <c r="N478" s="97"/>
      <c r="O478" s="86"/>
      <c r="P478" s="136"/>
      <c r="Q478" s="136"/>
      <c r="R478" s="136"/>
      <c r="S478" s="136"/>
      <c r="T478" s="136"/>
      <c r="U478" s="136"/>
      <c r="V478" s="136"/>
      <c r="W478" s="136"/>
      <c r="X478" s="136"/>
      <c r="Y478" s="136"/>
      <c r="Z478" s="136"/>
      <c r="AA478" s="136"/>
      <c r="AB478" s="136"/>
    </row>
    <row r="479" spans="1:28" ht="13.5" customHeight="1" x14ac:dyDescent="0.25">
      <c r="A479" s="217"/>
      <c r="B479" s="135"/>
      <c r="C479" s="136"/>
      <c r="D479" s="136"/>
      <c r="E479" s="136"/>
      <c r="F479" s="136"/>
      <c r="G479" s="136"/>
      <c r="H479" s="435"/>
      <c r="I479" s="435"/>
      <c r="J479" s="243"/>
      <c r="K479" s="243"/>
      <c r="L479" s="151"/>
      <c r="M479" s="244"/>
      <c r="N479" s="97"/>
      <c r="O479" s="86"/>
      <c r="P479" s="136"/>
      <c r="Q479" s="136"/>
      <c r="R479" s="136"/>
      <c r="S479" s="136"/>
      <c r="T479" s="136"/>
      <c r="U479" s="136"/>
      <c r="V479" s="136"/>
      <c r="W479" s="136"/>
      <c r="X479" s="136"/>
      <c r="Y479" s="136"/>
      <c r="Z479" s="136"/>
      <c r="AA479" s="136"/>
      <c r="AB479" s="136"/>
    </row>
    <row r="480" spans="1:28" ht="13.5" customHeight="1" x14ac:dyDescent="0.25">
      <c r="A480" s="217"/>
      <c r="B480" s="135"/>
      <c r="C480" s="136"/>
      <c r="D480" s="136"/>
      <c r="E480" s="136"/>
      <c r="F480" s="136"/>
      <c r="G480" s="136"/>
      <c r="H480" s="435"/>
      <c r="I480" s="435"/>
      <c r="J480" s="243"/>
      <c r="K480" s="243"/>
      <c r="L480" s="151"/>
      <c r="M480" s="244"/>
      <c r="N480" s="97"/>
      <c r="O480" s="86"/>
      <c r="P480" s="136"/>
      <c r="Q480" s="136"/>
      <c r="R480" s="136"/>
      <c r="S480" s="136"/>
      <c r="T480" s="136"/>
      <c r="U480" s="136"/>
      <c r="V480" s="136"/>
      <c r="W480" s="136"/>
      <c r="X480" s="136"/>
      <c r="Y480" s="136"/>
      <c r="Z480" s="136"/>
      <c r="AA480" s="136"/>
      <c r="AB480" s="136"/>
    </row>
    <row r="481" spans="1:28" ht="13.5" customHeight="1" x14ac:dyDescent="0.25">
      <c r="A481" s="217"/>
      <c r="B481" s="135"/>
      <c r="C481" s="136"/>
      <c r="D481" s="136"/>
      <c r="E481" s="136"/>
      <c r="F481" s="136"/>
      <c r="G481" s="136"/>
      <c r="H481" s="435"/>
      <c r="I481" s="435"/>
      <c r="J481" s="243"/>
      <c r="K481" s="243"/>
      <c r="L481" s="151"/>
      <c r="M481" s="244"/>
      <c r="N481" s="97"/>
      <c r="O481" s="86"/>
      <c r="P481" s="136"/>
      <c r="Q481" s="136"/>
      <c r="R481" s="136"/>
      <c r="S481" s="136"/>
      <c r="T481" s="136"/>
      <c r="U481" s="136"/>
      <c r="V481" s="136"/>
      <c r="W481" s="136"/>
      <c r="X481" s="136"/>
      <c r="Y481" s="136"/>
      <c r="Z481" s="136"/>
      <c r="AA481" s="136"/>
      <c r="AB481" s="136"/>
    </row>
    <row r="482" spans="1:28" ht="13.5" customHeight="1" x14ac:dyDescent="0.25">
      <c r="A482" s="217"/>
      <c r="B482" s="135"/>
      <c r="C482" s="136"/>
      <c r="D482" s="136"/>
      <c r="E482" s="136"/>
      <c r="F482" s="136"/>
      <c r="G482" s="136"/>
      <c r="H482" s="435"/>
      <c r="I482" s="435"/>
      <c r="J482" s="243"/>
      <c r="K482" s="243"/>
      <c r="L482" s="151"/>
      <c r="M482" s="244"/>
      <c r="N482" s="97"/>
      <c r="O482" s="86"/>
      <c r="P482" s="136"/>
      <c r="Q482" s="136"/>
      <c r="R482" s="136"/>
      <c r="S482" s="136"/>
      <c r="T482" s="136"/>
      <c r="U482" s="136"/>
      <c r="V482" s="136"/>
      <c r="W482" s="136"/>
      <c r="X482" s="136"/>
      <c r="Y482" s="136"/>
      <c r="Z482" s="136"/>
      <c r="AA482" s="136"/>
      <c r="AB482" s="136"/>
    </row>
    <row r="483" spans="1:28" ht="13.5" customHeight="1" x14ac:dyDescent="0.25">
      <c r="A483" s="217"/>
      <c r="B483" s="135"/>
      <c r="C483" s="136"/>
      <c r="D483" s="136"/>
      <c r="E483" s="136"/>
      <c r="F483" s="136"/>
      <c r="G483" s="136"/>
      <c r="H483" s="435"/>
      <c r="I483" s="435"/>
      <c r="J483" s="243"/>
      <c r="K483" s="243"/>
      <c r="L483" s="151"/>
      <c r="M483" s="244"/>
      <c r="N483" s="97"/>
      <c r="O483" s="86"/>
      <c r="P483" s="136"/>
      <c r="Q483" s="136"/>
      <c r="R483" s="136"/>
      <c r="S483" s="136"/>
      <c r="T483" s="136"/>
      <c r="U483" s="136"/>
      <c r="V483" s="136"/>
      <c r="W483" s="136"/>
      <c r="X483" s="136"/>
      <c r="Y483" s="136"/>
      <c r="Z483" s="136"/>
      <c r="AA483" s="136"/>
      <c r="AB483" s="136"/>
    </row>
    <row r="484" spans="1:28" ht="13.5" customHeight="1" x14ac:dyDescent="0.25">
      <c r="A484" s="217"/>
      <c r="B484" s="135"/>
      <c r="C484" s="136"/>
      <c r="D484" s="136"/>
      <c r="E484" s="136"/>
      <c r="F484" s="136"/>
      <c r="G484" s="136"/>
      <c r="H484" s="435"/>
      <c r="I484" s="435"/>
      <c r="J484" s="243"/>
      <c r="K484" s="243"/>
      <c r="L484" s="151"/>
      <c r="M484" s="244"/>
      <c r="N484" s="97"/>
      <c r="O484" s="86"/>
      <c r="P484" s="136"/>
      <c r="Q484" s="136"/>
      <c r="R484" s="136"/>
      <c r="S484" s="136"/>
      <c r="T484" s="136"/>
      <c r="U484" s="136"/>
      <c r="V484" s="136"/>
      <c r="W484" s="136"/>
      <c r="X484" s="136"/>
      <c r="Y484" s="136"/>
      <c r="Z484" s="136"/>
      <c r="AA484" s="136"/>
      <c r="AB484" s="136"/>
    </row>
    <row r="485" spans="1:28" ht="13.5" customHeight="1" x14ac:dyDescent="0.25">
      <c r="A485" s="217"/>
      <c r="B485" s="135"/>
      <c r="C485" s="136"/>
      <c r="D485" s="136"/>
      <c r="E485" s="136"/>
      <c r="F485" s="136"/>
      <c r="G485" s="136"/>
      <c r="H485" s="435"/>
      <c r="I485" s="435"/>
      <c r="J485" s="243"/>
      <c r="K485" s="243"/>
      <c r="L485" s="151"/>
      <c r="M485" s="244"/>
      <c r="N485" s="97"/>
      <c r="O485" s="86"/>
      <c r="P485" s="136"/>
      <c r="Q485" s="136"/>
      <c r="R485" s="136"/>
      <c r="S485" s="136"/>
      <c r="T485" s="136"/>
      <c r="U485" s="136"/>
      <c r="V485" s="136"/>
      <c r="W485" s="136"/>
      <c r="X485" s="136"/>
      <c r="Y485" s="136"/>
      <c r="Z485" s="136"/>
      <c r="AA485" s="136"/>
      <c r="AB485" s="136"/>
    </row>
    <row r="486" spans="1:28" ht="13.5" customHeight="1" x14ac:dyDescent="0.25">
      <c r="A486" s="217"/>
      <c r="B486" s="135"/>
      <c r="C486" s="136"/>
      <c r="D486" s="136"/>
      <c r="E486" s="136"/>
      <c r="F486" s="136"/>
      <c r="G486" s="136"/>
      <c r="H486" s="435"/>
      <c r="I486" s="435"/>
      <c r="J486" s="243"/>
      <c r="K486" s="243"/>
      <c r="L486" s="151"/>
      <c r="M486" s="244"/>
      <c r="N486" s="97"/>
      <c r="O486" s="86"/>
      <c r="P486" s="136"/>
      <c r="Q486" s="136"/>
      <c r="R486" s="136"/>
      <c r="S486" s="136"/>
      <c r="T486" s="136"/>
      <c r="U486" s="136"/>
      <c r="V486" s="136"/>
      <c r="W486" s="136"/>
      <c r="X486" s="136"/>
      <c r="Y486" s="136"/>
      <c r="Z486" s="136"/>
      <c r="AA486" s="136"/>
      <c r="AB486" s="136"/>
    </row>
    <row r="487" spans="1:28" ht="13.5" customHeight="1" x14ac:dyDescent="0.25">
      <c r="A487" s="217"/>
      <c r="B487" s="135"/>
      <c r="C487" s="136"/>
      <c r="D487" s="136"/>
      <c r="E487" s="136"/>
      <c r="F487" s="136"/>
      <c r="G487" s="136"/>
      <c r="H487" s="435"/>
      <c r="I487" s="435"/>
      <c r="J487" s="243"/>
      <c r="K487" s="243"/>
      <c r="L487" s="151"/>
      <c r="M487" s="244"/>
      <c r="N487" s="97"/>
      <c r="O487" s="86"/>
      <c r="P487" s="136"/>
      <c r="Q487" s="136"/>
      <c r="R487" s="136"/>
      <c r="S487" s="136"/>
      <c r="T487" s="136"/>
      <c r="U487" s="136"/>
      <c r="V487" s="136"/>
      <c r="W487" s="136"/>
      <c r="X487" s="136"/>
      <c r="Y487" s="136"/>
      <c r="Z487" s="136"/>
      <c r="AA487" s="136"/>
      <c r="AB487" s="136"/>
    </row>
    <row r="488" spans="1:28" ht="13.5" customHeight="1" x14ac:dyDescent="0.25">
      <c r="A488" s="217"/>
      <c r="B488" s="135"/>
      <c r="C488" s="136"/>
      <c r="D488" s="136"/>
      <c r="E488" s="136"/>
      <c r="F488" s="136"/>
      <c r="G488" s="136"/>
      <c r="H488" s="435"/>
      <c r="I488" s="435"/>
      <c r="J488" s="243"/>
      <c r="K488" s="243"/>
      <c r="L488" s="151"/>
      <c r="M488" s="244"/>
      <c r="N488" s="97"/>
      <c r="O488" s="86"/>
      <c r="P488" s="136"/>
      <c r="Q488" s="136"/>
      <c r="R488" s="136"/>
      <c r="S488" s="136"/>
      <c r="T488" s="136"/>
      <c r="U488" s="136"/>
      <c r="V488" s="136"/>
      <c r="W488" s="136"/>
      <c r="X488" s="136"/>
      <c r="Y488" s="136"/>
      <c r="Z488" s="136"/>
      <c r="AA488" s="136"/>
      <c r="AB488" s="136"/>
    </row>
    <row r="489" spans="1:28" ht="13.5" customHeight="1" x14ac:dyDescent="0.25">
      <c r="A489" s="217"/>
      <c r="B489" s="135"/>
      <c r="C489" s="136"/>
      <c r="D489" s="136"/>
      <c r="E489" s="136"/>
      <c r="F489" s="136"/>
      <c r="G489" s="136"/>
      <c r="H489" s="435"/>
      <c r="I489" s="435"/>
      <c r="J489" s="243"/>
      <c r="K489" s="243"/>
      <c r="L489" s="151"/>
      <c r="M489" s="244"/>
      <c r="N489" s="97"/>
      <c r="O489" s="86"/>
      <c r="P489" s="136"/>
      <c r="Q489" s="136"/>
      <c r="R489" s="136"/>
      <c r="S489" s="136"/>
      <c r="T489" s="136"/>
      <c r="U489" s="136"/>
      <c r="V489" s="136"/>
      <c r="W489" s="136"/>
      <c r="X489" s="136"/>
      <c r="Y489" s="136"/>
      <c r="Z489" s="136"/>
      <c r="AA489" s="136"/>
      <c r="AB489" s="136"/>
    </row>
    <row r="490" spans="1:28" ht="13.5" customHeight="1" x14ac:dyDescent="0.25">
      <c r="A490" s="217"/>
      <c r="B490" s="135"/>
      <c r="C490" s="136"/>
      <c r="D490" s="136"/>
      <c r="E490" s="136"/>
      <c r="F490" s="136"/>
      <c r="G490" s="136"/>
      <c r="H490" s="435"/>
      <c r="I490" s="435"/>
      <c r="J490" s="243"/>
      <c r="K490" s="243"/>
      <c r="L490" s="151"/>
      <c r="M490" s="244"/>
      <c r="N490" s="97"/>
      <c r="O490" s="86"/>
      <c r="P490" s="136"/>
      <c r="Q490" s="136"/>
      <c r="R490" s="136"/>
      <c r="S490" s="136"/>
      <c r="T490" s="136"/>
      <c r="U490" s="136"/>
      <c r="V490" s="136"/>
      <c r="W490" s="136"/>
      <c r="X490" s="136"/>
      <c r="Y490" s="136"/>
      <c r="Z490" s="136"/>
      <c r="AA490" s="136"/>
      <c r="AB490" s="136"/>
    </row>
    <row r="491" spans="1:28" ht="13.5" customHeight="1" x14ac:dyDescent="0.25">
      <c r="A491" s="217"/>
      <c r="B491" s="135"/>
      <c r="C491" s="136"/>
      <c r="D491" s="136"/>
      <c r="E491" s="136"/>
      <c r="F491" s="136"/>
      <c r="G491" s="136"/>
      <c r="H491" s="435"/>
      <c r="I491" s="435"/>
      <c r="J491" s="243"/>
      <c r="K491" s="243"/>
      <c r="L491" s="151"/>
      <c r="M491" s="244"/>
      <c r="N491" s="97"/>
      <c r="O491" s="86"/>
      <c r="P491" s="136"/>
      <c r="Q491" s="136"/>
      <c r="R491" s="136"/>
      <c r="S491" s="136"/>
      <c r="T491" s="136"/>
      <c r="U491" s="136"/>
      <c r="V491" s="136"/>
      <c r="W491" s="136"/>
      <c r="X491" s="136"/>
      <c r="Y491" s="136"/>
      <c r="Z491" s="136"/>
      <c r="AA491" s="136"/>
      <c r="AB491" s="136"/>
    </row>
    <row r="492" spans="1:28" ht="13.5" customHeight="1" x14ac:dyDescent="0.25">
      <c r="A492" s="217"/>
      <c r="B492" s="135"/>
      <c r="C492" s="136"/>
      <c r="D492" s="136"/>
      <c r="E492" s="136"/>
      <c r="F492" s="136"/>
      <c r="G492" s="136"/>
      <c r="H492" s="435"/>
      <c r="I492" s="435"/>
      <c r="J492" s="243"/>
      <c r="K492" s="243"/>
      <c r="L492" s="151"/>
      <c r="M492" s="244"/>
      <c r="N492" s="97"/>
      <c r="O492" s="86"/>
      <c r="P492" s="136"/>
      <c r="Q492" s="136"/>
      <c r="R492" s="136"/>
      <c r="S492" s="136"/>
      <c r="T492" s="136"/>
      <c r="U492" s="136"/>
      <c r="V492" s="136"/>
      <c r="W492" s="136"/>
      <c r="X492" s="136"/>
      <c r="Y492" s="136"/>
      <c r="Z492" s="136"/>
      <c r="AA492" s="136"/>
      <c r="AB492" s="136"/>
    </row>
    <row r="493" spans="1:28" ht="13.5" customHeight="1" x14ac:dyDescent="0.25">
      <c r="A493" s="217"/>
      <c r="B493" s="135"/>
      <c r="C493" s="136"/>
      <c r="D493" s="136"/>
      <c r="E493" s="136"/>
      <c r="F493" s="136"/>
      <c r="G493" s="136"/>
      <c r="H493" s="435"/>
      <c r="I493" s="435"/>
      <c r="J493" s="243"/>
      <c r="K493" s="243"/>
      <c r="L493" s="151"/>
      <c r="M493" s="244"/>
      <c r="N493" s="97"/>
      <c r="O493" s="86"/>
      <c r="P493" s="136"/>
      <c r="Q493" s="136"/>
      <c r="R493" s="136"/>
      <c r="S493" s="136"/>
      <c r="T493" s="136"/>
      <c r="U493" s="136"/>
      <c r="V493" s="136"/>
      <c r="W493" s="136"/>
      <c r="X493" s="136"/>
      <c r="Y493" s="136"/>
      <c r="Z493" s="136"/>
      <c r="AA493" s="136"/>
      <c r="AB493" s="136"/>
    </row>
    <row r="494" spans="1:28" ht="13.5" customHeight="1" x14ac:dyDescent="0.25">
      <c r="A494" s="217"/>
      <c r="B494" s="135"/>
      <c r="C494" s="136"/>
      <c r="D494" s="136"/>
      <c r="E494" s="136"/>
      <c r="F494" s="136"/>
      <c r="G494" s="136"/>
      <c r="H494" s="435"/>
      <c r="I494" s="435"/>
      <c r="J494" s="243"/>
      <c r="K494" s="243"/>
      <c r="L494" s="151"/>
      <c r="M494" s="244"/>
      <c r="N494" s="97"/>
      <c r="O494" s="86"/>
      <c r="P494" s="136"/>
      <c r="Q494" s="136"/>
      <c r="R494" s="136"/>
      <c r="S494" s="136"/>
      <c r="T494" s="136"/>
      <c r="U494" s="136"/>
      <c r="V494" s="136"/>
      <c r="W494" s="136"/>
      <c r="X494" s="136"/>
      <c r="Y494" s="136"/>
      <c r="Z494" s="136"/>
      <c r="AA494" s="136"/>
      <c r="AB494" s="136"/>
    </row>
    <row r="495" spans="1:28" ht="13.5" customHeight="1" x14ac:dyDescent="0.25">
      <c r="A495" s="217"/>
      <c r="B495" s="135"/>
      <c r="C495" s="136"/>
      <c r="D495" s="136"/>
      <c r="E495" s="136"/>
      <c r="F495" s="136"/>
      <c r="G495" s="136"/>
      <c r="H495" s="435"/>
      <c r="I495" s="435"/>
      <c r="J495" s="243"/>
      <c r="K495" s="243"/>
      <c r="L495" s="151"/>
      <c r="M495" s="244"/>
      <c r="N495" s="97"/>
      <c r="O495" s="86"/>
      <c r="P495" s="136"/>
      <c r="Q495" s="136"/>
      <c r="R495" s="136"/>
      <c r="S495" s="136"/>
      <c r="T495" s="136"/>
      <c r="U495" s="136"/>
      <c r="V495" s="136"/>
      <c r="W495" s="136"/>
      <c r="X495" s="136"/>
      <c r="Y495" s="136"/>
      <c r="Z495" s="136"/>
      <c r="AA495" s="136"/>
      <c r="AB495" s="136"/>
    </row>
    <row r="496" spans="1:28" ht="13.5" customHeight="1" x14ac:dyDescent="0.25">
      <c r="A496" s="217"/>
      <c r="B496" s="135"/>
      <c r="C496" s="136"/>
      <c r="D496" s="136"/>
      <c r="E496" s="136"/>
      <c r="F496" s="136"/>
      <c r="G496" s="136"/>
      <c r="H496" s="435"/>
      <c r="I496" s="435"/>
      <c r="J496" s="243"/>
      <c r="K496" s="243"/>
      <c r="L496" s="151"/>
      <c r="M496" s="244"/>
      <c r="N496" s="97"/>
      <c r="O496" s="86"/>
      <c r="P496" s="136"/>
      <c r="Q496" s="136"/>
      <c r="R496" s="136"/>
      <c r="S496" s="136"/>
      <c r="T496" s="136"/>
      <c r="U496" s="136"/>
      <c r="V496" s="136"/>
      <c r="W496" s="136"/>
      <c r="X496" s="136"/>
      <c r="Y496" s="136"/>
      <c r="Z496" s="136"/>
      <c r="AA496" s="136"/>
      <c r="AB496" s="136"/>
    </row>
    <row r="497" spans="1:28" ht="13.5" customHeight="1" x14ac:dyDescent="0.25">
      <c r="A497" s="217"/>
      <c r="B497" s="135"/>
      <c r="C497" s="136"/>
      <c r="D497" s="136"/>
      <c r="E497" s="136"/>
      <c r="F497" s="136"/>
      <c r="G497" s="136"/>
      <c r="H497" s="435"/>
      <c r="I497" s="435"/>
      <c r="J497" s="243"/>
      <c r="K497" s="243"/>
      <c r="L497" s="151"/>
      <c r="M497" s="244"/>
      <c r="N497" s="97"/>
      <c r="O497" s="86"/>
      <c r="P497" s="136"/>
      <c r="Q497" s="136"/>
      <c r="R497" s="136"/>
      <c r="S497" s="136"/>
      <c r="T497" s="136"/>
      <c r="U497" s="136"/>
      <c r="V497" s="136"/>
      <c r="W497" s="136"/>
      <c r="X497" s="136"/>
      <c r="Y497" s="136"/>
      <c r="Z497" s="136"/>
      <c r="AA497" s="136"/>
      <c r="AB497" s="136"/>
    </row>
    <row r="498" spans="1:28" ht="13.5" customHeight="1" x14ac:dyDescent="0.25">
      <c r="A498" s="217"/>
      <c r="B498" s="135"/>
      <c r="C498" s="136"/>
      <c r="D498" s="136"/>
      <c r="E498" s="136"/>
      <c r="F498" s="136"/>
      <c r="G498" s="136"/>
      <c r="H498" s="435"/>
      <c r="I498" s="435"/>
      <c r="J498" s="243"/>
      <c r="K498" s="243"/>
      <c r="L498" s="151"/>
      <c r="M498" s="244"/>
      <c r="N498" s="97"/>
      <c r="O498" s="86"/>
      <c r="P498" s="136"/>
      <c r="Q498" s="136"/>
      <c r="R498" s="136"/>
      <c r="S498" s="136"/>
      <c r="T498" s="136"/>
      <c r="U498" s="136"/>
      <c r="V498" s="136"/>
      <c r="W498" s="136"/>
      <c r="X498" s="136"/>
      <c r="Y498" s="136"/>
      <c r="Z498" s="136"/>
      <c r="AA498" s="136"/>
      <c r="AB498" s="136"/>
    </row>
    <row r="499" spans="1:28" ht="13.5" customHeight="1" x14ac:dyDescent="0.25">
      <c r="A499" s="217"/>
      <c r="B499" s="135"/>
      <c r="C499" s="136"/>
      <c r="D499" s="136"/>
      <c r="E499" s="136"/>
      <c r="F499" s="136"/>
      <c r="G499" s="136"/>
      <c r="H499" s="435"/>
      <c r="I499" s="435"/>
      <c r="J499" s="243"/>
      <c r="K499" s="243"/>
      <c r="L499" s="151"/>
      <c r="M499" s="244"/>
      <c r="N499" s="97"/>
      <c r="O499" s="86"/>
      <c r="P499" s="136"/>
      <c r="Q499" s="136"/>
      <c r="R499" s="136"/>
      <c r="S499" s="136"/>
      <c r="T499" s="136"/>
      <c r="U499" s="136"/>
      <c r="V499" s="136"/>
      <c r="W499" s="136"/>
      <c r="X499" s="136"/>
      <c r="Y499" s="136"/>
      <c r="Z499" s="136"/>
      <c r="AA499" s="136"/>
      <c r="AB499" s="136"/>
    </row>
    <row r="500" spans="1:28" ht="13.5" customHeight="1" x14ac:dyDescent="0.25">
      <c r="A500" s="217"/>
      <c r="B500" s="135"/>
      <c r="C500" s="136"/>
      <c r="D500" s="136"/>
      <c r="E500" s="136"/>
      <c r="F500" s="136"/>
      <c r="G500" s="136"/>
      <c r="H500" s="435"/>
      <c r="I500" s="435"/>
      <c r="J500" s="243"/>
      <c r="K500" s="243"/>
      <c r="L500" s="151"/>
      <c r="M500" s="244"/>
      <c r="N500" s="97"/>
      <c r="O500" s="86"/>
      <c r="P500" s="136"/>
      <c r="Q500" s="136"/>
      <c r="R500" s="136"/>
      <c r="S500" s="136"/>
      <c r="T500" s="136"/>
      <c r="U500" s="136"/>
      <c r="V500" s="136"/>
      <c r="W500" s="136"/>
      <c r="X500" s="136"/>
      <c r="Y500" s="136"/>
      <c r="Z500" s="136"/>
      <c r="AA500" s="136"/>
      <c r="AB500" s="136"/>
    </row>
    <row r="501" spans="1:28" ht="13.5" customHeight="1" x14ac:dyDescent="0.25">
      <c r="A501" s="217"/>
      <c r="B501" s="135"/>
      <c r="C501" s="136"/>
      <c r="D501" s="136"/>
      <c r="E501" s="136"/>
      <c r="F501" s="136"/>
      <c r="G501" s="136"/>
      <c r="H501" s="435"/>
      <c r="I501" s="435"/>
      <c r="J501" s="243"/>
      <c r="K501" s="243"/>
      <c r="L501" s="151"/>
      <c r="M501" s="244"/>
      <c r="N501" s="97"/>
      <c r="O501" s="86"/>
      <c r="P501" s="136"/>
      <c r="Q501" s="136"/>
      <c r="R501" s="136"/>
      <c r="S501" s="136"/>
      <c r="T501" s="136"/>
      <c r="U501" s="136"/>
      <c r="V501" s="136"/>
      <c r="W501" s="136"/>
      <c r="X501" s="136"/>
      <c r="Y501" s="136"/>
      <c r="Z501" s="136"/>
      <c r="AA501" s="136"/>
      <c r="AB501" s="136"/>
    </row>
    <row r="502" spans="1:28" ht="13.5" customHeight="1" x14ac:dyDescent="0.25">
      <c r="A502" s="217"/>
      <c r="B502" s="135"/>
      <c r="C502" s="136"/>
      <c r="D502" s="136"/>
      <c r="E502" s="136"/>
      <c r="F502" s="136"/>
      <c r="G502" s="136"/>
      <c r="H502" s="435"/>
      <c r="I502" s="435"/>
      <c r="J502" s="243"/>
      <c r="K502" s="243"/>
      <c r="L502" s="151"/>
      <c r="M502" s="244"/>
      <c r="N502" s="97"/>
      <c r="O502" s="86"/>
      <c r="P502" s="136"/>
      <c r="Q502" s="136"/>
      <c r="R502" s="136"/>
      <c r="S502" s="136"/>
      <c r="T502" s="136"/>
      <c r="U502" s="136"/>
      <c r="V502" s="136"/>
      <c r="W502" s="136"/>
      <c r="X502" s="136"/>
      <c r="Y502" s="136"/>
      <c r="Z502" s="136"/>
      <c r="AA502" s="136"/>
      <c r="AB502" s="136"/>
    </row>
    <row r="503" spans="1:28" ht="13.5" customHeight="1" x14ac:dyDescent="0.25">
      <c r="A503" s="217"/>
      <c r="B503" s="135"/>
      <c r="C503" s="136"/>
      <c r="D503" s="136"/>
      <c r="E503" s="136"/>
      <c r="F503" s="136"/>
      <c r="G503" s="136"/>
      <c r="H503" s="435"/>
      <c r="I503" s="435"/>
      <c r="J503" s="243"/>
      <c r="K503" s="243"/>
      <c r="L503" s="151"/>
      <c r="M503" s="244"/>
      <c r="N503" s="97"/>
      <c r="O503" s="86"/>
      <c r="P503" s="136"/>
      <c r="Q503" s="136"/>
      <c r="R503" s="136"/>
      <c r="S503" s="136"/>
      <c r="T503" s="136"/>
      <c r="U503" s="136"/>
      <c r="V503" s="136"/>
      <c r="W503" s="136"/>
      <c r="X503" s="136"/>
      <c r="Y503" s="136"/>
      <c r="Z503" s="136"/>
      <c r="AA503" s="136"/>
      <c r="AB503" s="136"/>
    </row>
    <row r="504" spans="1:28" ht="13.5" customHeight="1" x14ac:dyDescent="0.25">
      <c r="A504" s="217"/>
      <c r="B504" s="135"/>
      <c r="C504" s="136"/>
      <c r="D504" s="136"/>
      <c r="E504" s="136"/>
      <c r="F504" s="136"/>
      <c r="G504" s="136"/>
      <c r="H504" s="435"/>
      <c r="I504" s="435"/>
      <c r="J504" s="243"/>
      <c r="K504" s="243"/>
      <c r="L504" s="151"/>
      <c r="M504" s="244"/>
      <c r="N504" s="97"/>
      <c r="O504" s="86"/>
      <c r="P504" s="136"/>
      <c r="Q504" s="136"/>
      <c r="R504" s="136"/>
      <c r="S504" s="136"/>
      <c r="T504" s="136"/>
      <c r="U504" s="136"/>
      <c r="V504" s="136"/>
      <c r="W504" s="136"/>
      <c r="X504" s="136"/>
      <c r="Y504" s="136"/>
      <c r="Z504" s="136"/>
      <c r="AA504" s="136"/>
      <c r="AB504" s="136"/>
    </row>
    <row r="505" spans="1:28" ht="13.5" customHeight="1" x14ac:dyDescent="0.25">
      <c r="A505" s="217"/>
      <c r="B505" s="135"/>
      <c r="C505" s="136"/>
      <c r="D505" s="136"/>
      <c r="E505" s="136"/>
      <c r="F505" s="136"/>
      <c r="G505" s="136"/>
      <c r="H505" s="435"/>
      <c r="I505" s="435"/>
      <c r="J505" s="243"/>
      <c r="K505" s="243"/>
      <c r="L505" s="151"/>
      <c r="M505" s="244"/>
      <c r="N505" s="97"/>
      <c r="O505" s="86"/>
      <c r="P505" s="136"/>
      <c r="Q505" s="136"/>
      <c r="R505" s="136"/>
      <c r="S505" s="136"/>
      <c r="T505" s="136"/>
      <c r="U505" s="136"/>
      <c r="V505" s="136"/>
      <c r="W505" s="136"/>
      <c r="X505" s="136"/>
      <c r="Y505" s="136"/>
      <c r="Z505" s="136"/>
      <c r="AA505" s="136"/>
      <c r="AB505" s="136"/>
    </row>
    <row r="506" spans="1:28" ht="13.5" customHeight="1" x14ac:dyDescent="0.25">
      <c r="A506" s="217"/>
      <c r="B506" s="135"/>
      <c r="C506" s="136"/>
      <c r="D506" s="136"/>
      <c r="E506" s="136"/>
      <c r="F506" s="136"/>
      <c r="G506" s="136"/>
      <c r="H506" s="435"/>
      <c r="I506" s="435"/>
      <c r="J506" s="243"/>
      <c r="K506" s="243"/>
      <c r="L506" s="151"/>
      <c r="M506" s="244"/>
      <c r="N506" s="97"/>
      <c r="O506" s="86"/>
      <c r="P506" s="136"/>
      <c r="Q506" s="136"/>
      <c r="R506" s="136"/>
      <c r="S506" s="136"/>
      <c r="T506" s="136"/>
      <c r="U506" s="136"/>
      <c r="V506" s="136"/>
      <c r="W506" s="136"/>
      <c r="X506" s="136"/>
      <c r="Y506" s="136"/>
      <c r="Z506" s="136"/>
      <c r="AA506" s="136"/>
      <c r="AB506" s="136"/>
    </row>
    <row r="507" spans="1:28" ht="13.5" customHeight="1" x14ac:dyDescent="0.25">
      <c r="A507" s="217"/>
      <c r="B507" s="135"/>
      <c r="C507" s="136"/>
      <c r="D507" s="136"/>
      <c r="E507" s="136"/>
      <c r="F507" s="136"/>
      <c r="G507" s="136"/>
      <c r="H507" s="435"/>
      <c r="I507" s="435"/>
      <c r="J507" s="243"/>
      <c r="K507" s="243"/>
      <c r="L507" s="151"/>
      <c r="M507" s="244"/>
      <c r="N507" s="97"/>
      <c r="O507" s="86"/>
      <c r="P507" s="136"/>
      <c r="Q507" s="136"/>
      <c r="R507" s="136"/>
      <c r="S507" s="136"/>
      <c r="T507" s="136"/>
      <c r="U507" s="136"/>
      <c r="V507" s="136"/>
      <c r="W507" s="136"/>
      <c r="X507" s="136"/>
      <c r="Y507" s="136"/>
      <c r="Z507" s="136"/>
      <c r="AA507" s="136"/>
      <c r="AB507" s="136"/>
    </row>
    <row r="508" spans="1:28" ht="13.5" customHeight="1" x14ac:dyDescent="0.25">
      <c r="A508" s="217"/>
      <c r="B508" s="135"/>
      <c r="C508" s="136"/>
      <c r="D508" s="136"/>
      <c r="E508" s="136"/>
      <c r="F508" s="136"/>
      <c r="G508" s="136"/>
      <c r="H508" s="435"/>
      <c r="I508" s="435"/>
      <c r="J508" s="243"/>
      <c r="K508" s="243"/>
      <c r="L508" s="151"/>
      <c r="M508" s="244"/>
      <c r="N508" s="97"/>
      <c r="O508" s="86"/>
      <c r="P508" s="136"/>
      <c r="Q508" s="136"/>
      <c r="R508" s="136"/>
      <c r="S508" s="136"/>
      <c r="T508" s="136"/>
      <c r="U508" s="136"/>
      <c r="V508" s="136"/>
      <c r="W508" s="136"/>
      <c r="X508" s="136"/>
      <c r="Y508" s="136"/>
      <c r="Z508" s="136"/>
      <c r="AA508" s="136"/>
      <c r="AB508" s="136"/>
    </row>
    <row r="509" spans="1:28" ht="13.5" customHeight="1" x14ac:dyDescent="0.25">
      <c r="A509" s="217"/>
      <c r="B509" s="135"/>
      <c r="C509" s="136"/>
      <c r="D509" s="136"/>
      <c r="E509" s="136"/>
      <c r="F509" s="136"/>
      <c r="G509" s="136"/>
      <c r="H509" s="435"/>
      <c r="I509" s="435"/>
      <c r="J509" s="243"/>
      <c r="K509" s="243"/>
      <c r="L509" s="151"/>
      <c r="M509" s="244"/>
      <c r="N509" s="97"/>
      <c r="O509" s="86"/>
      <c r="P509" s="136"/>
      <c r="Q509" s="136"/>
      <c r="R509" s="136"/>
      <c r="S509" s="136"/>
      <c r="T509" s="136"/>
      <c r="U509" s="136"/>
      <c r="V509" s="136"/>
      <c r="W509" s="136"/>
      <c r="X509" s="136"/>
      <c r="Y509" s="136"/>
      <c r="Z509" s="136"/>
      <c r="AA509" s="136"/>
      <c r="AB509" s="136"/>
    </row>
    <row r="510" spans="1:28" ht="13.5" customHeight="1" x14ac:dyDescent="0.25">
      <c r="A510" s="217"/>
      <c r="B510" s="135"/>
      <c r="C510" s="136"/>
      <c r="D510" s="136"/>
      <c r="E510" s="136"/>
      <c r="F510" s="136"/>
      <c r="G510" s="136"/>
      <c r="H510" s="435"/>
      <c r="I510" s="435"/>
      <c r="J510" s="243"/>
      <c r="K510" s="243"/>
      <c r="L510" s="151"/>
      <c r="M510" s="244"/>
      <c r="N510" s="97"/>
      <c r="O510" s="86"/>
      <c r="P510" s="136"/>
      <c r="Q510" s="136"/>
      <c r="R510" s="136"/>
      <c r="S510" s="136"/>
      <c r="T510" s="136"/>
      <c r="U510" s="136"/>
      <c r="V510" s="136"/>
      <c r="W510" s="136"/>
      <c r="X510" s="136"/>
      <c r="Y510" s="136"/>
      <c r="Z510" s="136"/>
      <c r="AA510" s="136"/>
      <c r="AB510" s="136"/>
    </row>
    <row r="511" spans="1:28" ht="13.5" customHeight="1" x14ac:dyDescent="0.25">
      <c r="A511" s="217"/>
      <c r="B511" s="135"/>
      <c r="C511" s="136"/>
      <c r="D511" s="136"/>
      <c r="E511" s="136"/>
      <c r="F511" s="136"/>
      <c r="G511" s="136"/>
      <c r="H511" s="435"/>
      <c r="I511" s="435"/>
      <c r="J511" s="243"/>
      <c r="K511" s="243"/>
      <c r="L511" s="151"/>
      <c r="M511" s="244"/>
      <c r="N511" s="97"/>
      <c r="O511" s="86"/>
      <c r="P511" s="136"/>
      <c r="Q511" s="136"/>
      <c r="R511" s="136"/>
      <c r="S511" s="136"/>
      <c r="T511" s="136"/>
      <c r="U511" s="136"/>
      <c r="V511" s="136"/>
      <c r="W511" s="136"/>
      <c r="X511" s="136"/>
      <c r="Y511" s="136"/>
      <c r="Z511" s="136"/>
      <c r="AA511" s="136"/>
      <c r="AB511" s="136"/>
    </row>
    <row r="512" spans="1:28" ht="13.5" customHeight="1" x14ac:dyDescent="0.25">
      <c r="A512" s="217"/>
      <c r="B512" s="135"/>
      <c r="C512" s="136"/>
      <c r="D512" s="136"/>
      <c r="E512" s="136"/>
      <c r="F512" s="136"/>
      <c r="G512" s="136"/>
      <c r="H512" s="435"/>
      <c r="I512" s="435"/>
      <c r="J512" s="243"/>
      <c r="K512" s="243"/>
      <c r="L512" s="151"/>
      <c r="M512" s="244"/>
      <c r="N512" s="97"/>
      <c r="O512" s="86"/>
      <c r="P512" s="136"/>
      <c r="Q512" s="136"/>
      <c r="R512" s="136"/>
      <c r="S512" s="136"/>
      <c r="T512" s="136"/>
      <c r="U512" s="136"/>
      <c r="V512" s="136"/>
      <c r="W512" s="136"/>
      <c r="X512" s="136"/>
      <c r="Y512" s="136"/>
      <c r="Z512" s="136"/>
      <c r="AA512" s="136"/>
      <c r="AB512" s="136"/>
    </row>
    <row r="513" spans="1:28" ht="13.5" customHeight="1" x14ac:dyDescent="0.25">
      <c r="A513" s="217"/>
      <c r="B513" s="135"/>
      <c r="C513" s="136"/>
      <c r="D513" s="136"/>
      <c r="E513" s="136"/>
      <c r="F513" s="136"/>
      <c r="G513" s="136"/>
      <c r="H513" s="435"/>
      <c r="I513" s="435"/>
      <c r="J513" s="243"/>
      <c r="K513" s="243"/>
      <c r="L513" s="151"/>
      <c r="M513" s="244"/>
      <c r="N513" s="97"/>
      <c r="O513" s="86"/>
      <c r="P513" s="136"/>
      <c r="Q513" s="136"/>
      <c r="R513" s="136"/>
      <c r="S513" s="136"/>
      <c r="T513" s="136"/>
      <c r="U513" s="136"/>
      <c r="V513" s="136"/>
      <c r="W513" s="136"/>
      <c r="X513" s="136"/>
      <c r="Y513" s="136"/>
      <c r="Z513" s="136"/>
      <c r="AA513" s="136"/>
      <c r="AB513" s="136"/>
    </row>
    <row r="514" spans="1:28" ht="13.5" customHeight="1" x14ac:dyDescent="0.25">
      <c r="A514" s="217"/>
      <c r="B514" s="135"/>
      <c r="C514" s="136"/>
      <c r="D514" s="136"/>
      <c r="E514" s="136"/>
      <c r="F514" s="136"/>
      <c r="G514" s="136"/>
      <c r="H514" s="435"/>
      <c r="I514" s="435"/>
      <c r="J514" s="243"/>
      <c r="K514" s="243"/>
      <c r="L514" s="151"/>
      <c r="M514" s="244"/>
      <c r="N514" s="97"/>
      <c r="O514" s="86"/>
      <c r="P514" s="136"/>
      <c r="Q514" s="136"/>
      <c r="R514" s="136"/>
      <c r="S514" s="136"/>
      <c r="T514" s="136"/>
      <c r="U514" s="136"/>
      <c r="V514" s="136"/>
      <c r="W514" s="136"/>
      <c r="X514" s="136"/>
      <c r="Y514" s="136"/>
      <c r="Z514" s="136"/>
      <c r="AA514" s="136"/>
      <c r="AB514" s="136"/>
    </row>
    <row r="515" spans="1:28" ht="13.5" customHeight="1" x14ac:dyDescent="0.25">
      <c r="A515" s="217"/>
      <c r="B515" s="135"/>
      <c r="C515" s="136"/>
      <c r="D515" s="136"/>
      <c r="E515" s="136"/>
      <c r="F515" s="136"/>
      <c r="G515" s="136"/>
      <c r="H515" s="435"/>
      <c r="I515" s="435"/>
      <c r="J515" s="243"/>
      <c r="K515" s="243"/>
      <c r="L515" s="151"/>
      <c r="M515" s="244"/>
      <c r="N515" s="97"/>
      <c r="O515" s="86"/>
      <c r="P515" s="136"/>
      <c r="Q515" s="136"/>
      <c r="R515" s="136"/>
      <c r="S515" s="136"/>
      <c r="T515" s="136"/>
      <c r="U515" s="136"/>
      <c r="V515" s="136"/>
      <c r="W515" s="136"/>
      <c r="X515" s="136"/>
      <c r="Y515" s="136"/>
      <c r="Z515" s="136"/>
      <c r="AA515" s="136"/>
      <c r="AB515" s="136"/>
    </row>
    <row r="516" spans="1:28" ht="13.5" customHeight="1" x14ac:dyDescent="0.25">
      <c r="A516" s="217"/>
      <c r="B516" s="135"/>
      <c r="C516" s="136"/>
      <c r="D516" s="136"/>
      <c r="E516" s="136"/>
      <c r="F516" s="136"/>
      <c r="G516" s="136"/>
      <c r="H516" s="435"/>
      <c r="I516" s="435"/>
      <c r="J516" s="243"/>
      <c r="K516" s="243"/>
      <c r="L516" s="151"/>
      <c r="M516" s="244"/>
      <c r="N516" s="97"/>
      <c r="O516" s="86"/>
      <c r="P516" s="136"/>
      <c r="Q516" s="136"/>
      <c r="R516" s="136"/>
      <c r="S516" s="136"/>
      <c r="T516" s="136"/>
      <c r="U516" s="136"/>
      <c r="V516" s="136"/>
      <c r="W516" s="136"/>
      <c r="X516" s="136"/>
      <c r="Y516" s="136"/>
      <c r="Z516" s="136"/>
      <c r="AA516" s="136"/>
      <c r="AB516" s="136"/>
    </row>
    <row r="517" spans="1:28" ht="13.5" customHeight="1" x14ac:dyDescent="0.25">
      <c r="A517" s="217"/>
      <c r="B517" s="135"/>
      <c r="C517" s="136"/>
      <c r="D517" s="136"/>
      <c r="E517" s="136"/>
      <c r="F517" s="136"/>
      <c r="G517" s="136"/>
      <c r="H517" s="435"/>
      <c r="I517" s="435"/>
      <c r="J517" s="243"/>
      <c r="K517" s="243"/>
      <c r="L517" s="151"/>
      <c r="M517" s="244"/>
      <c r="N517" s="97"/>
      <c r="O517" s="86"/>
      <c r="P517" s="136"/>
      <c r="Q517" s="136"/>
      <c r="R517" s="136"/>
      <c r="S517" s="136"/>
      <c r="T517" s="136"/>
      <c r="U517" s="136"/>
      <c r="V517" s="136"/>
      <c r="W517" s="136"/>
      <c r="X517" s="136"/>
      <c r="Y517" s="136"/>
      <c r="Z517" s="136"/>
      <c r="AA517" s="136"/>
      <c r="AB517" s="136"/>
    </row>
    <row r="518" spans="1:28" ht="13.5" customHeight="1" x14ac:dyDescent="0.25">
      <c r="A518" s="217"/>
      <c r="B518" s="135"/>
      <c r="C518" s="136"/>
      <c r="D518" s="136"/>
      <c r="E518" s="136"/>
      <c r="F518" s="136"/>
      <c r="G518" s="136"/>
      <c r="H518" s="435"/>
      <c r="I518" s="435"/>
      <c r="J518" s="243"/>
      <c r="K518" s="243"/>
      <c r="L518" s="151"/>
      <c r="M518" s="244"/>
      <c r="N518" s="97"/>
      <c r="O518" s="86"/>
      <c r="P518" s="136"/>
      <c r="Q518" s="136"/>
      <c r="R518" s="136"/>
      <c r="S518" s="136"/>
      <c r="T518" s="136"/>
      <c r="U518" s="136"/>
      <c r="V518" s="136"/>
      <c r="W518" s="136"/>
      <c r="X518" s="136"/>
      <c r="Y518" s="136"/>
      <c r="Z518" s="136"/>
      <c r="AA518" s="136"/>
      <c r="AB518" s="136"/>
    </row>
    <row r="519" spans="1:28" ht="13.5" customHeight="1" x14ac:dyDescent="0.25">
      <c r="A519" s="217"/>
      <c r="B519" s="135"/>
      <c r="C519" s="136"/>
      <c r="D519" s="136"/>
      <c r="E519" s="136"/>
      <c r="F519" s="136"/>
      <c r="G519" s="136"/>
      <c r="H519" s="435"/>
      <c r="I519" s="435"/>
      <c r="J519" s="243"/>
      <c r="K519" s="243"/>
      <c r="L519" s="151"/>
      <c r="M519" s="244"/>
      <c r="N519" s="97"/>
      <c r="O519" s="86"/>
      <c r="P519" s="136"/>
      <c r="Q519" s="136"/>
      <c r="R519" s="136"/>
      <c r="S519" s="136"/>
      <c r="T519" s="136"/>
      <c r="U519" s="136"/>
      <c r="V519" s="136"/>
      <c r="W519" s="136"/>
      <c r="X519" s="136"/>
      <c r="Y519" s="136"/>
      <c r="Z519" s="136"/>
      <c r="AA519" s="136"/>
      <c r="AB519" s="136"/>
    </row>
    <row r="520" spans="1:28" ht="13.5" customHeight="1" x14ac:dyDescent="0.25">
      <c r="A520" s="217"/>
      <c r="B520" s="135"/>
      <c r="C520" s="136"/>
      <c r="D520" s="136"/>
      <c r="E520" s="136"/>
      <c r="F520" s="136"/>
      <c r="G520" s="136"/>
      <c r="H520" s="435"/>
      <c r="I520" s="435"/>
      <c r="J520" s="243"/>
      <c r="K520" s="243"/>
      <c r="L520" s="151"/>
      <c r="M520" s="244"/>
      <c r="N520" s="97"/>
      <c r="O520" s="86"/>
      <c r="P520" s="136"/>
      <c r="Q520" s="136"/>
      <c r="R520" s="136"/>
      <c r="S520" s="136"/>
      <c r="T520" s="136"/>
      <c r="U520" s="136"/>
      <c r="V520" s="136"/>
      <c r="W520" s="136"/>
      <c r="X520" s="136"/>
      <c r="Y520" s="136"/>
      <c r="Z520" s="136"/>
      <c r="AA520" s="136"/>
      <c r="AB520" s="136"/>
    </row>
    <row r="521" spans="1:28" ht="13.5" customHeight="1" x14ac:dyDescent="0.25">
      <c r="A521" s="217"/>
      <c r="B521" s="135"/>
      <c r="C521" s="136"/>
      <c r="D521" s="136"/>
      <c r="E521" s="136"/>
      <c r="F521" s="136"/>
      <c r="G521" s="136"/>
      <c r="H521" s="435"/>
      <c r="I521" s="435"/>
      <c r="J521" s="243"/>
      <c r="K521" s="243"/>
      <c r="L521" s="151"/>
      <c r="M521" s="244"/>
      <c r="N521" s="97"/>
      <c r="O521" s="86"/>
      <c r="P521" s="136"/>
      <c r="Q521" s="136"/>
      <c r="R521" s="136"/>
      <c r="S521" s="136"/>
      <c r="T521" s="136"/>
      <c r="U521" s="136"/>
      <c r="V521" s="136"/>
      <c r="W521" s="136"/>
      <c r="X521" s="136"/>
      <c r="Y521" s="136"/>
      <c r="Z521" s="136"/>
      <c r="AA521" s="136"/>
      <c r="AB521" s="136"/>
    </row>
    <row r="522" spans="1:28" ht="13.5" customHeight="1" x14ac:dyDescent="0.25">
      <c r="A522" s="217"/>
      <c r="B522" s="135"/>
      <c r="C522" s="136"/>
      <c r="D522" s="136"/>
      <c r="E522" s="136"/>
      <c r="F522" s="136"/>
      <c r="G522" s="136"/>
      <c r="H522" s="435"/>
      <c r="I522" s="435"/>
      <c r="J522" s="243"/>
      <c r="K522" s="243"/>
      <c r="L522" s="151"/>
      <c r="M522" s="244"/>
      <c r="N522" s="97"/>
      <c r="O522" s="86"/>
      <c r="P522" s="136"/>
      <c r="Q522" s="136"/>
      <c r="R522" s="136"/>
      <c r="S522" s="136"/>
      <c r="T522" s="136"/>
      <c r="U522" s="136"/>
      <c r="V522" s="136"/>
      <c r="W522" s="136"/>
      <c r="X522" s="136"/>
      <c r="Y522" s="136"/>
      <c r="Z522" s="136"/>
      <c r="AA522" s="136"/>
      <c r="AB522" s="136"/>
    </row>
    <row r="523" spans="1:28" ht="13.5" customHeight="1" x14ac:dyDescent="0.25">
      <c r="A523" s="217"/>
      <c r="B523" s="135"/>
      <c r="C523" s="136"/>
      <c r="D523" s="136"/>
      <c r="E523" s="136"/>
      <c r="F523" s="136"/>
      <c r="G523" s="136"/>
      <c r="H523" s="435"/>
      <c r="I523" s="435"/>
      <c r="J523" s="243"/>
      <c r="K523" s="243"/>
      <c r="L523" s="151"/>
      <c r="M523" s="244"/>
      <c r="N523" s="97"/>
      <c r="O523" s="86"/>
      <c r="P523" s="136"/>
      <c r="Q523" s="136"/>
      <c r="R523" s="136"/>
      <c r="S523" s="136"/>
      <c r="T523" s="136"/>
      <c r="U523" s="136"/>
      <c r="V523" s="136"/>
      <c r="W523" s="136"/>
      <c r="X523" s="136"/>
      <c r="Y523" s="136"/>
      <c r="Z523" s="136"/>
      <c r="AA523" s="136"/>
      <c r="AB523" s="136"/>
    </row>
    <row r="524" spans="1:28" ht="13.5" customHeight="1" x14ac:dyDescent="0.25">
      <c r="A524" s="217"/>
      <c r="B524" s="135"/>
      <c r="C524" s="136"/>
      <c r="D524" s="136"/>
      <c r="E524" s="136"/>
      <c r="F524" s="136"/>
      <c r="G524" s="136"/>
      <c r="H524" s="435"/>
      <c r="I524" s="435"/>
      <c r="J524" s="243"/>
      <c r="K524" s="243"/>
      <c r="L524" s="151"/>
      <c r="M524" s="244"/>
      <c r="N524" s="97"/>
      <c r="O524" s="86"/>
      <c r="P524" s="136"/>
      <c r="Q524" s="136"/>
      <c r="R524" s="136"/>
      <c r="S524" s="136"/>
      <c r="T524" s="136"/>
      <c r="U524" s="136"/>
      <c r="V524" s="136"/>
      <c r="W524" s="136"/>
      <c r="X524" s="136"/>
      <c r="Y524" s="136"/>
      <c r="Z524" s="136"/>
      <c r="AA524" s="136"/>
      <c r="AB524" s="136"/>
    </row>
    <row r="525" spans="1:28" ht="13.5" customHeight="1" x14ac:dyDescent="0.25">
      <c r="A525" s="217"/>
      <c r="B525" s="135"/>
      <c r="C525" s="136"/>
      <c r="D525" s="136"/>
      <c r="E525" s="136"/>
      <c r="F525" s="136"/>
      <c r="G525" s="136"/>
      <c r="H525" s="435"/>
      <c r="I525" s="435"/>
      <c r="J525" s="243"/>
      <c r="K525" s="243"/>
      <c r="L525" s="151"/>
      <c r="M525" s="244"/>
      <c r="N525" s="97"/>
      <c r="O525" s="86"/>
      <c r="P525" s="136"/>
      <c r="Q525" s="136"/>
      <c r="R525" s="136"/>
      <c r="S525" s="136"/>
      <c r="T525" s="136"/>
      <c r="U525" s="136"/>
      <c r="V525" s="136"/>
      <c r="W525" s="136"/>
      <c r="X525" s="136"/>
      <c r="Y525" s="136"/>
      <c r="Z525" s="136"/>
      <c r="AA525" s="136"/>
      <c r="AB525" s="136"/>
    </row>
    <row r="526" spans="1:28" ht="13.5" customHeight="1" x14ac:dyDescent="0.25">
      <c r="A526" s="217"/>
      <c r="B526" s="135"/>
      <c r="C526" s="136"/>
      <c r="D526" s="136"/>
      <c r="E526" s="136"/>
      <c r="F526" s="136"/>
      <c r="G526" s="136"/>
      <c r="H526" s="435"/>
      <c r="I526" s="435"/>
      <c r="J526" s="243"/>
      <c r="K526" s="243"/>
      <c r="L526" s="151"/>
      <c r="M526" s="244"/>
      <c r="N526" s="97"/>
      <c r="O526" s="86"/>
      <c r="P526" s="136"/>
      <c r="Q526" s="136"/>
      <c r="R526" s="136"/>
      <c r="S526" s="136"/>
      <c r="T526" s="136"/>
      <c r="U526" s="136"/>
      <c r="V526" s="136"/>
      <c r="W526" s="136"/>
      <c r="X526" s="136"/>
      <c r="Y526" s="136"/>
      <c r="Z526" s="136"/>
      <c r="AA526" s="136"/>
      <c r="AB526" s="136"/>
    </row>
    <row r="527" spans="1:28" ht="13.5" customHeight="1" x14ac:dyDescent="0.25">
      <c r="A527" s="217"/>
      <c r="B527" s="135"/>
      <c r="C527" s="136"/>
      <c r="D527" s="136"/>
      <c r="E527" s="136"/>
      <c r="F527" s="136"/>
      <c r="G527" s="136"/>
      <c r="H527" s="435"/>
      <c r="I527" s="435"/>
      <c r="J527" s="243"/>
      <c r="K527" s="243"/>
      <c r="L527" s="151"/>
      <c r="M527" s="244"/>
      <c r="N527" s="97"/>
      <c r="O527" s="86"/>
      <c r="P527" s="136"/>
      <c r="Q527" s="136"/>
      <c r="R527" s="136"/>
      <c r="S527" s="136"/>
      <c r="T527" s="136"/>
      <c r="U527" s="136"/>
      <c r="V527" s="136"/>
      <c r="W527" s="136"/>
      <c r="X527" s="136"/>
      <c r="Y527" s="136"/>
      <c r="Z527" s="136"/>
      <c r="AA527" s="136"/>
      <c r="AB527" s="136"/>
    </row>
    <row r="528" spans="1:28" ht="13.5" customHeight="1" x14ac:dyDescent="0.25">
      <c r="A528" s="217"/>
      <c r="B528" s="135"/>
      <c r="C528" s="136"/>
      <c r="D528" s="136"/>
      <c r="E528" s="136"/>
      <c r="F528" s="136"/>
      <c r="G528" s="136"/>
      <c r="H528" s="435"/>
      <c r="I528" s="435"/>
      <c r="J528" s="243"/>
      <c r="K528" s="243"/>
      <c r="L528" s="151"/>
      <c r="M528" s="244"/>
      <c r="N528" s="97"/>
      <c r="O528" s="86"/>
      <c r="P528" s="136"/>
      <c r="Q528" s="136"/>
      <c r="R528" s="136"/>
      <c r="S528" s="136"/>
      <c r="T528" s="136"/>
      <c r="U528" s="136"/>
      <c r="V528" s="136"/>
      <c r="W528" s="136"/>
      <c r="X528" s="136"/>
      <c r="Y528" s="136"/>
      <c r="Z528" s="136"/>
      <c r="AA528" s="136"/>
      <c r="AB528" s="136"/>
    </row>
    <row r="529" spans="1:28" ht="13.5" customHeight="1" x14ac:dyDescent="0.25">
      <c r="A529" s="217"/>
      <c r="B529" s="135"/>
      <c r="C529" s="136"/>
      <c r="D529" s="136"/>
      <c r="E529" s="136"/>
      <c r="F529" s="136"/>
      <c r="G529" s="136"/>
      <c r="H529" s="435"/>
      <c r="I529" s="435"/>
      <c r="J529" s="243"/>
      <c r="K529" s="243"/>
      <c r="L529" s="151"/>
      <c r="M529" s="244"/>
      <c r="N529" s="97"/>
      <c r="O529" s="86"/>
      <c r="P529" s="136"/>
      <c r="Q529" s="136"/>
      <c r="R529" s="136"/>
      <c r="S529" s="136"/>
      <c r="T529" s="136"/>
      <c r="U529" s="136"/>
      <c r="V529" s="136"/>
      <c r="W529" s="136"/>
      <c r="X529" s="136"/>
      <c r="Y529" s="136"/>
      <c r="Z529" s="136"/>
      <c r="AA529" s="136"/>
      <c r="AB529" s="136"/>
    </row>
    <row r="530" spans="1:28" ht="13.5" customHeight="1" x14ac:dyDescent="0.25">
      <c r="A530" s="217"/>
      <c r="B530" s="135"/>
      <c r="C530" s="136"/>
      <c r="D530" s="136"/>
      <c r="E530" s="136"/>
      <c r="F530" s="136"/>
      <c r="G530" s="136"/>
      <c r="H530" s="435"/>
      <c r="I530" s="435"/>
      <c r="J530" s="243"/>
      <c r="K530" s="243"/>
      <c r="L530" s="151"/>
      <c r="M530" s="244"/>
      <c r="N530" s="97"/>
      <c r="O530" s="86"/>
      <c r="P530" s="136"/>
      <c r="Q530" s="136"/>
      <c r="R530" s="136"/>
      <c r="S530" s="136"/>
      <c r="T530" s="136"/>
      <c r="U530" s="136"/>
      <c r="V530" s="136"/>
      <c r="W530" s="136"/>
      <c r="X530" s="136"/>
      <c r="Y530" s="136"/>
      <c r="Z530" s="136"/>
      <c r="AA530" s="136"/>
      <c r="AB530" s="136"/>
    </row>
    <row r="531" spans="1:28" ht="13.5" customHeight="1" x14ac:dyDescent="0.25">
      <c r="A531" s="217"/>
      <c r="B531" s="135"/>
      <c r="C531" s="136"/>
      <c r="D531" s="136"/>
      <c r="E531" s="136"/>
      <c r="F531" s="136"/>
      <c r="G531" s="136"/>
      <c r="H531" s="435"/>
      <c r="I531" s="435"/>
      <c r="J531" s="243"/>
      <c r="K531" s="243"/>
      <c r="L531" s="151"/>
      <c r="M531" s="244"/>
      <c r="N531" s="97"/>
      <c r="O531" s="86"/>
      <c r="P531" s="136"/>
      <c r="Q531" s="136"/>
      <c r="R531" s="136"/>
      <c r="S531" s="136"/>
      <c r="T531" s="136"/>
      <c r="U531" s="136"/>
      <c r="V531" s="136"/>
      <c r="W531" s="136"/>
      <c r="X531" s="136"/>
      <c r="Y531" s="136"/>
      <c r="Z531" s="136"/>
      <c r="AA531" s="136"/>
      <c r="AB531" s="136"/>
    </row>
    <row r="532" spans="1:28" ht="13.5" customHeight="1" x14ac:dyDescent="0.25">
      <c r="A532" s="217"/>
      <c r="B532" s="135"/>
      <c r="C532" s="136"/>
      <c r="D532" s="136"/>
      <c r="E532" s="136"/>
      <c r="F532" s="136"/>
      <c r="G532" s="136"/>
      <c r="H532" s="435"/>
      <c r="I532" s="435"/>
      <c r="J532" s="243"/>
      <c r="K532" s="243"/>
      <c r="L532" s="151"/>
      <c r="M532" s="244"/>
      <c r="N532" s="97"/>
      <c r="O532" s="86"/>
      <c r="P532" s="136"/>
      <c r="Q532" s="136"/>
      <c r="R532" s="136"/>
      <c r="S532" s="136"/>
      <c r="T532" s="136"/>
      <c r="U532" s="136"/>
      <c r="V532" s="136"/>
      <c r="W532" s="136"/>
      <c r="X532" s="136"/>
      <c r="Y532" s="136"/>
      <c r="Z532" s="136"/>
      <c r="AA532" s="136"/>
      <c r="AB532" s="136"/>
    </row>
    <row r="533" spans="1:28" ht="13.5" customHeight="1" x14ac:dyDescent="0.25">
      <c r="A533" s="217"/>
      <c r="B533" s="135"/>
      <c r="C533" s="136"/>
      <c r="D533" s="136"/>
      <c r="E533" s="136"/>
      <c r="F533" s="136"/>
      <c r="G533" s="136"/>
      <c r="H533" s="435"/>
      <c r="I533" s="435"/>
      <c r="J533" s="243"/>
      <c r="K533" s="243"/>
      <c r="L533" s="151"/>
      <c r="M533" s="244"/>
      <c r="N533" s="97"/>
      <c r="O533" s="86"/>
      <c r="P533" s="136"/>
      <c r="Q533" s="136"/>
      <c r="R533" s="136"/>
      <c r="S533" s="136"/>
      <c r="T533" s="136"/>
      <c r="U533" s="136"/>
      <c r="V533" s="136"/>
      <c r="W533" s="136"/>
      <c r="X533" s="136"/>
      <c r="Y533" s="136"/>
      <c r="Z533" s="136"/>
      <c r="AA533" s="136"/>
      <c r="AB533" s="136"/>
    </row>
    <row r="534" spans="1:28" ht="13.5" customHeight="1" x14ac:dyDescent="0.25">
      <c r="A534" s="217"/>
      <c r="B534" s="135"/>
      <c r="C534" s="136"/>
      <c r="D534" s="136"/>
      <c r="E534" s="136"/>
      <c r="F534" s="136"/>
      <c r="G534" s="136"/>
      <c r="H534" s="435"/>
      <c r="I534" s="435"/>
      <c r="J534" s="243"/>
      <c r="K534" s="243"/>
      <c r="L534" s="151"/>
      <c r="M534" s="244"/>
      <c r="N534" s="97"/>
      <c r="O534" s="86"/>
      <c r="P534" s="136"/>
      <c r="Q534" s="136"/>
      <c r="R534" s="136"/>
      <c r="S534" s="136"/>
      <c r="T534" s="136"/>
      <c r="U534" s="136"/>
      <c r="V534" s="136"/>
      <c r="W534" s="136"/>
      <c r="X534" s="136"/>
      <c r="Y534" s="136"/>
      <c r="Z534" s="136"/>
      <c r="AA534" s="136"/>
      <c r="AB534" s="136"/>
    </row>
    <row r="535" spans="1:28" ht="13.5" customHeight="1" x14ac:dyDescent="0.25">
      <c r="A535" s="217"/>
      <c r="B535" s="135"/>
      <c r="C535" s="136"/>
      <c r="D535" s="136"/>
      <c r="E535" s="136"/>
      <c r="F535" s="136"/>
      <c r="G535" s="136"/>
      <c r="H535" s="435"/>
      <c r="I535" s="435"/>
      <c r="J535" s="243"/>
      <c r="K535" s="243"/>
      <c r="L535" s="151"/>
      <c r="M535" s="244"/>
      <c r="N535" s="97"/>
      <c r="O535" s="86"/>
      <c r="P535" s="136"/>
      <c r="Q535" s="136"/>
      <c r="R535" s="136"/>
      <c r="S535" s="136"/>
      <c r="T535" s="136"/>
      <c r="U535" s="136"/>
      <c r="V535" s="136"/>
      <c r="W535" s="136"/>
      <c r="X535" s="136"/>
      <c r="Y535" s="136"/>
      <c r="Z535" s="136"/>
      <c r="AA535" s="136"/>
      <c r="AB535" s="136"/>
    </row>
    <row r="536" spans="1:28" ht="13.5" customHeight="1" x14ac:dyDescent="0.25">
      <c r="A536" s="217"/>
      <c r="B536" s="135"/>
      <c r="C536" s="136"/>
      <c r="D536" s="136"/>
      <c r="E536" s="136"/>
      <c r="F536" s="136"/>
      <c r="G536" s="136"/>
      <c r="H536" s="435"/>
      <c r="I536" s="435"/>
      <c r="J536" s="243"/>
      <c r="K536" s="243"/>
      <c r="L536" s="151"/>
      <c r="M536" s="244"/>
      <c r="N536" s="97"/>
      <c r="O536" s="86"/>
      <c r="P536" s="136"/>
      <c r="Q536" s="136"/>
      <c r="R536" s="136"/>
      <c r="S536" s="136"/>
      <c r="T536" s="136"/>
      <c r="U536" s="136"/>
      <c r="V536" s="136"/>
      <c r="W536" s="136"/>
      <c r="X536" s="136"/>
      <c r="Y536" s="136"/>
      <c r="Z536" s="136"/>
      <c r="AA536" s="136"/>
      <c r="AB536" s="136"/>
    </row>
    <row r="537" spans="1:28" ht="13.5" customHeight="1" x14ac:dyDescent="0.25">
      <c r="A537" s="217"/>
      <c r="B537" s="135"/>
      <c r="C537" s="136"/>
      <c r="D537" s="136"/>
      <c r="E537" s="136"/>
      <c r="F537" s="136"/>
      <c r="G537" s="136"/>
      <c r="H537" s="435"/>
      <c r="I537" s="435"/>
      <c r="J537" s="243"/>
      <c r="K537" s="243"/>
      <c r="L537" s="151"/>
      <c r="M537" s="244"/>
      <c r="N537" s="97"/>
      <c r="O537" s="86"/>
      <c r="P537" s="136"/>
      <c r="Q537" s="136"/>
      <c r="R537" s="136"/>
      <c r="S537" s="136"/>
      <c r="T537" s="136"/>
      <c r="U537" s="136"/>
      <c r="V537" s="136"/>
      <c r="W537" s="136"/>
      <c r="X537" s="136"/>
      <c r="Y537" s="136"/>
      <c r="Z537" s="136"/>
      <c r="AA537" s="136"/>
      <c r="AB537" s="136"/>
    </row>
    <row r="538" spans="1:28" ht="13.5" customHeight="1" x14ac:dyDescent="0.25">
      <c r="A538" s="217"/>
      <c r="B538" s="135"/>
      <c r="C538" s="136"/>
      <c r="D538" s="136"/>
      <c r="E538" s="136"/>
      <c r="F538" s="136"/>
      <c r="G538" s="136"/>
      <c r="H538" s="435"/>
      <c r="I538" s="435"/>
      <c r="J538" s="243"/>
      <c r="K538" s="243"/>
      <c r="L538" s="151"/>
      <c r="M538" s="244"/>
      <c r="N538" s="97"/>
      <c r="O538" s="86"/>
      <c r="P538" s="136"/>
      <c r="Q538" s="136"/>
      <c r="R538" s="136"/>
      <c r="S538" s="136"/>
      <c r="T538" s="136"/>
      <c r="U538" s="136"/>
      <c r="V538" s="136"/>
      <c r="W538" s="136"/>
      <c r="X538" s="136"/>
      <c r="Y538" s="136"/>
      <c r="Z538" s="136"/>
      <c r="AA538" s="136"/>
      <c r="AB538" s="136"/>
    </row>
    <row r="539" spans="1:28" ht="13.5" customHeight="1" x14ac:dyDescent="0.25">
      <c r="A539" s="217"/>
      <c r="B539" s="135"/>
      <c r="C539" s="136"/>
      <c r="D539" s="136"/>
      <c r="E539" s="136"/>
      <c r="F539" s="136"/>
      <c r="G539" s="136"/>
      <c r="H539" s="435"/>
      <c r="I539" s="435"/>
      <c r="J539" s="243"/>
      <c r="K539" s="243"/>
      <c r="L539" s="151"/>
      <c r="M539" s="244"/>
      <c r="N539" s="97"/>
      <c r="O539" s="86"/>
      <c r="P539" s="136"/>
      <c r="Q539" s="136"/>
      <c r="R539" s="136"/>
      <c r="S539" s="136"/>
      <c r="T539" s="136"/>
      <c r="U539" s="136"/>
      <c r="V539" s="136"/>
      <c r="W539" s="136"/>
      <c r="X539" s="136"/>
      <c r="Y539" s="136"/>
      <c r="Z539" s="136"/>
      <c r="AA539" s="136"/>
      <c r="AB539" s="136"/>
    </row>
    <row r="540" spans="1:28" ht="13.5" customHeight="1" x14ac:dyDescent="0.25">
      <c r="A540" s="217"/>
      <c r="B540" s="135"/>
      <c r="C540" s="136"/>
      <c r="D540" s="136"/>
      <c r="E540" s="136"/>
      <c r="F540" s="136"/>
      <c r="G540" s="136"/>
      <c r="H540" s="435"/>
      <c r="I540" s="435"/>
      <c r="J540" s="243"/>
      <c r="K540" s="243"/>
      <c r="L540" s="151"/>
      <c r="M540" s="244"/>
      <c r="N540" s="97"/>
      <c r="O540" s="86"/>
      <c r="P540" s="136"/>
      <c r="Q540" s="136"/>
      <c r="R540" s="136"/>
      <c r="S540" s="136"/>
      <c r="T540" s="136"/>
      <c r="U540" s="136"/>
      <c r="V540" s="136"/>
      <c r="W540" s="136"/>
      <c r="X540" s="136"/>
      <c r="Y540" s="136"/>
      <c r="Z540" s="136"/>
      <c r="AA540" s="136"/>
      <c r="AB540" s="136"/>
    </row>
    <row r="541" spans="1:28" ht="13.5" customHeight="1" x14ac:dyDescent="0.25">
      <c r="A541" s="217"/>
      <c r="B541" s="135"/>
      <c r="C541" s="136"/>
      <c r="D541" s="136"/>
      <c r="E541" s="136"/>
      <c r="F541" s="136"/>
      <c r="G541" s="136"/>
      <c r="H541" s="435"/>
      <c r="I541" s="435"/>
      <c r="J541" s="243"/>
      <c r="K541" s="243"/>
      <c r="L541" s="151"/>
      <c r="M541" s="244"/>
      <c r="N541" s="97"/>
      <c r="O541" s="86"/>
      <c r="P541" s="136"/>
      <c r="Q541" s="136"/>
      <c r="R541" s="136"/>
      <c r="S541" s="136"/>
      <c r="T541" s="136"/>
      <c r="U541" s="136"/>
      <c r="V541" s="136"/>
      <c r="W541" s="136"/>
      <c r="X541" s="136"/>
      <c r="Y541" s="136"/>
      <c r="Z541" s="136"/>
      <c r="AA541" s="136"/>
      <c r="AB541" s="136"/>
    </row>
    <row r="542" spans="1:28" ht="13.5" customHeight="1" x14ac:dyDescent="0.25">
      <c r="A542" s="217"/>
      <c r="B542" s="135"/>
      <c r="C542" s="136"/>
      <c r="D542" s="136"/>
      <c r="E542" s="136"/>
      <c r="F542" s="136"/>
      <c r="G542" s="136"/>
      <c r="H542" s="435"/>
      <c r="I542" s="435"/>
      <c r="J542" s="243"/>
      <c r="K542" s="243"/>
      <c r="L542" s="151"/>
      <c r="M542" s="244"/>
      <c r="N542" s="97"/>
      <c r="O542" s="86"/>
      <c r="P542" s="136"/>
      <c r="Q542" s="136"/>
      <c r="R542" s="136"/>
      <c r="S542" s="136"/>
      <c r="T542" s="136"/>
      <c r="U542" s="136"/>
      <c r="V542" s="136"/>
      <c r="W542" s="136"/>
      <c r="X542" s="136"/>
      <c r="Y542" s="136"/>
      <c r="Z542" s="136"/>
      <c r="AA542" s="136"/>
      <c r="AB542" s="136"/>
    </row>
    <row r="543" spans="1:28" ht="13.5" customHeight="1" x14ac:dyDescent="0.25">
      <c r="A543" s="217"/>
      <c r="B543" s="135"/>
      <c r="C543" s="136"/>
      <c r="D543" s="136"/>
      <c r="E543" s="136"/>
      <c r="F543" s="136"/>
      <c r="G543" s="136"/>
      <c r="H543" s="435"/>
      <c r="I543" s="435"/>
      <c r="J543" s="243"/>
      <c r="K543" s="243"/>
      <c r="L543" s="151"/>
      <c r="M543" s="244"/>
      <c r="N543" s="97"/>
      <c r="O543" s="86"/>
      <c r="P543" s="136"/>
      <c r="Q543" s="136"/>
      <c r="R543" s="136"/>
      <c r="S543" s="136"/>
      <c r="T543" s="136"/>
      <c r="U543" s="136"/>
      <c r="V543" s="136"/>
      <c r="W543" s="136"/>
      <c r="X543" s="136"/>
      <c r="Y543" s="136"/>
      <c r="Z543" s="136"/>
      <c r="AA543" s="136"/>
      <c r="AB543" s="136"/>
    </row>
    <row r="544" spans="1:28" ht="13.5" customHeight="1" x14ac:dyDescent="0.25">
      <c r="A544" s="217"/>
      <c r="B544" s="135"/>
      <c r="C544" s="136"/>
      <c r="D544" s="136"/>
      <c r="E544" s="136"/>
      <c r="F544" s="136"/>
      <c r="G544" s="136"/>
      <c r="H544" s="435"/>
      <c r="I544" s="435"/>
      <c r="J544" s="243"/>
      <c r="K544" s="243"/>
      <c r="L544" s="151"/>
      <c r="M544" s="244"/>
      <c r="N544" s="97"/>
      <c r="O544" s="86"/>
      <c r="P544" s="136"/>
      <c r="Q544" s="136"/>
      <c r="R544" s="136"/>
      <c r="S544" s="136"/>
      <c r="T544" s="136"/>
      <c r="U544" s="136"/>
      <c r="V544" s="136"/>
      <c r="W544" s="136"/>
      <c r="X544" s="136"/>
      <c r="Y544" s="136"/>
      <c r="Z544" s="136"/>
      <c r="AA544" s="136"/>
      <c r="AB544" s="136"/>
    </row>
    <row r="545" spans="1:28" ht="13.5" customHeight="1" x14ac:dyDescent="0.25">
      <c r="A545" s="217"/>
      <c r="B545" s="135"/>
      <c r="C545" s="136"/>
      <c r="D545" s="136"/>
      <c r="E545" s="136"/>
      <c r="F545" s="136"/>
      <c r="G545" s="136"/>
      <c r="H545" s="435"/>
      <c r="I545" s="435"/>
      <c r="J545" s="243"/>
      <c r="K545" s="243"/>
      <c r="L545" s="151"/>
      <c r="M545" s="244"/>
      <c r="N545" s="97"/>
      <c r="O545" s="86"/>
      <c r="P545" s="136"/>
      <c r="Q545" s="136"/>
      <c r="R545" s="136"/>
      <c r="S545" s="136"/>
      <c r="T545" s="136"/>
      <c r="U545" s="136"/>
      <c r="V545" s="136"/>
      <c r="W545" s="136"/>
      <c r="X545" s="136"/>
      <c r="Y545" s="136"/>
      <c r="Z545" s="136"/>
      <c r="AA545" s="136"/>
      <c r="AB545" s="136"/>
    </row>
    <row r="546" spans="1:28" ht="13.5" customHeight="1" x14ac:dyDescent="0.25">
      <c r="A546" s="217"/>
      <c r="B546" s="135"/>
      <c r="C546" s="136"/>
      <c r="D546" s="136"/>
      <c r="E546" s="136"/>
      <c r="F546" s="136"/>
      <c r="G546" s="136"/>
      <c r="H546" s="435"/>
      <c r="I546" s="435"/>
      <c r="J546" s="243"/>
      <c r="K546" s="243"/>
      <c r="L546" s="151"/>
      <c r="M546" s="244"/>
      <c r="N546" s="97"/>
      <c r="O546" s="86"/>
      <c r="P546" s="136"/>
      <c r="Q546" s="136"/>
      <c r="R546" s="136"/>
      <c r="S546" s="136"/>
      <c r="T546" s="136"/>
      <c r="U546" s="136"/>
      <c r="V546" s="136"/>
      <c r="W546" s="136"/>
      <c r="X546" s="136"/>
      <c r="Y546" s="136"/>
      <c r="Z546" s="136"/>
      <c r="AA546" s="136"/>
      <c r="AB546" s="136"/>
    </row>
    <row r="547" spans="1:28" ht="13.5" customHeight="1" x14ac:dyDescent="0.25">
      <c r="A547" s="217"/>
      <c r="B547" s="135"/>
      <c r="C547" s="136"/>
      <c r="D547" s="136"/>
      <c r="E547" s="136"/>
      <c r="F547" s="136"/>
      <c r="G547" s="136"/>
      <c r="H547" s="435"/>
      <c r="I547" s="435"/>
      <c r="J547" s="243"/>
      <c r="K547" s="243"/>
      <c r="L547" s="151"/>
      <c r="M547" s="244"/>
      <c r="N547" s="97"/>
      <c r="O547" s="86"/>
      <c r="P547" s="136"/>
      <c r="Q547" s="136"/>
      <c r="R547" s="136"/>
      <c r="S547" s="136"/>
      <c r="T547" s="136"/>
      <c r="U547" s="136"/>
      <c r="V547" s="136"/>
      <c r="W547" s="136"/>
      <c r="X547" s="136"/>
      <c r="Y547" s="136"/>
      <c r="Z547" s="136"/>
      <c r="AA547" s="136"/>
      <c r="AB547" s="136"/>
    </row>
    <row r="548" spans="1:28" ht="13.5" customHeight="1" x14ac:dyDescent="0.25">
      <c r="A548" s="217"/>
      <c r="B548" s="135"/>
      <c r="C548" s="136"/>
      <c r="D548" s="136"/>
      <c r="E548" s="136"/>
      <c r="F548" s="136"/>
      <c r="G548" s="136"/>
      <c r="H548" s="435"/>
      <c r="I548" s="435"/>
      <c r="J548" s="243"/>
      <c r="K548" s="243"/>
      <c r="L548" s="151"/>
      <c r="M548" s="244"/>
      <c r="N548" s="97"/>
      <c r="O548" s="86"/>
      <c r="P548" s="136"/>
      <c r="Q548" s="136"/>
      <c r="R548" s="136"/>
      <c r="S548" s="136"/>
      <c r="T548" s="136"/>
      <c r="U548" s="136"/>
      <c r="V548" s="136"/>
      <c r="W548" s="136"/>
      <c r="X548" s="136"/>
      <c r="Y548" s="136"/>
      <c r="Z548" s="136"/>
      <c r="AA548" s="136"/>
      <c r="AB548" s="136"/>
    </row>
    <row r="549" spans="1:28" ht="13.5" customHeight="1" x14ac:dyDescent="0.25">
      <c r="A549" s="217"/>
      <c r="B549" s="135"/>
      <c r="C549" s="136"/>
      <c r="D549" s="136"/>
      <c r="E549" s="136"/>
      <c r="F549" s="136"/>
      <c r="G549" s="136"/>
      <c r="H549" s="435"/>
      <c r="I549" s="435"/>
      <c r="J549" s="243"/>
      <c r="K549" s="243"/>
      <c r="L549" s="151"/>
      <c r="M549" s="244"/>
      <c r="N549" s="97"/>
      <c r="O549" s="86"/>
      <c r="P549" s="136"/>
      <c r="Q549" s="136"/>
      <c r="R549" s="136"/>
      <c r="S549" s="136"/>
      <c r="T549" s="136"/>
      <c r="U549" s="136"/>
      <c r="V549" s="136"/>
      <c r="W549" s="136"/>
      <c r="X549" s="136"/>
      <c r="Y549" s="136"/>
      <c r="Z549" s="136"/>
      <c r="AA549" s="136"/>
      <c r="AB549" s="136"/>
    </row>
    <row r="550" spans="1:28" ht="13.5" customHeight="1" x14ac:dyDescent="0.25">
      <c r="A550" s="217"/>
      <c r="B550" s="135"/>
      <c r="C550" s="136"/>
      <c r="D550" s="136"/>
      <c r="E550" s="136"/>
      <c r="F550" s="136"/>
      <c r="G550" s="136"/>
      <c r="H550" s="435"/>
      <c r="I550" s="435"/>
      <c r="J550" s="243"/>
      <c r="K550" s="243"/>
      <c r="L550" s="151"/>
      <c r="M550" s="244"/>
      <c r="N550" s="97"/>
      <c r="O550" s="86"/>
      <c r="P550" s="136"/>
      <c r="Q550" s="136"/>
      <c r="R550" s="136"/>
      <c r="S550" s="136"/>
      <c r="T550" s="136"/>
      <c r="U550" s="136"/>
      <c r="V550" s="136"/>
      <c r="W550" s="136"/>
      <c r="X550" s="136"/>
      <c r="Y550" s="136"/>
      <c r="Z550" s="136"/>
      <c r="AA550" s="136"/>
      <c r="AB550" s="136"/>
    </row>
    <row r="551" spans="1:28" ht="13.5" customHeight="1" x14ac:dyDescent="0.25">
      <c r="A551" s="217"/>
      <c r="B551" s="135"/>
      <c r="C551" s="136"/>
      <c r="D551" s="136"/>
      <c r="E551" s="136"/>
      <c r="F551" s="136"/>
      <c r="G551" s="136"/>
      <c r="H551" s="435"/>
      <c r="I551" s="435"/>
      <c r="J551" s="243"/>
      <c r="K551" s="243"/>
      <c r="L551" s="151"/>
      <c r="M551" s="244"/>
      <c r="N551" s="97"/>
      <c r="O551" s="86"/>
      <c r="P551" s="136"/>
      <c r="Q551" s="136"/>
      <c r="R551" s="136"/>
      <c r="S551" s="136"/>
      <c r="T551" s="136"/>
      <c r="U551" s="136"/>
      <c r="V551" s="136"/>
      <c r="W551" s="136"/>
      <c r="X551" s="136"/>
      <c r="Y551" s="136"/>
      <c r="Z551" s="136"/>
      <c r="AA551" s="136"/>
      <c r="AB551" s="136"/>
    </row>
    <row r="552" spans="1:28" ht="13.5" customHeight="1" x14ac:dyDescent="0.25">
      <c r="A552" s="217"/>
      <c r="B552" s="135"/>
      <c r="C552" s="136"/>
      <c r="D552" s="136"/>
      <c r="E552" s="136"/>
      <c r="F552" s="136"/>
      <c r="G552" s="136"/>
      <c r="H552" s="435"/>
      <c r="I552" s="435"/>
      <c r="J552" s="243"/>
      <c r="K552" s="243"/>
      <c r="L552" s="151"/>
      <c r="M552" s="244"/>
      <c r="N552" s="97"/>
      <c r="O552" s="86"/>
      <c r="P552" s="136"/>
      <c r="Q552" s="136"/>
      <c r="R552" s="136"/>
      <c r="S552" s="136"/>
      <c r="T552" s="136"/>
      <c r="U552" s="136"/>
      <c r="V552" s="136"/>
      <c r="W552" s="136"/>
      <c r="X552" s="136"/>
      <c r="Y552" s="136"/>
      <c r="Z552" s="136"/>
      <c r="AA552" s="136"/>
      <c r="AB552" s="136"/>
    </row>
    <row r="553" spans="1:28" ht="13.5" customHeight="1" x14ac:dyDescent="0.25">
      <c r="A553" s="217"/>
      <c r="B553" s="135"/>
      <c r="C553" s="136"/>
      <c r="D553" s="136"/>
      <c r="E553" s="136"/>
      <c r="F553" s="136"/>
      <c r="G553" s="136"/>
      <c r="H553" s="435"/>
      <c r="I553" s="435"/>
      <c r="J553" s="243"/>
      <c r="K553" s="243"/>
      <c r="L553" s="151"/>
      <c r="M553" s="244"/>
      <c r="N553" s="97"/>
      <c r="O553" s="86"/>
      <c r="P553" s="136"/>
      <c r="Q553" s="136"/>
      <c r="R553" s="136"/>
      <c r="S553" s="136"/>
      <c r="T553" s="136"/>
      <c r="U553" s="136"/>
      <c r="V553" s="136"/>
      <c r="W553" s="136"/>
      <c r="X553" s="136"/>
      <c r="Y553" s="136"/>
      <c r="Z553" s="136"/>
      <c r="AA553" s="136"/>
      <c r="AB553" s="136"/>
    </row>
    <row r="554" spans="1:28" ht="13.5" customHeight="1" x14ac:dyDescent="0.25">
      <c r="A554" s="217"/>
      <c r="B554" s="135"/>
      <c r="C554" s="136"/>
      <c r="D554" s="136"/>
      <c r="E554" s="136"/>
      <c r="F554" s="136"/>
      <c r="G554" s="136"/>
      <c r="H554" s="435"/>
      <c r="I554" s="435"/>
      <c r="J554" s="243"/>
      <c r="K554" s="243"/>
      <c r="L554" s="151"/>
      <c r="M554" s="244"/>
      <c r="N554" s="97"/>
      <c r="O554" s="86"/>
      <c r="P554" s="136"/>
      <c r="Q554" s="136"/>
      <c r="R554" s="136"/>
      <c r="S554" s="136"/>
      <c r="T554" s="136"/>
      <c r="U554" s="136"/>
      <c r="V554" s="136"/>
      <c r="W554" s="136"/>
      <c r="X554" s="136"/>
      <c r="Y554" s="136"/>
      <c r="Z554" s="136"/>
      <c r="AA554" s="136"/>
      <c r="AB554" s="136"/>
    </row>
    <row r="555" spans="1:28" ht="13.5" customHeight="1" x14ac:dyDescent="0.25">
      <c r="A555" s="217"/>
      <c r="B555" s="135"/>
      <c r="C555" s="136"/>
      <c r="D555" s="136"/>
      <c r="E555" s="136"/>
      <c r="F555" s="136"/>
      <c r="G555" s="136"/>
      <c r="H555" s="435"/>
      <c r="I555" s="435"/>
      <c r="J555" s="243"/>
      <c r="K555" s="243"/>
      <c r="L555" s="151"/>
      <c r="M555" s="244"/>
      <c r="N555" s="97"/>
      <c r="O555" s="86"/>
      <c r="P555" s="136"/>
      <c r="Q555" s="136"/>
      <c r="R555" s="136"/>
      <c r="S555" s="136"/>
      <c r="T555" s="136"/>
      <c r="U555" s="136"/>
      <c r="V555" s="136"/>
      <c r="W555" s="136"/>
      <c r="X555" s="136"/>
      <c r="Y555" s="136"/>
      <c r="Z555" s="136"/>
      <c r="AA555" s="136"/>
      <c r="AB555" s="136"/>
    </row>
    <row r="556" spans="1:28" ht="13.5" customHeight="1" x14ac:dyDescent="0.25">
      <c r="A556" s="217"/>
      <c r="B556" s="135"/>
      <c r="C556" s="136"/>
      <c r="D556" s="136"/>
      <c r="E556" s="136"/>
      <c r="F556" s="136"/>
      <c r="G556" s="136"/>
      <c r="H556" s="435"/>
      <c r="I556" s="435"/>
      <c r="J556" s="243"/>
      <c r="K556" s="243"/>
      <c r="L556" s="151"/>
      <c r="M556" s="244"/>
      <c r="N556" s="97"/>
      <c r="O556" s="86"/>
      <c r="P556" s="136"/>
      <c r="Q556" s="136"/>
      <c r="R556" s="136"/>
      <c r="S556" s="136"/>
      <c r="T556" s="136"/>
      <c r="U556" s="136"/>
      <c r="V556" s="136"/>
      <c r="W556" s="136"/>
      <c r="X556" s="136"/>
      <c r="Y556" s="136"/>
      <c r="Z556" s="136"/>
      <c r="AA556" s="136"/>
      <c r="AB556" s="136"/>
    </row>
    <row r="557" spans="1:28" ht="13.5" customHeight="1" x14ac:dyDescent="0.25">
      <c r="A557" s="217"/>
      <c r="B557" s="135"/>
      <c r="C557" s="136"/>
      <c r="D557" s="136"/>
      <c r="E557" s="136"/>
      <c r="F557" s="136"/>
      <c r="G557" s="136"/>
      <c r="H557" s="435"/>
      <c r="I557" s="435"/>
      <c r="J557" s="243"/>
      <c r="K557" s="243"/>
      <c r="L557" s="151"/>
      <c r="M557" s="244"/>
      <c r="N557" s="97"/>
      <c r="O557" s="86"/>
      <c r="P557" s="136"/>
      <c r="Q557" s="136"/>
      <c r="R557" s="136"/>
      <c r="S557" s="136"/>
      <c r="T557" s="136"/>
      <c r="U557" s="136"/>
      <c r="V557" s="136"/>
      <c r="W557" s="136"/>
      <c r="X557" s="136"/>
      <c r="Y557" s="136"/>
      <c r="Z557" s="136"/>
      <c r="AA557" s="136"/>
      <c r="AB557" s="136"/>
    </row>
    <row r="558" spans="1:28" ht="13.5" customHeight="1" x14ac:dyDescent="0.25">
      <c r="A558" s="217"/>
      <c r="B558" s="135"/>
      <c r="C558" s="136"/>
      <c r="D558" s="136"/>
      <c r="E558" s="136"/>
      <c r="F558" s="136"/>
      <c r="G558" s="136"/>
      <c r="H558" s="435"/>
      <c r="I558" s="435"/>
      <c r="J558" s="243"/>
      <c r="K558" s="243"/>
      <c r="L558" s="151"/>
      <c r="M558" s="244"/>
      <c r="N558" s="97"/>
      <c r="O558" s="86"/>
      <c r="P558" s="136"/>
      <c r="Q558" s="136"/>
      <c r="R558" s="136"/>
      <c r="S558" s="136"/>
      <c r="T558" s="136"/>
      <c r="U558" s="136"/>
      <c r="V558" s="136"/>
      <c r="W558" s="136"/>
      <c r="X558" s="136"/>
      <c r="Y558" s="136"/>
      <c r="Z558" s="136"/>
      <c r="AA558" s="136"/>
      <c r="AB558" s="136"/>
    </row>
    <row r="559" spans="1:28" ht="13.5" customHeight="1" x14ac:dyDescent="0.25">
      <c r="A559" s="217"/>
      <c r="B559" s="135"/>
      <c r="C559" s="136"/>
      <c r="D559" s="136"/>
      <c r="E559" s="136"/>
      <c r="F559" s="136"/>
      <c r="G559" s="136"/>
      <c r="H559" s="435"/>
      <c r="I559" s="435"/>
      <c r="J559" s="243"/>
      <c r="K559" s="243"/>
      <c r="L559" s="151"/>
      <c r="M559" s="244"/>
      <c r="N559" s="97"/>
      <c r="O559" s="86"/>
      <c r="P559" s="136"/>
      <c r="Q559" s="136"/>
      <c r="R559" s="136"/>
      <c r="S559" s="136"/>
      <c r="T559" s="136"/>
      <c r="U559" s="136"/>
      <c r="V559" s="136"/>
      <c r="W559" s="136"/>
      <c r="X559" s="136"/>
      <c r="Y559" s="136"/>
      <c r="Z559" s="136"/>
      <c r="AA559" s="136"/>
      <c r="AB559" s="136"/>
    </row>
    <row r="560" spans="1:28" ht="13.5" customHeight="1" x14ac:dyDescent="0.25">
      <c r="A560" s="217"/>
      <c r="B560" s="135"/>
      <c r="C560" s="136"/>
      <c r="D560" s="136"/>
      <c r="E560" s="136"/>
      <c r="F560" s="136"/>
      <c r="G560" s="136"/>
      <c r="H560" s="435"/>
      <c r="I560" s="435"/>
      <c r="J560" s="243"/>
      <c r="K560" s="243"/>
      <c r="L560" s="151"/>
      <c r="M560" s="244"/>
      <c r="N560" s="97"/>
      <c r="O560" s="86"/>
      <c r="P560" s="136"/>
      <c r="Q560" s="136"/>
      <c r="R560" s="136"/>
      <c r="S560" s="136"/>
      <c r="T560" s="136"/>
      <c r="U560" s="136"/>
      <c r="V560" s="136"/>
      <c r="W560" s="136"/>
      <c r="X560" s="136"/>
      <c r="Y560" s="136"/>
      <c r="Z560" s="136"/>
      <c r="AA560" s="136"/>
      <c r="AB560" s="136"/>
    </row>
    <row r="561" spans="1:28" ht="13.5" customHeight="1" x14ac:dyDescent="0.25">
      <c r="A561" s="217"/>
      <c r="B561" s="135"/>
      <c r="C561" s="136"/>
      <c r="D561" s="136"/>
      <c r="E561" s="136"/>
      <c r="F561" s="136"/>
      <c r="G561" s="136"/>
      <c r="H561" s="435"/>
      <c r="I561" s="435"/>
      <c r="J561" s="243"/>
      <c r="K561" s="243"/>
      <c r="L561" s="151"/>
      <c r="M561" s="244"/>
      <c r="N561" s="97"/>
      <c r="O561" s="86"/>
      <c r="P561" s="136"/>
      <c r="Q561" s="136"/>
      <c r="R561" s="136"/>
      <c r="S561" s="136"/>
      <c r="T561" s="136"/>
      <c r="U561" s="136"/>
      <c r="V561" s="136"/>
      <c r="W561" s="136"/>
      <c r="X561" s="136"/>
      <c r="Y561" s="136"/>
      <c r="Z561" s="136"/>
      <c r="AA561" s="136"/>
      <c r="AB561" s="136"/>
    </row>
    <row r="562" spans="1:28" ht="13.5" customHeight="1" x14ac:dyDescent="0.25">
      <c r="A562" s="217"/>
      <c r="B562" s="135"/>
      <c r="C562" s="136"/>
      <c r="D562" s="136"/>
      <c r="E562" s="136"/>
      <c r="F562" s="136"/>
      <c r="G562" s="136"/>
      <c r="H562" s="435"/>
      <c r="I562" s="435"/>
      <c r="J562" s="243"/>
      <c r="K562" s="243"/>
      <c r="L562" s="151"/>
      <c r="M562" s="244"/>
      <c r="N562" s="97"/>
      <c r="O562" s="86"/>
      <c r="P562" s="136"/>
      <c r="Q562" s="136"/>
      <c r="R562" s="136"/>
      <c r="S562" s="136"/>
      <c r="T562" s="136"/>
      <c r="U562" s="136"/>
      <c r="V562" s="136"/>
      <c r="W562" s="136"/>
      <c r="X562" s="136"/>
      <c r="Y562" s="136"/>
      <c r="Z562" s="136"/>
      <c r="AA562" s="136"/>
      <c r="AB562" s="136"/>
    </row>
    <row r="563" spans="1:28" ht="13.5" customHeight="1" x14ac:dyDescent="0.25">
      <c r="A563" s="217"/>
      <c r="B563" s="135"/>
      <c r="C563" s="136"/>
      <c r="D563" s="136"/>
      <c r="E563" s="136"/>
      <c r="F563" s="136"/>
      <c r="G563" s="136"/>
      <c r="H563" s="435"/>
      <c r="I563" s="435"/>
      <c r="J563" s="243"/>
      <c r="K563" s="243"/>
      <c r="L563" s="151"/>
      <c r="M563" s="244"/>
      <c r="N563" s="97"/>
      <c r="O563" s="86"/>
      <c r="P563" s="136"/>
      <c r="Q563" s="136"/>
      <c r="R563" s="136"/>
      <c r="S563" s="136"/>
      <c r="T563" s="136"/>
      <c r="U563" s="136"/>
      <c r="V563" s="136"/>
      <c r="W563" s="136"/>
      <c r="X563" s="136"/>
      <c r="Y563" s="136"/>
      <c r="Z563" s="136"/>
      <c r="AA563" s="136"/>
      <c r="AB563" s="136"/>
    </row>
    <row r="564" spans="1:28" ht="13.5" customHeight="1" x14ac:dyDescent="0.25">
      <c r="A564" s="217"/>
      <c r="B564" s="135"/>
      <c r="C564" s="136"/>
      <c r="D564" s="136"/>
      <c r="E564" s="136"/>
      <c r="F564" s="136"/>
      <c r="G564" s="136"/>
      <c r="H564" s="435"/>
      <c r="I564" s="435"/>
      <c r="J564" s="243"/>
      <c r="K564" s="243"/>
      <c r="L564" s="151"/>
      <c r="M564" s="244"/>
      <c r="N564" s="97"/>
      <c r="O564" s="86"/>
      <c r="P564" s="136"/>
      <c r="Q564" s="136"/>
      <c r="R564" s="136"/>
      <c r="S564" s="136"/>
      <c r="T564" s="136"/>
      <c r="U564" s="136"/>
      <c r="V564" s="136"/>
      <c r="W564" s="136"/>
      <c r="X564" s="136"/>
      <c r="Y564" s="136"/>
      <c r="Z564" s="136"/>
      <c r="AA564" s="136"/>
      <c r="AB564" s="136"/>
    </row>
    <row r="565" spans="1:28" ht="13.5" customHeight="1" x14ac:dyDescent="0.25">
      <c r="A565" s="217"/>
      <c r="B565" s="135"/>
      <c r="C565" s="136"/>
      <c r="D565" s="136"/>
      <c r="E565" s="136"/>
      <c r="F565" s="136"/>
      <c r="G565" s="136"/>
      <c r="H565" s="435"/>
      <c r="I565" s="435"/>
      <c r="J565" s="243"/>
      <c r="K565" s="243"/>
      <c r="L565" s="151"/>
      <c r="M565" s="244"/>
      <c r="N565" s="97"/>
      <c r="O565" s="86"/>
      <c r="P565" s="136"/>
      <c r="Q565" s="136"/>
      <c r="R565" s="136"/>
      <c r="S565" s="136"/>
      <c r="T565" s="136"/>
      <c r="U565" s="136"/>
      <c r="V565" s="136"/>
      <c r="W565" s="136"/>
      <c r="X565" s="136"/>
      <c r="Y565" s="136"/>
      <c r="Z565" s="136"/>
      <c r="AA565" s="136"/>
      <c r="AB565" s="136"/>
    </row>
    <row r="566" spans="1:28" ht="13.5" customHeight="1" x14ac:dyDescent="0.25">
      <c r="A566" s="217"/>
      <c r="B566" s="135"/>
      <c r="C566" s="136"/>
      <c r="D566" s="136"/>
      <c r="E566" s="136"/>
      <c r="F566" s="136"/>
      <c r="G566" s="136"/>
      <c r="H566" s="435"/>
      <c r="I566" s="435"/>
      <c r="J566" s="243"/>
      <c r="K566" s="243"/>
      <c r="L566" s="151"/>
      <c r="M566" s="244"/>
      <c r="N566" s="97"/>
      <c r="O566" s="86"/>
      <c r="P566" s="136"/>
      <c r="Q566" s="136"/>
      <c r="R566" s="136"/>
      <c r="S566" s="136"/>
      <c r="T566" s="136"/>
      <c r="U566" s="136"/>
      <c r="V566" s="136"/>
      <c r="W566" s="136"/>
      <c r="X566" s="136"/>
      <c r="Y566" s="136"/>
      <c r="Z566" s="136"/>
      <c r="AA566" s="136"/>
      <c r="AB566" s="136"/>
    </row>
    <row r="567" spans="1:28" ht="13.5" customHeight="1" x14ac:dyDescent="0.25">
      <c r="A567" s="217"/>
      <c r="B567" s="135"/>
      <c r="C567" s="136"/>
      <c r="D567" s="136"/>
      <c r="E567" s="136"/>
      <c r="F567" s="136"/>
      <c r="G567" s="136"/>
      <c r="H567" s="435"/>
      <c r="I567" s="435"/>
      <c r="J567" s="243"/>
      <c r="K567" s="243"/>
      <c r="L567" s="151"/>
      <c r="M567" s="244"/>
      <c r="N567" s="97"/>
      <c r="O567" s="86"/>
      <c r="P567" s="136"/>
      <c r="Q567" s="136"/>
      <c r="R567" s="136"/>
      <c r="S567" s="136"/>
      <c r="T567" s="136"/>
      <c r="U567" s="136"/>
      <c r="V567" s="136"/>
      <c r="W567" s="136"/>
      <c r="X567" s="136"/>
      <c r="Y567" s="136"/>
      <c r="Z567" s="136"/>
      <c r="AA567" s="136"/>
      <c r="AB567" s="136"/>
    </row>
    <row r="568" spans="1:28" ht="13.5" customHeight="1" x14ac:dyDescent="0.25">
      <c r="A568" s="217"/>
      <c r="B568" s="135"/>
      <c r="C568" s="136"/>
      <c r="D568" s="136"/>
      <c r="E568" s="136"/>
      <c r="F568" s="136"/>
      <c r="G568" s="136"/>
      <c r="H568" s="435"/>
      <c r="I568" s="435"/>
      <c r="J568" s="243"/>
      <c r="K568" s="243"/>
      <c r="L568" s="151"/>
      <c r="M568" s="244"/>
      <c r="N568" s="97"/>
      <c r="O568" s="86"/>
      <c r="P568" s="136"/>
      <c r="Q568" s="136"/>
      <c r="R568" s="136"/>
      <c r="S568" s="136"/>
      <c r="T568" s="136"/>
      <c r="U568" s="136"/>
      <c r="V568" s="136"/>
      <c r="W568" s="136"/>
      <c r="X568" s="136"/>
      <c r="Y568" s="136"/>
      <c r="Z568" s="136"/>
      <c r="AA568" s="136"/>
      <c r="AB568" s="136"/>
    </row>
    <row r="569" spans="1:28" ht="13.5" customHeight="1" x14ac:dyDescent="0.25">
      <c r="A569" s="217"/>
      <c r="B569" s="135"/>
      <c r="C569" s="136"/>
      <c r="D569" s="136"/>
      <c r="E569" s="136"/>
      <c r="F569" s="136"/>
      <c r="G569" s="136"/>
      <c r="H569" s="435"/>
      <c r="I569" s="435"/>
      <c r="J569" s="243"/>
      <c r="K569" s="243"/>
      <c r="L569" s="151"/>
      <c r="M569" s="244"/>
      <c r="N569" s="97"/>
      <c r="O569" s="86"/>
      <c r="P569" s="136"/>
      <c r="Q569" s="136"/>
      <c r="R569" s="136"/>
      <c r="S569" s="136"/>
      <c r="T569" s="136"/>
      <c r="U569" s="136"/>
      <c r="V569" s="136"/>
      <c r="W569" s="136"/>
      <c r="X569" s="136"/>
      <c r="Y569" s="136"/>
      <c r="Z569" s="136"/>
      <c r="AA569" s="136"/>
      <c r="AB569" s="136"/>
    </row>
    <row r="570" spans="1:28" ht="13.5" customHeight="1" x14ac:dyDescent="0.25">
      <c r="A570" s="217"/>
      <c r="B570" s="135"/>
      <c r="C570" s="136"/>
      <c r="D570" s="136"/>
      <c r="E570" s="136"/>
      <c r="F570" s="136"/>
      <c r="G570" s="136"/>
      <c r="H570" s="435"/>
      <c r="I570" s="435"/>
      <c r="J570" s="243"/>
      <c r="K570" s="243"/>
      <c r="L570" s="151"/>
      <c r="M570" s="244"/>
      <c r="N570" s="97"/>
      <c r="O570" s="86"/>
      <c r="P570" s="136"/>
      <c r="Q570" s="136"/>
      <c r="R570" s="136"/>
      <c r="S570" s="136"/>
      <c r="T570" s="136"/>
      <c r="U570" s="136"/>
      <c r="V570" s="136"/>
      <c r="W570" s="136"/>
      <c r="X570" s="136"/>
      <c r="Y570" s="136"/>
      <c r="Z570" s="136"/>
      <c r="AA570" s="136"/>
      <c r="AB570" s="136"/>
    </row>
    <row r="571" spans="1:28" ht="13.5" customHeight="1" x14ac:dyDescent="0.25">
      <c r="A571" s="217"/>
      <c r="B571" s="135"/>
      <c r="C571" s="136"/>
      <c r="D571" s="136"/>
      <c r="E571" s="136"/>
      <c r="F571" s="136"/>
      <c r="G571" s="136"/>
      <c r="H571" s="435"/>
      <c r="I571" s="435"/>
      <c r="J571" s="243"/>
      <c r="K571" s="243"/>
      <c r="L571" s="151"/>
      <c r="M571" s="244"/>
      <c r="N571" s="97"/>
      <c r="O571" s="86"/>
      <c r="P571" s="136"/>
      <c r="Q571" s="136"/>
      <c r="R571" s="136"/>
      <c r="S571" s="136"/>
      <c r="T571" s="136"/>
      <c r="U571" s="136"/>
      <c r="V571" s="136"/>
      <c r="W571" s="136"/>
      <c r="X571" s="136"/>
      <c r="Y571" s="136"/>
      <c r="Z571" s="136"/>
      <c r="AA571" s="136"/>
      <c r="AB571" s="136"/>
    </row>
    <row r="572" spans="1:28" ht="13.5" customHeight="1" x14ac:dyDescent="0.25">
      <c r="A572" s="217"/>
      <c r="B572" s="135"/>
      <c r="C572" s="136"/>
      <c r="D572" s="136"/>
      <c r="E572" s="136"/>
      <c r="F572" s="136"/>
      <c r="G572" s="136"/>
      <c r="H572" s="435"/>
      <c r="I572" s="435"/>
      <c r="J572" s="243"/>
      <c r="K572" s="243"/>
      <c r="L572" s="151"/>
      <c r="M572" s="244"/>
      <c r="N572" s="97"/>
      <c r="O572" s="86"/>
      <c r="P572" s="136"/>
      <c r="Q572" s="136"/>
      <c r="R572" s="136"/>
      <c r="S572" s="136"/>
      <c r="T572" s="136"/>
      <c r="U572" s="136"/>
      <c r="V572" s="136"/>
      <c r="W572" s="136"/>
      <c r="X572" s="136"/>
      <c r="Y572" s="136"/>
      <c r="Z572" s="136"/>
      <c r="AA572" s="136"/>
      <c r="AB572" s="136"/>
    </row>
    <row r="573" spans="1:28" ht="13.5" customHeight="1" x14ac:dyDescent="0.25">
      <c r="A573" s="217"/>
      <c r="B573" s="135"/>
      <c r="C573" s="136"/>
      <c r="D573" s="136"/>
      <c r="E573" s="136"/>
      <c r="F573" s="136"/>
      <c r="G573" s="136"/>
      <c r="H573" s="435"/>
      <c r="I573" s="435"/>
      <c r="J573" s="243"/>
      <c r="K573" s="243"/>
      <c r="L573" s="151"/>
      <c r="M573" s="244"/>
      <c r="N573" s="97"/>
      <c r="O573" s="86"/>
      <c r="P573" s="136"/>
      <c r="Q573" s="136"/>
      <c r="R573" s="136"/>
      <c r="S573" s="136"/>
      <c r="T573" s="136"/>
      <c r="U573" s="136"/>
      <c r="V573" s="136"/>
      <c r="W573" s="136"/>
      <c r="X573" s="136"/>
      <c r="Y573" s="136"/>
      <c r="Z573" s="136"/>
      <c r="AA573" s="136"/>
      <c r="AB573" s="136"/>
    </row>
    <row r="574" spans="1:28" ht="13.5" customHeight="1" x14ac:dyDescent="0.25">
      <c r="A574" s="217"/>
      <c r="B574" s="135"/>
      <c r="C574" s="136"/>
      <c r="D574" s="136"/>
      <c r="E574" s="136"/>
      <c r="F574" s="136"/>
      <c r="G574" s="136"/>
      <c r="H574" s="435"/>
      <c r="I574" s="435"/>
      <c r="J574" s="243"/>
      <c r="K574" s="243"/>
      <c r="L574" s="151"/>
      <c r="M574" s="244"/>
      <c r="N574" s="97"/>
      <c r="O574" s="86"/>
      <c r="P574" s="136"/>
      <c r="Q574" s="136"/>
      <c r="R574" s="136"/>
      <c r="S574" s="136"/>
      <c r="T574" s="136"/>
      <c r="U574" s="136"/>
      <c r="V574" s="136"/>
      <c r="W574" s="136"/>
      <c r="X574" s="136"/>
      <c r="Y574" s="136"/>
      <c r="Z574" s="136"/>
      <c r="AA574" s="136"/>
      <c r="AB574" s="136"/>
    </row>
    <row r="575" spans="1:28" ht="13.5" customHeight="1" x14ac:dyDescent="0.25">
      <c r="A575" s="217"/>
      <c r="B575" s="135"/>
      <c r="C575" s="136"/>
      <c r="D575" s="136"/>
      <c r="E575" s="136"/>
      <c r="F575" s="136"/>
      <c r="G575" s="136"/>
      <c r="H575" s="435"/>
      <c r="I575" s="435"/>
      <c r="J575" s="243"/>
      <c r="K575" s="243"/>
      <c r="L575" s="151"/>
      <c r="M575" s="244"/>
      <c r="N575" s="97"/>
      <c r="O575" s="86"/>
      <c r="P575" s="136"/>
      <c r="Q575" s="136"/>
      <c r="R575" s="136"/>
      <c r="S575" s="136"/>
      <c r="T575" s="136"/>
      <c r="U575" s="136"/>
      <c r="V575" s="136"/>
      <c r="W575" s="136"/>
      <c r="X575" s="136"/>
      <c r="Y575" s="136"/>
      <c r="Z575" s="136"/>
      <c r="AA575" s="136"/>
      <c r="AB575" s="136"/>
    </row>
    <row r="576" spans="1:28" ht="13.5" customHeight="1" x14ac:dyDescent="0.25">
      <c r="A576" s="217"/>
      <c r="B576" s="135"/>
      <c r="C576" s="136"/>
      <c r="D576" s="136"/>
      <c r="E576" s="136"/>
      <c r="F576" s="136"/>
      <c r="G576" s="136"/>
      <c r="H576" s="435"/>
      <c r="I576" s="435"/>
      <c r="J576" s="243"/>
      <c r="K576" s="243"/>
      <c r="L576" s="151"/>
      <c r="M576" s="244"/>
      <c r="N576" s="97"/>
      <c r="O576" s="86"/>
      <c r="P576" s="136"/>
      <c r="Q576" s="136"/>
      <c r="R576" s="136"/>
      <c r="S576" s="136"/>
      <c r="T576" s="136"/>
      <c r="U576" s="136"/>
      <c r="V576" s="136"/>
      <c r="W576" s="136"/>
      <c r="X576" s="136"/>
      <c r="Y576" s="136"/>
      <c r="Z576" s="136"/>
      <c r="AA576" s="136"/>
      <c r="AB576" s="136"/>
    </row>
    <row r="577" spans="1:28" ht="13.5" customHeight="1" x14ac:dyDescent="0.25">
      <c r="A577" s="217"/>
      <c r="B577" s="135"/>
      <c r="C577" s="136"/>
      <c r="D577" s="136"/>
      <c r="E577" s="136"/>
      <c r="F577" s="136"/>
      <c r="G577" s="136"/>
      <c r="H577" s="435"/>
      <c r="I577" s="435"/>
      <c r="J577" s="243"/>
      <c r="K577" s="243"/>
      <c r="L577" s="151"/>
      <c r="M577" s="244"/>
      <c r="N577" s="97"/>
      <c r="O577" s="86"/>
      <c r="P577" s="136"/>
      <c r="Q577" s="136"/>
      <c r="R577" s="136"/>
      <c r="S577" s="136"/>
      <c r="T577" s="136"/>
      <c r="U577" s="136"/>
      <c r="V577" s="136"/>
      <c r="W577" s="136"/>
      <c r="X577" s="136"/>
      <c r="Y577" s="136"/>
      <c r="Z577" s="136"/>
      <c r="AA577" s="136"/>
      <c r="AB577" s="136"/>
    </row>
    <row r="578" spans="1:28" ht="13.5" customHeight="1" x14ac:dyDescent="0.25">
      <c r="A578" s="217"/>
      <c r="B578" s="135"/>
      <c r="C578" s="136"/>
      <c r="D578" s="136"/>
      <c r="E578" s="136"/>
      <c r="F578" s="136"/>
      <c r="G578" s="136"/>
      <c r="H578" s="435"/>
      <c r="I578" s="435"/>
      <c r="J578" s="243"/>
      <c r="K578" s="243"/>
      <c r="L578" s="151"/>
      <c r="M578" s="244"/>
      <c r="N578" s="97"/>
      <c r="O578" s="86"/>
      <c r="P578" s="136"/>
      <c r="Q578" s="136"/>
      <c r="R578" s="136"/>
      <c r="S578" s="136"/>
      <c r="T578" s="136"/>
      <c r="U578" s="136"/>
      <c r="V578" s="136"/>
      <c r="W578" s="136"/>
      <c r="X578" s="136"/>
      <c r="Y578" s="136"/>
      <c r="Z578" s="136"/>
      <c r="AA578" s="136"/>
      <c r="AB578" s="136"/>
    </row>
    <row r="579" spans="1:28" ht="13.5" customHeight="1" x14ac:dyDescent="0.25">
      <c r="A579" s="217"/>
      <c r="B579" s="135"/>
      <c r="C579" s="136"/>
      <c r="D579" s="136"/>
      <c r="E579" s="136"/>
      <c r="F579" s="136"/>
      <c r="G579" s="136"/>
      <c r="H579" s="435"/>
      <c r="I579" s="435"/>
      <c r="J579" s="243"/>
      <c r="K579" s="243"/>
      <c r="L579" s="151"/>
      <c r="M579" s="244"/>
      <c r="N579" s="97"/>
      <c r="O579" s="86"/>
      <c r="P579" s="136"/>
      <c r="Q579" s="136"/>
      <c r="R579" s="136"/>
      <c r="S579" s="136"/>
      <c r="T579" s="136"/>
      <c r="U579" s="136"/>
      <c r="V579" s="136"/>
      <c r="W579" s="136"/>
      <c r="X579" s="136"/>
      <c r="Y579" s="136"/>
      <c r="Z579" s="136"/>
      <c r="AA579" s="136"/>
      <c r="AB579" s="136"/>
    </row>
    <row r="580" spans="1:28" ht="13.5" customHeight="1" x14ac:dyDescent="0.25">
      <c r="A580" s="217"/>
      <c r="B580" s="135"/>
      <c r="C580" s="136"/>
      <c r="D580" s="136"/>
      <c r="E580" s="136"/>
      <c r="F580" s="136"/>
      <c r="G580" s="136"/>
      <c r="H580" s="435"/>
      <c r="I580" s="435"/>
      <c r="J580" s="243"/>
      <c r="K580" s="243"/>
      <c r="L580" s="151"/>
      <c r="M580" s="244"/>
      <c r="N580" s="97"/>
      <c r="O580" s="86"/>
      <c r="P580" s="136"/>
      <c r="Q580" s="136"/>
      <c r="R580" s="136"/>
      <c r="S580" s="136"/>
      <c r="T580" s="136"/>
      <c r="U580" s="136"/>
      <c r="V580" s="136"/>
      <c r="W580" s="136"/>
      <c r="X580" s="136"/>
      <c r="Y580" s="136"/>
      <c r="Z580" s="136"/>
      <c r="AA580" s="136"/>
      <c r="AB580" s="136"/>
    </row>
    <row r="581" spans="1:28" ht="13.5" customHeight="1" x14ac:dyDescent="0.25">
      <c r="A581" s="217"/>
      <c r="B581" s="135"/>
      <c r="C581" s="136"/>
      <c r="D581" s="136"/>
      <c r="E581" s="136"/>
      <c r="F581" s="136"/>
      <c r="G581" s="136"/>
      <c r="H581" s="435"/>
      <c r="I581" s="435"/>
      <c r="J581" s="243"/>
      <c r="K581" s="243"/>
      <c r="L581" s="151"/>
      <c r="M581" s="244"/>
      <c r="N581" s="97"/>
      <c r="O581" s="86"/>
      <c r="P581" s="136"/>
      <c r="Q581" s="136"/>
      <c r="R581" s="136"/>
      <c r="S581" s="136"/>
      <c r="T581" s="136"/>
      <c r="U581" s="136"/>
      <c r="V581" s="136"/>
      <c r="W581" s="136"/>
      <c r="X581" s="136"/>
      <c r="Y581" s="136"/>
      <c r="Z581" s="136"/>
      <c r="AA581" s="136"/>
      <c r="AB581" s="136"/>
    </row>
    <row r="582" spans="1:28" ht="13.5" customHeight="1" x14ac:dyDescent="0.25">
      <c r="A582" s="217"/>
      <c r="B582" s="135"/>
      <c r="C582" s="136"/>
      <c r="D582" s="136"/>
      <c r="E582" s="136"/>
      <c r="F582" s="136"/>
      <c r="G582" s="136"/>
      <c r="H582" s="435"/>
      <c r="I582" s="435"/>
      <c r="J582" s="243"/>
      <c r="K582" s="243"/>
      <c r="L582" s="151"/>
      <c r="M582" s="244"/>
      <c r="N582" s="97"/>
      <c r="O582" s="86"/>
      <c r="P582" s="136"/>
      <c r="Q582" s="136"/>
      <c r="R582" s="136"/>
      <c r="S582" s="136"/>
      <c r="T582" s="136"/>
      <c r="U582" s="136"/>
      <c r="V582" s="136"/>
      <c r="W582" s="136"/>
      <c r="X582" s="136"/>
      <c r="Y582" s="136"/>
      <c r="Z582" s="136"/>
      <c r="AA582" s="136"/>
      <c r="AB582" s="136"/>
    </row>
    <row r="583" spans="1:28" ht="13.5" customHeight="1" x14ac:dyDescent="0.25">
      <c r="A583" s="217"/>
      <c r="B583" s="135"/>
      <c r="C583" s="136"/>
      <c r="D583" s="136"/>
      <c r="E583" s="136"/>
      <c r="F583" s="136"/>
      <c r="G583" s="136"/>
      <c r="H583" s="435"/>
      <c r="I583" s="435"/>
      <c r="J583" s="243"/>
      <c r="K583" s="243"/>
      <c r="L583" s="151"/>
      <c r="M583" s="244"/>
      <c r="N583" s="97"/>
      <c r="O583" s="86"/>
      <c r="P583" s="136"/>
      <c r="Q583" s="136"/>
      <c r="R583" s="136"/>
      <c r="S583" s="136"/>
      <c r="T583" s="136"/>
      <c r="U583" s="136"/>
      <c r="V583" s="136"/>
      <c r="W583" s="136"/>
      <c r="X583" s="136"/>
      <c r="Y583" s="136"/>
      <c r="Z583" s="136"/>
      <c r="AA583" s="136"/>
      <c r="AB583" s="136"/>
    </row>
    <row r="584" spans="1:28" ht="13.5" customHeight="1" x14ac:dyDescent="0.25">
      <c r="A584" s="217"/>
      <c r="B584" s="135"/>
      <c r="C584" s="136"/>
      <c r="D584" s="136"/>
      <c r="E584" s="136"/>
      <c r="F584" s="136"/>
      <c r="G584" s="136"/>
      <c r="H584" s="435"/>
      <c r="I584" s="435"/>
      <c r="J584" s="243"/>
      <c r="K584" s="243"/>
      <c r="L584" s="151"/>
      <c r="M584" s="244"/>
      <c r="N584" s="97"/>
      <c r="O584" s="86"/>
      <c r="P584" s="136"/>
      <c r="Q584" s="136"/>
      <c r="R584" s="136"/>
      <c r="S584" s="136"/>
      <c r="T584" s="136"/>
      <c r="U584" s="136"/>
      <c r="V584" s="136"/>
      <c r="W584" s="136"/>
      <c r="X584" s="136"/>
      <c r="Y584" s="136"/>
      <c r="Z584" s="136"/>
      <c r="AA584" s="136"/>
      <c r="AB584" s="136"/>
    </row>
    <row r="585" spans="1:28" ht="13.5" customHeight="1" x14ac:dyDescent="0.25">
      <c r="A585" s="217"/>
      <c r="B585" s="135"/>
      <c r="C585" s="136"/>
      <c r="D585" s="136"/>
      <c r="E585" s="136"/>
      <c r="F585" s="136"/>
      <c r="G585" s="136"/>
      <c r="H585" s="435"/>
      <c r="I585" s="435"/>
      <c r="J585" s="243"/>
      <c r="K585" s="243"/>
      <c r="L585" s="151"/>
      <c r="M585" s="244"/>
      <c r="N585" s="97"/>
      <c r="O585" s="86"/>
      <c r="P585" s="136"/>
      <c r="Q585" s="136"/>
      <c r="R585" s="136"/>
      <c r="S585" s="136"/>
      <c r="T585" s="136"/>
      <c r="U585" s="136"/>
      <c r="V585" s="136"/>
      <c r="W585" s="136"/>
      <c r="X585" s="136"/>
      <c r="Y585" s="136"/>
      <c r="Z585" s="136"/>
      <c r="AA585" s="136"/>
      <c r="AB585" s="136"/>
    </row>
    <row r="586" spans="1:28" ht="13.5" customHeight="1" x14ac:dyDescent="0.25">
      <c r="A586" s="217"/>
      <c r="B586" s="135"/>
      <c r="C586" s="136"/>
      <c r="D586" s="136"/>
      <c r="E586" s="136"/>
      <c r="F586" s="136"/>
      <c r="G586" s="136"/>
      <c r="H586" s="435"/>
      <c r="I586" s="435"/>
      <c r="J586" s="243"/>
      <c r="K586" s="243"/>
      <c r="L586" s="151"/>
      <c r="M586" s="244"/>
      <c r="N586" s="97"/>
      <c r="O586" s="86"/>
      <c r="P586" s="136"/>
      <c r="Q586" s="136"/>
      <c r="R586" s="136"/>
      <c r="S586" s="136"/>
      <c r="T586" s="136"/>
      <c r="U586" s="136"/>
      <c r="V586" s="136"/>
      <c r="W586" s="136"/>
      <c r="X586" s="136"/>
      <c r="Y586" s="136"/>
      <c r="Z586" s="136"/>
      <c r="AA586" s="136"/>
      <c r="AB586" s="136"/>
    </row>
    <row r="587" spans="1:28" ht="13.5" customHeight="1" x14ac:dyDescent="0.25">
      <c r="A587" s="217"/>
      <c r="B587" s="135"/>
      <c r="C587" s="136"/>
      <c r="D587" s="136"/>
      <c r="E587" s="136"/>
      <c r="F587" s="136"/>
      <c r="G587" s="136"/>
      <c r="H587" s="435"/>
      <c r="I587" s="435"/>
      <c r="J587" s="243"/>
      <c r="K587" s="243"/>
      <c r="L587" s="151"/>
      <c r="M587" s="244"/>
      <c r="N587" s="97"/>
      <c r="O587" s="86"/>
      <c r="P587" s="136"/>
      <c r="Q587" s="136"/>
      <c r="R587" s="136"/>
      <c r="S587" s="136"/>
      <c r="T587" s="136"/>
      <c r="U587" s="136"/>
      <c r="V587" s="136"/>
      <c r="W587" s="136"/>
      <c r="X587" s="136"/>
      <c r="Y587" s="136"/>
      <c r="Z587" s="136"/>
      <c r="AA587" s="136"/>
      <c r="AB587" s="136"/>
    </row>
    <row r="588" spans="1:28" ht="13.5" customHeight="1" x14ac:dyDescent="0.25">
      <c r="A588" s="217"/>
      <c r="B588" s="135"/>
      <c r="C588" s="136"/>
      <c r="D588" s="136"/>
      <c r="E588" s="136"/>
      <c r="F588" s="136"/>
      <c r="G588" s="136"/>
      <c r="H588" s="435"/>
      <c r="I588" s="435"/>
      <c r="J588" s="243"/>
      <c r="K588" s="243"/>
      <c r="L588" s="151"/>
      <c r="M588" s="244"/>
      <c r="N588" s="97"/>
      <c r="O588" s="86"/>
      <c r="P588" s="136"/>
      <c r="Q588" s="136"/>
      <c r="R588" s="136"/>
      <c r="S588" s="136"/>
      <c r="T588" s="136"/>
      <c r="U588" s="136"/>
      <c r="V588" s="136"/>
      <c r="W588" s="136"/>
      <c r="X588" s="136"/>
      <c r="Y588" s="136"/>
      <c r="Z588" s="136"/>
      <c r="AA588" s="136"/>
      <c r="AB588" s="136"/>
    </row>
    <row r="589" spans="1:28" ht="13.5" customHeight="1" x14ac:dyDescent="0.25">
      <c r="A589" s="217"/>
      <c r="B589" s="135"/>
      <c r="C589" s="136"/>
      <c r="D589" s="136"/>
      <c r="E589" s="136"/>
      <c r="F589" s="136"/>
      <c r="G589" s="136"/>
      <c r="H589" s="435"/>
      <c r="I589" s="435"/>
      <c r="J589" s="243"/>
      <c r="K589" s="243"/>
      <c r="L589" s="151"/>
      <c r="M589" s="244"/>
      <c r="N589" s="97"/>
      <c r="O589" s="86"/>
      <c r="P589" s="136"/>
      <c r="Q589" s="136"/>
      <c r="R589" s="136"/>
      <c r="S589" s="136"/>
      <c r="T589" s="136"/>
      <c r="U589" s="136"/>
      <c r="V589" s="136"/>
      <c r="W589" s="136"/>
      <c r="X589" s="136"/>
      <c r="Y589" s="136"/>
      <c r="Z589" s="136"/>
      <c r="AA589" s="136"/>
      <c r="AB589" s="136"/>
    </row>
    <row r="590" spans="1:28" ht="13.5" customHeight="1" x14ac:dyDescent="0.25">
      <c r="A590" s="217"/>
      <c r="B590" s="135"/>
      <c r="C590" s="136"/>
      <c r="D590" s="136"/>
      <c r="E590" s="136"/>
      <c r="F590" s="136"/>
      <c r="G590" s="136"/>
      <c r="H590" s="435"/>
      <c r="I590" s="435"/>
      <c r="J590" s="243"/>
      <c r="K590" s="243"/>
      <c r="L590" s="151"/>
      <c r="M590" s="244"/>
      <c r="N590" s="97"/>
      <c r="O590" s="86"/>
      <c r="P590" s="136"/>
      <c r="Q590" s="136"/>
      <c r="R590" s="136"/>
      <c r="S590" s="136"/>
      <c r="T590" s="136"/>
      <c r="U590" s="136"/>
      <c r="V590" s="136"/>
      <c r="W590" s="136"/>
      <c r="X590" s="136"/>
      <c r="Y590" s="136"/>
      <c r="Z590" s="136"/>
      <c r="AA590" s="136"/>
      <c r="AB590" s="136"/>
    </row>
    <row r="591" spans="1:28" ht="13.5" customHeight="1" x14ac:dyDescent="0.25">
      <c r="A591" s="217"/>
      <c r="B591" s="135"/>
      <c r="C591" s="136"/>
      <c r="D591" s="136"/>
      <c r="E591" s="136"/>
      <c r="F591" s="136"/>
      <c r="G591" s="136"/>
      <c r="H591" s="435"/>
      <c r="I591" s="435"/>
      <c r="J591" s="243"/>
      <c r="K591" s="243"/>
      <c r="L591" s="151"/>
      <c r="M591" s="244"/>
      <c r="N591" s="97"/>
      <c r="O591" s="86"/>
      <c r="P591" s="136"/>
      <c r="Q591" s="136"/>
      <c r="R591" s="136"/>
      <c r="S591" s="136"/>
      <c r="T591" s="136"/>
      <c r="U591" s="136"/>
      <c r="V591" s="136"/>
      <c r="W591" s="136"/>
      <c r="X591" s="136"/>
      <c r="Y591" s="136"/>
      <c r="Z591" s="136"/>
      <c r="AA591" s="136"/>
      <c r="AB591" s="136"/>
    </row>
    <row r="592" spans="1:28" ht="13.5" customHeight="1" x14ac:dyDescent="0.25">
      <c r="A592" s="217"/>
      <c r="B592" s="135"/>
      <c r="C592" s="136"/>
      <c r="D592" s="136"/>
      <c r="E592" s="136"/>
      <c r="F592" s="136"/>
      <c r="G592" s="136"/>
      <c r="H592" s="435"/>
      <c r="I592" s="435"/>
      <c r="J592" s="243"/>
      <c r="K592" s="243"/>
      <c r="L592" s="151"/>
      <c r="M592" s="244"/>
      <c r="N592" s="97"/>
      <c r="O592" s="86"/>
      <c r="P592" s="136"/>
      <c r="Q592" s="136"/>
      <c r="R592" s="136"/>
      <c r="S592" s="136"/>
      <c r="T592" s="136"/>
      <c r="U592" s="136"/>
      <c r="V592" s="136"/>
      <c r="W592" s="136"/>
      <c r="X592" s="136"/>
      <c r="Y592" s="136"/>
      <c r="Z592" s="136"/>
      <c r="AA592" s="136"/>
      <c r="AB592" s="136"/>
    </row>
    <row r="593" spans="1:28" ht="13.5" customHeight="1" x14ac:dyDescent="0.25">
      <c r="A593" s="217"/>
      <c r="B593" s="135"/>
      <c r="C593" s="136"/>
      <c r="D593" s="136"/>
      <c r="E593" s="136"/>
      <c r="F593" s="136"/>
      <c r="G593" s="136"/>
      <c r="H593" s="435"/>
      <c r="I593" s="435"/>
      <c r="J593" s="243"/>
      <c r="K593" s="243"/>
      <c r="L593" s="151"/>
      <c r="M593" s="244"/>
      <c r="N593" s="97"/>
      <c r="O593" s="86"/>
      <c r="P593" s="136"/>
      <c r="Q593" s="136"/>
      <c r="R593" s="136"/>
      <c r="S593" s="136"/>
      <c r="T593" s="136"/>
      <c r="U593" s="136"/>
      <c r="V593" s="136"/>
      <c r="W593" s="136"/>
      <c r="X593" s="136"/>
      <c r="Y593" s="136"/>
      <c r="Z593" s="136"/>
      <c r="AA593" s="136"/>
      <c r="AB593" s="136"/>
    </row>
    <row r="594" spans="1:28" ht="13.5" customHeight="1" x14ac:dyDescent="0.25">
      <c r="A594" s="217"/>
      <c r="B594" s="135"/>
      <c r="C594" s="136"/>
      <c r="D594" s="136"/>
      <c r="E594" s="136"/>
      <c r="F594" s="136"/>
      <c r="G594" s="136"/>
      <c r="H594" s="435"/>
      <c r="I594" s="435"/>
      <c r="J594" s="243"/>
      <c r="K594" s="243"/>
      <c r="L594" s="151"/>
      <c r="M594" s="244"/>
      <c r="N594" s="97"/>
      <c r="O594" s="86"/>
      <c r="P594" s="136"/>
      <c r="Q594" s="136"/>
      <c r="R594" s="136"/>
      <c r="S594" s="136"/>
      <c r="T594" s="136"/>
      <c r="U594" s="136"/>
      <c r="V594" s="136"/>
      <c r="W594" s="136"/>
      <c r="X594" s="136"/>
      <c r="Y594" s="136"/>
      <c r="Z594" s="136"/>
      <c r="AA594" s="136"/>
      <c r="AB594" s="136"/>
    </row>
    <row r="595" spans="1:28" ht="13.5" customHeight="1" x14ac:dyDescent="0.25">
      <c r="A595" s="217"/>
      <c r="B595" s="135"/>
      <c r="C595" s="136"/>
      <c r="D595" s="136"/>
      <c r="E595" s="136"/>
      <c r="F595" s="136"/>
      <c r="G595" s="136"/>
      <c r="H595" s="435"/>
      <c r="I595" s="435"/>
      <c r="J595" s="243"/>
      <c r="K595" s="243"/>
      <c r="L595" s="151"/>
      <c r="M595" s="244"/>
      <c r="N595" s="97"/>
      <c r="O595" s="86"/>
      <c r="P595" s="136"/>
      <c r="Q595" s="136"/>
      <c r="R595" s="136"/>
      <c r="S595" s="136"/>
      <c r="T595" s="136"/>
      <c r="U595" s="136"/>
      <c r="V595" s="136"/>
      <c r="W595" s="136"/>
      <c r="X595" s="136"/>
      <c r="Y595" s="136"/>
      <c r="Z595" s="136"/>
      <c r="AA595" s="136"/>
      <c r="AB595" s="136"/>
    </row>
    <row r="596" spans="1:28" ht="13.5" customHeight="1" x14ac:dyDescent="0.25">
      <c r="A596" s="217"/>
      <c r="B596" s="135"/>
      <c r="C596" s="136"/>
      <c r="D596" s="136"/>
      <c r="E596" s="136"/>
      <c r="F596" s="136"/>
      <c r="G596" s="136"/>
      <c r="H596" s="435"/>
      <c r="I596" s="435"/>
      <c r="J596" s="243"/>
      <c r="K596" s="243"/>
      <c r="L596" s="151"/>
      <c r="M596" s="244"/>
      <c r="N596" s="97"/>
      <c r="O596" s="86"/>
      <c r="P596" s="136"/>
      <c r="Q596" s="136"/>
      <c r="R596" s="136"/>
      <c r="S596" s="136"/>
      <c r="T596" s="136"/>
      <c r="U596" s="136"/>
      <c r="V596" s="136"/>
      <c r="W596" s="136"/>
      <c r="X596" s="136"/>
      <c r="Y596" s="136"/>
      <c r="Z596" s="136"/>
      <c r="AA596" s="136"/>
      <c r="AB596" s="136"/>
    </row>
    <row r="597" spans="1:28" ht="13.5" customHeight="1" x14ac:dyDescent="0.25">
      <c r="A597" s="217"/>
      <c r="B597" s="135"/>
      <c r="C597" s="136"/>
      <c r="D597" s="136"/>
      <c r="E597" s="136"/>
      <c r="F597" s="136"/>
      <c r="G597" s="136"/>
      <c r="H597" s="435"/>
      <c r="I597" s="435"/>
      <c r="J597" s="243"/>
      <c r="K597" s="243"/>
      <c r="L597" s="151"/>
      <c r="M597" s="244"/>
      <c r="N597" s="97"/>
      <c r="O597" s="86"/>
      <c r="P597" s="136"/>
      <c r="Q597" s="136"/>
      <c r="R597" s="136"/>
      <c r="S597" s="136"/>
      <c r="T597" s="136"/>
      <c r="U597" s="136"/>
      <c r="V597" s="136"/>
      <c r="W597" s="136"/>
      <c r="X597" s="136"/>
      <c r="Y597" s="136"/>
      <c r="Z597" s="136"/>
      <c r="AA597" s="136"/>
      <c r="AB597" s="136"/>
    </row>
    <row r="598" spans="1:28" ht="13.5" customHeight="1" x14ac:dyDescent="0.25">
      <c r="A598" s="217"/>
      <c r="B598" s="135"/>
      <c r="C598" s="136"/>
      <c r="D598" s="136"/>
      <c r="E598" s="136"/>
      <c r="F598" s="136"/>
      <c r="G598" s="136"/>
      <c r="H598" s="435"/>
      <c r="I598" s="435"/>
      <c r="J598" s="243"/>
      <c r="K598" s="243"/>
      <c r="L598" s="151"/>
      <c r="M598" s="244"/>
      <c r="N598" s="97"/>
      <c r="O598" s="86"/>
      <c r="P598" s="136"/>
      <c r="Q598" s="136"/>
      <c r="R598" s="136"/>
      <c r="S598" s="136"/>
      <c r="T598" s="136"/>
      <c r="U598" s="136"/>
      <c r="V598" s="136"/>
      <c r="W598" s="136"/>
      <c r="X598" s="136"/>
      <c r="Y598" s="136"/>
      <c r="Z598" s="136"/>
      <c r="AA598" s="136"/>
      <c r="AB598" s="136"/>
    </row>
    <row r="599" spans="1:28" ht="13.5" customHeight="1" x14ac:dyDescent="0.25">
      <c r="A599" s="217"/>
      <c r="B599" s="135"/>
      <c r="C599" s="136"/>
      <c r="D599" s="136"/>
      <c r="E599" s="136"/>
      <c r="F599" s="136"/>
      <c r="G599" s="136"/>
      <c r="H599" s="435"/>
      <c r="I599" s="435"/>
      <c r="J599" s="243"/>
      <c r="K599" s="243"/>
      <c r="L599" s="151"/>
      <c r="M599" s="244"/>
      <c r="N599" s="97"/>
      <c r="O599" s="86"/>
      <c r="P599" s="136"/>
      <c r="Q599" s="136"/>
      <c r="R599" s="136"/>
      <c r="S599" s="136"/>
      <c r="T599" s="136"/>
      <c r="U599" s="136"/>
      <c r="V599" s="136"/>
      <c r="W599" s="136"/>
      <c r="X599" s="136"/>
      <c r="Y599" s="136"/>
      <c r="Z599" s="136"/>
      <c r="AA599" s="136"/>
      <c r="AB599" s="136"/>
    </row>
    <row r="600" spans="1:28" ht="13.5" customHeight="1" x14ac:dyDescent="0.25">
      <c r="A600" s="217"/>
      <c r="B600" s="135"/>
      <c r="C600" s="136"/>
      <c r="D600" s="136"/>
      <c r="E600" s="136"/>
      <c r="F600" s="136"/>
      <c r="G600" s="136"/>
      <c r="H600" s="435"/>
      <c r="I600" s="435"/>
      <c r="J600" s="243"/>
      <c r="K600" s="243"/>
      <c r="L600" s="151"/>
      <c r="M600" s="244"/>
      <c r="N600" s="97"/>
      <c r="O600" s="86"/>
      <c r="P600" s="136"/>
      <c r="Q600" s="136"/>
      <c r="R600" s="136"/>
      <c r="S600" s="136"/>
      <c r="T600" s="136"/>
      <c r="U600" s="136"/>
      <c r="V600" s="136"/>
      <c r="W600" s="136"/>
      <c r="X600" s="136"/>
      <c r="Y600" s="136"/>
      <c r="Z600" s="136"/>
      <c r="AA600" s="136"/>
      <c r="AB600" s="136"/>
    </row>
    <row r="601" spans="1:28" ht="13.5" customHeight="1" x14ac:dyDescent="0.25">
      <c r="A601" s="217"/>
      <c r="B601" s="135"/>
      <c r="C601" s="136"/>
      <c r="D601" s="136"/>
      <c r="E601" s="136"/>
      <c r="F601" s="136"/>
      <c r="G601" s="136"/>
      <c r="H601" s="435"/>
      <c r="I601" s="435"/>
      <c r="J601" s="243"/>
      <c r="K601" s="243"/>
      <c r="L601" s="151"/>
      <c r="M601" s="244"/>
      <c r="N601" s="97"/>
      <c r="O601" s="86"/>
      <c r="P601" s="136"/>
      <c r="Q601" s="136"/>
      <c r="R601" s="136"/>
      <c r="S601" s="136"/>
      <c r="T601" s="136"/>
      <c r="U601" s="136"/>
      <c r="V601" s="136"/>
      <c r="W601" s="136"/>
      <c r="X601" s="136"/>
      <c r="Y601" s="136"/>
      <c r="Z601" s="136"/>
      <c r="AA601" s="136"/>
      <c r="AB601" s="136"/>
    </row>
    <row r="602" spans="1:28" ht="13.5" customHeight="1" x14ac:dyDescent="0.25">
      <c r="A602" s="217"/>
      <c r="B602" s="135"/>
      <c r="C602" s="136"/>
      <c r="D602" s="136"/>
      <c r="E602" s="136"/>
      <c r="F602" s="136"/>
      <c r="G602" s="136"/>
      <c r="H602" s="435"/>
      <c r="I602" s="435"/>
      <c r="J602" s="243"/>
      <c r="K602" s="243"/>
      <c r="L602" s="151"/>
      <c r="M602" s="244"/>
      <c r="N602" s="97"/>
      <c r="O602" s="86"/>
      <c r="P602" s="136"/>
      <c r="Q602" s="136"/>
      <c r="R602" s="136"/>
      <c r="S602" s="136"/>
      <c r="T602" s="136"/>
      <c r="U602" s="136"/>
      <c r="V602" s="136"/>
      <c r="W602" s="136"/>
      <c r="X602" s="136"/>
      <c r="Y602" s="136"/>
      <c r="Z602" s="136"/>
      <c r="AA602" s="136"/>
      <c r="AB602" s="136"/>
    </row>
    <row r="603" spans="1:28" ht="13.5" customHeight="1" x14ac:dyDescent="0.25">
      <c r="A603" s="217"/>
      <c r="B603" s="135"/>
      <c r="C603" s="136"/>
      <c r="D603" s="136"/>
      <c r="E603" s="136"/>
      <c r="F603" s="136"/>
      <c r="G603" s="136"/>
      <c r="H603" s="435"/>
      <c r="I603" s="435"/>
      <c r="J603" s="243"/>
      <c r="K603" s="243"/>
      <c r="L603" s="151"/>
      <c r="M603" s="244"/>
      <c r="N603" s="97"/>
      <c r="O603" s="86"/>
      <c r="P603" s="136"/>
      <c r="Q603" s="136"/>
      <c r="R603" s="136"/>
      <c r="S603" s="136"/>
      <c r="T603" s="136"/>
      <c r="U603" s="136"/>
      <c r="V603" s="136"/>
      <c r="W603" s="136"/>
      <c r="X603" s="136"/>
      <c r="Y603" s="136"/>
      <c r="Z603" s="136"/>
      <c r="AA603" s="136"/>
      <c r="AB603" s="136"/>
    </row>
    <row r="604" spans="1:28" ht="13.5" customHeight="1" x14ac:dyDescent="0.25">
      <c r="A604" s="217"/>
      <c r="B604" s="135"/>
      <c r="C604" s="136"/>
      <c r="D604" s="136"/>
      <c r="E604" s="136"/>
      <c r="F604" s="136"/>
      <c r="G604" s="136"/>
      <c r="H604" s="435"/>
      <c r="I604" s="435"/>
      <c r="J604" s="243"/>
      <c r="K604" s="243"/>
      <c r="L604" s="151"/>
      <c r="M604" s="244"/>
      <c r="N604" s="97"/>
      <c r="O604" s="86"/>
      <c r="P604" s="136"/>
      <c r="Q604" s="136"/>
      <c r="R604" s="136"/>
      <c r="S604" s="136"/>
      <c r="T604" s="136"/>
      <c r="U604" s="136"/>
      <c r="V604" s="136"/>
      <c r="W604" s="136"/>
      <c r="X604" s="136"/>
      <c r="Y604" s="136"/>
      <c r="Z604" s="136"/>
      <c r="AA604" s="136"/>
      <c r="AB604" s="136"/>
    </row>
    <row r="605" spans="1:28" ht="13.5" customHeight="1" x14ac:dyDescent="0.25">
      <c r="A605" s="217"/>
      <c r="B605" s="135"/>
      <c r="C605" s="136"/>
      <c r="D605" s="136"/>
      <c r="E605" s="136"/>
      <c r="F605" s="136"/>
      <c r="G605" s="136"/>
      <c r="H605" s="435"/>
      <c r="I605" s="435"/>
      <c r="J605" s="243"/>
      <c r="K605" s="243"/>
      <c r="L605" s="151"/>
      <c r="M605" s="244"/>
      <c r="N605" s="97"/>
      <c r="O605" s="86"/>
      <c r="P605" s="136"/>
      <c r="Q605" s="136"/>
      <c r="R605" s="136"/>
      <c r="S605" s="136"/>
      <c r="T605" s="136"/>
      <c r="U605" s="136"/>
      <c r="V605" s="136"/>
      <c r="W605" s="136"/>
      <c r="X605" s="136"/>
      <c r="Y605" s="136"/>
      <c r="Z605" s="136"/>
      <c r="AA605" s="136"/>
      <c r="AB605" s="136"/>
    </row>
    <row r="606" spans="1:28" ht="13.5" customHeight="1" x14ac:dyDescent="0.25">
      <c r="A606" s="217"/>
      <c r="B606" s="135"/>
      <c r="C606" s="136"/>
      <c r="D606" s="136"/>
      <c r="E606" s="136"/>
      <c r="F606" s="136"/>
      <c r="G606" s="136"/>
      <c r="H606" s="435"/>
      <c r="I606" s="435"/>
      <c r="J606" s="243"/>
      <c r="K606" s="243"/>
      <c r="L606" s="151"/>
      <c r="M606" s="244"/>
      <c r="N606" s="97"/>
      <c r="O606" s="86"/>
      <c r="P606" s="136"/>
      <c r="Q606" s="136"/>
      <c r="R606" s="136"/>
      <c r="S606" s="136"/>
      <c r="T606" s="136"/>
      <c r="U606" s="136"/>
      <c r="V606" s="136"/>
      <c r="W606" s="136"/>
      <c r="X606" s="136"/>
      <c r="Y606" s="136"/>
      <c r="Z606" s="136"/>
      <c r="AA606" s="136"/>
      <c r="AB606" s="136"/>
    </row>
    <row r="607" spans="1:28" ht="13.5" customHeight="1" x14ac:dyDescent="0.25">
      <c r="A607" s="217"/>
      <c r="B607" s="135"/>
      <c r="C607" s="136"/>
      <c r="D607" s="136"/>
      <c r="E607" s="136"/>
      <c r="F607" s="136"/>
      <c r="G607" s="136"/>
      <c r="H607" s="435"/>
      <c r="I607" s="435"/>
      <c r="J607" s="243"/>
      <c r="K607" s="243"/>
      <c r="L607" s="151"/>
      <c r="M607" s="244"/>
      <c r="N607" s="97"/>
      <c r="O607" s="86"/>
      <c r="P607" s="136"/>
      <c r="Q607" s="136"/>
      <c r="R607" s="136"/>
      <c r="S607" s="136"/>
      <c r="T607" s="136"/>
      <c r="U607" s="136"/>
      <c r="V607" s="136"/>
      <c r="W607" s="136"/>
      <c r="X607" s="136"/>
      <c r="Y607" s="136"/>
      <c r="Z607" s="136"/>
      <c r="AA607" s="136"/>
      <c r="AB607" s="136"/>
    </row>
    <row r="608" spans="1:28" ht="13.5" customHeight="1" x14ac:dyDescent="0.25">
      <c r="A608" s="217"/>
      <c r="B608" s="135"/>
      <c r="C608" s="136"/>
      <c r="D608" s="136"/>
      <c r="E608" s="136"/>
      <c r="F608" s="136"/>
      <c r="G608" s="136"/>
      <c r="H608" s="435"/>
      <c r="I608" s="435"/>
      <c r="J608" s="243"/>
      <c r="K608" s="243"/>
      <c r="L608" s="151"/>
      <c r="M608" s="244"/>
      <c r="N608" s="97"/>
      <c r="O608" s="86"/>
      <c r="P608" s="136"/>
      <c r="Q608" s="136"/>
      <c r="R608" s="136"/>
      <c r="S608" s="136"/>
      <c r="T608" s="136"/>
      <c r="U608" s="136"/>
      <c r="V608" s="136"/>
      <c r="W608" s="136"/>
      <c r="X608" s="136"/>
      <c r="Y608" s="136"/>
      <c r="Z608" s="136"/>
      <c r="AA608" s="136"/>
      <c r="AB608" s="136"/>
    </row>
    <row r="609" spans="1:28" ht="13.5" customHeight="1" x14ac:dyDescent="0.25">
      <c r="A609" s="217"/>
      <c r="B609" s="135"/>
      <c r="C609" s="136"/>
      <c r="D609" s="136"/>
      <c r="E609" s="136"/>
      <c r="F609" s="136"/>
      <c r="G609" s="136"/>
      <c r="H609" s="435"/>
      <c r="I609" s="435"/>
      <c r="J609" s="243"/>
      <c r="K609" s="243"/>
      <c r="L609" s="151"/>
      <c r="M609" s="244"/>
      <c r="N609" s="97"/>
      <c r="O609" s="86"/>
      <c r="P609" s="136"/>
      <c r="Q609" s="136"/>
      <c r="R609" s="136"/>
      <c r="S609" s="136"/>
      <c r="T609" s="136"/>
      <c r="U609" s="136"/>
      <c r="V609" s="136"/>
      <c r="W609" s="136"/>
      <c r="X609" s="136"/>
      <c r="Y609" s="136"/>
      <c r="Z609" s="136"/>
      <c r="AA609" s="136"/>
      <c r="AB609" s="136"/>
    </row>
    <row r="610" spans="1:28" ht="13.5" customHeight="1" x14ac:dyDescent="0.25">
      <c r="A610" s="217"/>
      <c r="B610" s="135"/>
      <c r="C610" s="136"/>
      <c r="D610" s="136"/>
      <c r="E610" s="136"/>
      <c r="F610" s="136"/>
      <c r="G610" s="136"/>
      <c r="H610" s="435"/>
      <c r="I610" s="435"/>
      <c r="J610" s="243"/>
      <c r="K610" s="243"/>
      <c r="L610" s="151"/>
      <c r="M610" s="244"/>
      <c r="N610" s="97"/>
      <c r="O610" s="86"/>
      <c r="P610" s="136"/>
      <c r="Q610" s="136"/>
      <c r="R610" s="136"/>
      <c r="S610" s="136"/>
      <c r="T610" s="136"/>
      <c r="U610" s="136"/>
      <c r="V610" s="136"/>
      <c r="W610" s="136"/>
      <c r="X610" s="136"/>
      <c r="Y610" s="136"/>
      <c r="Z610" s="136"/>
      <c r="AA610" s="136"/>
      <c r="AB610" s="136"/>
    </row>
    <row r="611" spans="1:28" ht="13.5" customHeight="1" x14ac:dyDescent="0.25">
      <c r="A611" s="217"/>
      <c r="B611" s="135"/>
      <c r="C611" s="136"/>
      <c r="D611" s="136"/>
      <c r="E611" s="136"/>
      <c r="F611" s="136"/>
      <c r="G611" s="136"/>
      <c r="H611" s="435"/>
      <c r="I611" s="435"/>
      <c r="J611" s="243"/>
      <c r="K611" s="243"/>
      <c r="L611" s="151"/>
      <c r="M611" s="244"/>
      <c r="N611" s="97"/>
      <c r="O611" s="86"/>
      <c r="P611" s="136"/>
      <c r="Q611" s="136"/>
      <c r="R611" s="136"/>
      <c r="S611" s="136"/>
      <c r="T611" s="136"/>
      <c r="U611" s="136"/>
      <c r="V611" s="136"/>
      <c r="W611" s="136"/>
      <c r="X611" s="136"/>
      <c r="Y611" s="136"/>
      <c r="Z611" s="136"/>
      <c r="AA611" s="136"/>
      <c r="AB611" s="136"/>
    </row>
    <row r="612" spans="1:28" ht="13.5" customHeight="1" x14ac:dyDescent="0.25">
      <c r="A612" s="217"/>
      <c r="B612" s="135"/>
      <c r="C612" s="136"/>
      <c r="D612" s="136"/>
      <c r="E612" s="136"/>
      <c r="F612" s="136"/>
      <c r="G612" s="136"/>
      <c r="H612" s="435"/>
      <c r="I612" s="435"/>
      <c r="J612" s="243"/>
      <c r="K612" s="243"/>
      <c r="L612" s="151"/>
      <c r="M612" s="244"/>
      <c r="N612" s="97"/>
      <c r="O612" s="86"/>
      <c r="P612" s="136"/>
      <c r="Q612" s="136"/>
      <c r="R612" s="136"/>
      <c r="S612" s="136"/>
      <c r="T612" s="136"/>
      <c r="U612" s="136"/>
      <c r="V612" s="136"/>
      <c r="W612" s="136"/>
      <c r="X612" s="136"/>
      <c r="Y612" s="136"/>
      <c r="Z612" s="136"/>
      <c r="AA612" s="136"/>
      <c r="AB612" s="136"/>
    </row>
    <row r="613" spans="1:28" ht="13.5" customHeight="1" x14ac:dyDescent="0.25">
      <c r="A613" s="217"/>
      <c r="B613" s="135"/>
      <c r="C613" s="136"/>
      <c r="D613" s="136"/>
      <c r="E613" s="136"/>
      <c r="F613" s="136"/>
      <c r="G613" s="136"/>
      <c r="H613" s="435"/>
      <c r="I613" s="435"/>
      <c r="J613" s="243"/>
      <c r="K613" s="243"/>
      <c r="L613" s="151"/>
      <c r="M613" s="244"/>
      <c r="N613" s="97"/>
      <c r="O613" s="86"/>
      <c r="P613" s="136"/>
      <c r="Q613" s="136"/>
      <c r="R613" s="136"/>
      <c r="S613" s="136"/>
      <c r="T613" s="136"/>
      <c r="U613" s="136"/>
      <c r="V613" s="136"/>
      <c r="W613" s="136"/>
      <c r="X613" s="136"/>
      <c r="Y613" s="136"/>
      <c r="Z613" s="136"/>
      <c r="AA613" s="136"/>
      <c r="AB613" s="136"/>
    </row>
    <row r="614" spans="1:28" ht="13.5" customHeight="1" x14ac:dyDescent="0.25">
      <c r="A614" s="217"/>
      <c r="B614" s="135"/>
      <c r="C614" s="136"/>
      <c r="D614" s="136"/>
      <c r="E614" s="136"/>
      <c r="F614" s="136"/>
      <c r="G614" s="136"/>
      <c r="H614" s="435"/>
      <c r="I614" s="435"/>
      <c r="J614" s="243"/>
      <c r="K614" s="243"/>
      <c r="L614" s="151"/>
      <c r="M614" s="244"/>
      <c r="N614" s="97"/>
      <c r="O614" s="86"/>
      <c r="P614" s="136"/>
      <c r="Q614" s="136"/>
      <c r="R614" s="136"/>
      <c r="S614" s="136"/>
      <c r="T614" s="136"/>
      <c r="U614" s="136"/>
      <c r="V614" s="136"/>
      <c r="W614" s="136"/>
      <c r="X614" s="136"/>
      <c r="Y614" s="136"/>
      <c r="Z614" s="136"/>
      <c r="AA614" s="136"/>
      <c r="AB614" s="136"/>
    </row>
    <row r="615" spans="1:28" ht="13.5" customHeight="1" x14ac:dyDescent="0.25">
      <c r="A615" s="217"/>
      <c r="B615" s="135"/>
      <c r="C615" s="136"/>
      <c r="D615" s="136"/>
      <c r="E615" s="136"/>
      <c r="F615" s="136"/>
      <c r="G615" s="136"/>
      <c r="H615" s="435"/>
      <c r="I615" s="435"/>
      <c r="J615" s="243"/>
      <c r="K615" s="243"/>
      <c r="L615" s="151"/>
      <c r="M615" s="244"/>
      <c r="N615" s="97"/>
      <c r="O615" s="86"/>
      <c r="P615" s="136"/>
      <c r="Q615" s="136"/>
      <c r="R615" s="136"/>
      <c r="S615" s="136"/>
      <c r="T615" s="136"/>
      <c r="U615" s="136"/>
      <c r="V615" s="136"/>
      <c r="W615" s="136"/>
      <c r="X615" s="136"/>
      <c r="Y615" s="136"/>
      <c r="Z615" s="136"/>
      <c r="AA615" s="136"/>
      <c r="AB615" s="136"/>
    </row>
    <row r="616" spans="1:28" ht="13.5" customHeight="1" x14ac:dyDescent="0.25">
      <c r="A616" s="217"/>
      <c r="B616" s="135"/>
      <c r="C616" s="136"/>
      <c r="D616" s="136"/>
      <c r="E616" s="136"/>
      <c r="F616" s="136"/>
      <c r="G616" s="136"/>
      <c r="H616" s="435"/>
      <c r="I616" s="435"/>
      <c r="J616" s="243"/>
      <c r="K616" s="243"/>
      <c r="L616" s="151"/>
      <c r="M616" s="244"/>
      <c r="N616" s="97"/>
      <c r="O616" s="86"/>
      <c r="P616" s="136"/>
      <c r="Q616" s="136"/>
      <c r="R616" s="136"/>
      <c r="S616" s="136"/>
      <c r="T616" s="136"/>
      <c r="U616" s="136"/>
      <c r="V616" s="136"/>
      <c r="W616" s="136"/>
      <c r="X616" s="136"/>
      <c r="Y616" s="136"/>
      <c r="Z616" s="136"/>
      <c r="AA616" s="136"/>
      <c r="AB616" s="136"/>
    </row>
    <row r="617" spans="1:28" ht="13.5" customHeight="1" x14ac:dyDescent="0.25">
      <c r="A617" s="217"/>
      <c r="B617" s="135"/>
      <c r="C617" s="136"/>
      <c r="D617" s="136"/>
      <c r="E617" s="136"/>
      <c r="F617" s="136"/>
      <c r="G617" s="136"/>
      <c r="H617" s="435"/>
      <c r="I617" s="435"/>
      <c r="J617" s="243"/>
      <c r="K617" s="243"/>
      <c r="L617" s="151"/>
      <c r="M617" s="244"/>
      <c r="N617" s="97"/>
      <c r="O617" s="86"/>
      <c r="P617" s="136"/>
      <c r="Q617" s="136"/>
      <c r="R617" s="136"/>
      <c r="S617" s="136"/>
      <c r="T617" s="136"/>
      <c r="U617" s="136"/>
      <c r="V617" s="136"/>
      <c r="W617" s="136"/>
      <c r="X617" s="136"/>
      <c r="Y617" s="136"/>
      <c r="Z617" s="136"/>
      <c r="AA617" s="136"/>
      <c r="AB617" s="136"/>
    </row>
    <row r="618" spans="1:28" ht="13.5" customHeight="1" x14ac:dyDescent="0.25">
      <c r="A618" s="217"/>
      <c r="B618" s="135"/>
      <c r="C618" s="136"/>
      <c r="D618" s="136"/>
      <c r="E618" s="136"/>
      <c r="F618" s="136"/>
      <c r="G618" s="136"/>
      <c r="H618" s="435"/>
      <c r="I618" s="435"/>
      <c r="J618" s="243"/>
      <c r="K618" s="243"/>
      <c r="L618" s="151"/>
      <c r="M618" s="244"/>
      <c r="N618" s="97"/>
      <c r="O618" s="86"/>
      <c r="P618" s="136"/>
      <c r="Q618" s="136"/>
      <c r="R618" s="136"/>
      <c r="S618" s="136"/>
      <c r="T618" s="136"/>
      <c r="U618" s="136"/>
      <c r="V618" s="136"/>
      <c r="W618" s="136"/>
      <c r="X618" s="136"/>
      <c r="Y618" s="136"/>
      <c r="Z618" s="136"/>
      <c r="AA618" s="136"/>
      <c r="AB618" s="136"/>
    </row>
    <row r="619" spans="1:28" ht="13.5" customHeight="1" x14ac:dyDescent="0.25">
      <c r="A619" s="217"/>
      <c r="B619" s="135"/>
      <c r="C619" s="136"/>
      <c r="D619" s="136"/>
      <c r="E619" s="136"/>
      <c r="F619" s="136"/>
      <c r="G619" s="136"/>
      <c r="H619" s="435"/>
      <c r="I619" s="435"/>
      <c r="J619" s="243"/>
      <c r="K619" s="243"/>
      <c r="L619" s="151"/>
      <c r="M619" s="244"/>
      <c r="N619" s="97"/>
      <c r="O619" s="86"/>
      <c r="P619" s="136"/>
      <c r="Q619" s="136"/>
      <c r="R619" s="136"/>
      <c r="S619" s="136"/>
      <c r="T619" s="136"/>
      <c r="U619" s="136"/>
      <c r="V619" s="136"/>
      <c r="W619" s="136"/>
      <c r="X619" s="136"/>
      <c r="Y619" s="136"/>
      <c r="Z619" s="136"/>
      <c r="AA619" s="136"/>
      <c r="AB619" s="136"/>
    </row>
    <row r="620" spans="1:28" ht="13.5" customHeight="1" x14ac:dyDescent="0.25">
      <c r="A620" s="217"/>
      <c r="B620" s="135"/>
      <c r="C620" s="136"/>
      <c r="D620" s="136"/>
      <c r="E620" s="136"/>
      <c r="F620" s="136"/>
      <c r="G620" s="136"/>
      <c r="H620" s="435"/>
      <c r="I620" s="435"/>
      <c r="J620" s="243"/>
      <c r="K620" s="243"/>
      <c r="L620" s="151"/>
      <c r="M620" s="244"/>
      <c r="N620" s="97"/>
      <c r="O620" s="86"/>
      <c r="P620" s="136"/>
      <c r="Q620" s="136"/>
      <c r="R620" s="136"/>
      <c r="S620" s="136"/>
      <c r="T620" s="136"/>
      <c r="U620" s="136"/>
      <c r="V620" s="136"/>
      <c r="W620" s="136"/>
      <c r="X620" s="136"/>
      <c r="Y620" s="136"/>
      <c r="Z620" s="136"/>
      <c r="AA620" s="136"/>
      <c r="AB620" s="136"/>
    </row>
    <row r="621" spans="1:28" ht="13.5" customHeight="1" x14ac:dyDescent="0.25">
      <c r="A621" s="217"/>
      <c r="B621" s="135"/>
      <c r="C621" s="136"/>
      <c r="D621" s="136"/>
      <c r="E621" s="136"/>
      <c r="F621" s="136"/>
      <c r="G621" s="136"/>
      <c r="H621" s="435"/>
      <c r="I621" s="435"/>
      <c r="J621" s="243"/>
      <c r="K621" s="243"/>
      <c r="L621" s="151"/>
      <c r="M621" s="244"/>
      <c r="N621" s="97"/>
      <c r="O621" s="86"/>
      <c r="P621" s="136"/>
      <c r="Q621" s="136"/>
      <c r="R621" s="136"/>
      <c r="S621" s="136"/>
      <c r="T621" s="136"/>
      <c r="U621" s="136"/>
      <c r="V621" s="136"/>
      <c r="W621" s="136"/>
      <c r="X621" s="136"/>
      <c r="Y621" s="136"/>
      <c r="Z621" s="136"/>
      <c r="AA621" s="136"/>
      <c r="AB621" s="136"/>
    </row>
    <row r="622" spans="1:28" ht="13.5" customHeight="1" x14ac:dyDescent="0.25">
      <c r="A622" s="217"/>
      <c r="B622" s="135"/>
      <c r="C622" s="136"/>
      <c r="D622" s="136"/>
      <c r="E622" s="136"/>
      <c r="F622" s="136"/>
      <c r="G622" s="136"/>
      <c r="H622" s="435"/>
      <c r="I622" s="435"/>
      <c r="J622" s="243"/>
      <c r="K622" s="243"/>
      <c r="L622" s="151"/>
      <c r="M622" s="244"/>
      <c r="N622" s="97"/>
      <c r="O622" s="86"/>
      <c r="P622" s="136"/>
      <c r="Q622" s="136"/>
      <c r="R622" s="136"/>
      <c r="S622" s="136"/>
      <c r="T622" s="136"/>
      <c r="U622" s="136"/>
      <c r="V622" s="136"/>
      <c r="W622" s="136"/>
      <c r="X622" s="136"/>
      <c r="Y622" s="136"/>
      <c r="Z622" s="136"/>
      <c r="AA622" s="136"/>
      <c r="AB622" s="136"/>
    </row>
    <row r="623" spans="1:28" ht="13.5" customHeight="1" x14ac:dyDescent="0.25">
      <c r="A623" s="217"/>
      <c r="B623" s="135"/>
      <c r="C623" s="136"/>
      <c r="D623" s="136"/>
      <c r="E623" s="136"/>
      <c r="F623" s="136"/>
      <c r="G623" s="136"/>
      <c r="H623" s="435"/>
      <c r="I623" s="435"/>
      <c r="J623" s="243"/>
      <c r="K623" s="243"/>
      <c r="L623" s="151"/>
      <c r="M623" s="244"/>
      <c r="N623" s="97"/>
      <c r="O623" s="86"/>
      <c r="P623" s="136"/>
      <c r="Q623" s="136"/>
      <c r="R623" s="136"/>
      <c r="S623" s="136"/>
      <c r="T623" s="136"/>
      <c r="U623" s="136"/>
      <c r="V623" s="136"/>
      <c r="W623" s="136"/>
      <c r="X623" s="136"/>
      <c r="Y623" s="136"/>
      <c r="Z623" s="136"/>
      <c r="AA623" s="136"/>
      <c r="AB623" s="136"/>
    </row>
    <row r="624" spans="1:28" ht="13.5" customHeight="1" x14ac:dyDescent="0.25">
      <c r="A624" s="217"/>
      <c r="B624" s="135"/>
      <c r="C624" s="136"/>
      <c r="D624" s="136"/>
      <c r="E624" s="136"/>
      <c r="F624" s="136"/>
      <c r="G624" s="136"/>
      <c r="H624" s="435"/>
      <c r="I624" s="435"/>
      <c r="J624" s="243"/>
      <c r="K624" s="243"/>
      <c r="L624" s="151"/>
      <c r="M624" s="244"/>
      <c r="N624" s="97"/>
      <c r="O624" s="86"/>
      <c r="P624" s="136"/>
      <c r="Q624" s="136"/>
      <c r="R624" s="136"/>
      <c r="S624" s="136"/>
      <c r="T624" s="136"/>
      <c r="U624" s="136"/>
      <c r="V624" s="136"/>
      <c r="W624" s="136"/>
      <c r="X624" s="136"/>
      <c r="Y624" s="136"/>
      <c r="Z624" s="136"/>
      <c r="AA624" s="136"/>
      <c r="AB624" s="136"/>
    </row>
    <row r="625" spans="1:28" ht="13.5" customHeight="1" x14ac:dyDescent="0.25">
      <c r="A625" s="217"/>
      <c r="B625" s="135"/>
      <c r="C625" s="136"/>
      <c r="D625" s="136"/>
      <c r="E625" s="136"/>
      <c r="F625" s="136"/>
      <c r="G625" s="136"/>
      <c r="H625" s="435"/>
      <c r="I625" s="435"/>
      <c r="J625" s="243"/>
      <c r="K625" s="243"/>
      <c r="L625" s="151"/>
      <c r="M625" s="244"/>
      <c r="N625" s="97"/>
      <c r="O625" s="86"/>
      <c r="P625" s="136"/>
      <c r="Q625" s="136"/>
      <c r="R625" s="136"/>
      <c r="S625" s="136"/>
      <c r="T625" s="136"/>
      <c r="U625" s="136"/>
      <c r="V625" s="136"/>
      <c r="W625" s="136"/>
      <c r="X625" s="136"/>
      <c r="Y625" s="136"/>
      <c r="Z625" s="136"/>
      <c r="AA625" s="136"/>
      <c r="AB625" s="136"/>
    </row>
    <row r="626" spans="1:28" ht="13.5" customHeight="1" x14ac:dyDescent="0.25">
      <c r="A626" s="217"/>
      <c r="B626" s="135"/>
      <c r="C626" s="136"/>
      <c r="D626" s="136"/>
      <c r="E626" s="136"/>
      <c r="F626" s="136"/>
      <c r="G626" s="136"/>
      <c r="H626" s="435"/>
      <c r="I626" s="435"/>
      <c r="J626" s="243"/>
      <c r="K626" s="243"/>
      <c r="L626" s="151"/>
      <c r="M626" s="244"/>
      <c r="N626" s="97"/>
      <c r="O626" s="86"/>
      <c r="P626" s="136"/>
      <c r="Q626" s="136"/>
      <c r="R626" s="136"/>
      <c r="S626" s="136"/>
      <c r="T626" s="136"/>
      <c r="U626" s="136"/>
      <c r="V626" s="136"/>
      <c r="W626" s="136"/>
      <c r="X626" s="136"/>
      <c r="Y626" s="136"/>
      <c r="Z626" s="136"/>
      <c r="AA626" s="136"/>
      <c r="AB626" s="136"/>
    </row>
    <row r="627" spans="1:28" ht="13.5" customHeight="1" x14ac:dyDescent="0.25">
      <c r="A627" s="217"/>
      <c r="B627" s="135"/>
      <c r="C627" s="136"/>
      <c r="D627" s="136"/>
      <c r="E627" s="136"/>
      <c r="F627" s="136"/>
      <c r="G627" s="136"/>
      <c r="H627" s="435"/>
      <c r="I627" s="435"/>
      <c r="J627" s="243"/>
      <c r="K627" s="243"/>
      <c r="L627" s="151"/>
      <c r="M627" s="244"/>
      <c r="N627" s="97"/>
      <c r="O627" s="86"/>
      <c r="P627" s="136"/>
      <c r="Q627" s="136"/>
      <c r="R627" s="136"/>
      <c r="S627" s="136"/>
      <c r="T627" s="136"/>
      <c r="U627" s="136"/>
      <c r="V627" s="136"/>
      <c r="W627" s="136"/>
      <c r="X627" s="136"/>
      <c r="Y627" s="136"/>
      <c r="Z627" s="136"/>
      <c r="AA627" s="136"/>
      <c r="AB627" s="136"/>
    </row>
    <row r="628" spans="1:28" ht="13.5" customHeight="1" x14ac:dyDescent="0.25">
      <c r="A628" s="217"/>
      <c r="B628" s="135"/>
      <c r="C628" s="136"/>
      <c r="D628" s="136"/>
      <c r="E628" s="136"/>
      <c r="F628" s="136"/>
      <c r="G628" s="136"/>
      <c r="H628" s="435"/>
      <c r="I628" s="435"/>
      <c r="J628" s="243"/>
      <c r="K628" s="243"/>
      <c r="L628" s="151"/>
      <c r="M628" s="244"/>
      <c r="N628" s="97"/>
      <c r="O628" s="86"/>
      <c r="P628" s="136"/>
      <c r="Q628" s="136"/>
      <c r="R628" s="136"/>
      <c r="S628" s="136"/>
      <c r="T628" s="136"/>
      <c r="U628" s="136"/>
      <c r="V628" s="136"/>
      <c r="W628" s="136"/>
      <c r="X628" s="136"/>
      <c r="Y628" s="136"/>
      <c r="Z628" s="136"/>
      <c r="AA628" s="136"/>
      <c r="AB628" s="136"/>
    </row>
    <row r="629" spans="1:28" ht="13.5" customHeight="1" x14ac:dyDescent="0.25">
      <c r="A629" s="217"/>
      <c r="B629" s="135"/>
      <c r="C629" s="136"/>
      <c r="D629" s="136"/>
      <c r="E629" s="136"/>
      <c r="F629" s="136"/>
      <c r="G629" s="136"/>
      <c r="H629" s="435"/>
      <c r="I629" s="435"/>
      <c r="J629" s="243"/>
      <c r="K629" s="243"/>
      <c r="L629" s="151"/>
      <c r="M629" s="244"/>
      <c r="N629" s="97"/>
      <c r="O629" s="86"/>
      <c r="P629" s="136"/>
      <c r="Q629" s="136"/>
      <c r="R629" s="136"/>
      <c r="S629" s="136"/>
      <c r="T629" s="136"/>
      <c r="U629" s="136"/>
      <c r="V629" s="136"/>
      <c r="W629" s="136"/>
      <c r="X629" s="136"/>
      <c r="Y629" s="136"/>
      <c r="Z629" s="136"/>
      <c r="AA629" s="136"/>
      <c r="AB629" s="136"/>
    </row>
    <row r="630" spans="1:28" ht="13.5" customHeight="1" x14ac:dyDescent="0.25">
      <c r="A630" s="217"/>
      <c r="B630" s="135"/>
      <c r="C630" s="136"/>
      <c r="D630" s="136"/>
      <c r="E630" s="136"/>
      <c r="F630" s="136"/>
      <c r="G630" s="136"/>
      <c r="H630" s="435"/>
      <c r="I630" s="435"/>
      <c r="J630" s="243"/>
      <c r="K630" s="243"/>
      <c r="L630" s="151"/>
      <c r="M630" s="244"/>
      <c r="N630" s="97"/>
      <c r="O630" s="86"/>
      <c r="P630" s="136"/>
      <c r="Q630" s="136"/>
      <c r="R630" s="136"/>
      <c r="S630" s="136"/>
      <c r="T630" s="136"/>
      <c r="U630" s="136"/>
      <c r="V630" s="136"/>
      <c r="W630" s="136"/>
      <c r="X630" s="136"/>
      <c r="Y630" s="136"/>
      <c r="Z630" s="136"/>
      <c r="AA630" s="136"/>
      <c r="AB630" s="136"/>
    </row>
    <row r="631" spans="1:28" ht="13.5" customHeight="1" x14ac:dyDescent="0.25">
      <c r="A631" s="217"/>
      <c r="B631" s="135"/>
      <c r="C631" s="136"/>
      <c r="D631" s="136"/>
      <c r="E631" s="136"/>
      <c r="F631" s="136"/>
      <c r="G631" s="136"/>
      <c r="H631" s="435"/>
      <c r="I631" s="435"/>
      <c r="J631" s="243"/>
      <c r="K631" s="243"/>
      <c r="L631" s="151"/>
      <c r="M631" s="244"/>
      <c r="N631" s="97"/>
      <c r="O631" s="86"/>
      <c r="P631" s="136"/>
      <c r="Q631" s="136"/>
      <c r="R631" s="136"/>
      <c r="S631" s="136"/>
      <c r="T631" s="136"/>
      <c r="U631" s="136"/>
      <c r="V631" s="136"/>
      <c r="W631" s="136"/>
      <c r="X631" s="136"/>
      <c r="Y631" s="136"/>
      <c r="Z631" s="136"/>
      <c r="AA631" s="136"/>
      <c r="AB631" s="136"/>
    </row>
    <row r="632" spans="1:28" ht="13.5" customHeight="1" x14ac:dyDescent="0.25">
      <c r="A632" s="217"/>
      <c r="B632" s="135"/>
      <c r="C632" s="136"/>
      <c r="D632" s="136"/>
      <c r="E632" s="136"/>
      <c r="F632" s="136"/>
      <c r="G632" s="136"/>
      <c r="H632" s="435"/>
      <c r="I632" s="435"/>
      <c r="J632" s="243"/>
      <c r="K632" s="243"/>
      <c r="L632" s="151"/>
      <c r="M632" s="244"/>
      <c r="N632" s="97"/>
      <c r="O632" s="86"/>
      <c r="P632" s="136"/>
      <c r="Q632" s="136"/>
      <c r="R632" s="136"/>
      <c r="S632" s="136"/>
      <c r="T632" s="136"/>
      <c r="U632" s="136"/>
      <c r="V632" s="136"/>
      <c r="W632" s="136"/>
      <c r="X632" s="136"/>
      <c r="Y632" s="136"/>
      <c r="Z632" s="136"/>
      <c r="AA632" s="136"/>
      <c r="AB632" s="136"/>
    </row>
    <row r="633" spans="1:28" ht="13.5" customHeight="1" x14ac:dyDescent="0.25">
      <c r="A633" s="217"/>
      <c r="B633" s="135"/>
      <c r="C633" s="136"/>
      <c r="D633" s="136"/>
      <c r="E633" s="136"/>
      <c r="F633" s="136"/>
      <c r="G633" s="136"/>
      <c r="H633" s="435"/>
      <c r="I633" s="435"/>
      <c r="J633" s="243"/>
      <c r="K633" s="243"/>
      <c r="L633" s="151"/>
      <c r="M633" s="244"/>
      <c r="N633" s="97"/>
      <c r="O633" s="86"/>
      <c r="P633" s="136"/>
      <c r="Q633" s="136"/>
      <c r="R633" s="136"/>
      <c r="S633" s="136"/>
      <c r="T633" s="136"/>
      <c r="U633" s="136"/>
      <c r="V633" s="136"/>
      <c r="W633" s="136"/>
      <c r="X633" s="136"/>
      <c r="Y633" s="136"/>
      <c r="Z633" s="136"/>
      <c r="AA633" s="136"/>
      <c r="AB633" s="136"/>
    </row>
    <row r="634" spans="1:28" ht="13.5" customHeight="1" x14ac:dyDescent="0.25">
      <c r="A634" s="217"/>
      <c r="B634" s="135"/>
      <c r="C634" s="136"/>
      <c r="D634" s="136"/>
      <c r="E634" s="136"/>
      <c r="F634" s="136"/>
      <c r="G634" s="136"/>
      <c r="H634" s="435"/>
      <c r="I634" s="435"/>
      <c r="J634" s="243"/>
      <c r="K634" s="243"/>
      <c r="L634" s="151"/>
      <c r="M634" s="244"/>
      <c r="N634" s="97"/>
      <c r="O634" s="86"/>
      <c r="P634" s="136"/>
      <c r="Q634" s="136"/>
      <c r="R634" s="136"/>
      <c r="S634" s="136"/>
      <c r="T634" s="136"/>
      <c r="U634" s="136"/>
      <c r="V634" s="136"/>
      <c r="W634" s="136"/>
      <c r="X634" s="136"/>
      <c r="Y634" s="136"/>
      <c r="Z634" s="136"/>
      <c r="AA634" s="136"/>
      <c r="AB634" s="136"/>
    </row>
    <row r="635" spans="1:28" ht="13.5" customHeight="1" x14ac:dyDescent="0.25">
      <c r="A635" s="217"/>
      <c r="B635" s="135"/>
      <c r="C635" s="136"/>
      <c r="D635" s="136"/>
      <c r="E635" s="136"/>
      <c r="F635" s="136"/>
      <c r="G635" s="136"/>
      <c r="H635" s="435"/>
      <c r="I635" s="435"/>
      <c r="J635" s="243"/>
      <c r="K635" s="243"/>
      <c r="L635" s="151"/>
      <c r="M635" s="244"/>
      <c r="N635" s="97"/>
      <c r="O635" s="86"/>
      <c r="P635" s="136"/>
      <c r="Q635" s="136"/>
      <c r="R635" s="136"/>
      <c r="S635" s="136"/>
      <c r="T635" s="136"/>
      <c r="U635" s="136"/>
      <c r="V635" s="136"/>
      <c r="W635" s="136"/>
      <c r="X635" s="136"/>
      <c r="Y635" s="136"/>
      <c r="Z635" s="136"/>
      <c r="AA635" s="136"/>
      <c r="AB635" s="136"/>
    </row>
    <row r="636" spans="1:28" ht="13.5" customHeight="1" x14ac:dyDescent="0.25">
      <c r="A636" s="217"/>
      <c r="B636" s="135"/>
      <c r="C636" s="136"/>
      <c r="D636" s="136"/>
      <c r="E636" s="136"/>
      <c r="F636" s="136"/>
      <c r="G636" s="136"/>
      <c r="H636" s="435"/>
      <c r="I636" s="435"/>
      <c r="J636" s="243"/>
      <c r="K636" s="243"/>
      <c r="L636" s="151"/>
      <c r="M636" s="244"/>
      <c r="N636" s="97"/>
      <c r="O636" s="86"/>
      <c r="P636" s="136"/>
      <c r="Q636" s="136"/>
      <c r="R636" s="136"/>
      <c r="S636" s="136"/>
      <c r="T636" s="136"/>
      <c r="U636" s="136"/>
      <c r="V636" s="136"/>
      <c r="W636" s="136"/>
      <c r="X636" s="136"/>
      <c r="Y636" s="136"/>
      <c r="Z636" s="136"/>
      <c r="AA636" s="136"/>
      <c r="AB636" s="136"/>
    </row>
    <row r="637" spans="1:28" ht="13.5" customHeight="1" x14ac:dyDescent="0.25">
      <c r="A637" s="217"/>
      <c r="B637" s="135"/>
      <c r="C637" s="136"/>
      <c r="D637" s="136"/>
      <c r="E637" s="136"/>
      <c r="F637" s="136"/>
      <c r="G637" s="136"/>
      <c r="H637" s="435"/>
      <c r="I637" s="435"/>
      <c r="J637" s="243"/>
      <c r="K637" s="243"/>
      <c r="L637" s="151"/>
      <c r="M637" s="244"/>
      <c r="N637" s="97"/>
      <c r="O637" s="86"/>
      <c r="P637" s="136"/>
      <c r="Q637" s="136"/>
      <c r="R637" s="136"/>
      <c r="S637" s="136"/>
      <c r="T637" s="136"/>
      <c r="U637" s="136"/>
      <c r="V637" s="136"/>
      <c r="W637" s="136"/>
      <c r="X637" s="136"/>
      <c r="Y637" s="136"/>
      <c r="Z637" s="136"/>
      <c r="AA637" s="136"/>
      <c r="AB637" s="136"/>
    </row>
    <row r="638" spans="1:28" ht="13.5" customHeight="1" x14ac:dyDescent="0.25">
      <c r="A638" s="217"/>
      <c r="B638" s="135"/>
      <c r="C638" s="136"/>
      <c r="D638" s="136"/>
      <c r="E638" s="136"/>
      <c r="F638" s="136"/>
      <c r="G638" s="136"/>
      <c r="H638" s="435"/>
      <c r="I638" s="435"/>
      <c r="J638" s="243"/>
      <c r="K638" s="243"/>
      <c r="L638" s="151"/>
      <c r="M638" s="244"/>
      <c r="N638" s="97"/>
      <c r="O638" s="86"/>
      <c r="P638" s="136"/>
      <c r="Q638" s="136"/>
      <c r="R638" s="136"/>
      <c r="S638" s="136"/>
      <c r="T638" s="136"/>
      <c r="U638" s="136"/>
      <c r="V638" s="136"/>
      <c r="W638" s="136"/>
      <c r="X638" s="136"/>
      <c r="Y638" s="136"/>
      <c r="Z638" s="136"/>
      <c r="AA638" s="136"/>
      <c r="AB638" s="136"/>
    </row>
    <row r="639" spans="1:28" ht="13.5" customHeight="1" x14ac:dyDescent="0.25">
      <c r="A639" s="217"/>
      <c r="B639" s="135"/>
      <c r="C639" s="136"/>
      <c r="D639" s="136"/>
      <c r="E639" s="136"/>
      <c r="F639" s="136"/>
      <c r="G639" s="136"/>
      <c r="H639" s="435"/>
      <c r="I639" s="435"/>
      <c r="J639" s="243"/>
      <c r="K639" s="243"/>
      <c r="L639" s="151"/>
      <c r="M639" s="244"/>
      <c r="N639" s="97"/>
      <c r="O639" s="86"/>
      <c r="P639" s="136"/>
      <c r="Q639" s="136"/>
      <c r="R639" s="136"/>
      <c r="S639" s="136"/>
      <c r="T639" s="136"/>
      <c r="U639" s="136"/>
      <c r="V639" s="136"/>
      <c r="W639" s="136"/>
      <c r="X639" s="136"/>
      <c r="Y639" s="136"/>
      <c r="Z639" s="136"/>
      <c r="AA639" s="136"/>
      <c r="AB639" s="136"/>
    </row>
    <row r="640" spans="1:28" ht="13.5" customHeight="1" x14ac:dyDescent="0.25">
      <c r="A640" s="217"/>
      <c r="B640" s="135"/>
      <c r="C640" s="136"/>
      <c r="D640" s="136"/>
      <c r="E640" s="136"/>
      <c r="F640" s="136"/>
      <c r="G640" s="136"/>
      <c r="H640" s="435"/>
      <c r="I640" s="435"/>
      <c r="J640" s="243"/>
      <c r="K640" s="243"/>
      <c r="L640" s="151"/>
      <c r="M640" s="244"/>
      <c r="N640" s="97"/>
      <c r="O640" s="86"/>
      <c r="P640" s="136"/>
      <c r="Q640" s="136"/>
      <c r="R640" s="136"/>
      <c r="S640" s="136"/>
      <c r="T640" s="136"/>
      <c r="U640" s="136"/>
      <c r="V640" s="136"/>
      <c r="W640" s="136"/>
      <c r="X640" s="136"/>
      <c r="Y640" s="136"/>
      <c r="Z640" s="136"/>
      <c r="AA640" s="136"/>
      <c r="AB640" s="136"/>
    </row>
    <row r="641" spans="1:28" ht="13.5" customHeight="1" x14ac:dyDescent="0.25">
      <c r="A641" s="217"/>
      <c r="B641" s="135"/>
      <c r="C641" s="136"/>
      <c r="D641" s="136"/>
      <c r="E641" s="136"/>
      <c r="F641" s="136"/>
      <c r="G641" s="136"/>
      <c r="H641" s="435"/>
      <c r="I641" s="435"/>
      <c r="J641" s="243"/>
      <c r="K641" s="243"/>
      <c r="L641" s="151"/>
      <c r="M641" s="244"/>
      <c r="N641" s="97"/>
      <c r="O641" s="86"/>
      <c r="P641" s="136"/>
      <c r="Q641" s="136"/>
      <c r="R641" s="136"/>
      <c r="S641" s="136"/>
      <c r="T641" s="136"/>
      <c r="U641" s="136"/>
      <c r="V641" s="136"/>
      <c r="W641" s="136"/>
      <c r="X641" s="136"/>
      <c r="Y641" s="136"/>
      <c r="Z641" s="136"/>
      <c r="AA641" s="136"/>
      <c r="AB641" s="136"/>
    </row>
    <row r="642" spans="1:28" ht="13.5" customHeight="1" x14ac:dyDescent="0.25">
      <c r="A642" s="217"/>
      <c r="B642" s="135"/>
      <c r="C642" s="136"/>
      <c r="D642" s="136"/>
      <c r="E642" s="136"/>
      <c r="F642" s="136"/>
      <c r="G642" s="136"/>
      <c r="H642" s="435"/>
      <c r="I642" s="435"/>
      <c r="J642" s="243"/>
      <c r="K642" s="243"/>
      <c r="L642" s="151"/>
      <c r="M642" s="244"/>
      <c r="N642" s="97"/>
      <c r="O642" s="86"/>
      <c r="P642" s="136"/>
      <c r="Q642" s="136"/>
      <c r="R642" s="136"/>
      <c r="S642" s="136"/>
      <c r="T642" s="136"/>
      <c r="U642" s="136"/>
      <c r="V642" s="136"/>
      <c r="W642" s="136"/>
      <c r="X642" s="136"/>
      <c r="Y642" s="136"/>
      <c r="Z642" s="136"/>
      <c r="AA642" s="136"/>
      <c r="AB642" s="136"/>
    </row>
    <row r="643" spans="1:28" ht="13.5" customHeight="1" x14ac:dyDescent="0.25">
      <c r="A643" s="217"/>
      <c r="B643" s="135"/>
      <c r="C643" s="136"/>
      <c r="D643" s="136"/>
      <c r="E643" s="136"/>
      <c r="F643" s="136"/>
      <c r="G643" s="136"/>
      <c r="H643" s="435"/>
      <c r="I643" s="435"/>
      <c r="J643" s="243"/>
      <c r="K643" s="243"/>
      <c r="L643" s="151"/>
      <c r="M643" s="244"/>
      <c r="N643" s="97"/>
      <c r="O643" s="86"/>
      <c r="P643" s="136"/>
      <c r="Q643" s="136"/>
      <c r="R643" s="136"/>
      <c r="S643" s="136"/>
      <c r="T643" s="136"/>
      <c r="U643" s="136"/>
      <c r="V643" s="136"/>
      <c r="W643" s="136"/>
      <c r="X643" s="136"/>
      <c r="Y643" s="136"/>
      <c r="Z643" s="136"/>
      <c r="AA643" s="136"/>
      <c r="AB643" s="136"/>
    </row>
    <row r="644" spans="1:28" ht="13.5" customHeight="1" x14ac:dyDescent="0.25">
      <c r="A644" s="217"/>
      <c r="B644" s="135"/>
      <c r="C644" s="136"/>
      <c r="D644" s="136"/>
      <c r="E644" s="136"/>
      <c r="F644" s="136"/>
      <c r="G644" s="136"/>
      <c r="H644" s="435"/>
      <c r="I644" s="435"/>
      <c r="J644" s="243"/>
      <c r="K644" s="243"/>
      <c r="L644" s="151"/>
      <c r="M644" s="244"/>
      <c r="N644" s="97"/>
      <c r="O644" s="86"/>
      <c r="P644" s="136"/>
      <c r="Q644" s="136"/>
      <c r="R644" s="136"/>
      <c r="S644" s="136"/>
      <c r="T644" s="136"/>
      <c r="U644" s="136"/>
      <c r="V644" s="136"/>
      <c r="W644" s="136"/>
      <c r="X644" s="136"/>
      <c r="Y644" s="136"/>
      <c r="Z644" s="136"/>
      <c r="AA644" s="136"/>
      <c r="AB644" s="136"/>
    </row>
    <row r="645" spans="1:28" ht="13.5" customHeight="1" x14ac:dyDescent="0.25">
      <c r="A645" s="217"/>
      <c r="B645" s="135"/>
      <c r="C645" s="136"/>
      <c r="D645" s="136"/>
      <c r="E645" s="136"/>
      <c r="F645" s="136"/>
      <c r="G645" s="136"/>
      <c r="H645" s="435"/>
      <c r="I645" s="435"/>
      <c r="J645" s="243"/>
      <c r="K645" s="243"/>
      <c r="L645" s="151"/>
      <c r="M645" s="244"/>
      <c r="N645" s="97"/>
      <c r="O645" s="86"/>
      <c r="P645" s="136"/>
      <c r="Q645" s="136"/>
      <c r="R645" s="136"/>
      <c r="S645" s="136"/>
      <c r="T645" s="136"/>
      <c r="U645" s="136"/>
      <c r="V645" s="136"/>
      <c r="W645" s="136"/>
      <c r="X645" s="136"/>
      <c r="Y645" s="136"/>
      <c r="Z645" s="136"/>
      <c r="AA645" s="136"/>
      <c r="AB645" s="136"/>
    </row>
    <row r="646" spans="1:28" ht="13.5" customHeight="1" x14ac:dyDescent="0.25">
      <c r="A646" s="217"/>
      <c r="B646" s="135"/>
      <c r="C646" s="136"/>
      <c r="D646" s="136"/>
      <c r="E646" s="136"/>
      <c r="F646" s="136"/>
      <c r="G646" s="136"/>
      <c r="H646" s="435"/>
      <c r="I646" s="435"/>
      <c r="J646" s="243"/>
      <c r="K646" s="243"/>
      <c r="L646" s="151"/>
      <c r="M646" s="244"/>
      <c r="N646" s="97"/>
      <c r="O646" s="86"/>
      <c r="P646" s="136"/>
      <c r="Q646" s="136"/>
      <c r="R646" s="136"/>
      <c r="S646" s="136"/>
      <c r="T646" s="136"/>
      <c r="U646" s="136"/>
      <c r="V646" s="136"/>
      <c r="W646" s="136"/>
      <c r="X646" s="136"/>
      <c r="Y646" s="136"/>
      <c r="Z646" s="136"/>
      <c r="AA646" s="136"/>
      <c r="AB646" s="136"/>
    </row>
    <row r="647" spans="1:28" ht="13.5" customHeight="1" x14ac:dyDescent="0.25">
      <c r="A647" s="217"/>
      <c r="B647" s="135"/>
      <c r="C647" s="136"/>
      <c r="D647" s="136"/>
      <c r="E647" s="136"/>
      <c r="F647" s="136"/>
      <c r="G647" s="136"/>
      <c r="H647" s="435"/>
      <c r="I647" s="435"/>
      <c r="J647" s="243"/>
      <c r="K647" s="243"/>
      <c r="L647" s="151"/>
      <c r="M647" s="244"/>
      <c r="N647" s="97"/>
      <c r="O647" s="86"/>
      <c r="P647" s="136"/>
      <c r="Q647" s="136"/>
      <c r="R647" s="136"/>
      <c r="S647" s="136"/>
      <c r="T647" s="136"/>
      <c r="U647" s="136"/>
      <c r="V647" s="136"/>
      <c r="W647" s="136"/>
      <c r="X647" s="136"/>
      <c r="Y647" s="136"/>
      <c r="Z647" s="136"/>
      <c r="AA647" s="136"/>
      <c r="AB647" s="136"/>
    </row>
    <row r="648" spans="1:28" ht="13.5" customHeight="1" x14ac:dyDescent="0.25">
      <c r="A648" s="217"/>
      <c r="B648" s="135"/>
      <c r="C648" s="136"/>
      <c r="D648" s="136"/>
      <c r="E648" s="136"/>
      <c r="F648" s="136"/>
      <c r="G648" s="136"/>
      <c r="H648" s="435"/>
      <c r="I648" s="435"/>
      <c r="J648" s="243"/>
      <c r="K648" s="243"/>
      <c r="L648" s="151"/>
      <c r="M648" s="244"/>
      <c r="N648" s="97"/>
      <c r="O648" s="86"/>
      <c r="P648" s="136"/>
      <c r="Q648" s="136"/>
      <c r="R648" s="136"/>
      <c r="S648" s="136"/>
      <c r="T648" s="136"/>
      <c r="U648" s="136"/>
      <c r="V648" s="136"/>
      <c r="W648" s="136"/>
      <c r="X648" s="136"/>
      <c r="Y648" s="136"/>
      <c r="Z648" s="136"/>
      <c r="AA648" s="136"/>
      <c r="AB648" s="136"/>
    </row>
    <row r="649" spans="1:28" ht="13.5" customHeight="1" x14ac:dyDescent="0.25">
      <c r="A649" s="217"/>
      <c r="B649" s="135"/>
      <c r="C649" s="136"/>
      <c r="D649" s="136"/>
      <c r="E649" s="136"/>
      <c r="F649" s="136"/>
      <c r="G649" s="136"/>
      <c r="H649" s="435"/>
      <c r="I649" s="435"/>
      <c r="J649" s="243"/>
      <c r="K649" s="243"/>
      <c r="L649" s="151"/>
      <c r="M649" s="244"/>
      <c r="N649" s="97"/>
      <c r="O649" s="86"/>
      <c r="P649" s="136"/>
      <c r="Q649" s="136"/>
      <c r="R649" s="136"/>
      <c r="S649" s="136"/>
      <c r="T649" s="136"/>
      <c r="U649" s="136"/>
      <c r="V649" s="136"/>
      <c r="W649" s="136"/>
      <c r="X649" s="136"/>
      <c r="Y649" s="136"/>
      <c r="Z649" s="136"/>
      <c r="AA649" s="136"/>
      <c r="AB649" s="136"/>
    </row>
    <row r="650" spans="1:28" ht="13.5" customHeight="1" x14ac:dyDescent="0.25">
      <c r="A650" s="217"/>
      <c r="B650" s="135"/>
      <c r="C650" s="136"/>
      <c r="D650" s="136"/>
      <c r="E650" s="136"/>
      <c r="F650" s="136"/>
      <c r="G650" s="136"/>
      <c r="H650" s="435"/>
      <c r="I650" s="435"/>
      <c r="J650" s="243"/>
      <c r="K650" s="243"/>
      <c r="L650" s="151"/>
      <c r="M650" s="244"/>
      <c r="N650" s="97"/>
      <c r="O650" s="86"/>
      <c r="P650" s="136"/>
      <c r="Q650" s="136"/>
      <c r="R650" s="136"/>
      <c r="S650" s="136"/>
      <c r="T650" s="136"/>
      <c r="U650" s="136"/>
      <c r="V650" s="136"/>
      <c r="W650" s="136"/>
      <c r="X650" s="136"/>
      <c r="Y650" s="136"/>
      <c r="Z650" s="136"/>
      <c r="AA650" s="136"/>
      <c r="AB650" s="136"/>
    </row>
    <row r="651" spans="1:28" ht="13.5" customHeight="1" x14ac:dyDescent="0.25">
      <c r="A651" s="217"/>
      <c r="B651" s="135"/>
      <c r="C651" s="136"/>
      <c r="D651" s="136"/>
      <c r="E651" s="136"/>
      <c r="F651" s="136"/>
      <c r="G651" s="136"/>
      <c r="H651" s="435"/>
      <c r="I651" s="435"/>
      <c r="J651" s="243"/>
      <c r="K651" s="243"/>
      <c r="L651" s="151"/>
      <c r="M651" s="244"/>
      <c r="N651" s="97"/>
      <c r="O651" s="86"/>
      <c r="P651" s="136"/>
      <c r="Q651" s="136"/>
      <c r="R651" s="136"/>
      <c r="S651" s="136"/>
      <c r="T651" s="136"/>
      <c r="U651" s="136"/>
      <c r="V651" s="136"/>
      <c r="W651" s="136"/>
      <c r="X651" s="136"/>
      <c r="Y651" s="136"/>
      <c r="Z651" s="136"/>
      <c r="AA651" s="136"/>
      <c r="AB651" s="136"/>
    </row>
    <row r="652" spans="1:28" ht="13.5" customHeight="1" x14ac:dyDescent="0.25">
      <c r="A652" s="217"/>
      <c r="B652" s="135"/>
      <c r="C652" s="136"/>
      <c r="D652" s="136"/>
      <c r="E652" s="136"/>
      <c r="F652" s="136"/>
      <c r="G652" s="136"/>
      <c r="H652" s="435"/>
      <c r="I652" s="435"/>
      <c r="J652" s="243"/>
      <c r="K652" s="243"/>
      <c r="L652" s="151"/>
      <c r="M652" s="244"/>
      <c r="N652" s="97"/>
      <c r="O652" s="86"/>
      <c r="P652" s="136"/>
      <c r="Q652" s="136"/>
      <c r="R652" s="136"/>
      <c r="S652" s="136"/>
      <c r="T652" s="136"/>
      <c r="U652" s="136"/>
      <c r="V652" s="136"/>
      <c r="W652" s="136"/>
      <c r="X652" s="136"/>
      <c r="Y652" s="136"/>
      <c r="Z652" s="136"/>
      <c r="AA652" s="136"/>
      <c r="AB652" s="136"/>
    </row>
    <row r="653" spans="1:28" ht="13.5" customHeight="1" x14ac:dyDescent="0.25">
      <c r="A653" s="217"/>
      <c r="B653" s="135"/>
      <c r="C653" s="136"/>
      <c r="D653" s="136"/>
      <c r="E653" s="136"/>
      <c r="F653" s="136"/>
      <c r="G653" s="136"/>
      <c r="H653" s="435"/>
      <c r="I653" s="435"/>
      <c r="J653" s="243"/>
      <c r="K653" s="243"/>
      <c r="L653" s="151"/>
      <c r="M653" s="244"/>
      <c r="N653" s="97"/>
      <c r="O653" s="86"/>
      <c r="P653" s="136"/>
      <c r="Q653" s="136"/>
      <c r="R653" s="136"/>
      <c r="S653" s="136"/>
      <c r="T653" s="136"/>
      <c r="U653" s="136"/>
      <c r="V653" s="136"/>
      <c r="W653" s="136"/>
      <c r="X653" s="136"/>
      <c r="Y653" s="136"/>
      <c r="Z653" s="136"/>
      <c r="AA653" s="136"/>
      <c r="AB653" s="136"/>
    </row>
    <row r="654" spans="1:28" ht="13.5" customHeight="1" x14ac:dyDescent="0.25">
      <c r="A654" s="217"/>
      <c r="B654" s="135"/>
      <c r="C654" s="136"/>
      <c r="D654" s="136"/>
      <c r="E654" s="136"/>
      <c r="F654" s="136"/>
      <c r="G654" s="136"/>
      <c r="H654" s="435"/>
      <c r="I654" s="435"/>
      <c r="J654" s="243"/>
      <c r="K654" s="243"/>
      <c r="L654" s="151"/>
      <c r="M654" s="244"/>
      <c r="N654" s="97"/>
      <c r="O654" s="86"/>
      <c r="P654" s="136"/>
      <c r="Q654" s="136"/>
      <c r="R654" s="136"/>
      <c r="S654" s="136"/>
      <c r="T654" s="136"/>
      <c r="U654" s="136"/>
      <c r="V654" s="136"/>
      <c r="W654" s="136"/>
      <c r="X654" s="136"/>
      <c r="Y654" s="136"/>
      <c r="Z654" s="136"/>
      <c r="AA654" s="136"/>
      <c r="AB654" s="136"/>
    </row>
    <row r="655" spans="1:28" ht="13.5" customHeight="1" x14ac:dyDescent="0.25">
      <c r="A655" s="217"/>
      <c r="B655" s="135"/>
      <c r="C655" s="136"/>
      <c r="D655" s="136"/>
      <c r="E655" s="136"/>
      <c r="F655" s="136"/>
      <c r="G655" s="136"/>
      <c r="H655" s="435"/>
      <c r="I655" s="435"/>
      <c r="J655" s="243"/>
      <c r="K655" s="243"/>
      <c r="L655" s="151"/>
      <c r="M655" s="244"/>
      <c r="N655" s="97"/>
      <c r="O655" s="86"/>
      <c r="P655" s="136"/>
      <c r="Q655" s="136"/>
      <c r="R655" s="136"/>
      <c r="S655" s="136"/>
      <c r="T655" s="136"/>
      <c r="U655" s="136"/>
      <c r="V655" s="136"/>
      <c r="W655" s="136"/>
      <c r="X655" s="136"/>
      <c r="Y655" s="136"/>
      <c r="Z655" s="136"/>
      <c r="AA655" s="136"/>
      <c r="AB655" s="136"/>
    </row>
    <row r="656" spans="1:28" ht="13.5" customHeight="1" x14ac:dyDescent="0.25">
      <c r="A656" s="217"/>
      <c r="B656" s="135"/>
      <c r="C656" s="136"/>
      <c r="D656" s="136"/>
      <c r="E656" s="136"/>
      <c r="F656" s="136"/>
      <c r="G656" s="136"/>
      <c r="H656" s="435"/>
      <c r="I656" s="435"/>
      <c r="J656" s="243"/>
      <c r="K656" s="243"/>
      <c r="L656" s="151"/>
      <c r="M656" s="244"/>
      <c r="N656" s="97"/>
      <c r="O656" s="86"/>
      <c r="P656" s="136"/>
      <c r="Q656" s="136"/>
      <c r="R656" s="136"/>
      <c r="S656" s="136"/>
      <c r="T656" s="136"/>
      <c r="U656" s="136"/>
      <c r="V656" s="136"/>
      <c r="W656" s="136"/>
      <c r="X656" s="136"/>
      <c r="Y656" s="136"/>
      <c r="Z656" s="136"/>
      <c r="AA656" s="136"/>
      <c r="AB656" s="136"/>
    </row>
    <row r="657" spans="1:28" ht="13.5" customHeight="1" x14ac:dyDescent="0.25">
      <c r="A657" s="217"/>
      <c r="B657" s="135"/>
      <c r="C657" s="136"/>
      <c r="D657" s="136"/>
      <c r="E657" s="136"/>
      <c r="F657" s="136"/>
      <c r="G657" s="136"/>
      <c r="H657" s="435"/>
      <c r="I657" s="435"/>
      <c r="J657" s="243"/>
      <c r="K657" s="243"/>
      <c r="L657" s="151"/>
      <c r="M657" s="244"/>
      <c r="N657" s="97"/>
      <c r="O657" s="86"/>
      <c r="P657" s="136"/>
      <c r="Q657" s="136"/>
      <c r="R657" s="136"/>
      <c r="S657" s="136"/>
      <c r="T657" s="136"/>
      <c r="U657" s="136"/>
      <c r="V657" s="136"/>
      <c r="W657" s="136"/>
      <c r="X657" s="136"/>
      <c r="Y657" s="136"/>
      <c r="Z657" s="136"/>
      <c r="AA657" s="136"/>
      <c r="AB657" s="136"/>
    </row>
    <row r="658" spans="1:28" ht="13.5" customHeight="1" x14ac:dyDescent="0.25">
      <c r="A658" s="217"/>
      <c r="B658" s="135"/>
      <c r="C658" s="136"/>
      <c r="D658" s="136"/>
      <c r="E658" s="136"/>
      <c r="F658" s="136"/>
      <c r="G658" s="136"/>
      <c r="H658" s="435"/>
      <c r="I658" s="435"/>
      <c r="J658" s="243"/>
      <c r="K658" s="243"/>
      <c r="L658" s="151"/>
      <c r="M658" s="244"/>
      <c r="N658" s="97"/>
      <c r="O658" s="86"/>
      <c r="P658" s="136"/>
      <c r="Q658" s="136"/>
      <c r="R658" s="136"/>
      <c r="S658" s="136"/>
      <c r="T658" s="136"/>
      <c r="U658" s="136"/>
      <c r="V658" s="136"/>
      <c r="W658" s="136"/>
      <c r="X658" s="136"/>
      <c r="Y658" s="136"/>
      <c r="Z658" s="136"/>
      <c r="AA658" s="136"/>
      <c r="AB658" s="136"/>
    </row>
    <row r="659" spans="1:28" ht="13.5" customHeight="1" x14ac:dyDescent="0.25">
      <c r="A659" s="217"/>
      <c r="B659" s="135"/>
      <c r="C659" s="136"/>
      <c r="D659" s="136"/>
      <c r="E659" s="136"/>
      <c r="F659" s="136"/>
      <c r="G659" s="136"/>
      <c r="H659" s="435"/>
      <c r="I659" s="435"/>
      <c r="J659" s="243"/>
      <c r="K659" s="243"/>
      <c r="L659" s="151"/>
      <c r="M659" s="244"/>
      <c r="N659" s="97"/>
      <c r="O659" s="86"/>
      <c r="P659" s="136"/>
      <c r="Q659" s="136"/>
      <c r="R659" s="136"/>
      <c r="S659" s="136"/>
      <c r="T659" s="136"/>
      <c r="U659" s="136"/>
      <c r="V659" s="136"/>
      <c r="W659" s="136"/>
      <c r="X659" s="136"/>
      <c r="Y659" s="136"/>
      <c r="Z659" s="136"/>
      <c r="AA659" s="136"/>
      <c r="AB659" s="136"/>
    </row>
    <row r="660" spans="1:28" ht="13.5" customHeight="1" x14ac:dyDescent="0.25">
      <c r="A660" s="217"/>
      <c r="B660" s="135"/>
      <c r="C660" s="136"/>
      <c r="D660" s="136"/>
      <c r="E660" s="136"/>
      <c r="F660" s="136"/>
      <c r="G660" s="136"/>
      <c r="H660" s="435"/>
      <c r="I660" s="435"/>
      <c r="J660" s="243"/>
      <c r="K660" s="243"/>
      <c r="L660" s="151"/>
      <c r="M660" s="244"/>
      <c r="N660" s="97"/>
      <c r="O660" s="86"/>
      <c r="P660" s="136"/>
      <c r="Q660" s="136"/>
      <c r="R660" s="136"/>
      <c r="S660" s="136"/>
      <c r="T660" s="136"/>
      <c r="U660" s="136"/>
      <c r="V660" s="136"/>
      <c r="W660" s="136"/>
      <c r="X660" s="136"/>
      <c r="Y660" s="136"/>
      <c r="Z660" s="136"/>
      <c r="AA660" s="136"/>
      <c r="AB660" s="136"/>
    </row>
    <row r="661" spans="1:28" ht="13.5" customHeight="1" x14ac:dyDescent="0.25">
      <c r="A661" s="217"/>
      <c r="B661" s="135"/>
      <c r="C661" s="136"/>
      <c r="D661" s="136"/>
      <c r="E661" s="136"/>
      <c r="F661" s="136"/>
      <c r="G661" s="136"/>
      <c r="H661" s="435"/>
      <c r="I661" s="435"/>
      <c r="J661" s="243"/>
      <c r="K661" s="243"/>
      <c r="L661" s="151"/>
      <c r="M661" s="244"/>
      <c r="N661" s="97"/>
      <c r="O661" s="86"/>
      <c r="P661" s="136"/>
      <c r="Q661" s="136"/>
      <c r="R661" s="136"/>
      <c r="S661" s="136"/>
      <c r="T661" s="136"/>
      <c r="U661" s="136"/>
      <c r="V661" s="136"/>
      <c r="W661" s="136"/>
      <c r="X661" s="136"/>
      <c r="Y661" s="136"/>
      <c r="Z661" s="136"/>
      <c r="AA661" s="136"/>
      <c r="AB661" s="136"/>
    </row>
    <row r="662" spans="1:28" ht="13.5" customHeight="1" x14ac:dyDescent="0.25">
      <c r="A662" s="217"/>
      <c r="B662" s="135"/>
      <c r="C662" s="136"/>
      <c r="D662" s="136"/>
      <c r="E662" s="136"/>
      <c r="F662" s="136"/>
      <c r="G662" s="136"/>
      <c r="H662" s="435"/>
      <c r="I662" s="435"/>
      <c r="J662" s="243"/>
      <c r="K662" s="243"/>
      <c r="L662" s="151"/>
      <c r="M662" s="244"/>
      <c r="N662" s="97"/>
      <c r="O662" s="86"/>
      <c r="P662" s="136"/>
      <c r="Q662" s="136"/>
      <c r="R662" s="136"/>
      <c r="S662" s="136"/>
      <c r="T662" s="136"/>
      <c r="U662" s="136"/>
      <c r="V662" s="136"/>
      <c r="W662" s="136"/>
      <c r="X662" s="136"/>
      <c r="Y662" s="136"/>
      <c r="Z662" s="136"/>
      <c r="AA662" s="136"/>
      <c r="AB662" s="136"/>
    </row>
    <row r="663" spans="1:28" ht="13.5" customHeight="1" x14ac:dyDescent="0.25">
      <c r="A663" s="217"/>
      <c r="B663" s="135"/>
      <c r="C663" s="136"/>
      <c r="D663" s="136"/>
      <c r="E663" s="136"/>
      <c r="F663" s="136"/>
      <c r="G663" s="136"/>
      <c r="H663" s="435"/>
      <c r="I663" s="435"/>
      <c r="J663" s="243"/>
      <c r="K663" s="243"/>
      <c r="L663" s="151"/>
      <c r="M663" s="244"/>
      <c r="N663" s="97"/>
      <c r="O663" s="86"/>
      <c r="P663" s="136"/>
      <c r="Q663" s="136"/>
      <c r="R663" s="136"/>
      <c r="S663" s="136"/>
      <c r="T663" s="136"/>
      <c r="U663" s="136"/>
      <c r="V663" s="136"/>
      <c r="W663" s="136"/>
      <c r="X663" s="136"/>
      <c r="Y663" s="136"/>
      <c r="Z663" s="136"/>
      <c r="AA663" s="136"/>
      <c r="AB663" s="136"/>
    </row>
    <row r="664" spans="1:28" ht="13.5" customHeight="1" x14ac:dyDescent="0.25">
      <c r="A664" s="217"/>
      <c r="B664" s="135"/>
      <c r="C664" s="136"/>
      <c r="D664" s="136"/>
      <c r="E664" s="136"/>
      <c r="F664" s="136"/>
      <c r="G664" s="136"/>
      <c r="H664" s="435"/>
      <c r="I664" s="435"/>
      <c r="J664" s="243"/>
      <c r="K664" s="243"/>
      <c r="L664" s="151"/>
      <c r="M664" s="244"/>
      <c r="N664" s="97"/>
      <c r="O664" s="86"/>
      <c r="P664" s="136"/>
      <c r="Q664" s="136"/>
      <c r="R664" s="136"/>
      <c r="S664" s="136"/>
      <c r="T664" s="136"/>
      <c r="U664" s="136"/>
      <c r="V664" s="136"/>
      <c r="W664" s="136"/>
      <c r="X664" s="136"/>
      <c r="Y664" s="136"/>
      <c r="Z664" s="136"/>
      <c r="AA664" s="136"/>
      <c r="AB664" s="136"/>
    </row>
    <row r="665" spans="1:28" ht="13.5" customHeight="1" x14ac:dyDescent="0.25">
      <c r="A665" s="217"/>
      <c r="B665" s="135"/>
      <c r="C665" s="136"/>
      <c r="D665" s="136"/>
      <c r="E665" s="136"/>
      <c r="F665" s="136"/>
      <c r="G665" s="136"/>
      <c r="H665" s="435"/>
      <c r="I665" s="435"/>
      <c r="J665" s="243"/>
      <c r="K665" s="243"/>
      <c r="L665" s="151"/>
      <c r="M665" s="244"/>
      <c r="N665" s="97"/>
      <c r="O665" s="86"/>
      <c r="P665" s="136"/>
      <c r="Q665" s="136"/>
      <c r="R665" s="136"/>
      <c r="S665" s="136"/>
      <c r="T665" s="136"/>
      <c r="U665" s="136"/>
      <c r="V665" s="136"/>
      <c r="W665" s="136"/>
      <c r="X665" s="136"/>
      <c r="Y665" s="136"/>
      <c r="Z665" s="136"/>
      <c r="AA665" s="136"/>
      <c r="AB665" s="136"/>
    </row>
    <row r="666" spans="1:28" ht="13.5" customHeight="1" x14ac:dyDescent="0.25">
      <c r="A666" s="217"/>
      <c r="B666" s="135"/>
      <c r="C666" s="136"/>
      <c r="D666" s="136"/>
      <c r="E666" s="136"/>
      <c r="F666" s="136"/>
      <c r="G666" s="136"/>
      <c r="H666" s="435"/>
      <c r="I666" s="435"/>
      <c r="J666" s="243"/>
      <c r="K666" s="243"/>
      <c r="L666" s="151"/>
      <c r="M666" s="244"/>
      <c r="N666" s="97"/>
      <c r="O666" s="86"/>
      <c r="P666" s="136"/>
      <c r="Q666" s="136"/>
      <c r="R666" s="136"/>
      <c r="S666" s="136"/>
      <c r="T666" s="136"/>
      <c r="U666" s="136"/>
      <c r="V666" s="136"/>
      <c r="W666" s="136"/>
      <c r="X666" s="136"/>
      <c r="Y666" s="136"/>
      <c r="Z666" s="136"/>
      <c r="AA666" s="136"/>
      <c r="AB666" s="136"/>
    </row>
    <row r="667" spans="1:28" ht="13.5" customHeight="1" x14ac:dyDescent="0.25">
      <c r="A667" s="217"/>
      <c r="B667" s="135"/>
      <c r="C667" s="136"/>
      <c r="D667" s="136"/>
      <c r="E667" s="136"/>
      <c r="F667" s="136"/>
      <c r="G667" s="136"/>
      <c r="H667" s="435"/>
      <c r="I667" s="435"/>
      <c r="J667" s="243"/>
      <c r="K667" s="243"/>
      <c r="L667" s="151"/>
      <c r="M667" s="244"/>
      <c r="N667" s="97"/>
      <c r="O667" s="86"/>
      <c r="P667" s="136"/>
      <c r="Q667" s="136"/>
      <c r="R667" s="136"/>
      <c r="S667" s="136"/>
      <c r="T667" s="136"/>
      <c r="U667" s="136"/>
      <c r="V667" s="136"/>
      <c r="W667" s="136"/>
      <c r="X667" s="136"/>
      <c r="Y667" s="136"/>
      <c r="Z667" s="136"/>
      <c r="AA667" s="136"/>
      <c r="AB667" s="136"/>
    </row>
    <row r="668" spans="1:28" ht="13.5" customHeight="1" x14ac:dyDescent="0.25">
      <c r="A668" s="217"/>
      <c r="B668" s="135"/>
      <c r="C668" s="136"/>
      <c r="D668" s="136"/>
      <c r="E668" s="136"/>
      <c r="F668" s="136"/>
      <c r="G668" s="136"/>
      <c r="H668" s="435"/>
      <c r="I668" s="435"/>
      <c r="J668" s="243"/>
      <c r="K668" s="243"/>
      <c r="L668" s="151"/>
      <c r="M668" s="244"/>
      <c r="N668" s="97"/>
      <c r="O668" s="86"/>
      <c r="P668" s="136"/>
      <c r="Q668" s="136"/>
      <c r="R668" s="136"/>
      <c r="S668" s="136"/>
      <c r="T668" s="136"/>
      <c r="U668" s="136"/>
      <c r="V668" s="136"/>
      <c r="W668" s="136"/>
      <c r="X668" s="136"/>
      <c r="Y668" s="136"/>
      <c r="Z668" s="136"/>
      <c r="AA668" s="136"/>
      <c r="AB668" s="136"/>
    </row>
    <row r="669" spans="1:28" ht="13.5" customHeight="1" x14ac:dyDescent="0.25">
      <c r="A669" s="217"/>
      <c r="B669" s="135"/>
      <c r="C669" s="136"/>
      <c r="D669" s="136"/>
      <c r="E669" s="136"/>
      <c r="F669" s="136"/>
      <c r="G669" s="136"/>
      <c r="H669" s="435"/>
      <c r="I669" s="435"/>
      <c r="J669" s="243"/>
      <c r="K669" s="243"/>
      <c r="L669" s="151"/>
      <c r="M669" s="244"/>
      <c r="N669" s="97"/>
      <c r="O669" s="86"/>
      <c r="P669" s="136"/>
      <c r="Q669" s="136"/>
      <c r="R669" s="136"/>
      <c r="S669" s="136"/>
      <c r="T669" s="136"/>
      <c r="U669" s="136"/>
      <c r="V669" s="136"/>
      <c r="W669" s="136"/>
      <c r="X669" s="136"/>
      <c r="Y669" s="136"/>
      <c r="Z669" s="136"/>
      <c r="AA669" s="136"/>
      <c r="AB669" s="136"/>
    </row>
    <row r="670" spans="1:28" ht="13.5" customHeight="1" x14ac:dyDescent="0.25">
      <c r="A670" s="217"/>
      <c r="B670" s="135"/>
      <c r="C670" s="136"/>
      <c r="D670" s="136"/>
      <c r="E670" s="136"/>
      <c r="F670" s="136"/>
      <c r="G670" s="136"/>
      <c r="H670" s="435"/>
      <c r="I670" s="435"/>
      <c r="J670" s="243"/>
      <c r="K670" s="243"/>
      <c r="L670" s="151"/>
      <c r="M670" s="244"/>
      <c r="N670" s="97"/>
      <c r="O670" s="86"/>
      <c r="P670" s="136"/>
      <c r="Q670" s="136"/>
      <c r="R670" s="136"/>
      <c r="S670" s="136"/>
      <c r="T670" s="136"/>
      <c r="U670" s="136"/>
      <c r="V670" s="136"/>
      <c r="W670" s="136"/>
      <c r="X670" s="136"/>
      <c r="Y670" s="136"/>
      <c r="Z670" s="136"/>
      <c r="AA670" s="136"/>
      <c r="AB670" s="136"/>
    </row>
    <row r="671" spans="1:28" ht="13.5" customHeight="1" x14ac:dyDescent="0.25">
      <c r="A671" s="217"/>
      <c r="B671" s="135"/>
      <c r="C671" s="136"/>
      <c r="D671" s="136"/>
      <c r="E671" s="136"/>
      <c r="F671" s="136"/>
      <c r="G671" s="136"/>
      <c r="H671" s="435"/>
      <c r="I671" s="435"/>
      <c r="J671" s="243"/>
      <c r="K671" s="243"/>
      <c r="L671" s="151"/>
      <c r="M671" s="244"/>
      <c r="N671" s="97"/>
      <c r="O671" s="86"/>
      <c r="P671" s="136"/>
      <c r="Q671" s="136"/>
      <c r="R671" s="136"/>
      <c r="S671" s="136"/>
      <c r="T671" s="136"/>
      <c r="U671" s="136"/>
      <c r="V671" s="136"/>
      <c r="W671" s="136"/>
      <c r="X671" s="136"/>
      <c r="Y671" s="136"/>
      <c r="Z671" s="136"/>
      <c r="AA671" s="136"/>
      <c r="AB671" s="136"/>
    </row>
    <row r="672" spans="1:28" ht="13.5" customHeight="1" x14ac:dyDescent="0.25">
      <c r="A672" s="217"/>
      <c r="B672" s="135"/>
      <c r="C672" s="136"/>
      <c r="D672" s="136"/>
      <c r="E672" s="136"/>
      <c r="F672" s="136"/>
      <c r="G672" s="136"/>
      <c r="H672" s="435"/>
      <c r="I672" s="435"/>
      <c r="J672" s="243"/>
      <c r="K672" s="243"/>
      <c r="L672" s="151"/>
      <c r="M672" s="244"/>
      <c r="N672" s="97"/>
      <c r="O672" s="86"/>
      <c r="P672" s="136"/>
      <c r="Q672" s="136"/>
      <c r="R672" s="136"/>
      <c r="S672" s="136"/>
      <c r="T672" s="136"/>
      <c r="U672" s="136"/>
      <c r="V672" s="136"/>
      <c r="W672" s="136"/>
      <c r="X672" s="136"/>
      <c r="Y672" s="136"/>
      <c r="Z672" s="136"/>
      <c r="AA672" s="136"/>
      <c r="AB672" s="136"/>
    </row>
    <row r="673" spans="1:28" ht="13.5" customHeight="1" x14ac:dyDescent="0.25">
      <c r="A673" s="217"/>
      <c r="B673" s="135"/>
      <c r="C673" s="136"/>
      <c r="D673" s="136"/>
      <c r="E673" s="136"/>
      <c r="F673" s="136"/>
      <c r="G673" s="136"/>
      <c r="H673" s="435"/>
      <c r="I673" s="435"/>
      <c r="J673" s="243"/>
      <c r="K673" s="243"/>
      <c r="L673" s="151"/>
      <c r="M673" s="244"/>
      <c r="N673" s="97"/>
      <c r="O673" s="86"/>
      <c r="P673" s="136"/>
      <c r="Q673" s="136"/>
      <c r="R673" s="136"/>
      <c r="S673" s="136"/>
      <c r="T673" s="136"/>
      <c r="U673" s="136"/>
      <c r="V673" s="136"/>
      <c r="W673" s="136"/>
      <c r="X673" s="136"/>
      <c r="Y673" s="136"/>
      <c r="Z673" s="136"/>
      <c r="AA673" s="136"/>
      <c r="AB673" s="136"/>
    </row>
    <row r="674" spans="1:28" ht="13.5" customHeight="1" x14ac:dyDescent="0.25">
      <c r="A674" s="217"/>
      <c r="B674" s="135"/>
      <c r="C674" s="136"/>
      <c r="D674" s="136"/>
      <c r="E674" s="136"/>
      <c r="F674" s="136"/>
      <c r="G674" s="136"/>
      <c r="H674" s="435"/>
      <c r="I674" s="435"/>
      <c r="J674" s="243"/>
      <c r="K674" s="243"/>
      <c r="L674" s="151"/>
      <c r="M674" s="244"/>
      <c r="N674" s="97"/>
      <c r="O674" s="86"/>
      <c r="P674" s="136"/>
      <c r="Q674" s="136"/>
      <c r="R674" s="136"/>
      <c r="S674" s="136"/>
      <c r="T674" s="136"/>
      <c r="U674" s="136"/>
      <c r="V674" s="136"/>
      <c r="W674" s="136"/>
      <c r="X674" s="136"/>
      <c r="Y674" s="136"/>
      <c r="Z674" s="136"/>
      <c r="AA674" s="136"/>
      <c r="AB674" s="136"/>
    </row>
    <row r="675" spans="1:28" ht="13.5" customHeight="1" x14ac:dyDescent="0.25">
      <c r="A675" s="217"/>
      <c r="B675" s="135"/>
      <c r="C675" s="136"/>
      <c r="D675" s="136"/>
      <c r="E675" s="136"/>
      <c r="F675" s="136"/>
      <c r="G675" s="136"/>
      <c r="H675" s="435"/>
      <c r="I675" s="435"/>
      <c r="J675" s="243"/>
      <c r="K675" s="243"/>
      <c r="L675" s="151"/>
      <c r="M675" s="244"/>
      <c r="N675" s="97"/>
      <c r="O675" s="86"/>
      <c r="P675" s="136"/>
      <c r="Q675" s="136"/>
      <c r="R675" s="136"/>
      <c r="S675" s="136"/>
      <c r="T675" s="136"/>
      <c r="U675" s="136"/>
      <c r="V675" s="136"/>
      <c r="W675" s="136"/>
      <c r="X675" s="136"/>
      <c r="Y675" s="136"/>
      <c r="Z675" s="136"/>
      <c r="AA675" s="136"/>
      <c r="AB675" s="136"/>
    </row>
    <row r="676" spans="1:28" ht="13.5" customHeight="1" x14ac:dyDescent="0.25">
      <c r="A676" s="217"/>
      <c r="B676" s="135"/>
      <c r="C676" s="136"/>
      <c r="D676" s="136"/>
      <c r="E676" s="136"/>
      <c r="F676" s="136"/>
      <c r="G676" s="136"/>
      <c r="H676" s="435"/>
      <c r="I676" s="435"/>
      <c r="J676" s="243"/>
      <c r="K676" s="243"/>
      <c r="L676" s="151"/>
      <c r="M676" s="244"/>
      <c r="N676" s="97"/>
      <c r="O676" s="86"/>
      <c r="P676" s="136"/>
      <c r="Q676" s="136"/>
      <c r="R676" s="136"/>
      <c r="S676" s="136"/>
      <c r="T676" s="136"/>
      <c r="U676" s="136"/>
      <c r="V676" s="136"/>
      <c r="W676" s="136"/>
      <c r="X676" s="136"/>
      <c r="Y676" s="136"/>
      <c r="Z676" s="136"/>
      <c r="AA676" s="136"/>
      <c r="AB676" s="136"/>
    </row>
    <row r="677" spans="1:28" ht="13.5" customHeight="1" x14ac:dyDescent="0.25">
      <c r="A677" s="217"/>
      <c r="B677" s="135"/>
      <c r="C677" s="136"/>
      <c r="D677" s="136"/>
      <c r="E677" s="136"/>
      <c r="F677" s="136"/>
      <c r="G677" s="136"/>
      <c r="H677" s="435"/>
      <c r="I677" s="435"/>
      <c r="J677" s="243"/>
      <c r="K677" s="243"/>
      <c r="L677" s="151"/>
      <c r="M677" s="244"/>
      <c r="N677" s="97"/>
      <c r="O677" s="86"/>
      <c r="P677" s="136"/>
      <c r="Q677" s="136"/>
      <c r="R677" s="136"/>
      <c r="S677" s="136"/>
      <c r="T677" s="136"/>
      <c r="U677" s="136"/>
      <c r="V677" s="136"/>
      <c r="W677" s="136"/>
      <c r="X677" s="136"/>
      <c r="Y677" s="136"/>
      <c r="Z677" s="136"/>
      <c r="AA677" s="136"/>
      <c r="AB677" s="136"/>
    </row>
    <row r="678" spans="1:28" ht="13.5" customHeight="1" x14ac:dyDescent="0.25">
      <c r="A678" s="217"/>
      <c r="B678" s="135"/>
      <c r="C678" s="136"/>
      <c r="D678" s="136"/>
      <c r="E678" s="136"/>
      <c r="F678" s="136"/>
      <c r="G678" s="136"/>
      <c r="H678" s="435"/>
      <c r="I678" s="435"/>
      <c r="J678" s="243"/>
      <c r="K678" s="243"/>
      <c r="L678" s="151"/>
      <c r="M678" s="244"/>
      <c r="N678" s="97"/>
      <c r="O678" s="86"/>
      <c r="P678" s="136"/>
      <c r="Q678" s="136"/>
      <c r="R678" s="136"/>
      <c r="S678" s="136"/>
      <c r="T678" s="136"/>
      <c r="U678" s="136"/>
      <c r="V678" s="136"/>
      <c r="W678" s="136"/>
      <c r="X678" s="136"/>
      <c r="Y678" s="136"/>
      <c r="Z678" s="136"/>
      <c r="AA678" s="136"/>
      <c r="AB678" s="136"/>
    </row>
    <row r="679" spans="1:28" ht="13.5" customHeight="1" x14ac:dyDescent="0.25">
      <c r="A679" s="217"/>
      <c r="B679" s="135"/>
      <c r="C679" s="136"/>
      <c r="D679" s="136"/>
      <c r="E679" s="136"/>
      <c r="F679" s="136"/>
      <c r="G679" s="136"/>
      <c r="H679" s="435"/>
      <c r="I679" s="435"/>
      <c r="J679" s="243"/>
      <c r="K679" s="243"/>
      <c r="L679" s="151"/>
      <c r="M679" s="244"/>
      <c r="N679" s="97"/>
      <c r="O679" s="86"/>
      <c r="P679" s="136"/>
      <c r="Q679" s="136"/>
      <c r="R679" s="136"/>
      <c r="S679" s="136"/>
      <c r="T679" s="136"/>
      <c r="U679" s="136"/>
      <c r="V679" s="136"/>
      <c r="W679" s="136"/>
      <c r="X679" s="136"/>
      <c r="Y679" s="136"/>
      <c r="Z679" s="136"/>
      <c r="AA679" s="136"/>
      <c r="AB679" s="136"/>
    </row>
    <row r="680" spans="1:28" ht="13.5" customHeight="1" x14ac:dyDescent="0.25">
      <c r="A680" s="217"/>
      <c r="B680" s="135"/>
      <c r="C680" s="136"/>
      <c r="D680" s="136"/>
      <c r="E680" s="136"/>
      <c r="F680" s="136"/>
      <c r="G680" s="136"/>
      <c r="H680" s="435"/>
      <c r="I680" s="435"/>
      <c r="J680" s="243"/>
      <c r="K680" s="243"/>
      <c r="L680" s="151"/>
      <c r="M680" s="244"/>
      <c r="N680" s="97"/>
      <c r="O680" s="86"/>
      <c r="P680" s="136"/>
      <c r="Q680" s="136"/>
      <c r="R680" s="136"/>
      <c r="S680" s="136"/>
      <c r="T680" s="136"/>
      <c r="U680" s="136"/>
      <c r="V680" s="136"/>
      <c r="W680" s="136"/>
      <c r="X680" s="136"/>
      <c r="Y680" s="136"/>
      <c r="Z680" s="136"/>
      <c r="AA680" s="136"/>
      <c r="AB680" s="136"/>
    </row>
    <row r="681" spans="1:28" ht="13.5" customHeight="1" x14ac:dyDescent="0.25">
      <c r="A681" s="217"/>
      <c r="B681" s="135"/>
      <c r="C681" s="136"/>
      <c r="D681" s="136"/>
      <c r="E681" s="136"/>
      <c r="F681" s="136"/>
      <c r="G681" s="136"/>
      <c r="H681" s="435"/>
      <c r="I681" s="435"/>
      <c r="J681" s="243"/>
      <c r="K681" s="243"/>
      <c r="L681" s="151"/>
      <c r="M681" s="244"/>
      <c r="N681" s="97"/>
      <c r="O681" s="86"/>
      <c r="P681" s="136"/>
      <c r="Q681" s="136"/>
      <c r="R681" s="136"/>
      <c r="S681" s="136"/>
      <c r="T681" s="136"/>
      <c r="U681" s="136"/>
      <c r="V681" s="136"/>
      <c r="W681" s="136"/>
      <c r="X681" s="136"/>
      <c r="Y681" s="136"/>
      <c r="Z681" s="136"/>
      <c r="AA681" s="136"/>
      <c r="AB681" s="136"/>
    </row>
    <row r="682" spans="1:28" ht="13.5" customHeight="1" x14ac:dyDescent="0.25">
      <c r="A682" s="217"/>
      <c r="B682" s="135"/>
      <c r="C682" s="136"/>
      <c r="D682" s="136"/>
      <c r="E682" s="136"/>
      <c r="F682" s="136"/>
      <c r="G682" s="136"/>
      <c r="H682" s="435"/>
      <c r="I682" s="435"/>
      <c r="J682" s="243"/>
      <c r="K682" s="243"/>
      <c r="L682" s="151"/>
      <c r="M682" s="244"/>
      <c r="N682" s="97"/>
      <c r="O682" s="86"/>
      <c r="P682" s="136"/>
      <c r="Q682" s="136"/>
      <c r="R682" s="136"/>
      <c r="S682" s="136"/>
      <c r="T682" s="136"/>
      <c r="U682" s="136"/>
      <c r="V682" s="136"/>
      <c r="W682" s="136"/>
      <c r="X682" s="136"/>
      <c r="Y682" s="136"/>
      <c r="Z682" s="136"/>
      <c r="AA682" s="136"/>
      <c r="AB682" s="136"/>
    </row>
    <row r="683" spans="1:28" ht="13.5" customHeight="1" x14ac:dyDescent="0.25">
      <c r="A683" s="217"/>
      <c r="B683" s="135"/>
      <c r="C683" s="136"/>
      <c r="D683" s="136"/>
      <c r="E683" s="136"/>
      <c r="F683" s="136"/>
      <c r="G683" s="136"/>
      <c r="H683" s="435"/>
      <c r="I683" s="435"/>
      <c r="J683" s="243"/>
      <c r="K683" s="243"/>
      <c r="L683" s="151"/>
      <c r="M683" s="244"/>
      <c r="N683" s="97"/>
      <c r="O683" s="86"/>
      <c r="P683" s="136"/>
      <c r="Q683" s="136"/>
      <c r="R683" s="136"/>
      <c r="S683" s="136"/>
      <c r="T683" s="136"/>
      <c r="U683" s="136"/>
      <c r="V683" s="136"/>
      <c r="W683" s="136"/>
      <c r="X683" s="136"/>
      <c r="Y683" s="136"/>
      <c r="Z683" s="136"/>
      <c r="AA683" s="136"/>
      <c r="AB683" s="136"/>
    </row>
    <row r="684" spans="1:28" ht="13.5" customHeight="1" x14ac:dyDescent="0.25">
      <c r="A684" s="217"/>
      <c r="B684" s="135"/>
      <c r="C684" s="136"/>
      <c r="D684" s="136"/>
      <c r="E684" s="136"/>
      <c r="F684" s="136"/>
      <c r="G684" s="136"/>
      <c r="H684" s="435"/>
      <c r="I684" s="435"/>
      <c r="J684" s="243"/>
      <c r="K684" s="243"/>
      <c r="L684" s="151"/>
      <c r="M684" s="244"/>
      <c r="N684" s="97"/>
      <c r="O684" s="86"/>
      <c r="P684" s="136"/>
      <c r="Q684" s="136"/>
      <c r="R684" s="136"/>
      <c r="S684" s="136"/>
      <c r="T684" s="136"/>
      <c r="U684" s="136"/>
      <c r="V684" s="136"/>
      <c r="W684" s="136"/>
      <c r="X684" s="136"/>
      <c r="Y684" s="136"/>
      <c r="Z684" s="136"/>
      <c r="AA684" s="136"/>
      <c r="AB684" s="136"/>
    </row>
    <row r="685" spans="1:28" ht="13.5" customHeight="1" x14ac:dyDescent="0.25">
      <c r="A685" s="217"/>
      <c r="B685" s="135"/>
      <c r="C685" s="136"/>
      <c r="D685" s="136"/>
      <c r="E685" s="136"/>
      <c r="F685" s="136"/>
      <c r="G685" s="136"/>
      <c r="H685" s="435"/>
      <c r="I685" s="435"/>
      <c r="J685" s="243"/>
      <c r="K685" s="243"/>
      <c r="L685" s="151"/>
      <c r="M685" s="244"/>
      <c r="N685" s="97"/>
      <c r="O685" s="86"/>
      <c r="P685" s="136"/>
      <c r="Q685" s="136"/>
      <c r="R685" s="136"/>
      <c r="S685" s="136"/>
      <c r="T685" s="136"/>
      <c r="U685" s="136"/>
      <c r="V685" s="136"/>
      <c r="W685" s="136"/>
      <c r="X685" s="136"/>
      <c r="Y685" s="136"/>
      <c r="Z685" s="136"/>
      <c r="AA685" s="136"/>
      <c r="AB685" s="136"/>
    </row>
    <row r="686" spans="1:28" ht="13.5" customHeight="1" x14ac:dyDescent="0.25">
      <c r="A686" s="217"/>
      <c r="B686" s="135"/>
      <c r="C686" s="136"/>
      <c r="D686" s="136"/>
      <c r="E686" s="136"/>
      <c r="F686" s="136"/>
      <c r="G686" s="136"/>
      <c r="H686" s="435"/>
      <c r="I686" s="435"/>
      <c r="J686" s="243"/>
      <c r="K686" s="243"/>
      <c r="L686" s="151"/>
      <c r="M686" s="244"/>
      <c r="N686" s="97"/>
      <c r="O686" s="86"/>
      <c r="P686" s="136"/>
      <c r="Q686" s="136"/>
      <c r="R686" s="136"/>
      <c r="S686" s="136"/>
      <c r="T686" s="136"/>
      <c r="U686" s="136"/>
      <c r="V686" s="136"/>
      <c r="W686" s="136"/>
      <c r="X686" s="136"/>
      <c r="Y686" s="136"/>
      <c r="Z686" s="136"/>
      <c r="AA686" s="136"/>
      <c r="AB686" s="136"/>
    </row>
    <row r="687" spans="1:28" ht="13.5" customHeight="1" x14ac:dyDescent="0.25">
      <c r="A687" s="217"/>
      <c r="B687" s="135"/>
      <c r="C687" s="136"/>
      <c r="D687" s="136"/>
      <c r="E687" s="136"/>
      <c r="F687" s="136"/>
      <c r="G687" s="136"/>
      <c r="H687" s="435"/>
      <c r="I687" s="435"/>
      <c r="J687" s="243"/>
      <c r="K687" s="243"/>
      <c r="L687" s="151"/>
      <c r="M687" s="244"/>
      <c r="N687" s="97"/>
      <c r="O687" s="86"/>
      <c r="P687" s="136"/>
      <c r="Q687" s="136"/>
      <c r="R687" s="136"/>
      <c r="S687" s="136"/>
      <c r="T687" s="136"/>
      <c r="U687" s="136"/>
      <c r="V687" s="136"/>
      <c r="W687" s="136"/>
      <c r="X687" s="136"/>
      <c r="Y687" s="136"/>
      <c r="Z687" s="136"/>
      <c r="AA687" s="136"/>
      <c r="AB687" s="136"/>
    </row>
    <row r="688" spans="1:28" ht="13.5" customHeight="1" x14ac:dyDescent="0.25">
      <c r="A688" s="217"/>
      <c r="B688" s="135"/>
      <c r="C688" s="136"/>
      <c r="D688" s="136"/>
      <c r="E688" s="136"/>
      <c r="F688" s="136"/>
      <c r="G688" s="136"/>
      <c r="H688" s="435"/>
      <c r="I688" s="435"/>
      <c r="J688" s="243"/>
      <c r="K688" s="243"/>
      <c r="L688" s="151"/>
      <c r="M688" s="244"/>
      <c r="N688" s="97"/>
      <c r="O688" s="86"/>
      <c r="P688" s="136"/>
      <c r="Q688" s="136"/>
      <c r="R688" s="136"/>
      <c r="S688" s="136"/>
      <c r="T688" s="136"/>
      <c r="U688" s="136"/>
      <c r="V688" s="136"/>
      <c r="W688" s="136"/>
      <c r="X688" s="136"/>
      <c r="Y688" s="136"/>
      <c r="Z688" s="136"/>
      <c r="AA688" s="136"/>
      <c r="AB688" s="136"/>
    </row>
    <row r="689" spans="1:28" ht="13.5" customHeight="1" x14ac:dyDescent="0.25">
      <c r="A689" s="217"/>
      <c r="B689" s="135"/>
      <c r="C689" s="136"/>
      <c r="D689" s="136"/>
      <c r="E689" s="136"/>
      <c r="F689" s="136"/>
      <c r="G689" s="136"/>
      <c r="H689" s="435"/>
      <c r="I689" s="435"/>
      <c r="J689" s="243"/>
      <c r="K689" s="243"/>
      <c r="L689" s="151"/>
      <c r="M689" s="244"/>
      <c r="N689" s="97"/>
      <c r="O689" s="86"/>
      <c r="P689" s="136"/>
      <c r="Q689" s="136"/>
      <c r="R689" s="136"/>
      <c r="S689" s="136"/>
      <c r="T689" s="136"/>
      <c r="U689" s="136"/>
      <c r="V689" s="136"/>
      <c r="W689" s="136"/>
      <c r="X689" s="136"/>
      <c r="Y689" s="136"/>
      <c r="Z689" s="136"/>
      <c r="AA689" s="136"/>
      <c r="AB689" s="136"/>
    </row>
    <row r="690" spans="1:28" ht="13.5" customHeight="1" x14ac:dyDescent="0.25">
      <c r="A690" s="217"/>
      <c r="B690" s="135"/>
      <c r="C690" s="136"/>
      <c r="D690" s="136"/>
      <c r="E690" s="136"/>
      <c r="F690" s="136"/>
      <c r="G690" s="136"/>
      <c r="H690" s="435"/>
      <c r="I690" s="435"/>
      <c r="J690" s="243"/>
      <c r="K690" s="243"/>
      <c r="L690" s="151"/>
      <c r="M690" s="244"/>
      <c r="N690" s="97"/>
      <c r="O690" s="86"/>
      <c r="P690" s="136"/>
      <c r="Q690" s="136"/>
      <c r="R690" s="136"/>
      <c r="S690" s="136"/>
      <c r="T690" s="136"/>
      <c r="U690" s="136"/>
      <c r="V690" s="136"/>
      <c r="W690" s="136"/>
      <c r="X690" s="136"/>
      <c r="Y690" s="136"/>
      <c r="Z690" s="136"/>
      <c r="AA690" s="136"/>
      <c r="AB690" s="136"/>
    </row>
    <row r="691" spans="1:28" ht="13.5" customHeight="1" x14ac:dyDescent="0.25">
      <c r="A691" s="217"/>
      <c r="B691" s="135"/>
      <c r="C691" s="136"/>
      <c r="D691" s="136"/>
      <c r="E691" s="136"/>
      <c r="F691" s="136"/>
      <c r="G691" s="136"/>
      <c r="H691" s="435"/>
      <c r="I691" s="435"/>
      <c r="J691" s="243"/>
      <c r="K691" s="243"/>
      <c r="L691" s="151"/>
      <c r="M691" s="244"/>
      <c r="N691" s="97"/>
      <c r="O691" s="86"/>
      <c r="P691" s="136"/>
      <c r="Q691" s="136"/>
      <c r="R691" s="136"/>
      <c r="S691" s="136"/>
      <c r="T691" s="136"/>
      <c r="U691" s="136"/>
      <c r="V691" s="136"/>
      <c r="W691" s="136"/>
      <c r="X691" s="136"/>
      <c r="Y691" s="136"/>
      <c r="Z691" s="136"/>
      <c r="AA691" s="136"/>
      <c r="AB691" s="136"/>
    </row>
    <row r="692" spans="1:28" ht="13.5" customHeight="1" x14ac:dyDescent="0.25">
      <c r="A692" s="217"/>
      <c r="B692" s="135"/>
      <c r="C692" s="136"/>
      <c r="D692" s="136"/>
      <c r="E692" s="136"/>
      <c r="F692" s="136"/>
      <c r="G692" s="136"/>
      <c r="H692" s="435"/>
      <c r="I692" s="435"/>
      <c r="J692" s="243"/>
      <c r="K692" s="243"/>
      <c r="L692" s="151"/>
      <c r="M692" s="244"/>
      <c r="N692" s="97"/>
      <c r="O692" s="86"/>
      <c r="P692" s="136"/>
      <c r="Q692" s="136"/>
      <c r="R692" s="136"/>
      <c r="S692" s="136"/>
      <c r="T692" s="136"/>
      <c r="U692" s="136"/>
      <c r="V692" s="136"/>
      <c r="W692" s="136"/>
      <c r="X692" s="136"/>
      <c r="Y692" s="136"/>
      <c r="Z692" s="136"/>
      <c r="AA692" s="136"/>
      <c r="AB692" s="136"/>
    </row>
    <row r="693" spans="1:28" ht="13.5" customHeight="1" x14ac:dyDescent="0.25">
      <c r="A693" s="217"/>
      <c r="B693" s="135"/>
      <c r="C693" s="136"/>
      <c r="D693" s="136"/>
      <c r="E693" s="136"/>
      <c r="F693" s="136"/>
      <c r="G693" s="136"/>
      <c r="H693" s="435"/>
      <c r="I693" s="435"/>
      <c r="J693" s="243"/>
      <c r="K693" s="243"/>
      <c r="L693" s="151"/>
      <c r="M693" s="244"/>
      <c r="N693" s="97"/>
      <c r="O693" s="86"/>
      <c r="P693" s="136"/>
      <c r="Q693" s="136"/>
      <c r="R693" s="136"/>
      <c r="S693" s="136"/>
      <c r="T693" s="136"/>
      <c r="U693" s="136"/>
      <c r="V693" s="136"/>
      <c r="W693" s="136"/>
      <c r="X693" s="136"/>
      <c r="Y693" s="136"/>
      <c r="Z693" s="136"/>
      <c r="AA693" s="136"/>
      <c r="AB693" s="136"/>
    </row>
    <row r="694" spans="1:28" ht="13.5" customHeight="1" x14ac:dyDescent="0.25">
      <c r="A694" s="217"/>
      <c r="B694" s="135"/>
      <c r="C694" s="136"/>
      <c r="D694" s="136"/>
      <c r="E694" s="136"/>
      <c r="F694" s="136"/>
      <c r="G694" s="136"/>
      <c r="H694" s="435"/>
      <c r="I694" s="435"/>
      <c r="J694" s="243"/>
      <c r="K694" s="243"/>
      <c r="L694" s="151"/>
      <c r="M694" s="244"/>
      <c r="N694" s="97"/>
      <c r="O694" s="86"/>
      <c r="P694" s="136"/>
      <c r="Q694" s="136"/>
      <c r="R694" s="136"/>
      <c r="S694" s="136"/>
      <c r="T694" s="136"/>
      <c r="U694" s="136"/>
      <c r="V694" s="136"/>
      <c r="W694" s="136"/>
      <c r="X694" s="136"/>
      <c r="Y694" s="136"/>
      <c r="Z694" s="136"/>
      <c r="AA694" s="136"/>
      <c r="AB694" s="136"/>
    </row>
    <row r="695" spans="1:28" ht="13.5" customHeight="1" x14ac:dyDescent="0.25">
      <c r="A695" s="217"/>
      <c r="B695" s="135"/>
      <c r="C695" s="136"/>
      <c r="D695" s="136"/>
      <c r="E695" s="136"/>
      <c r="F695" s="136"/>
      <c r="G695" s="136"/>
      <c r="H695" s="435"/>
      <c r="I695" s="435"/>
      <c r="J695" s="243"/>
      <c r="K695" s="243"/>
      <c r="L695" s="151"/>
      <c r="M695" s="244"/>
      <c r="N695" s="97"/>
      <c r="O695" s="86"/>
      <c r="P695" s="136"/>
      <c r="Q695" s="136"/>
      <c r="R695" s="136"/>
      <c r="S695" s="136"/>
      <c r="T695" s="136"/>
      <c r="U695" s="136"/>
      <c r="V695" s="136"/>
      <c r="W695" s="136"/>
      <c r="X695" s="136"/>
      <c r="Y695" s="136"/>
      <c r="Z695" s="136"/>
      <c r="AA695" s="136"/>
      <c r="AB695" s="136"/>
    </row>
    <row r="696" spans="1:28" ht="13.5" customHeight="1" x14ac:dyDescent="0.25">
      <c r="A696" s="217"/>
      <c r="B696" s="135"/>
      <c r="C696" s="136"/>
      <c r="D696" s="136"/>
      <c r="E696" s="136"/>
      <c r="F696" s="136"/>
      <c r="G696" s="136"/>
      <c r="H696" s="435"/>
      <c r="I696" s="435"/>
      <c r="J696" s="243"/>
      <c r="K696" s="243"/>
      <c r="L696" s="151"/>
      <c r="M696" s="244"/>
      <c r="N696" s="97"/>
      <c r="O696" s="86"/>
      <c r="P696" s="136"/>
      <c r="Q696" s="136"/>
      <c r="R696" s="136"/>
      <c r="S696" s="136"/>
      <c r="T696" s="136"/>
      <c r="U696" s="136"/>
      <c r="V696" s="136"/>
      <c r="W696" s="136"/>
      <c r="X696" s="136"/>
      <c r="Y696" s="136"/>
      <c r="Z696" s="136"/>
      <c r="AA696" s="136"/>
      <c r="AB696" s="136"/>
    </row>
    <row r="697" spans="1:28" ht="13.5" customHeight="1" x14ac:dyDescent="0.25">
      <c r="A697" s="217"/>
      <c r="B697" s="135"/>
      <c r="C697" s="136"/>
      <c r="D697" s="136"/>
      <c r="E697" s="136"/>
      <c r="F697" s="136"/>
      <c r="G697" s="136"/>
      <c r="H697" s="435"/>
      <c r="I697" s="435"/>
      <c r="J697" s="243"/>
      <c r="K697" s="243"/>
      <c r="L697" s="151"/>
      <c r="M697" s="244"/>
      <c r="N697" s="97"/>
      <c r="O697" s="86"/>
      <c r="P697" s="136"/>
      <c r="Q697" s="136"/>
      <c r="R697" s="136"/>
      <c r="S697" s="136"/>
      <c r="T697" s="136"/>
      <c r="U697" s="136"/>
      <c r="V697" s="136"/>
      <c r="W697" s="136"/>
      <c r="X697" s="136"/>
      <c r="Y697" s="136"/>
      <c r="Z697" s="136"/>
      <c r="AA697" s="136"/>
      <c r="AB697" s="136"/>
    </row>
    <row r="698" spans="1:28" ht="13.5" customHeight="1" x14ac:dyDescent="0.25">
      <c r="A698" s="217"/>
      <c r="B698" s="135"/>
      <c r="C698" s="136"/>
      <c r="D698" s="136"/>
      <c r="E698" s="136"/>
      <c r="F698" s="136"/>
      <c r="G698" s="136"/>
      <c r="H698" s="435"/>
      <c r="I698" s="435"/>
      <c r="J698" s="243"/>
      <c r="K698" s="243"/>
      <c r="L698" s="151"/>
      <c r="M698" s="244"/>
      <c r="N698" s="97"/>
      <c r="O698" s="86"/>
      <c r="P698" s="136"/>
      <c r="Q698" s="136"/>
      <c r="R698" s="136"/>
      <c r="S698" s="136"/>
      <c r="T698" s="136"/>
      <c r="U698" s="136"/>
      <c r="V698" s="136"/>
      <c r="W698" s="136"/>
      <c r="X698" s="136"/>
      <c r="Y698" s="136"/>
      <c r="Z698" s="136"/>
      <c r="AA698" s="136"/>
      <c r="AB698" s="136"/>
    </row>
    <row r="699" spans="1:28" ht="13.5" customHeight="1" x14ac:dyDescent="0.25">
      <c r="A699" s="217"/>
      <c r="B699" s="135"/>
      <c r="C699" s="136"/>
      <c r="D699" s="136"/>
      <c r="E699" s="136"/>
      <c r="F699" s="136"/>
      <c r="G699" s="136"/>
      <c r="H699" s="435"/>
      <c r="I699" s="435"/>
      <c r="J699" s="243"/>
      <c r="K699" s="243"/>
      <c r="L699" s="151"/>
      <c r="M699" s="244"/>
      <c r="N699" s="97"/>
      <c r="O699" s="86"/>
      <c r="P699" s="136"/>
      <c r="Q699" s="136"/>
      <c r="R699" s="136"/>
      <c r="S699" s="136"/>
      <c r="T699" s="136"/>
      <c r="U699" s="136"/>
      <c r="V699" s="136"/>
      <c r="W699" s="136"/>
      <c r="X699" s="136"/>
      <c r="Y699" s="136"/>
      <c r="Z699" s="136"/>
      <c r="AA699" s="136"/>
      <c r="AB699" s="136"/>
    </row>
    <row r="700" spans="1:28" ht="13.5" customHeight="1" x14ac:dyDescent="0.25">
      <c r="A700" s="217"/>
      <c r="B700" s="135"/>
      <c r="C700" s="136"/>
      <c r="D700" s="136"/>
      <c r="E700" s="136"/>
      <c r="F700" s="136"/>
      <c r="G700" s="136"/>
      <c r="H700" s="435"/>
      <c r="I700" s="435"/>
      <c r="J700" s="243"/>
      <c r="K700" s="243"/>
      <c r="L700" s="151"/>
      <c r="M700" s="244"/>
      <c r="N700" s="97"/>
      <c r="O700" s="86"/>
      <c r="P700" s="136"/>
      <c r="Q700" s="136"/>
      <c r="R700" s="136"/>
      <c r="S700" s="136"/>
      <c r="T700" s="136"/>
      <c r="U700" s="136"/>
      <c r="V700" s="136"/>
      <c r="W700" s="136"/>
      <c r="X700" s="136"/>
      <c r="Y700" s="136"/>
      <c r="Z700" s="136"/>
      <c r="AA700" s="136"/>
      <c r="AB700" s="136"/>
    </row>
    <row r="701" spans="1:28" ht="13.5" customHeight="1" x14ac:dyDescent="0.25">
      <c r="A701" s="217"/>
      <c r="B701" s="135"/>
      <c r="C701" s="136"/>
      <c r="D701" s="136"/>
      <c r="E701" s="136"/>
      <c r="F701" s="136"/>
      <c r="G701" s="136"/>
      <c r="H701" s="435"/>
      <c r="I701" s="435"/>
      <c r="J701" s="243"/>
      <c r="K701" s="243"/>
      <c r="L701" s="151"/>
      <c r="M701" s="244"/>
      <c r="N701" s="97"/>
      <c r="O701" s="86"/>
      <c r="P701" s="136"/>
      <c r="Q701" s="136"/>
      <c r="R701" s="136"/>
      <c r="S701" s="136"/>
      <c r="T701" s="136"/>
      <c r="U701" s="136"/>
      <c r="V701" s="136"/>
      <c r="W701" s="136"/>
      <c r="X701" s="136"/>
      <c r="Y701" s="136"/>
      <c r="Z701" s="136"/>
      <c r="AA701" s="136"/>
      <c r="AB701" s="136"/>
    </row>
    <row r="702" spans="1:28" ht="13.5" customHeight="1" x14ac:dyDescent="0.25">
      <c r="A702" s="217"/>
      <c r="B702" s="135"/>
      <c r="C702" s="136"/>
      <c r="D702" s="136"/>
      <c r="E702" s="136"/>
      <c r="F702" s="136"/>
      <c r="G702" s="136"/>
      <c r="H702" s="435"/>
      <c r="I702" s="435"/>
      <c r="J702" s="243"/>
      <c r="K702" s="243"/>
      <c r="L702" s="151"/>
      <c r="M702" s="244"/>
      <c r="N702" s="97"/>
      <c r="O702" s="86"/>
      <c r="P702" s="136"/>
      <c r="Q702" s="136"/>
      <c r="R702" s="136"/>
      <c r="S702" s="136"/>
      <c r="T702" s="136"/>
      <c r="U702" s="136"/>
      <c r="V702" s="136"/>
      <c r="W702" s="136"/>
      <c r="X702" s="136"/>
      <c r="Y702" s="136"/>
      <c r="Z702" s="136"/>
      <c r="AA702" s="136"/>
      <c r="AB702" s="136"/>
    </row>
    <row r="703" spans="1:28" ht="13.5" customHeight="1" x14ac:dyDescent="0.25">
      <c r="A703" s="217"/>
      <c r="B703" s="135"/>
      <c r="C703" s="136"/>
      <c r="D703" s="136"/>
      <c r="E703" s="136"/>
      <c r="F703" s="136"/>
      <c r="G703" s="136"/>
      <c r="H703" s="435"/>
      <c r="I703" s="435"/>
      <c r="J703" s="243"/>
      <c r="K703" s="243"/>
      <c r="L703" s="151"/>
      <c r="M703" s="244"/>
      <c r="N703" s="97"/>
      <c r="O703" s="86"/>
      <c r="P703" s="136"/>
      <c r="Q703" s="136"/>
      <c r="R703" s="136"/>
      <c r="S703" s="136"/>
      <c r="T703" s="136"/>
      <c r="U703" s="136"/>
      <c r="V703" s="136"/>
      <c r="W703" s="136"/>
      <c r="X703" s="136"/>
      <c r="Y703" s="136"/>
      <c r="Z703" s="136"/>
      <c r="AA703" s="136"/>
      <c r="AB703" s="136"/>
    </row>
    <row r="704" spans="1:28" ht="13.5" customHeight="1" x14ac:dyDescent="0.25">
      <c r="A704" s="217"/>
      <c r="B704" s="135"/>
      <c r="C704" s="136"/>
      <c r="D704" s="136"/>
      <c r="E704" s="136"/>
      <c r="F704" s="136"/>
      <c r="G704" s="136"/>
      <c r="H704" s="435"/>
      <c r="I704" s="435"/>
      <c r="J704" s="243"/>
      <c r="K704" s="243"/>
      <c r="L704" s="151"/>
      <c r="M704" s="244"/>
      <c r="N704" s="97"/>
      <c r="O704" s="86"/>
      <c r="P704" s="136"/>
      <c r="Q704" s="136"/>
      <c r="R704" s="136"/>
      <c r="S704" s="136"/>
      <c r="T704" s="136"/>
      <c r="U704" s="136"/>
      <c r="V704" s="136"/>
      <c r="W704" s="136"/>
      <c r="X704" s="136"/>
      <c r="Y704" s="136"/>
      <c r="Z704" s="136"/>
      <c r="AA704" s="136"/>
      <c r="AB704" s="136"/>
    </row>
    <row r="705" spans="1:28" ht="13.5" customHeight="1" x14ac:dyDescent="0.25">
      <c r="A705" s="217"/>
      <c r="B705" s="135"/>
      <c r="C705" s="136"/>
      <c r="D705" s="136"/>
      <c r="E705" s="136"/>
      <c r="F705" s="136"/>
      <c r="G705" s="136"/>
      <c r="H705" s="435"/>
      <c r="I705" s="435"/>
      <c r="J705" s="243"/>
      <c r="K705" s="243"/>
      <c r="L705" s="151"/>
      <c r="M705" s="244"/>
      <c r="N705" s="97"/>
      <c r="O705" s="86"/>
      <c r="P705" s="136"/>
      <c r="Q705" s="136"/>
      <c r="R705" s="136"/>
      <c r="S705" s="136"/>
      <c r="T705" s="136"/>
      <c r="U705" s="136"/>
      <c r="V705" s="136"/>
      <c r="W705" s="136"/>
      <c r="X705" s="136"/>
      <c r="Y705" s="136"/>
      <c r="Z705" s="136"/>
      <c r="AA705" s="136"/>
      <c r="AB705" s="136"/>
    </row>
    <row r="706" spans="1:28" ht="13.5" customHeight="1" x14ac:dyDescent="0.25">
      <c r="A706" s="217"/>
      <c r="B706" s="135"/>
      <c r="C706" s="136"/>
      <c r="D706" s="136"/>
      <c r="E706" s="136"/>
      <c r="F706" s="136"/>
      <c r="G706" s="136"/>
      <c r="H706" s="435"/>
      <c r="I706" s="435"/>
      <c r="J706" s="243"/>
      <c r="K706" s="243"/>
      <c r="L706" s="151"/>
      <c r="M706" s="244"/>
      <c r="N706" s="97"/>
      <c r="O706" s="86"/>
      <c r="P706" s="136"/>
      <c r="Q706" s="136"/>
      <c r="R706" s="136"/>
      <c r="S706" s="136"/>
      <c r="T706" s="136"/>
      <c r="U706" s="136"/>
      <c r="V706" s="136"/>
      <c r="W706" s="136"/>
      <c r="X706" s="136"/>
      <c r="Y706" s="136"/>
      <c r="Z706" s="136"/>
      <c r="AA706" s="136"/>
      <c r="AB706" s="136"/>
    </row>
    <row r="707" spans="1:28" ht="13.5" customHeight="1" x14ac:dyDescent="0.25">
      <c r="A707" s="217"/>
      <c r="B707" s="135"/>
      <c r="C707" s="136"/>
      <c r="D707" s="136"/>
      <c r="E707" s="136"/>
      <c r="F707" s="136"/>
      <c r="G707" s="136"/>
      <c r="H707" s="435"/>
      <c r="I707" s="435"/>
      <c r="J707" s="243"/>
      <c r="K707" s="243"/>
      <c r="L707" s="151"/>
      <c r="M707" s="244"/>
      <c r="N707" s="97"/>
      <c r="O707" s="86"/>
      <c r="P707" s="136"/>
      <c r="Q707" s="136"/>
      <c r="R707" s="136"/>
      <c r="S707" s="136"/>
      <c r="T707" s="136"/>
      <c r="U707" s="136"/>
      <c r="V707" s="136"/>
      <c r="W707" s="136"/>
      <c r="X707" s="136"/>
      <c r="Y707" s="136"/>
      <c r="Z707" s="136"/>
      <c r="AA707" s="136"/>
      <c r="AB707" s="136"/>
    </row>
    <row r="708" spans="1:28" ht="13.5" customHeight="1" x14ac:dyDescent="0.25">
      <c r="A708" s="217"/>
      <c r="B708" s="135"/>
      <c r="C708" s="136"/>
      <c r="D708" s="136"/>
      <c r="E708" s="136"/>
      <c r="F708" s="136"/>
      <c r="G708" s="136"/>
      <c r="H708" s="435"/>
      <c r="I708" s="435"/>
      <c r="J708" s="243"/>
      <c r="K708" s="243"/>
      <c r="L708" s="151"/>
      <c r="M708" s="244"/>
      <c r="N708" s="97"/>
      <c r="O708" s="86"/>
      <c r="P708" s="136"/>
      <c r="Q708" s="136"/>
      <c r="R708" s="136"/>
      <c r="S708" s="136"/>
      <c r="T708" s="136"/>
      <c r="U708" s="136"/>
      <c r="V708" s="136"/>
      <c r="W708" s="136"/>
      <c r="X708" s="136"/>
      <c r="Y708" s="136"/>
      <c r="Z708" s="136"/>
      <c r="AA708" s="136"/>
      <c r="AB708" s="136"/>
    </row>
    <row r="709" spans="1:28" ht="13.5" customHeight="1" x14ac:dyDescent="0.25">
      <c r="A709" s="217"/>
      <c r="B709" s="135"/>
      <c r="C709" s="136"/>
      <c r="D709" s="136"/>
      <c r="E709" s="136"/>
      <c r="F709" s="136"/>
      <c r="G709" s="136"/>
      <c r="H709" s="435"/>
      <c r="I709" s="435"/>
      <c r="J709" s="243"/>
      <c r="K709" s="243"/>
      <c r="L709" s="151"/>
      <c r="M709" s="244"/>
      <c r="N709" s="97"/>
      <c r="O709" s="86"/>
      <c r="P709" s="136"/>
      <c r="Q709" s="136"/>
      <c r="R709" s="136"/>
      <c r="S709" s="136"/>
      <c r="T709" s="136"/>
      <c r="U709" s="136"/>
      <c r="V709" s="136"/>
      <c r="W709" s="136"/>
      <c r="X709" s="136"/>
      <c r="Y709" s="136"/>
      <c r="Z709" s="136"/>
      <c r="AA709" s="136"/>
      <c r="AB709" s="136"/>
    </row>
    <row r="710" spans="1:28" ht="13.5" customHeight="1" x14ac:dyDescent="0.25">
      <c r="A710" s="217"/>
      <c r="B710" s="135"/>
      <c r="C710" s="136"/>
      <c r="D710" s="136"/>
      <c r="E710" s="136"/>
      <c r="F710" s="136"/>
      <c r="G710" s="136"/>
      <c r="H710" s="435"/>
      <c r="I710" s="435"/>
      <c r="J710" s="243"/>
      <c r="K710" s="243"/>
      <c r="L710" s="151"/>
      <c r="M710" s="244"/>
      <c r="N710" s="97"/>
      <c r="O710" s="86"/>
      <c r="P710" s="136"/>
      <c r="Q710" s="136"/>
      <c r="R710" s="136"/>
      <c r="S710" s="136"/>
      <c r="T710" s="136"/>
      <c r="U710" s="136"/>
      <c r="V710" s="136"/>
      <c r="W710" s="136"/>
      <c r="X710" s="136"/>
      <c r="Y710" s="136"/>
      <c r="Z710" s="136"/>
      <c r="AA710" s="136"/>
      <c r="AB710" s="136"/>
    </row>
    <row r="711" spans="1:28" ht="13.5" customHeight="1" x14ac:dyDescent="0.25">
      <c r="A711" s="217"/>
      <c r="B711" s="135"/>
      <c r="C711" s="136"/>
      <c r="D711" s="136"/>
      <c r="E711" s="136"/>
      <c r="F711" s="136"/>
      <c r="G711" s="136"/>
      <c r="H711" s="435"/>
      <c r="I711" s="435"/>
      <c r="J711" s="243"/>
      <c r="K711" s="243"/>
      <c r="L711" s="151"/>
      <c r="M711" s="244"/>
      <c r="N711" s="97"/>
      <c r="O711" s="86"/>
      <c r="P711" s="136"/>
      <c r="Q711" s="136"/>
      <c r="R711" s="136"/>
      <c r="S711" s="136"/>
      <c r="T711" s="136"/>
      <c r="U711" s="136"/>
      <c r="V711" s="136"/>
      <c r="W711" s="136"/>
      <c r="X711" s="136"/>
      <c r="Y711" s="136"/>
      <c r="Z711" s="136"/>
      <c r="AA711" s="136"/>
      <c r="AB711" s="136"/>
    </row>
    <row r="712" spans="1:28" ht="13.5" customHeight="1" x14ac:dyDescent="0.25">
      <c r="A712" s="217"/>
      <c r="B712" s="135"/>
      <c r="C712" s="136"/>
      <c r="D712" s="136"/>
      <c r="E712" s="136"/>
      <c r="F712" s="136"/>
      <c r="G712" s="136"/>
      <c r="H712" s="435"/>
      <c r="I712" s="435"/>
      <c r="J712" s="243"/>
      <c r="K712" s="243"/>
      <c r="L712" s="151"/>
      <c r="M712" s="244"/>
      <c r="N712" s="97"/>
      <c r="O712" s="86"/>
      <c r="P712" s="136"/>
      <c r="Q712" s="136"/>
      <c r="R712" s="136"/>
      <c r="S712" s="136"/>
      <c r="T712" s="136"/>
      <c r="U712" s="136"/>
      <c r="V712" s="136"/>
      <c r="W712" s="136"/>
      <c r="X712" s="136"/>
      <c r="Y712" s="136"/>
      <c r="Z712" s="136"/>
      <c r="AA712" s="136"/>
      <c r="AB712" s="136"/>
    </row>
    <row r="713" spans="1:28" ht="13.5" customHeight="1" x14ac:dyDescent="0.25">
      <c r="A713" s="217"/>
      <c r="B713" s="135"/>
      <c r="C713" s="136"/>
      <c r="D713" s="136"/>
      <c r="E713" s="136"/>
      <c r="F713" s="136"/>
      <c r="G713" s="136"/>
      <c r="H713" s="435"/>
      <c r="I713" s="435"/>
      <c r="J713" s="243"/>
      <c r="K713" s="243"/>
      <c r="L713" s="151"/>
      <c r="M713" s="244"/>
      <c r="N713" s="97"/>
      <c r="O713" s="86"/>
      <c r="P713" s="136"/>
      <c r="Q713" s="136"/>
      <c r="R713" s="136"/>
      <c r="S713" s="136"/>
      <c r="T713" s="136"/>
      <c r="U713" s="136"/>
      <c r="V713" s="136"/>
      <c r="W713" s="136"/>
      <c r="X713" s="136"/>
      <c r="Y713" s="136"/>
      <c r="Z713" s="136"/>
      <c r="AA713" s="136"/>
      <c r="AB713" s="136"/>
    </row>
    <row r="714" spans="1:28" ht="13.5" customHeight="1" x14ac:dyDescent="0.25">
      <c r="A714" s="217"/>
      <c r="B714" s="135"/>
      <c r="C714" s="136"/>
      <c r="D714" s="136"/>
      <c r="E714" s="136"/>
      <c r="F714" s="136"/>
      <c r="G714" s="136"/>
      <c r="H714" s="435"/>
      <c r="I714" s="435"/>
      <c r="J714" s="243"/>
      <c r="K714" s="243"/>
      <c r="L714" s="151"/>
      <c r="M714" s="244"/>
      <c r="N714" s="97"/>
      <c r="O714" s="86"/>
      <c r="P714" s="136"/>
      <c r="Q714" s="136"/>
      <c r="R714" s="136"/>
      <c r="S714" s="136"/>
      <c r="T714" s="136"/>
      <c r="U714" s="136"/>
      <c r="V714" s="136"/>
      <c r="W714" s="136"/>
      <c r="X714" s="136"/>
      <c r="Y714" s="136"/>
      <c r="Z714" s="136"/>
      <c r="AA714" s="136"/>
      <c r="AB714" s="136"/>
    </row>
    <row r="715" spans="1:28" ht="13.5" customHeight="1" x14ac:dyDescent="0.25">
      <c r="A715" s="217"/>
      <c r="B715" s="135"/>
      <c r="C715" s="136"/>
      <c r="D715" s="136"/>
      <c r="E715" s="136"/>
      <c r="F715" s="136"/>
      <c r="G715" s="136"/>
      <c r="H715" s="435"/>
      <c r="I715" s="435"/>
      <c r="J715" s="243"/>
      <c r="K715" s="243"/>
      <c r="L715" s="151"/>
      <c r="M715" s="244"/>
      <c r="N715" s="97"/>
      <c r="O715" s="86"/>
      <c r="P715" s="136"/>
      <c r="Q715" s="136"/>
      <c r="R715" s="136"/>
      <c r="S715" s="136"/>
      <c r="T715" s="136"/>
      <c r="U715" s="136"/>
      <c r="V715" s="136"/>
      <c r="W715" s="136"/>
      <c r="X715" s="136"/>
      <c r="Y715" s="136"/>
      <c r="Z715" s="136"/>
      <c r="AA715" s="136"/>
      <c r="AB715" s="136"/>
    </row>
    <row r="716" spans="1:28" ht="13.5" customHeight="1" x14ac:dyDescent="0.25">
      <c r="A716" s="217"/>
      <c r="B716" s="135"/>
      <c r="C716" s="136"/>
      <c r="D716" s="136"/>
      <c r="E716" s="136"/>
      <c r="F716" s="136"/>
      <c r="G716" s="136"/>
      <c r="H716" s="435"/>
      <c r="I716" s="435"/>
      <c r="J716" s="243"/>
      <c r="K716" s="243"/>
      <c r="L716" s="151"/>
      <c r="M716" s="244"/>
      <c r="N716" s="97"/>
      <c r="O716" s="86"/>
      <c r="P716" s="136"/>
      <c r="Q716" s="136"/>
      <c r="R716" s="136"/>
      <c r="S716" s="136"/>
      <c r="T716" s="136"/>
      <c r="U716" s="136"/>
      <c r="V716" s="136"/>
      <c r="W716" s="136"/>
      <c r="X716" s="136"/>
      <c r="Y716" s="136"/>
      <c r="Z716" s="136"/>
      <c r="AA716" s="136"/>
      <c r="AB716" s="136"/>
    </row>
    <row r="717" spans="1:28" ht="13.5" customHeight="1" x14ac:dyDescent="0.25">
      <c r="A717" s="217"/>
      <c r="B717" s="135"/>
      <c r="C717" s="136"/>
      <c r="D717" s="136"/>
      <c r="E717" s="136"/>
      <c r="F717" s="136"/>
      <c r="G717" s="136"/>
      <c r="H717" s="435"/>
      <c r="I717" s="435"/>
      <c r="J717" s="243"/>
      <c r="K717" s="243"/>
      <c r="L717" s="151"/>
      <c r="M717" s="244"/>
      <c r="N717" s="97"/>
      <c r="O717" s="86"/>
      <c r="P717" s="136"/>
      <c r="Q717" s="136"/>
      <c r="R717" s="136"/>
      <c r="S717" s="136"/>
      <c r="T717" s="136"/>
      <c r="U717" s="136"/>
      <c r="V717" s="136"/>
      <c r="W717" s="136"/>
      <c r="X717" s="136"/>
      <c r="Y717" s="136"/>
      <c r="Z717" s="136"/>
      <c r="AA717" s="136"/>
      <c r="AB717" s="136"/>
    </row>
    <row r="718" spans="1:28" ht="13.5" customHeight="1" x14ac:dyDescent="0.25">
      <c r="A718" s="217"/>
      <c r="B718" s="135"/>
      <c r="C718" s="136"/>
      <c r="D718" s="136"/>
      <c r="E718" s="136"/>
      <c r="F718" s="136"/>
      <c r="G718" s="136"/>
      <c r="H718" s="435"/>
      <c r="I718" s="435"/>
      <c r="J718" s="243"/>
      <c r="K718" s="243"/>
      <c r="L718" s="151"/>
      <c r="M718" s="244"/>
      <c r="N718" s="97"/>
      <c r="O718" s="86"/>
      <c r="P718" s="136"/>
      <c r="Q718" s="136"/>
      <c r="R718" s="136"/>
      <c r="S718" s="136"/>
      <c r="T718" s="136"/>
      <c r="U718" s="136"/>
      <c r="V718" s="136"/>
      <c r="W718" s="136"/>
      <c r="X718" s="136"/>
      <c r="Y718" s="136"/>
      <c r="Z718" s="136"/>
      <c r="AA718" s="136"/>
      <c r="AB718" s="136"/>
    </row>
    <row r="719" spans="1:28" ht="13.5" customHeight="1" x14ac:dyDescent="0.25">
      <c r="A719" s="217"/>
      <c r="B719" s="135"/>
      <c r="C719" s="136"/>
      <c r="D719" s="136"/>
      <c r="E719" s="136"/>
      <c r="F719" s="136"/>
      <c r="G719" s="136"/>
      <c r="H719" s="435"/>
      <c r="I719" s="435"/>
      <c r="J719" s="243"/>
      <c r="K719" s="243"/>
      <c r="L719" s="151"/>
      <c r="M719" s="244"/>
      <c r="N719" s="97"/>
      <c r="O719" s="86"/>
      <c r="P719" s="136"/>
      <c r="Q719" s="136"/>
      <c r="R719" s="136"/>
      <c r="S719" s="136"/>
      <c r="T719" s="136"/>
      <c r="U719" s="136"/>
      <c r="V719" s="136"/>
      <c r="W719" s="136"/>
      <c r="X719" s="136"/>
      <c r="Y719" s="136"/>
      <c r="Z719" s="136"/>
      <c r="AA719" s="136"/>
      <c r="AB719" s="136"/>
    </row>
    <row r="720" spans="1:28" ht="13.5" customHeight="1" x14ac:dyDescent="0.25">
      <c r="A720" s="217"/>
      <c r="B720" s="135"/>
      <c r="C720" s="136"/>
      <c r="D720" s="136"/>
      <c r="E720" s="136"/>
      <c r="F720" s="136"/>
      <c r="G720" s="136"/>
      <c r="H720" s="435"/>
      <c r="I720" s="435"/>
      <c r="J720" s="243"/>
      <c r="K720" s="243"/>
      <c r="L720" s="151"/>
      <c r="M720" s="244"/>
      <c r="N720" s="97"/>
      <c r="O720" s="86"/>
      <c r="P720" s="136"/>
      <c r="Q720" s="136"/>
      <c r="R720" s="136"/>
      <c r="S720" s="136"/>
      <c r="T720" s="136"/>
      <c r="U720" s="136"/>
      <c r="V720" s="136"/>
      <c r="W720" s="136"/>
      <c r="X720" s="136"/>
      <c r="Y720" s="136"/>
      <c r="Z720" s="136"/>
      <c r="AA720" s="136"/>
      <c r="AB720" s="136"/>
    </row>
    <row r="721" spans="1:28" ht="13.5" customHeight="1" x14ac:dyDescent="0.25">
      <c r="A721" s="217"/>
      <c r="B721" s="135"/>
      <c r="C721" s="136"/>
      <c r="D721" s="136"/>
      <c r="E721" s="136"/>
      <c r="F721" s="136"/>
      <c r="G721" s="136"/>
      <c r="H721" s="435"/>
      <c r="I721" s="435"/>
      <c r="J721" s="243"/>
      <c r="K721" s="243"/>
      <c r="L721" s="151"/>
      <c r="M721" s="244"/>
      <c r="N721" s="97"/>
      <c r="O721" s="86"/>
      <c r="P721" s="136"/>
      <c r="Q721" s="136"/>
      <c r="R721" s="136"/>
      <c r="S721" s="136"/>
      <c r="T721" s="136"/>
      <c r="U721" s="136"/>
      <c r="V721" s="136"/>
      <c r="W721" s="136"/>
      <c r="X721" s="136"/>
      <c r="Y721" s="136"/>
      <c r="Z721" s="136"/>
      <c r="AA721" s="136"/>
      <c r="AB721" s="136"/>
    </row>
    <row r="722" spans="1:28" ht="13.5" customHeight="1" x14ac:dyDescent="0.25">
      <c r="A722" s="217"/>
      <c r="B722" s="135"/>
      <c r="C722" s="136"/>
      <c r="D722" s="136"/>
      <c r="E722" s="136"/>
      <c r="F722" s="136"/>
      <c r="G722" s="136"/>
      <c r="H722" s="435"/>
      <c r="I722" s="435"/>
      <c r="J722" s="243"/>
      <c r="K722" s="243"/>
      <c r="L722" s="151"/>
      <c r="M722" s="244"/>
      <c r="N722" s="97"/>
      <c r="O722" s="86"/>
      <c r="P722" s="136"/>
      <c r="Q722" s="136"/>
      <c r="R722" s="136"/>
      <c r="S722" s="136"/>
      <c r="T722" s="136"/>
      <c r="U722" s="136"/>
      <c r="V722" s="136"/>
      <c r="W722" s="136"/>
      <c r="X722" s="136"/>
      <c r="Y722" s="136"/>
      <c r="Z722" s="136"/>
      <c r="AA722" s="136"/>
      <c r="AB722" s="136"/>
    </row>
    <row r="723" spans="1:28" ht="13.5" customHeight="1" x14ac:dyDescent="0.25">
      <c r="A723" s="217"/>
      <c r="B723" s="135"/>
      <c r="C723" s="136"/>
      <c r="D723" s="136"/>
      <c r="E723" s="136"/>
      <c r="F723" s="136"/>
      <c r="G723" s="136"/>
      <c r="H723" s="435"/>
      <c r="I723" s="435"/>
      <c r="J723" s="243"/>
      <c r="K723" s="243"/>
      <c r="L723" s="151"/>
      <c r="M723" s="244"/>
      <c r="N723" s="97"/>
      <c r="O723" s="86"/>
      <c r="P723" s="136"/>
      <c r="Q723" s="136"/>
      <c r="R723" s="136"/>
      <c r="S723" s="136"/>
      <c r="T723" s="136"/>
      <c r="U723" s="136"/>
      <c r="V723" s="136"/>
      <c r="W723" s="136"/>
      <c r="X723" s="136"/>
      <c r="Y723" s="136"/>
      <c r="Z723" s="136"/>
      <c r="AA723" s="136"/>
      <c r="AB723" s="136"/>
    </row>
    <row r="724" spans="1:28" ht="13.5" customHeight="1" x14ac:dyDescent="0.25">
      <c r="A724" s="217"/>
      <c r="B724" s="135"/>
      <c r="C724" s="136"/>
      <c r="D724" s="136"/>
      <c r="E724" s="136"/>
      <c r="F724" s="136"/>
      <c r="G724" s="136"/>
      <c r="H724" s="435"/>
      <c r="I724" s="435"/>
      <c r="J724" s="243"/>
      <c r="K724" s="243"/>
      <c r="L724" s="151"/>
      <c r="M724" s="244"/>
      <c r="N724" s="97"/>
      <c r="O724" s="86"/>
      <c r="P724" s="136"/>
      <c r="Q724" s="136"/>
      <c r="R724" s="136"/>
      <c r="S724" s="136"/>
      <c r="T724" s="136"/>
      <c r="U724" s="136"/>
      <c r="V724" s="136"/>
      <c r="W724" s="136"/>
      <c r="X724" s="136"/>
      <c r="Y724" s="136"/>
      <c r="Z724" s="136"/>
      <c r="AA724" s="136"/>
      <c r="AB724" s="136"/>
    </row>
    <row r="725" spans="1:28" ht="13.5" customHeight="1" x14ac:dyDescent="0.25">
      <c r="A725" s="217"/>
      <c r="B725" s="135"/>
      <c r="C725" s="136"/>
      <c r="D725" s="136"/>
      <c r="E725" s="136"/>
      <c r="F725" s="136"/>
      <c r="G725" s="136"/>
      <c r="H725" s="435"/>
      <c r="I725" s="435"/>
      <c r="J725" s="243"/>
      <c r="K725" s="243"/>
      <c r="L725" s="151"/>
      <c r="M725" s="244"/>
      <c r="N725" s="97"/>
      <c r="O725" s="86"/>
      <c r="P725" s="136"/>
      <c r="Q725" s="136"/>
      <c r="R725" s="136"/>
      <c r="S725" s="136"/>
      <c r="T725" s="136"/>
      <c r="U725" s="136"/>
      <c r="V725" s="136"/>
      <c r="W725" s="136"/>
      <c r="X725" s="136"/>
      <c r="Y725" s="136"/>
      <c r="Z725" s="136"/>
      <c r="AA725" s="136"/>
      <c r="AB725" s="136"/>
    </row>
    <row r="726" spans="1:28" ht="13.5" customHeight="1" x14ac:dyDescent="0.25">
      <c r="A726" s="217"/>
      <c r="B726" s="135"/>
      <c r="C726" s="136"/>
      <c r="D726" s="136"/>
      <c r="E726" s="136"/>
      <c r="F726" s="136"/>
      <c r="G726" s="136"/>
      <c r="H726" s="435"/>
      <c r="I726" s="435"/>
      <c r="J726" s="243"/>
      <c r="K726" s="243"/>
      <c r="L726" s="151"/>
      <c r="M726" s="244"/>
      <c r="N726" s="97"/>
      <c r="O726" s="86"/>
      <c r="P726" s="136"/>
      <c r="Q726" s="136"/>
      <c r="R726" s="136"/>
      <c r="S726" s="136"/>
      <c r="T726" s="136"/>
      <c r="U726" s="136"/>
      <c r="V726" s="136"/>
      <c r="W726" s="136"/>
      <c r="X726" s="136"/>
      <c r="Y726" s="136"/>
      <c r="Z726" s="136"/>
      <c r="AA726" s="136"/>
      <c r="AB726" s="136"/>
    </row>
    <row r="727" spans="1:28" ht="13.5" customHeight="1" x14ac:dyDescent="0.25">
      <c r="A727" s="217"/>
      <c r="B727" s="135"/>
      <c r="C727" s="136"/>
      <c r="D727" s="136"/>
      <c r="E727" s="136"/>
      <c r="F727" s="136"/>
      <c r="G727" s="136"/>
      <c r="H727" s="435"/>
      <c r="I727" s="435"/>
      <c r="J727" s="243"/>
      <c r="K727" s="243"/>
      <c r="L727" s="151"/>
      <c r="M727" s="244"/>
      <c r="N727" s="97"/>
      <c r="O727" s="86"/>
      <c r="P727" s="136"/>
      <c r="Q727" s="136"/>
      <c r="R727" s="136"/>
      <c r="S727" s="136"/>
      <c r="T727" s="136"/>
      <c r="U727" s="136"/>
      <c r="V727" s="136"/>
      <c r="W727" s="136"/>
      <c r="X727" s="136"/>
      <c r="Y727" s="136"/>
      <c r="Z727" s="136"/>
      <c r="AA727" s="136"/>
      <c r="AB727" s="136"/>
    </row>
    <row r="728" spans="1:28" ht="13.5" customHeight="1" x14ac:dyDescent="0.25">
      <c r="A728" s="217"/>
      <c r="B728" s="135"/>
      <c r="C728" s="136"/>
      <c r="D728" s="136"/>
      <c r="E728" s="136"/>
      <c r="F728" s="136"/>
      <c r="G728" s="136"/>
      <c r="H728" s="435"/>
      <c r="I728" s="435"/>
      <c r="J728" s="243"/>
      <c r="K728" s="243"/>
      <c r="L728" s="151"/>
      <c r="M728" s="244"/>
      <c r="N728" s="97"/>
      <c r="O728" s="86"/>
      <c r="P728" s="136"/>
      <c r="Q728" s="136"/>
      <c r="R728" s="136"/>
      <c r="S728" s="136"/>
      <c r="T728" s="136"/>
      <c r="U728" s="136"/>
      <c r="V728" s="136"/>
      <c r="W728" s="136"/>
      <c r="X728" s="136"/>
      <c r="Y728" s="136"/>
      <c r="Z728" s="136"/>
      <c r="AA728" s="136"/>
      <c r="AB728" s="136"/>
    </row>
    <row r="729" spans="1:28" ht="13.5" customHeight="1" x14ac:dyDescent="0.25">
      <c r="A729" s="217"/>
      <c r="B729" s="135"/>
      <c r="C729" s="136"/>
      <c r="D729" s="136"/>
      <c r="E729" s="136"/>
      <c r="F729" s="136"/>
      <c r="G729" s="136"/>
      <c r="H729" s="435"/>
      <c r="I729" s="435"/>
      <c r="J729" s="243"/>
      <c r="K729" s="243"/>
      <c r="L729" s="151"/>
      <c r="M729" s="244"/>
      <c r="N729" s="97"/>
      <c r="O729" s="86"/>
      <c r="P729" s="136"/>
      <c r="Q729" s="136"/>
      <c r="R729" s="136"/>
      <c r="S729" s="136"/>
      <c r="T729" s="136"/>
      <c r="U729" s="136"/>
      <c r="V729" s="136"/>
      <c r="W729" s="136"/>
      <c r="X729" s="136"/>
      <c r="Y729" s="136"/>
      <c r="Z729" s="136"/>
      <c r="AA729" s="136"/>
      <c r="AB729" s="136"/>
    </row>
    <row r="730" spans="1:28" ht="13.5" customHeight="1" x14ac:dyDescent="0.25">
      <c r="A730" s="217"/>
      <c r="B730" s="135"/>
      <c r="C730" s="136"/>
      <c r="D730" s="136"/>
      <c r="E730" s="136"/>
      <c r="F730" s="136"/>
      <c r="G730" s="136"/>
      <c r="H730" s="435"/>
      <c r="I730" s="435"/>
      <c r="J730" s="243"/>
      <c r="K730" s="243"/>
      <c r="L730" s="151"/>
      <c r="M730" s="244"/>
      <c r="N730" s="97"/>
      <c r="O730" s="86"/>
      <c r="P730" s="136"/>
      <c r="Q730" s="136"/>
      <c r="R730" s="136"/>
      <c r="S730" s="136"/>
      <c r="T730" s="136"/>
      <c r="U730" s="136"/>
      <c r="V730" s="136"/>
      <c r="W730" s="136"/>
      <c r="X730" s="136"/>
      <c r="Y730" s="136"/>
      <c r="Z730" s="136"/>
      <c r="AA730" s="136"/>
      <c r="AB730" s="136"/>
    </row>
    <row r="731" spans="1:28" ht="13.5" customHeight="1" x14ac:dyDescent="0.25">
      <c r="A731" s="217"/>
      <c r="B731" s="135"/>
      <c r="C731" s="136"/>
      <c r="D731" s="136"/>
      <c r="E731" s="136"/>
      <c r="F731" s="136"/>
      <c r="G731" s="136"/>
      <c r="H731" s="435"/>
      <c r="I731" s="435"/>
      <c r="J731" s="243"/>
      <c r="K731" s="243"/>
      <c r="L731" s="151"/>
      <c r="M731" s="244"/>
      <c r="N731" s="97"/>
      <c r="O731" s="86"/>
      <c r="P731" s="136"/>
      <c r="Q731" s="136"/>
      <c r="R731" s="136"/>
      <c r="S731" s="136"/>
      <c r="T731" s="136"/>
      <c r="U731" s="136"/>
      <c r="V731" s="136"/>
      <c r="W731" s="136"/>
      <c r="X731" s="136"/>
      <c r="Y731" s="136"/>
      <c r="Z731" s="136"/>
      <c r="AA731" s="136"/>
      <c r="AB731" s="136"/>
    </row>
    <row r="732" spans="1:28" ht="13.5" customHeight="1" x14ac:dyDescent="0.25">
      <c r="A732" s="217"/>
      <c r="B732" s="135"/>
      <c r="C732" s="136"/>
      <c r="D732" s="136"/>
      <c r="E732" s="136"/>
      <c r="F732" s="136"/>
      <c r="G732" s="136"/>
      <c r="H732" s="435"/>
      <c r="I732" s="435"/>
      <c r="J732" s="243"/>
      <c r="K732" s="243"/>
      <c r="L732" s="151"/>
      <c r="M732" s="244"/>
      <c r="N732" s="97"/>
      <c r="O732" s="86"/>
      <c r="P732" s="136"/>
      <c r="Q732" s="136"/>
      <c r="R732" s="136"/>
      <c r="S732" s="136"/>
      <c r="T732" s="136"/>
      <c r="U732" s="136"/>
      <c r="V732" s="136"/>
      <c r="W732" s="136"/>
      <c r="X732" s="136"/>
      <c r="Y732" s="136"/>
      <c r="Z732" s="136"/>
      <c r="AA732" s="136"/>
      <c r="AB732" s="136"/>
    </row>
    <row r="733" spans="1:28" ht="13.5" customHeight="1" x14ac:dyDescent="0.25">
      <c r="A733" s="217"/>
      <c r="B733" s="135"/>
      <c r="C733" s="136"/>
      <c r="D733" s="136"/>
      <c r="E733" s="136"/>
      <c r="F733" s="136"/>
      <c r="G733" s="136"/>
      <c r="H733" s="435"/>
      <c r="I733" s="435"/>
      <c r="J733" s="243"/>
      <c r="K733" s="243"/>
      <c r="L733" s="151"/>
      <c r="M733" s="244"/>
      <c r="N733" s="97"/>
      <c r="O733" s="86"/>
      <c r="P733" s="136"/>
      <c r="Q733" s="136"/>
      <c r="R733" s="136"/>
      <c r="S733" s="136"/>
      <c r="T733" s="136"/>
      <c r="U733" s="136"/>
      <c r="V733" s="136"/>
      <c r="W733" s="136"/>
      <c r="X733" s="136"/>
      <c r="Y733" s="136"/>
      <c r="Z733" s="136"/>
      <c r="AA733" s="136"/>
      <c r="AB733" s="136"/>
    </row>
    <row r="734" spans="1:28" ht="13.5" customHeight="1" x14ac:dyDescent="0.25">
      <c r="A734" s="217"/>
      <c r="B734" s="135"/>
      <c r="C734" s="136"/>
      <c r="D734" s="136"/>
      <c r="E734" s="136"/>
      <c r="F734" s="136"/>
      <c r="G734" s="136"/>
      <c r="H734" s="435"/>
      <c r="I734" s="435"/>
      <c r="J734" s="243"/>
      <c r="K734" s="243"/>
      <c r="L734" s="151"/>
      <c r="M734" s="244"/>
      <c r="N734" s="97"/>
      <c r="O734" s="86"/>
      <c r="P734" s="136"/>
      <c r="Q734" s="136"/>
      <c r="R734" s="136"/>
      <c r="S734" s="136"/>
      <c r="T734" s="136"/>
      <c r="U734" s="136"/>
      <c r="V734" s="136"/>
      <c r="W734" s="136"/>
      <c r="X734" s="136"/>
      <c r="Y734" s="136"/>
      <c r="Z734" s="136"/>
      <c r="AA734" s="136"/>
      <c r="AB734" s="136"/>
    </row>
    <row r="735" spans="1:28" ht="13.5" customHeight="1" x14ac:dyDescent="0.25">
      <c r="A735" s="217"/>
      <c r="B735" s="135"/>
      <c r="C735" s="136"/>
      <c r="D735" s="136"/>
      <c r="E735" s="136"/>
      <c r="F735" s="136"/>
      <c r="G735" s="136"/>
      <c r="H735" s="435"/>
      <c r="I735" s="435"/>
      <c r="J735" s="243"/>
      <c r="K735" s="243"/>
      <c r="L735" s="151"/>
      <c r="M735" s="244"/>
      <c r="N735" s="97"/>
      <c r="O735" s="86"/>
      <c r="P735" s="136"/>
      <c r="Q735" s="136"/>
      <c r="R735" s="136"/>
      <c r="S735" s="136"/>
      <c r="T735" s="136"/>
      <c r="U735" s="136"/>
      <c r="V735" s="136"/>
      <c r="W735" s="136"/>
      <c r="X735" s="136"/>
      <c r="Y735" s="136"/>
      <c r="Z735" s="136"/>
      <c r="AA735" s="136"/>
      <c r="AB735" s="136"/>
    </row>
    <row r="736" spans="1:28" ht="13.5" customHeight="1" x14ac:dyDescent="0.25">
      <c r="A736" s="217"/>
      <c r="B736" s="135"/>
      <c r="C736" s="136"/>
      <c r="D736" s="136"/>
      <c r="E736" s="136"/>
      <c r="F736" s="136"/>
      <c r="G736" s="136"/>
      <c r="H736" s="435"/>
      <c r="I736" s="435"/>
      <c r="J736" s="243"/>
      <c r="K736" s="243"/>
      <c r="L736" s="151"/>
      <c r="M736" s="244"/>
      <c r="N736" s="97"/>
      <c r="O736" s="86"/>
      <c r="P736" s="136"/>
      <c r="Q736" s="136"/>
      <c r="R736" s="136"/>
      <c r="S736" s="136"/>
      <c r="T736" s="136"/>
      <c r="U736" s="136"/>
      <c r="V736" s="136"/>
      <c r="W736" s="136"/>
      <c r="X736" s="136"/>
      <c r="Y736" s="136"/>
      <c r="Z736" s="136"/>
      <c r="AA736" s="136"/>
      <c r="AB736" s="136"/>
    </row>
    <row r="737" spans="1:28" ht="13.5" customHeight="1" x14ac:dyDescent="0.25">
      <c r="A737" s="217"/>
      <c r="B737" s="135"/>
      <c r="C737" s="136"/>
      <c r="D737" s="136"/>
      <c r="E737" s="136"/>
      <c r="F737" s="136"/>
      <c r="G737" s="136"/>
      <c r="H737" s="435"/>
      <c r="I737" s="435"/>
      <c r="J737" s="243"/>
      <c r="K737" s="243"/>
      <c r="L737" s="151"/>
      <c r="M737" s="244"/>
      <c r="N737" s="97"/>
      <c r="O737" s="86"/>
      <c r="P737" s="136"/>
      <c r="Q737" s="136"/>
      <c r="R737" s="136"/>
      <c r="S737" s="136"/>
      <c r="T737" s="136"/>
      <c r="U737" s="136"/>
      <c r="V737" s="136"/>
      <c r="W737" s="136"/>
      <c r="X737" s="136"/>
      <c r="Y737" s="136"/>
      <c r="Z737" s="136"/>
      <c r="AA737" s="136"/>
      <c r="AB737" s="136"/>
    </row>
    <row r="738" spans="1:28" ht="13.5" customHeight="1" x14ac:dyDescent="0.25">
      <c r="A738" s="217"/>
      <c r="B738" s="135"/>
      <c r="C738" s="136"/>
      <c r="D738" s="136"/>
      <c r="E738" s="136"/>
      <c r="F738" s="136"/>
      <c r="G738" s="136"/>
      <c r="H738" s="435"/>
      <c r="I738" s="435"/>
      <c r="J738" s="243"/>
      <c r="K738" s="243"/>
      <c r="L738" s="151"/>
      <c r="M738" s="244"/>
      <c r="N738" s="97"/>
      <c r="O738" s="86"/>
      <c r="P738" s="136"/>
      <c r="Q738" s="136"/>
      <c r="R738" s="136"/>
      <c r="S738" s="136"/>
      <c r="T738" s="136"/>
      <c r="U738" s="136"/>
      <c r="V738" s="136"/>
      <c r="W738" s="136"/>
      <c r="X738" s="136"/>
      <c r="Y738" s="136"/>
      <c r="Z738" s="136"/>
      <c r="AA738" s="136"/>
      <c r="AB738" s="136"/>
    </row>
    <row r="739" spans="1:28" ht="13.5" customHeight="1" x14ac:dyDescent="0.25">
      <c r="A739" s="217"/>
      <c r="B739" s="135"/>
      <c r="C739" s="136"/>
      <c r="D739" s="136"/>
      <c r="E739" s="136"/>
      <c r="F739" s="136"/>
      <c r="G739" s="136"/>
      <c r="H739" s="435"/>
      <c r="I739" s="435"/>
      <c r="J739" s="243"/>
      <c r="K739" s="243"/>
      <c r="L739" s="151"/>
      <c r="M739" s="244"/>
      <c r="N739" s="97"/>
      <c r="O739" s="86"/>
      <c r="P739" s="136"/>
      <c r="Q739" s="136"/>
      <c r="R739" s="136"/>
      <c r="S739" s="136"/>
      <c r="T739" s="136"/>
      <c r="U739" s="136"/>
      <c r="V739" s="136"/>
      <c r="W739" s="136"/>
      <c r="X739" s="136"/>
      <c r="Y739" s="136"/>
      <c r="Z739" s="136"/>
      <c r="AA739" s="136"/>
      <c r="AB739" s="136"/>
    </row>
    <row r="740" spans="1:28" ht="13.5" customHeight="1" x14ac:dyDescent="0.25">
      <c r="A740" s="217"/>
      <c r="B740" s="135"/>
      <c r="C740" s="136"/>
      <c r="D740" s="136"/>
      <c r="E740" s="136"/>
      <c r="F740" s="136"/>
      <c r="G740" s="136"/>
      <c r="H740" s="435"/>
      <c r="I740" s="435"/>
      <c r="J740" s="243"/>
      <c r="K740" s="243"/>
      <c r="L740" s="151"/>
      <c r="M740" s="244"/>
      <c r="N740" s="97"/>
      <c r="O740" s="86"/>
      <c r="P740" s="136"/>
      <c r="Q740" s="136"/>
      <c r="R740" s="136"/>
      <c r="S740" s="136"/>
      <c r="T740" s="136"/>
      <c r="U740" s="136"/>
      <c r="V740" s="136"/>
      <c r="W740" s="136"/>
      <c r="X740" s="136"/>
      <c r="Y740" s="136"/>
      <c r="Z740" s="136"/>
      <c r="AA740" s="136"/>
      <c r="AB740" s="136"/>
    </row>
    <row r="741" spans="1:28" ht="13.5" customHeight="1" x14ac:dyDescent="0.25">
      <c r="A741" s="217"/>
      <c r="B741" s="135"/>
      <c r="C741" s="136"/>
      <c r="D741" s="136"/>
      <c r="E741" s="136"/>
      <c r="F741" s="136"/>
      <c r="G741" s="136"/>
      <c r="H741" s="435"/>
      <c r="I741" s="435"/>
      <c r="J741" s="243"/>
      <c r="K741" s="243"/>
      <c r="L741" s="151"/>
      <c r="M741" s="244"/>
      <c r="N741" s="97"/>
      <c r="O741" s="86"/>
      <c r="P741" s="136"/>
      <c r="Q741" s="136"/>
      <c r="R741" s="136"/>
      <c r="S741" s="136"/>
      <c r="T741" s="136"/>
      <c r="U741" s="136"/>
      <c r="V741" s="136"/>
      <c r="W741" s="136"/>
      <c r="X741" s="136"/>
      <c r="Y741" s="136"/>
      <c r="Z741" s="136"/>
      <c r="AA741" s="136"/>
      <c r="AB741" s="136"/>
    </row>
    <row r="742" spans="1:28" ht="13.5" customHeight="1" x14ac:dyDescent="0.25">
      <c r="A742" s="217"/>
      <c r="B742" s="135"/>
      <c r="C742" s="136"/>
      <c r="D742" s="136"/>
      <c r="E742" s="136"/>
      <c r="F742" s="136"/>
      <c r="G742" s="136"/>
      <c r="H742" s="435"/>
      <c r="I742" s="435"/>
      <c r="J742" s="243"/>
      <c r="K742" s="243"/>
      <c r="L742" s="151"/>
      <c r="M742" s="244"/>
      <c r="N742" s="97"/>
      <c r="O742" s="86"/>
      <c r="P742" s="136"/>
      <c r="Q742" s="136"/>
      <c r="R742" s="136"/>
      <c r="S742" s="136"/>
      <c r="T742" s="136"/>
      <c r="U742" s="136"/>
      <c r="V742" s="136"/>
      <c r="W742" s="136"/>
      <c r="X742" s="136"/>
      <c r="Y742" s="136"/>
      <c r="Z742" s="136"/>
      <c r="AA742" s="136"/>
      <c r="AB742" s="136"/>
    </row>
    <row r="743" spans="1:28" ht="13.5" customHeight="1" x14ac:dyDescent="0.25">
      <c r="A743" s="217"/>
      <c r="B743" s="135"/>
      <c r="C743" s="136"/>
      <c r="D743" s="136"/>
      <c r="E743" s="136"/>
      <c r="F743" s="136"/>
      <c r="G743" s="136"/>
      <c r="H743" s="435"/>
      <c r="I743" s="435"/>
      <c r="J743" s="243"/>
      <c r="K743" s="243"/>
      <c r="L743" s="151"/>
      <c r="M743" s="244"/>
      <c r="N743" s="97"/>
      <c r="O743" s="86"/>
      <c r="P743" s="136"/>
      <c r="Q743" s="136"/>
      <c r="R743" s="136"/>
      <c r="S743" s="136"/>
      <c r="T743" s="136"/>
      <c r="U743" s="136"/>
      <c r="V743" s="136"/>
      <c r="W743" s="136"/>
      <c r="X743" s="136"/>
      <c r="Y743" s="136"/>
      <c r="Z743" s="136"/>
      <c r="AA743" s="136"/>
      <c r="AB743" s="136"/>
    </row>
    <row r="744" spans="1:28" ht="13.5" customHeight="1" x14ac:dyDescent="0.25">
      <c r="A744" s="217"/>
      <c r="B744" s="135"/>
      <c r="C744" s="136"/>
      <c r="D744" s="136"/>
      <c r="E744" s="136"/>
      <c r="F744" s="136"/>
      <c r="G744" s="136"/>
      <c r="H744" s="435"/>
      <c r="I744" s="435"/>
      <c r="J744" s="243"/>
      <c r="K744" s="243"/>
      <c r="L744" s="151"/>
      <c r="M744" s="244"/>
      <c r="N744" s="97"/>
      <c r="O744" s="86"/>
      <c r="P744" s="136"/>
      <c r="Q744" s="136"/>
      <c r="R744" s="136"/>
      <c r="S744" s="136"/>
      <c r="T744" s="136"/>
      <c r="U744" s="136"/>
      <c r="V744" s="136"/>
      <c r="W744" s="136"/>
      <c r="X744" s="136"/>
      <c r="Y744" s="136"/>
      <c r="Z744" s="136"/>
      <c r="AA744" s="136"/>
      <c r="AB744" s="136"/>
    </row>
    <row r="745" spans="1:28" ht="13.5" customHeight="1" x14ac:dyDescent="0.25">
      <c r="A745" s="217"/>
      <c r="B745" s="135"/>
      <c r="C745" s="136"/>
      <c r="D745" s="136"/>
      <c r="E745" s="136"/>
      <c r="F745" s="136"/>
      <c r="G745" s="136"/>
      <c r="H745" s="435"/>
      <c r="I745" s="435"/>
      <c r="J745" s="243"/>
      <c r="K745" s="243"/>
      <c r="L745" s="151"/>
      <c r="M745" s="244"/>
      <c r="N745" s="97"/>
      <c r="O745" s="86"/>
      <c r="P745" s="136"/>
      <c r="Q745" s="136"/>
      <c r="R745" s="136"/>
      <c r="S745" s="136"/>
      <c r="T745" s="136"/>
      <c r="U745" s="136"/>
      <c r="V745" s="136"/>
      <c r="W745" s="136"/>
      <c r="X745" s="136"/>
      <c r="Y745" s="136"/>
      <c r="Z745" s="136"/>
      <c r="AA745" s="136"/>
      <c r="AB745" s="136"/>
    </row>
    <row r="746" spans="1:28" ht="13.5" customHeight="1" x14ac:dyDescent="0.25">
      <c r="A746" s="217"/>
      <c r="B746" s="135"/>
      <c r="C746" s="136"/>
      <c r="D746" s="136"/>
      <c r="E746" s="136"/>
      <c r="F746" s="136"/>
      <c r="G746" s="136"/>
      <c r="H746" s="435"/>
      <c r="I746" s="435"/>
      <c r="J746" s="243"/>
      <c r="K746" s="243"/>
      <c r="L746" s="151"/>
      <c r="M746" s="244"/>
      <c r="N746" s="97"/>
      <c r="O746" s="86"/>
      <c r="P746" s="136"/>
      <c r="Q746" s="136"/>
      <c r="R746" s="136"/>
      <c r="S746" s="136"/>
      <c r="T746" s="136"/>
      <c r="U746" s="136"/>
      <c r="V746" s="136"/>
      <c r="W746" s="136"/>
      <c r="X746" s="136"/>
      <c r="Y746" s="136"/>
      <c r="Z746" s="136"/>
      <c r="AA746" s="136"/>
      <c r="AB746" s="136"/>
    </row>
    <row r="747" spans="1:28" ht="13.5" customHeight="1" x14ac:dyDescent="0.25">
      <c r="A747" s="217"/>
      <c r="B747" s="135"/>
      <c r="C747" s="136"/>
      <c r="D747" s="136"/>
      <c r="E747" s="136"/>
      <c r="F747" s="136"/>
      <c r="G747" s="136"/>
      <c r="H747" s="435"/>
      <c r="I747" s="435"/>
      <c r="J747" s="243"/>
      <c r="K747" s="243"/>
      <c r="L747" s="151"/>
      <c r="M747" s="244"/>
      <c r="N747" s="97"/>
      <c r="O747" s="86"/>
      <c r="P747" s="136"/>
      <c r="Q747" s="136"/>
      <c r="R747" s="136"/>
      <c r="S747" s="136"/>
      <c r="T747" s="136"/>
      <c r="U747" s="136"/>
      <c r="V747" s="136"/>
      <c r="W747" s="136"/>
      <c r="X747" s="136"/>
      <c r="Y747" s="136"/>
      <c r="Z747" s="136"/>
      <c r="AA747" s="136"/>
      <c r="AB747" s="136"/>
    </row>
    <row r="748" spans="1:28" ht="13.5" customHeight="1" x14ac:dyDescent="0.25">
      <c r="A748" s="217"/>
      <c r="B748" s="135"/>
      <c r="C748" s="136"/>
      <c r="D748" s="136"/>
      <c r="E748" s="136"/>
      <c r="F748" s="136"/>
      <c r="G748" s="136"/>
      <c r="H748" s="435"/>
      <c r="I748" s="435"/>
      <c r="J748" s="243"/>
      <c r="K748" s="243"/>
      <c r="L748" s="151"/>
      <c r="M748" s="244"/>
      <c r="N748" s="97"/>
      <c r="O748" s="86"/>
      <c r="P748" s="136"/>
      <c r="Q748" s="136"/>
      <c r="R748" s="136"/>
      <c r="S748" s="136"/>
      <c r="T748" s="136"/>
      <c r="U748" s="136"/>
      <c r="V748" s="136"/>
      <c r="W748" s="136"/>
      <c r="X748" s="136"/>
      <c r="Y748" s="136"/>
      <c r="Z748" s="136"/>
      <c r="AA748" s="136"/>
      <c r="AB748" s="136"/>
    </row>
    <row r="749" spans="1:28" ht="13.5" customHeight="1" x14ac:dyDescent="0.25">
      <c r="A749" s="217"/>
      <c r="B749" s="135"/>
      <c r="C749" s="136"/>
      <c r="D749" s="136"/>
      <c r="E749" s="136"/>
      <c r="F749" s="136"/>
      <c r="G749" s="136"/>
      <c r="H749" s="435"/>
      <c r="I749" s="435"/>
      <c r="J749" s="243"/>
      <c r="K749" s="243"/>
      <c r="L749" s="151"/>
      <c r="M749" s="244"/>
      <c r="N749" s="97"/>
      <c r="O749" s="86"/>
      <c r="P749" s="136"/>
      <c r="Q749" s="136"/>
      <c r="R749" s="136"/>
      <c r="S749" s="136"/>
      <c r="T749" s="136"/>
      <c r="U749" s="136"/>
      <c r="V749" s="136"/>
      <c r="W749" s="136"/>
      <c r="X749" s="136"/>
      <c r="Y749" s="136"/>
      <c r="Z749" s="136"/>
      <c r="AA749" s="136"/>
      <c r="AB749" s="136"/>
    </row>
    <row r="750" spans="1:28" ht="13.5" customHeight="1" x14ac:dyDescent="0.25">
      <c r="A750" s="217"/>
      <c r="B750" s="135"/>
      <c r="C750" s="136"/>
      <c r="D750" s="136"/>
      <c r="E750" s="136"/>
      <c r="F750" s="136"/>
      <c r="G750" s="136"/>
      <c r="H750" s="435"/>
      <c r="I750" s="435"/>
      <c r="J750" s="243"/>
      <c r="K750" s="243"/>
      <c r="L750" s="151"/>
      <c r="M750" s="244"/>
      <c r="N750" s="97"/>
      <c r="O750" s="86"/>
      <c r="P750" s="136"/>
      <c r="Q750" s="136"/>
      <c r="R750" s="136"/>
      <c r="S750" s="136"/>
      <c r="T750" s="136"/>
      <c r="U750" s="136"/>
      <c r="V750" s="136"/>
      <c r="W750" s="136"/>
      <c r="X750" s="136"/>
      <c r="Y750" s="136"/>
      <c r="Z750" s="136"/>
      <c r="AA750" s="136"/>
      <c r="AB750" s="136"/>
    </row>
    <row r="751" spans="1:28" ht="13.5" customHeight="1" x14ac:dyDescent="0.25">
      <c r="A751" s="217"/>
      <c r="B751" s="135"/>
      <c r="C751" s="136"/>
      <c r="D751" s="136"/>
      <c r="E751" s="136"/>
      <c r="F751" s="136"/>
      <c r="G751" s="136"/>
      <c r="H751" s="435"/>
      <c r="I751" s="435"/>
      <c r="J751" s="243"/>
      <c r="K751" s="243"/>
      <c r="L751" s="151"/>
      <c r="M751" s="244"/>
      <c r="N751" s="97"/>
      <c r="O751" s="86"/>
      <c r="P751" s="136"/>
      <c r="Q751" s="136"/>
      <c r="R751" s="136"/>
      <c r="S751" s="136"/>
      <c r="T751" s="136"/>
      <c r="U751" s="136"/>
      <c r="V751" s="136"/>
      <c r="W751" s="136"/>
      <c r="X751" s="136"/>
      <c r="Y751" s="136"/>
      <c r="Z751" s="136"/>
      <c r="AA751" s="136"/>
      <c r="AB751" s="136"/>
    </row>
    <row r="752" spans="1:28" ht="13.5" customHeight="1" x14ac:dyDescent="0.25">
      <c r="A752" s="217"/>
      <c r="B752" s="135"/>
      <c r="C752" s="136"/>
      <c r="D752" s="136"/>
      <c r="E752" s="136"/>
      <c r="F752" s="136"/>
      <c r="G752" s="136"/>
      <c r="H752" s="435"/>
      <c r="I752" s="435"/>
      <c r="J752" s="243"/>
      <c r="K752" s="243"/>
      <c r="L752" s="151"/>
      <c r="M752" s="244"/>
      <c r="N752" s="97"/>
      <c r="O752" s="86"/>
      <c r="P752" s="136"/>
      <c r="Q752" s="136"/>
      <c r="R752" s="136"/>
      <c r="S752" s="136"/>
      <c r="T752" s="136"/>
      <c r="U752" s="136"/>
      <c r="V752" s="136"/>
      <c r="W752" s="136"/>
      <c r="X752" s="136"/>
      <c r="Y752" s="136"/>
      <c r="Z752" s="136"/>
      <c r="AA752" s="136"/>
      <c r="AB752" s="136"/>
    </row>
    <row r="753" spans="1:28" ht="13.5" customHeight="1" x14ac:dyDescent="0.25">
      <c r="A753" s="217"/>
      <c r="B753" s="135"/>
      <c r="C753" s="136"/>
      <c r="D753" s="136"/>
      <c r="E753" s="136"/>
      <c r="F753" s="136"/>
      <c r="G753" s="136"/>
      <c r="H753" s="435"/>
      <c r="I753" s="435"/>
      <c r="J753" s="243"/>
      <c r="K753" s="243"/>
      <c r="L753" s="151"/>
      <c r="M753" s="244"/>
      <c r="N753" s="97"/>
      <c r="O753" s="86"/>
      <c r="P753" s="136"/>
      <c r="Q753" s="136"/>
      <c r="R753" s="136"/>
      <c r="S753" s="136"/>
      <c r="T753" s="136"/>
      <c r="U753" s="136"/>
      <c r="V753" s="136"/>
      <c r="W753" s="136"/>
      <c r="X753" s="136"/>
      <c r="Y753" s="136"/>
      <c r="Z753" s="136"/>
      <c r="AA753" s="136"/>
      <c r="AB753" s="136"/>
    </row>
    <row r="754" spans="1:28" ht="13.5" customHeight="1" x14ac:dyDescent="0.25">
      <c r="A754" s="217"/>
      <c r="B754" s="135"/>
      <c r="C754" s="136"/>
      <c r="D754" s="136"/>
      <c r="E754" s="136"/>
      <c r="F754" s="136"/>
      <c r="G754" s="136"/>
      <c r="H754" s="435"/>
      <c r="I754" s="435"/>
      <c r="J754" s="243"/>
      <c r="K754" s="243"/>
      <c r="L754" s="151"/>
      <c r="M754" s="244"/>
      <c r="N754" s="97"/>
      <c r="O754" s="86"/>
      <c r="P754" s="136"/>
      <c r="Q754" s="136"/>
      <c r="R754" s="136"/>
      <c r="S754" s="136"/>
      <c r="T754" s="136"/>
      <c r="U754" s="136"/>
      <c r="V754" s="136"/>
      <c r="W754" s="136"/>
      <c r="X754" s="136"/>
      <c r="Y754" s="136"/>
      <c r="Z754" s="136"/>
      <c r="AA754" s="136"/>
      <c r="AB754" s="136"/>
    </row>
    <row r="755" spans="1:28" ht="13.5" customHeight="1" x14ac:dyDescent="0.25">
      <c r="A755" s="217"/>
      <c r="B755" s="135"/>
      <c r="C755" s="136"/>
      <c r="D755" s="136"/>
      <c r="E755" s="136"/>
      <c r="F755" s="136"/>
      <c r="G755" s="136"/>
      <c r="H755" s="435"/>
      <c r="I755" s="435"/>
      <c r="J755" s="243"/>
      <c r="K755" s="243"/>
      <c r="L755" s="151"/>
      <c r="M755" s="244"/>
      <c r="N755" s="97"/>
      <c r="O755" s="86"/>
      <c r="P755" s="136"/>
      <c r="Q755" s="136"/>
      <c r="R755" s="136"/>
      <c r="S755" s="136"/>
      <c r="T755" s="136"/>
      <c r="U755" s="136"/>
      <c r="V755" s="136"/>
      <c r="W755" s="136"/>
      <c r="X755" s="136"/>
      <c r="Y755" s="136"/>
      <c r="Z755" s="136"/>
      <c r="AA755" s="136"/>
      <c r="AB755" s="136"/>
    </row>
    <row r="756" spans="1:28" ht="13.5" customHeight="1" x14ac:dyDescent="0.25">
      <c r="A756" s="217"/>
      <c r="B756" s="135"/>
      <c r="C756" s="136"/>
      <c r="D756" s="136"/>
      <c r="E756" s="136"/>
      <c r="F756" s="136"/>
      <c r="G756" s="136"/>
      <c r="H756" s="435"/>
      <c r="I756" s="435"/>
      <c r="J756" s="243"/>
      <c r="K756" s="243"/>
      <c r="L756" s="151"/>
      <c r="M756" s="244"/>
      <c r="N756" s="97"/>
      <c r="O756" s="86"/>
      <c r="P756" s="136"/>
      <c r="Q756" s="136"/>
      <c r="R756" s="136"/>
      <c r="S756" s="136"/>
      <c r="T756" s="136"/>
      <c r="U756" s="136"/>
      <c r="V756" s="136"/>
      <c r="W756" s="136"/>
      <c r="X756" s="136"/>
      <c r="Y756" s="136"/>
      <c r="Z756" s="136"/>
      <c r="AA756" s="136"/>
      <c r="AB756" s="136"/>
    </row>
    <row r="757" spans="1:28" ht="13.5" customHeight="1" x14ac:dyDescent="0.25">
      <c r="A757" s="217"/>
      <c r="B757" s="135"/>
      <c r="C757" s="136"/>
      <c r="D757" s="136"/>
      <c r="E757" s="136"/>
      <c r="F757" s="136"/>
      <c r="G757" s="136"/>
      <c r="H757" s="435"/>
      <c r="I757" s="435"/>
      <c r="J757" s="243"/>
      <c r="K757" s="243"/>
      <c r="L757" s="151"/>
      <c r="M757" s="244"/>
      <c r="N757" s="97"/>
      <c r="O757" s="86"/>
      <c r="P757" s="136"/>
      <c r="Q757" s="136"/>
      <c r="R757" s="136"/>
      <c r="S757" s="136"/>
      <c r="T757" s="136"/>
      <c r="U757" s="136"/>
      <c r="V757" s="136"/>
      <c r="W757" s="136"/>
      <c r="X757" s="136"/>
      <c r="Y757" s="136"/>
      <c r="Z757" s="136"/>
      <c r="AA757" s="136"/>
      <c r="AB757" s="136"/>
    </row>
    <row r="758" spans="1:28" ht="13.5" customHeight="1" x14ac:dyDescent="0.25">
      <c r="A758" s="217"/>
      <c r="B758" s="135"/>
      <c r="C758" s="136"/>
      <c r="D758" s="136"/>
      <c r="E758" s="136"/>
      <c r="F758" s="136"/>
      <c r="G758" s="136"/>
      <c r="H758" s="435"/>
      <c r="I758" s="435"/>
      <c r="J758" s="243"/>
      <c r="K758" s="243"/>
      <c r="L758" s="151"/>
      <c r="M758" s="244"/>
      <c r="N758" s="97"/>
      <c r="O758" s="86"/>
      <c r="P758" s="136"/>
      <c r="Q758" s="136"/>
      <c r="R758" s="136"/>
      <c r="S758" s="136"/>
      <c r="T758" s="136"/>
      <c r="U758" s="136"/>
      <c r="V758" s="136"/>
      <c r="W758" s="136"/>
      <c r="X758" s="136"/>
      <c r="Y758" s="136"/>
      <c r="Z758" s="136"/>
      <c r="AA758" s="136"/>
      <c r="AB758" s="136"/>
    </row>
    <row r="759" spans="1:28" ht="13.5" customHeight="1" x14ac:dyDescent="0.25">
      <c r="A759" s="217"/>
      <c r="B759" s="135"/>
      <c r="C759" s="136"/>
      <c r="D759" s="136"/>
      <c r="E759" s="136"/>
      <c r="F759" s="136"/>
      <c r="G759" s="136"/>
      <c r="H759" s="435"/>
      <c r="I759" s="435"/>
      <c r="J759" s="243"/>
      <c r="K759" s="243"/>
      <c r="L759" s="151"/>
      <c r="M759" s="244"/>
      <c r="N759" s="97"/>
      <c r="O759" s="86"/>
      <c r="P759" s="136"/>
      <c r="Q759" s="136"/>
      <c r="R759" s="136"/>
      <c r="S759" s="136"/>
      <c r="T759" s="136"/>
      <c r="U759" s="136"/>
      <c r="V759" s="136"/>
      <c r="W759" s="136"/>
      <c r="X759" s="136"/>
      <c r="Y759" s="136"/>
      <c r="Z759" s="136"/>
      <c r="AA759" s="136"/>
      <c r="AB759" s="136"/>
    </row>
    <row r="760" spans="1:28" ht="13.5" customHeight="1" x14ac:dyDescent="0.25">
      <c r="A760" s="217"/>
      <c r="B760" s="135"/>
      <c r="C760" s="136"/>
      <c r="D760" s="136"/>
      <c r="E760" s="136"/>
      <c r="F760" s="136"/>
      <c r="G760" s="136"/>
      <c r="H760" s="435"/>
      <c r="I760" s="435"/>
      <c r="J760" s="243"/>
      <c r="K760" s="243"/>
      <c r="L760" s="151"/>
      <c r="M760" s="244"/>
      <c r="N760" s="97"/>
      <c r="O760" s="86"/>
      <c r="P760" s="136"/>
      <c r="Q760" s="136"/>
      <c r="R760" s="136"/>
      <c r="S760" s="136"/>
      <c r="T760" s="136"/>
      <c r="U760" s="136"/>
      <c r="V760" s="136"/>
      <c r="W760" s="136"/>
      <c r="X760" s="136"/>
      <c r="Y760" s="136"/>
      <c r="Z760" s="136"/>
      <c r="AA760" s="136"/>
      <c r="AB760" s="136"/>
    </row>
    <row r="761" spans="1:28" ht="13.5" customHeight="1" x14ac:dyDescent="0.25">
      <c r="A761" s="217"/>
      <c r="B761" s="135"/>
      <c r="C761" s="136"/>
      <c r="D761" s="136"/>
      <c r="E761" s="136"/>
      <c r="F761" s="136"/>
      <c r="G761" s="136"/>
      <c r="H761" s="435"/>
      <c r="I761" s="435"/>
      <c r="J761" s="243"/>
      <c r="K761" s="243"/>
      <c r="L761" s="151"/>
      <c r="M761" s="244"/>
      <c r="N761" s="97"/>
      <c r="O761" s="86"/>
      <c r="P761" s="136"/>
      <c r="Q761" s="136"/>
      <c r="R761" s="136"/>
      <c r="S761" s="136"/>
      <c r="T761" s="136"/>
      <c r="U761" s="136"/>
      <c r="V761" s="136"/>
      <c r="W761" s="136"/>
      <c r="X761" s="136"/>
      <c r="Y761" s="136"/>
      <c r="Z761" s="136"/>
      <c r="AA761" s="136"/>
      <c r="AB761" s="136"/>
    </row>
    <row r="762" spans="1:28" ht="13.5" customHeight="1" x14ac:dyDescent="0.25">
      <c r="A762" s="217"/>
      <c r="B762" s="135"/>
      <c r="C762" s="136"/>
      <c r="D762" s="136"/>
      <c r="E762" s="136"/>
      <c r="F762" s="136"/>
      <c r="G762" s="136"/>
      <c r="H762" s="435"/>
      <c r="I762" s="435"/>
      <c r="J762" s="243"/>
      <c r="K762" s="243"/>
      <c r="L762" s="151"/>
      <c r="M762" s="244"/>
      <c r="N762" s="97"/>
      <c r="O762" s="86"/>
      <c r="P762" s="136"/>
      <c r="Q762" s="136"/>
      <c r="R762" s="136"/>
      <c r="S762" s="136"/>
      <c r="T762" s="136"/>
      <c r="U762" s="136"/>
      <c r="V762" s="136"/>
      <c r="W762" s="136"/>
      <c r="X762" s="136"/>
      <c r="Y762" s="136"/>
      <c r="Z762" s="136"/>
      <c r="AA762" s="136"/>
      <c r="AB762" s="136"/>
    </row>
    <row r="763" spans="1:28" ht="13.5" customHeight="1" x14ac:dyDescent="0.25">
      <c r="A763" s="217"/>
      <c r="B763" s="135"/>
      <c r="C763" s="136"/>
      <c r="D763" s="136"/>
      <c r="E763" s="136"/>
      <c r="F763" s="136"/>
      <c r="G763" s="136"/>
      <c r="H763" s="435"/>
      <c r="I763" s="435"/>
      <c r="J763" s="243"/>
      <c r="K763" s="243"/>
      <c r="L763" s="151"/>
      <c r="M763" s="244"/>
      <c r="N763" s="97"/>
      <c r="O763" s="86"/>
      <c r="P763" s="136"/>
      <c r="Q763" s="136"/>
      <c r="R763" s="136"/>
      <c r="S763" s="136"/>
      <c r="T763" s="136"/>
      <c r="U763" s="136"/>
      <c r="V763" s="136"/>
      <c r="W763" s="136"/>
      <c r="X763" s="136"/>
      <c r="Y763" s="136"/>
      <c r="Z763" s="136"/>
      <c r="AA763" s="136"/>
      <c r="AB763" s="136"/>
    </row>
    <row r="764" spans="1:28" ht="13.5" customHeight="1" x14ac:dyDescent="0.25">
      <c r="A764" s="217"/>
      <c r="B764" s="135"/>
      <c r="C764" s="136"/>
      <c r="D764" s="136"/>
      <c r="E764" s="136"/>
      <c r="F764" s="136"/>
      <c r="G764" s="136"/>
      <c r="H764" s="435"/>
      <c r="I764" s="435"/>
      <c r="J764" s="243"/>
      <c r="K764" s="243"/>
      <c r="L764" s="151"/>
      <c r="M764" s="244"/>
      <c r="N764" s="97"/>
      <c r="O764" s="86"/>
      <c r="P764" s="136"/>
      <c r="Q764" s="136"/>
      <c r="R764" s="136"/>
      <c r="S764" s="136"/>
      <c r="T764" s="136"/>
      <c r="U764" s="136"/>
      <c r="V764" s="136"/>
      <c r="W764" s="136"/>
      <c r="X764" s="136"/>
      <c r="Y764" s="136"/>
      <c r="Z764" s="136"/>
      <c r="AA764" s="136"/>
      <c r="AB764" s="136"/>
    </row>
    <row r="765" spans="1:28" ht="13.5" customHeight="1" x14ac:dyDescent="0.25">
      <c r="A765" s="217"/>
      <c r="B765" s="135"/>
      <c r="C765" s="136"/>
      <c r="D765" s="136"/>
      <c r="E765" s="136"/>
      <c r="F765" s="136"/>
      <c r="G765" s="136"/>
      <c r="H765" s="435"/>
      <c r="I765" s="435"/>
      <c r="J765" s="243"/>
      <c r="K765" s="243"/>
      <c r="L765" s="151"/>
      <c r="M765" s="244"/>
      <c r="N765" s="97"/>
      <c r="O765" s="86"/>
      <c r="P765" s="136"/>
      <c r="Q765" s="136"/>
      <c r="R765" s="136"/>
      <c r="S765" s="136"/>
      <c r="T765" s="136"/>
      <c r="U765" s="136"/>
      <c r="V765" s="136"/>
      <c r="W765" s="136"/>
      <c r="X765" s="136"/>
      <c r="Y765" s="136"/>
      <c r="Z765" s="136"/>
      <c r="AA765" s="136"/>
      <c r="AB765" s="136"/>
    </row>
    <row r="766" spans="1:28" ht="13.5" customHeight="1" x14ac:dyDescent="0.25">
      <c r="A766" s="217"/>
      <c r="B766" s="135"/>
      <c r="C766" s="136"/>
      <c r="D766" s="136"/>
      <c r="E766" s="136"/>
      <c r="F766" s="136"/>
      <c r="G766" s="136"/>
      <c r="H766" s="435"/>
      <c r="I766" s="435"/>
      <c r="J766" s="243"/>
      <c r="K766" s="243"/>
      <c r="L766" s="151"/>
      <c r="M766" s="244"/>
      <c r="N766" s="97"/>
      <c r="O766" s="86"/>
      <c r="P766" s="136"/>
      <c r="Q766" s="136"/>
      <c r="R766" s="136"/>
      <c r="S766" s="136"/>
      <c r="T766" s="136"/>
      <c r="U766" s="136"/>
      <c r="V766" s="136"/>
      <c r="W766" s="136"/>
      <c r="X766" s="136"/>
      <c r="Y766" s="136"/>
      <c r="Z766" s="136"/>
      <c r="AA766" s="136"/>
      <c r="AB766" s="136"/>
    </row>
    <row r="767" spans="1:28" ht="13.5" customHeight="1" x14ac:dyDescent="0.25">
      <c r="A767" s="217"/>
      <c r="B767" s="135"/>
      <c r="C767" s="136"/>
      <c r="D767" s="136"/>
      <c r="E767" s="136"/>
      <c r="F767" s="136"/>
      <c r="G767" s="136"/>
      <c r="H767" s="435"/>
      <c r="I767" s="435"/>
      <c r="J767" s="243"/>
      <c r="K767" s="243"/>
      <c r="L767" s="151"/>
      <c r="M767" s="244"/>
      <c r="N767" s="97"/>
      <c r="O767" s="86"/>
      <c r="P767" s="136"/>
      <c r="Q767" s="136"/>
      <c r="R767" s="136"/>
      <c r="S767" s="136"/>
      <c r="T767" s="136"/>
      <c r="U767" s="136"/>
      <c r="V767" s="136"/>
      <c r="W767" s="136"/>
      <c r="X767" s="136"/>
      <c r="Y767" s="136"/>
      <c r="Z767" s="136"/>
      <c r="AA767" s="136"/>
      <c r="AB767" s="136"/>
    </row>
    <row r="768" spans="1:28" ht="13.5" customHeight="1" x14ac:dyDescent="0.25">
      <c r="A768" s="217"/>
      <c r="B768" s="135"/>
      <c r="C768" s="136"/>
      <c r="D768" s="136"/>
      <c r="E768" s="136"/>
      <c r="F768" s="136"/>
      <c r="G768" s="136"/>
      <c r="H768" s="435"/>
      <c r="I768" s="435"/>
      <c r="J768" s="243"/>
      <c r="K768" s="243"/>
      <c r="L768" s="151"/>
      <c r="M768" s="244"/>
      <c r="N768" s="97"/>
      <c r="O768" s="86"/>
      <c r="P768" s="136"/>
      <c r="Q768" s="136"/>
      <c r="R768" s="136"/>
      <c r="S768" s="136"/>
      <c r="T768" s="136"/>
      <c r="U768" s="136"/>
      <c r="V768" s="136"/>
      <c r="W768" s="136"/>
      <c r="X768" s="136"/>
      <c r="Y768" s="136"/>
      <c r="Z768" s="136"/>
      <c r="AA768" s="136"/>
      <c r="AB768" s="136"/>
    </row>
    <row r="769" spans="1:28" ht="13.5" customHeight="1" x14ac:dyDescent="0.25">
      <c r="A769" s="217"/>
      <c r="B769" s="135"/>
      <c r="C769" s="136"/>
      <c r="D769" s="136"/>
      <c r="E769" s="136"/>
      <c r="F769" s="136"/>
      <c r="G769" s="136"/>
      <c r="H769" s="435"/>
      <c r="I769" s="435"/>
      <c r="J769" s="243"/>
      <c r="K769" s="243"/>
      <c r="L769" s="151"/>
      <c r="M769" s="244"/>
      <c r="N769" s="97"/>
      <c r="O769" s="86"/>
      <c r="P769" s="136"/>
      <c r="Q769" s="136"/>
      <c r="R769" s="136"/>
      <c r="S769" s="136"/>
      <c r="T769" s="136"/>
      <c r="U769" s="136"/>
      <c r="V769" s="136"/>
      <c r="W769" s="136"/>
      <c r="X769" s="136"/>
      <c r="Y769" s="136"/>
      <c r="Z769" s="136"/>
      <c r="AA769" s="136"/>
      <c r="AB769" s="136"/>
    </row>
    <row r="770" spans="1:28" ht="13.5" customHeight="1" x14ac:dyDescent="0.25">
      <c r="A770" s="217"/>
      <c r="B770" s="135"/>
      <c r="C770" s="136"/>
      <c r="D770" s="136"/>
      <c r="E770" s="136"/>
      <c r="F770" s="136"/>
      <c r="G770" s="136"/>
      <c r="H770" s="435"/>
      <c r="I770" s="435"/>
      <c r="J770" s="243"/>
      <c r="K770" s="243"/>
      <c r="L770" s="151"/>
      <c r="M770" s="244"/>
      <c r="N770" s="97"/>
      <c r="O770" s="86"/>
      <c r="P770" s="136"/>
      <c r="Q770" s="136"/>
      <c r="R770" s="136"/>
      <c r="S770" s="136"/>
      <c r="T770" s="136"/>
      <c r="U770" s="136"/>
      <c r="V770" s="136"/>
      <c r="W770" s="136"/>
      <c r="X770" s="136"/>
      <c r="Y770" s="136"/>
      <c r="Z770" s="136"/>
      <c r="AA770" s="136"/>
      <c r="AB770" s="136"/>
    </row>
    <row r="771" spans="1:28" ht="13.5" customHeight="1" x14ac:dyDescent="0.25">
      <c r="A771" s="217"/>
      <c r="B771" s="135"/>
      <c r="C771" s="136"/>
      <c r="D771" s="136"/>
      <c r="E771" s="136"/>
      <c r="F771" s="136"/>
      <c r="G771" s="136"/>
      <c r="H771" s="435"/>
      <c r="I771" s="435"/>
      <c r="J771" s="243"/>
      <c r="K771" s="243"/>
      <c r="L771" s="151"/>
      <c r="M771" s="244"/>
      <c r="N771" s="97"/>
      <c r="O771" s="86"/>
      <c r="P771" s="136"/>
      <c r="Q771" s="136"/>
      <c r="R771" s="136"/>
      <c r="S771" s="136"/>
      <c r="T771" s="136"/>
      <c r="U771" s="136"/>
      <c r="V771" s="136"/>
      <c r="W771" s="136"/>
      <c r="X771" s="136"/>
      <c r="Y771" s="136"/>
      <c r="Z771" s="136"/>
      <c r="AA771" s="136"/>
      <c r="AB771" s="136"/>
    </row>
    <row r="772" spans="1:28" ht="13.5" customHeight="1" x14ac:dyDescent="0.25">
      <c r="A772" s="217"/>
      <c r="B772" s="135"/>
      <c r="C772" s="136"/>
      <c r="D772" s="136"/>
      <c r="E772" s="136"/>
      <c r="F772" s="136"/>
      <c r="G772" s="136"/>
      <c r="H772" s="435"/>
      <c r="I772" s="435"/>
      <c r="J772" s="243"/>
      <c r="K772" s="243"/>
      <c r="L772" s="151"/>
      <c r="M772" s="244"/>
      <c r="N772" s="97"/>
      <c r="O772" s="86"/>
      <c r="P772" s="136"/>
      <c r="Q772" s="136"/>
      <c r="R772" s="136"/>
      <c r="S772" s="136"/>
      <c r="T772" s="136"/>
      <c r="U772" s="136"/>
      <c r="V772" s="136"/>
      <c r="W772" s="136"/>
      <c r="X772" s="136"/>
      <c r="Y772" s="136"/>
      <c r="Z772" s="136"/>
      <c r="AA772" s="136"/>
      <c r="AB772" s="136"/>
    </row>
    <row r="773" spans="1:28" ht="13.5" customHeight="1" x14ac:dyDescent="0.25">
      <c r="A773" s="217"/>
      <c r="B773" s="135"/>
      <c r="C773" s="136"/>
      <c r="D773" s="136"/>
      <c r="E773" s="136"/>
      <c r="F773" s="136"/>
      <c r="G773" s="136"/>
      <c r="H773" s="435"/>
      <c r="I773" s="435"/>
      <c r="J773" s="243"/>
      <c r="K773" s="243"/>
      <c r="L773" s="151"/>
      <c r="M773" s="244"/>
      <c r="N773" s="97"/>
      <c r="O773" s="86"/>
      <c r="P773" s="136"/>
      <c r="Q773" s="136"/>
      <c r="R773" s="136"/>
      <c r="S773" s="136"/>
      <c r="T773" s="136"/>
      <c r="U773" s="136"/>
      <c r="V773" s="136"/>
      <c r="W773" s="136"/>
      <c r="X773" s="136"/>
      <c r="Y773" s="136"/>
      <c r="Z773" s="136"/>
      <c r="AA773" s="136"/>
      <c r="AB773" s="136"/>
    </row>
    <row r="774" spans="1:28" ht="13.5" customHeight="1" x14ac:dyDescent="0.25">
      <c r="A774" s="217"/>
      <c r="B774" s="135"/>
      <c r="C774" s="136"/>
      <c r="D774" s="136"/>
      <c r="E774" s="136"/>
      <c r="F774" s="136"/>
      <c r="G774" s="136"/>
      <c r="H774" s="435"/>
      <c r="I774" s="435"/>
      <c r="J774" s="243"/>
      <c r="K774" s="243"/>
      <c r="L774" s="151"/>
      <c r="M774" s="244"/>
      <c r="N774" s="97"/>
      <c r="O774" s="86"/>
      <c r="P774" s="136"/>
      <c r="Q774" s="136"/>
      <c r="R774" s="136"/>
      <c r="S774" s="136"/>
      <c r="T774" s="136"/>
      <c r="U774" s="136"/>
      <c r="V774" s="136"/>
      <c r="W774" s="136"/>
      <c r="X774" s="136"/>
      <c r="Y774" s="136"/>
      <c r="Z774" s="136"/>
      <c r="AA774" s="136"/>
      <c r="AB774" s="136"/>
    </row>
    <row r="775" spans="1:28" ht="13.5" customHeight="1" x14ac:dyDescent="0.25">
      <c r="A775" s="217"/>
      <c r="B775" s="135"/>
      <c r="C775" s="136"/>
      <c r="D775" s="136"/>
      <c r="E775" s="136"/>
      <c r="F775" s="136"/>
      <c r="G775" s="136"/>
      <c r="H775" s="435"/>
      <c r="I775" s="435"/>
      <c r="J775" s="243"/>
      <c r="K775" s="243"/>
      <c r="L775" s="151"/>
      <c r="M775" s="244"/>
      <c r="N775" s="97"/>
      <c r="O775" s="86"/>
      <c r="P775" s="136"/>
      <c r="Q775" s="136"/>
      <c r="R775" s="136"/>
      <c r="S775" s="136"/>
      <c r="T775" s="136"/>
      <c r="U775" s="136"/>
      <c r="V775" s="136"/>
      <c r="W775" s="136"/>
      <c r="X775" s="136"/>
      <c r="Y775" s="136"/>
      <c r="Z775" s="136"/>
      <c r="AA775" s="136"/>
      <c r="AB775" s="136"/>
    </row>
    <row r="776" spans="1:28" ht="13.5" customHeight="1" x14ac:dyDescent="0.25">
      <c r="A776" s="217"/>
      <c r="B776" s="135"/>
      <c r="C776" s="136"/>
      <c r="D776" s="136"/>
      <c r="E776" s="136"/>
      <c r="F776" s="136"/>
      <c r="G776" s="136"/>
      <c r="H776" s="435"/>
      <c r="I776" s="435"/>
      <c r="J776" s="243"/>
      <c r="K776" s="243"/>
      <c r="L776" s="151"/>
      <c r="M776" s="244"/>
      <c r="N776" s="97"/>
      <c r="O776" s="86"/>
      <c r="P776" s="136"/>
      <c r="Q776" s="136"/>
      <c r="R776" s="136"/>
      <c r="S776" s="136"/>
      <c r="T776" s="136"/>
      <c r="U776" s="136"/>
      <c r="V776" s="136"/>
      <c r="W776" s="136"/>
      <c r="X776" s="136"/>
      <c r="Y776" s="136"/>
      <c r="Z776" s="136"/>
      <c r="AA776" s="136"/>
      <c r="AB776" s="136"/>
    </row>
    <row r="777" spans="1:28" ht="13.5" customHeight="1" x14ac:dyDescent="0.25">
      <c r="A777" s="217"/>
      <c r="B777" s="135"/>
      <c r="C777" s="136"/>
      <c r="D777" s="136"/>
      <c r="E777" s="136"/>
      <c r="F777" s="136"/>
      <c r="G777" s="136"/>
      <c r="H777" s="435"/>
      <c r="I777" s="435"/>
      <c r="J777" s="243"/>
      <c r="K777" s="243"/>
      <c r="L777" s="151"/>
      <c r="M777" s="244"/>
      <c r="N777" s="97"/>
      <c r="O777" s="86"/>
      <c r="P777" s="136"/>
      <c r="Q777" s="136"/>
      <c r="R777" s="136"/>
      <c r="S777" s="136"/>
      <c r="T777" s="136"/>
      <c r="U777" s="136"/>
      <c r="V777" s="136"/>
      <c r="W777" s="136"/>
      <c r="X777" s="136"/>
      <c r="Y777" s="136"/>
      <c r="Z777" s="136"/>
      <c r="AA777" s="136"/>
      <c r="AB777" s="136"/>
    </row>
    <row r="778" spans="1:28" ht="13.5" customHeight="1" x14ac:dyDescent="0.25">
      <c r="A778" s="217"/>
      <c r="B778" s="135"/>
      <c r="C778" s="136"/>
      <c r="D778" s="136"/>
      <c r="E778" s="136"/>
      <c r="F778" s="136"/>
      <c r="G778" s="136"/>
      <c r="H778" s="435"/>
      <c r="I778" s="435"/>
      <c r="J778" s="243"/>
      <c r="K778" s="243"/>
      <c r="L778" s="151"/>
      <c r="M778" s="244"/>
      <c r="N778" s="97"/>
      <c r="O778" s="86"/>
      <c r="P778" s="136"/>
      <c r="Q778" s="136"/>
      <c r="R778" s="136"/>
      <c r="S778" s="136"/>
      <c r="T778" s="136"/>
      <c r="U778" s="136"/>
      <c r="V778" s="136"/>
      <c r="W778" s="136"/>
      <c r="X778" s="136"/>
      <c r="Y778" s="136"/>
      <c r="Z778" s="136"/>
      <c r="AA778" s="136"/>
      <c r="AB778" s="136"/>
    </row>
    <row r="779" spans="1:28" ht="13.5" customHeight="1" x14ac:dyDescent="0.25">
      <c r="A779" s="217"/>
      <c r="B779" s="135"/>
      <c r="C779" s="136"/>
      <c r="D779" s="136"/>
      <c r="E779" s="136"/>
      <c r="F779" s="136"/>
      <c r="G779" s="136"/>
      <c r="H779" s="435"/>
      <c r="I779" s="435"/>
      <c r="J779" s="243"/>
      <c r="K779" s="243"/>
      <c r="L779" s="151"/>
      <c r="M779" s="244"/>
      <c r="N779" s="97"/>
      <c r="O779" s="86"/>
      <c r="P779" s="136"/>
      <c r="Q779" s="136"/>
      <c r="R779" s="136"/>
      <c r="S779" s="136"/>
      <c r="T779" s="136"/>
      <c r="U779" s="136"/>
      <c r="V779" s="136"/>
      <c r="W779" s="136"/>
      <c r="X779" s="136"/>
      <c r="Y779" s="136"/>
      <c r="Z779" s="136"/>
      <c r="AA779" s="136"/>
      <c r="AB779" s="136"/>
    </row>
    <row r="780" spans="1:28" ht="13.5" customHeight="1" x14ac:dyDescent="0.25">
      <c r="A780" s="217"/>
      <c r="B780" s="135"/>
      <c r="C780" s="136"/>
      <c r="D780" s="136"/>
      <c r="E780" s="136"/>
      <c r="F780" s="136"/>
      <c r="G780" s="136"/>
      <c r="H780" s="435"/>
      <c r="I780" s="435"/>
      <c r="J780" s="243"/>
      <c r="K780" s="243"/>
      <c r="L780" s="151"/>
      <c r="M780" s="244"/>
      <c r="N780" s="97"/>
      <c r="O780" s="86"/>
      <c r="P780" s="136"/>
      <c r="Q780" s="136"/>
      <c r="R780" s="136"/>
      <c r="S780" s="136"/>
      <c r="T780" s="136"/>
      <c r="U780" s="136"/>
      <c r="V780" s="136"/>
      <c r="W780" s="136"/>
      <c r="X780" s="136"/>
      <c r="Y780" s="136"/>
      <c r="Z780" s="136"/>
      <c r="AA780" s="136"/>
      <c r="AB780" s="136"/>
    </row>
    <row r="781" spans="1:28" ht="13.5" customHeight="1" x14ac:dyDescent="0.25">
      <c r="A781" s="217"/>
      <c r="B781" s="135"/>
      <c r="C781" s="136"/>
      <c r="D781" s="136"/>
      <c r="E781" s="136"/>
      <c r="F781" s="136"/>
      <c r="G781" s="136"/>
      <c r="H781" s="435"/>
      <c r="I781" s="435"/>
      <c r="J781" s="243"/>
      <c r="K781" s="243"/>
      <c r="L781" s="151"/>
      <c r="M781" s="244"/>
      <c r="N781" s="97"/>
      <c r="O781" s="86"/>
      <c r="P781" s="136"/>
      <c r="Q781" s="136"/>
      <c r="R781" s="136"/>
      <c r="S781" s="136"/>
      <c r="T781" s="136"/>
      <c r="U781" s="136"/>
      <c r="V781" s="136"/>
      <c r="W781" s="136"/>
      <c r="X781" s="136"/>
      <c r="Y781" s="136"/>
      <c r="Z781" s="136"/>
      <c r="AA781" s="136"/>
      <c r="AB781" s="136"/>
    </row>
    <row r="782" spans="1:28" ht="13.5" customHeight="1" x14ac:dyDescent="0.25">
      <c r="A782" s="217"/>
      <c r="B782" s="135"/>
      <c r="C782" s="136"/>
      <c r="D782" s="136"/>
      <c r="E782" s="136"/>
      <c r="F782" s="136"/>
      <c r="G782" s="136"/>
      <c r="H782" s="435"/>
      <c r="I782" s="435"/>
      <c r="J782" s="243"/>
      <c r="K782" s="243"/>
      <c r="L782" s="151"/>
      <c r="M782" s="244"/>
      <c r="N782" s="97"/>
      <c r="O782" s="86"/>
      <c r="P782" s="136"/>
      <c r="Q782" s="136"/>
      <c r="R782" s="136"/>
      <c r="S782" s="136"/>
      <c r="T782" s="136"/>
      <c r="U782" s="136"/>
      <c r="V782" s="136"/>
      <c r="W782" s="136"/>
      <c r="X782" s="136"/>
      <c r="Y782" s="136"/>
      <c r="Z782" s="136"/>
      <c r="AA782" s="136"/>
      <c r="AB782" s="136"/>
    </row>
    <row r="783" spans="1:28" ht="13.5" customHeight="1" x14ac:dyDescent="0.25">
      <c r="A783" s="217"/>
      <c r="B783" s="135"/>
      <c r="C783" s="136"/>
      <c r="D783" s="136"/>
      <c r="E783" s="136"/>
      <c r="F783" s="136"/>
      <c r="G783" s="136"/>
      <c r="H783" s="435"/>
      <c r="I783" s="435"/>
      <c r="J783" s="243"/>
      <c r="K783" s="243"/>
      <c r="L783" s="151"/>
      <c r="M783" s="244"/>
      <c r="N783" s="97"/>
      <c r="O783" s="86"/>
      <c r="P783" s="136"/>
      <c r="Q783" s="136"/>
      <c r="R783" s="136"/>
      <c r="S783" s="136"/>
      <c r="T783" s="136"/>
      <c r="U783" s="136"/>
      <c r="V783" s="136"/>
      <c r="W783" s="136"/>
      <c r="X783" s="136"/>
      <c r="Y783" s="136"/>
      <c r="Z783" s="136"/>
      <c r="AA783" s="136"/>
      <c r="AB783" s="136"/>
    </row>
    <row r="784" spans="1:28" ht="13.5" customHeight="1" x14ac:dyDescent="0.25">
      <c r="A784" s="217"/>
      <c r="B784" s="135"/>
      <c r="C784" s="136"/>
      <c r="D784" s="136"/>
      <c r="E784" s="136"/>
      <c r="F784" s="136"/>
      <c r="G784" s="136"/>
      <c r="H784" s="435"/>
      <c r="I784" s="435"/>
      <c r="J784" s="243"/>
      <c r="K784" s="243"/>
      <c r="L784" s="151"/>
      <c r="M784" s="244"/>
      <c r="N784" s="97"/>
      <c r="O784" s="86"/>
      <c r="P784" s="136"/>
      <c r="Q784" s="136"/>
      <c r="R784" s="136"/>
      <c r="S784" s="136"/>
      <c r="T784" s="136"/>
      <c r="U784" s="136"/>
      <c r="V784" s="136"/>
      <c r="W784" s="136"/>
      <c r="X784" s="136"/>
      <c r="Y784" s="136"/>
      <c r="Z784" s="136"/>
      <c r="AA784" s="136"/>
      <c r="AB784" s="136"/>
    </row>
    <row r="785" spans="1:28" ht="13.5" customHeight="1" x14ac:dyDescent="0.25">
      <c r="A785" s="217"/>
      <c r="B785" s="135"/>
      <c r="C785" s="136"/>
      <c r="D785" s="136"/>
      <c r="E785" s="136"/>
      <c r="F785" s="136"/>
      <c r="G785" s="136"/>
      <c r="H785" s="435"/>
      <c r="I785" s="435"/>
      <c r="J785" s="243"/>
      <c r="K785" s="243"/>
      <c r="L785" s="151"/>
      <c r="M785" s="244"/>
      <c r="N785" s="97"/>
      <c r="O785" s="86"/>
      <c r="P785" s="136"/>
      <c r="Q785" s="136"/>
      <c r="R785" s="136"/>
      <c r="S785" s="136"/>
      <c r="T785" s="136"/>
      <c r="U785" s="136"/>
      <c r="V785" s="136"/>
      <c r="W785" s="136"/>
      <c r="X785" s="136"/>
      <c r="Y785" s="136"/>
      <c r="Z785" s="136"/>
      <c r="AA785" s="136"/>
      <c r="AB785" s="136"/>
    </row>
    <row r="786" spans="1:28" ht="13.5" customHeight="1" x14ac:dyDescent="0.25">
      <c r="A786" s="217"/>
      <c r="B786" s="135"/>
      <c r="C786" s="136"/>
      <c r="D786" s="136"/>
      <c r="E786" s="136"/>
      <c r="F786" s="136"/>
      <c r="G786" s="136"/>
      <c r="H786" s="435"/>
      <c r="I786" s="435"/>
      <c r="J786" s="243"/>
      <c r="K786" s="243"/>
      <c r="L786" s="151"/>
      <c r="M786" s="244"/>
      <c r="N786" s="97"/>
      <c r="O786" s="86"/>
      <c r="P786" s="136"/>
      <c r="Q786" s="136"/>
      <c r="R786" s="136"/>
      <c r="S786" s="136"/>
      <c r="T786" s="136"/>
      <c r="U786" s="136"/>
      <c r="V786" s="136"/>
      <c r="W786" s="136"/>
      <c r="X786" s="136"/>
      <c r="Y786" s="136"/>
      <c r="Z786" s="136"/>
      <c r="AA786" s="136"/>
      <c r="AB786" s="136"/>
    </row>
    <row r="787" spans="1:28" ht="13.5" customHeight="1" x14ac:dyDescent="0.25">
      <c r="A787" s="217"/>
      <c r="B787" s="135"/>
      <c r="C787" s="136"/>
      <c r="D787" s="136"/>
      <c r="E787" s="136"/>
      <c r="F787" s="136"/>
      <c r="G787" s="136"/>
      <c r="H787" s="435"/>
      <c r="I787" s="435"/>
      <c r="J787" s="243"/>
      <c r="K787" s="243"/>
      <c r="L787" s="151"/>
      <c r="M787" s="244"/>
      <c r="N787" s="97"/>
      <c r="O787" s="86"/>
      <c r="P787" s="136"/>
      <c r="Q787" s="136"/>
      <c r="R787" s="136"/>
      <c r="S787" s="136"/>
      <c r="T787" s="136"/>
      <c r="U787" s="136"/>
      <c r="V787" s="136"/>
      <c r="W787" s="136"/>
      <c r="X787" s="136"/>
      <c r="Y787" s="136"/>
      <c r="Z787" s="136"/>
      <c r="AA787" s="136"/>
      <c r="AB787" s="136"/>
    </row>
    <row r="788" spans="1:28" ht="13.5" customHeight="1" x14ac:dyDescent="0.25">
      <c r="A788" s="217"/>
      <c r="B788" s="135"/>
      <c r="C788" s="136"/>
      <c r="D788" s="136"/>
      <c r="E788" s="136"/>
      <c r="F788" s="136"/>
      <c r="G788" s="136"/>
      <c r="H788" s="435"/>
      <c r="I788" s="435"/>
      <c r="J788" s="243"/>
      <c r="K788" s="243"/>
      <c r="L788" s="151"/>
      <c r="M788" s="244"/>
      <c r="N788" s="97"/>
      <c r="O788" s="86"/>
      <c r="P788" s="136"/>
      <c r="Q788" s="136"/>
      <c r="R788" s="136"/>
      <c r="S788" s="136"/>
      <c r="T788" s="136"/>
      <c r="U788" s="136"/>
      <c r="V788" s="136"/>
      <c r="W788" s="136"/>
      <c r="X788" s="136"/>
      <c r="Y788" s="136"/>
      <c r="Z788" s="136"/>
      <c r="AA788" s="136"/>
      <c r="AB788" s="136"/>
    </row>
    <row r="789" spans="1:28" ht="13.5" customHeight="1" x14ac:dyDescent="0.25">
      <c r="A789" s="217"/>
      <c r="B789" s="135"/>
      <c r="C789" s="136"/>
      <c r="D789" s="136"/>
      <c r="E789" s="136"/>
      <c r="F789" s="136"/>
      <c r="G789" s="136"/>
      <c r="H789" s="435"/>
      <c r="I789" s="435"/>
      <c r="J789" s="243"/>
      <c r="K789" s="243"/>
      <c r="L789" s="151"/>
      <c r="M789" s="244"/>
      <c r="N789" s="97"/>
      <c r="O789" s="86"/>
      <c r="P789" s="136"/>
      <c r="Q789" s="136"/>
      <c r="R789" s="136"/>
      <c r="S789" s="136"/>
      <c r="T789" s="136"/>
      <c r="U789" s="136"/>
      <c r="V789" s="136"/>
      <c r="W789" s="136"/>
      <c r="X789" s="136"/>
      <c r="Y789" s="136"/>
      <c r="Z789" s="136"/>
      <c r="AA789" s="136"/>
      <c r="AB789" s="136"/>
    </row>
    <row r="790" spans="1:28" ht="13.5" customHeight="1" x14ac:dyDescent="0.25">
      <c r="A790" s="217"/>
      <c r="B790" s="135"/>
      <c r="C790" s="136"/>
      <c r="D790" s="136"/>
      <c r="E790" s="136"/>
      <c r="F790" s="136"/>
      <c r="G790" s="136"/>
      <c r="H790" s="435"/>
      <c r="I790" s="435"/>
      <c r="J790" s="243"/>
      <c r="K790" s="243"/>
      <c r="L790" s="151"/>
      <c r="M790" s="244"/>
      <c r="N790" s="97"/>
      <c r="O790" s="86"/>
      <c r="P790" s="136"/>
      <c r="Q790" s="136"/>
      <c r="R790" s="136"/>
      <c r="S790" s="136"/>
      <c r="T790" s="136"/>
      <c r="U790" s="136"/>
      <c r="V790" s="136"/>
      <c r="W790" s="136"/>
      <c r="X790" s="136"/>
      <c r="Y790" s="136"/>
      <c r="Z790" s="136"/>
      <c r="AA790" s="136"/>
      <c r="AB790" s="136"/>
    </row>
    <row r="791" spans="1:28" ht="13.5" customHeight="1" x14ac:dyDescent="0.25">
      <c r="A791" s="217"/>
      <c r="B791" s="135"/>
      <c r="C791" s="136"/>
      <c r="D791" s="136"/>
      <c r="E791" s="136"/>
      <c r="F791" s="136"/>
      <c r="G791" s="136"/>
      <c r="H791" s="435"/>
      <c r="I791" s="435"/>
      <c r="J791" s="243"/>
      <c r="K791" s="243"/>
      <c r="L791" s="151"/>
      <c r="M791" s="244"/>
      <c r="N791" s="97"/>
      <c r="O791" s="86"/>
      <c r="P791" s="136"/>
      <c r="Q791" s="136"/>
      <c r="R791" s="136"/>
      <c r="S791" s="136"/>
      <c r="T791" s="136"/>
      <c r="U791" s="136"/>
      <c r="V791" s="136"/>
      <c r="W791" s="136"/>
      <c r="X791" s="136"/>
      <c r="Y791" s="136"/>
      <c r="Z791" s="136"/>
      <c r="AA791" s="136"/>
      <c r="AB791" s="136"/>
    </row>
    <row r="792" spans="1:28" ht="13.5" customHeight="1" x14ac:dyDescent="0.25">
      <c r="A792" s="217"/>
      <c r="B792" s="135"/>
      <c r="C792" s="136"/>
      <c r="D792" s="136"/>
      <c r="E792" s="136"/>
      <c r="F792" s="136"/>
      <c r="G792" s="136"/>
      <c r="H792" s="435"/>
      <c r="I792" s="435"/>
      <c r="J792" s="243"/>
      <c r="K792" s="243"/>
      <c r="L792" s="151"/>
      <c r="M792" s="244"/>
      <c r="N792" s="97"/>
      <c r="O792" s="86"/>
      <c r="P792" s="136"/>
      <c r="Q792" s="136"/>
      <c r="R792" s="136"/>
      <c r="S792" s="136"/>
      <c r="T792" s="136"/>
      <c r="U792" s="136"/>
      <c r="V792" s="136"/>
      <c r="W792" s="136"/>
      <c r="X792" s="136"/>
      <c r="Y792" s="136"/>
      <c r="Z792" s="136"/>
      <c r="AA792" s="136"/>
      <c r="AB792" s="136"/>
    </row>
    <row r="793" spans="1:28" ht="13.5" customHeight="1" x14ac:dyDescent="0.25">
      <c r="A793" s="217"/>
      <c r="B793" s="135"/>
      <c r="C793" s="136"/>
      <c r="D793" s="136"/>
      <c r="E793" s="136"/>
      <c r="F793" s="136"/>
      <c r="G793" s="136"/>
      <c r="H793" s="435"/>
      <c r="I793" s="435"/>
      <c r="J793" s="243"/>
      <c r="K793" s="243"/>
      <c r="L793" s="151"/>
      <c r="M793" s="244"/>
      <c r="N793" s="97"/>
      <c r="O793" s="86"/>
      <c r="P793" s="136"/>
      <c r="Q793" s="136"/>
      <c r="R793" s="136"/>
      <c r="S793" s="136"/>
      <c r="T793" s="136"/>
      <c r="U793" s="136"/>
      <c r="V793" s="136"/>
      <c r="W793" s="136"/>
      <c r="X793" s="136"/>
      <c r="Y793" s="136"/>
      <c r="Z793" s="136"/>
      <c r="AA793" s="136"/>
      <c r="AB793" s="136"/>
    </row>
    <row r="794" spans="1:28" ht="13.5" customHeight="1" x14ac:dyDescent="0.25">
      <c r="A794" s="217"/>
      <c r="B794" s="135"/>
      <c r="C794" s="136"/>
      <c r="D794" s="136"/>
      <c r="E794" s="136"/>
      <c r="F794" s="136"/>
      <c r="G794" s="136"/>
      <c r="H794" s="435"/>
      <c r="I794" s="435"/>
      <c r="J794" s="243"/>
      <c r="K794" s="243"/>
      <c r="L794" s="151"/>
      <c r="M794" s="244"/>
      <c r="N794" s="97"/>
      <c r="O794" s="86"/>
      <c r="P794" s="136"/>
      <c r="Q794" s="136"/>
      <c r="R794" s="136"/>
      <c r="S794" s="136"/>
      <c r="T794" s="136"/>
      <c r="U794" s="136"/>
      <c r="V794" s="136"/>
      <c r="W794" s="136"/>
      <c r="X794" s="136"/>
      <c r="Y794" s="136"/>
      <c r="Z794" s="136"/>
      <c r="AA794" s="136"/>
      <c r="AB794" s="136"/>
    </row>
    <row r="795" spans="1:28" ht="13.5" customHeight="1" x14ac:dyDescent="0.25">
      <c r="A795" s="217"/>
      <c r="B795" s="135"/>
      <c r="C795" s="136"/>
      <c r="D795" s="136"/>
      <c r="E795" s="136"/>
      <c r="F795" s="136"/>
      <c r="G795" s="136"/>
      <c r="H795" s="435"/>
      <c r="I795" s="435"/>
      <c r="J795" s="243"/>
      <c r="K795" s="243"/>
      <c r="L795" s="151"/>
      <c r="M795" s="244"/>
      <c r="N795" s="97"/>
      <c r="O795" s="86"/>
      <c r="P795" s="136"/>
      <c r="Q795" s="136"/>
      <c r="R795" s="136"/>
      <c r="S795" s="136"/>
      <c r="T795" s="136"/>
      <c r="U795" s="136"/>
      <c r="V795" s="136"/>
      <c r="W795" s="136"/>
      <c r="X795" s="136"/>
      <c r="Y795" s="136"/>
      <c r="Z795" s="136"/>
      <c r="AA795" s="136"/>
      <c r="AB795" s="136"/>
    </row>
    <row r="796" spans="1:28" ht="13.5" customHeight="1" x14ac:dyDescent="0.25">
      <c r="A796" s="217"/>
      <c r="B796" s="135"/>
      <c r="C796" s="136"/>
      <c r="D796" s="136"/>
      <c r="E796" s="136"/>
      <c r="F796" s="136"/>
      <c r="G796" s="136"/>
      <c r="H796" s="435"/>
      <c r="I796" s="435"/>
      <c r="J796" s="243"/>
      <c r="K796" s="243"/>
      <c r="L796" s="151"/>
      <c r="M796" s="244"/>
      <c r="N796" s="97"/>
      <c r="O796" s="86"/>
      <c r="P796" s="136"/>
      <c r="Q796" s="136"/>
      <c r="R796" s="136"/>
      <c r="S796" s="136"/>
      <c r="T796" s="136"/>
      <c r="U796" s="136"/>
      <c r="V796" s="136"/>
      <c r="W796" s="136"/>
      <c r="X796" s="136"/>
      <c r="Y796" s="136"/>
      <c r="Z796" s="136"/>
      <c r="AA796" s="136"/>
      <c r="AB796" s="136"/>
    </row>
    <row r="797" spans="1:28" ht="13.5" customHeight="1" x14ac:dyDescent="0.25">
      <c r="A797" s="217"/>
      <c r="B797" s="135"/>
      <c r="C797" s="136"/>
      <c r="D797" s="136"/>
      <c r="E797" s="136"/>
      <c r="F797" s="136"/>
      <c r="G797" s="136"/>
      <c r="H797" s="435"/>
      <c r="I797" s="435"/>
      <c r="J797" s="243"/>
      <c r="K797" s="243"/>
      <c r="L797" s="151"/>
      <c r="M797" s="244"/>
      <c r="N797" s="97"/>
      <c r="O797" s="86"/>
      <c r="P797" s="136"/>
      <c r="Q797" s="136"/>
      <c r="R797" s="136"/>
      <c r="S797" s="136"/>
      <c r="T797" s="136"/>
      <c r="U797" s="136"/>
      <c r="V797" s="136"/>
      <c r="W797" s="136"/>
      <c r="X797" s="136"/>
      <c r="Y797" s="136"/>
      <c r="Z797" s="136"/>
      <c r="AA797" s="136"/>
      <c r="AB797" s="136"/>
    </row>
    <row r="798" spans="1:28" ht="13.5" customHeight="1" x14ac:dyDescent="0.25">
      <c r="A798" s="217"/>
      <c r="B798" s="135"/>
      <c r="C798" s="136"/>
      <c r="D798" s="136"/>
      <c r="E798" s="136"/>
      <c r="F798" s="136"/>
      <c r="G798" s="136"/>
      <c r="H798" s="435"/>
      <c r="I798" s="435"/>
      <c r="J798" s="243"/>
      <c r="K798" s="243"/>
      <c r="L798" s="151"/>
      <c r="M798" s="244"/>
      <c r="N798" s="97"/>
      <c r="O798" s="86"/>
      <c r="P798" s="136"/>
      <c r="Q798" s="136"/>
      <c r="R798" s="136"/>
      <c r="S798" s="136"/>
      <c r="T798" s="136"/>
      <c r="U798" s="136"/>
      <c r="V798" s="136"/>
      <c r="W798" s="136"/>
      <c r="X798" s="136"/>
      <c r="Y798" s="136"/>
      <c r="Z798" s="136"/>
      <c r="AA798" s="136"/>
      <c r="AB798" s="136"/>
    </row>
    <row r="799" spans="1:28" ht="13.5" customHeight="1" x14ac:dyDescent="0.25">
      <c r="A799" s="217"/>
      <c r="B799" s="135"/>
      <c r="C799" s="136"/>
      <c r="D799" s="136"/>
      <c r="E799" s="136"/>
      <c r="F799" s="136"/>
      <c r="G799" s="136"/>
      <c r="H799" s="435"/>
      <c r="I799" s="435"/>
      <c r="J799" s="243"/>
      <c r="K799" s="243"/>
      <c r="L799" s="151"/>
      <c r="M799" s="244"/>
      <c r="N799" s="97"/>
      <c r="O799" s="86"/>
      <c r="P799" s="136"/>
      <c r="Q799" s="136"/>
      <c r="R799" s="136"/>
      <c r="S799" s="136"/>
      <c r="T799" s="136"/>
      <c r="U799" s="136"/>
      <c r="V799" s="136"/>
      <c r="W799" s="136"/>
      <c r="X799" s="136"/>
      <c r="Y799" s="136"/>
      <c r="Z799" s="136"/>
      <c r="AA799" s="136"/>
      <c r="AB799" s="136"/>
    </row>
    <row r="800" spans="1:28" ht="13.5" customHeight="1" x14ac:dyDescent="0.25">
      <c r="A800" s="217"/>
      <c r="B800" s="135"/>
      <c r="C800" s="136"/>
      <c r="D800" s="136"/>
      <c r="E800" s="136"/>
      <c r="F800" s="136"/>
      <c r="G800" s="136"/>
      <c r="H800" s="435"/>
      <c r="I800" s="435"/>
      <c r="J800" s="243"/>
      <c r="K800" s="243"/>
      <c r="L800" s="151"/>
      <c r="M800" s="244"/>
      <c r="N800" s="97"/>
      <c r="O800" s="86"/>
      <c r="P800" s="136"/>
      <c r="Q800" s="136"/>
      <c r="R800" s="136"/>
      <c r="S800" s="136"/>
      <c r="T800" s="136"/>
      <c r="U800" s="136"/>
      <c r="V800" s="136"/>
      <c r="W800" s="136"/>
      <c r="X800" s="136"/>
      <c r="Y800" s="136"/>
      <c r="Z800" s="136"/>
      <c r="AA800" s="136"/>
      <c r="AB800" s="136"/>
    </row>
    <row r="801" spans="1:28" ht="13.5" customHeight="1" x14ac:dyDescent="0.25">
      <c r="A801" s="217"/>
      <c r="B801" s="135"/>
      <c r="C801" s="136"/>
      <c r="D801" s="136"/>
      <c r="E801" s="136"/>
      <c r="F801" s="136"/>
      <c r="G801" s="136"/>
      <c r="H801" s="435"/>
      <c r="I801" s="435"/>
      <c r="J801" s="243"/>
      <c r="K801" s="243"/>
      <c r="L801" s="151"/>
      <c r="M801" s="244"/>
      <c r="N801" s="97"/>
      <c r="O801" s="86"/>
      <c r="P801" s="136"/>
      <c r="Q801" s="136"/>
      <c r="R801" s="136"/>
      <c r="S801" s="136"/>
      <c r="T801" s="136"/>
      <c r="U801" s="136"/>
      <c r="V801" s="136"/>
      <c r="W801" s="136"/>
      <c r="X801" s="136"/>
      <c r="Y801" s="136"/>
      <c r="Z801" s="136"/>
      <c r="AA801" s="136"/>
      <c r="AB801" s="136"/>
    </row>
    <row r="802" spans="1:28" ht="13.5" customHeight="1" x14ac:dyDescent="0.25">
      <c r="A802" s="217"/>
      <c r="B802" s="135"/>
      <c r="C802" s="136"/>
      <c r="D802" s="136"/>
      <c r="E802" s="136"/>
      <c r="F802" s="136"/>
      <c r="G802" s="136"/>
      <c r="H802" s="435"/>
      <c r="I802" s="435"/>
      <c r="J802" s="243"/>
      <c r="K802" s="243"/>
      <c r="L802" s="151"/>
      <c r="M802" s="244"/>
      <c r="N802" s="97"/>
      <c r="O802" s="86"/>
      <c r="P802" s="136"/>
      <c r="Q802" s="136"/>
      <c r="R802" s="136"/>
      <c r="S802" s="136"/>
      <c r="T802" s="136"/>
      <c r="U802" s="136"/>
      <c r="V802" s="136"/>
      <c r="W802" s="136"/>
      <c r="X802" s="136"/>
      <c r="Y802" s="136"/>
      <c r="Z802" s="136"/>
      <c r="AA802" s="136"/>
      <c r="AB802" s="136"/>
    </row>
    <row r="803" spans="1:28" ht="13.5" customHeight="1" x14ac:dyDescent="0.25">
      <c r="A803" s="217"/>
      <c r="B803" s="135"/>
      <c r="C803" s="136"/>
      <c r="D803" s="136"/>
      <c r="E803" s="136"/>
      <c r="F803" s="136"/>
      <c r="G803" s="136"/>
      <c r="H803" s="435"/>
      <c r="I803" s="435"/>
      <c r="J803" s="243"/>
      <c r="K803" s="243"/>
      <c r="L803" s="151"/>
      <c r="M803" s="244"/>
      <c r="N803" s="97"/>
      <c r="O803" s="86"/>
      <c r="P803" s="136"/>
      <c r="Q803" s="136"/>
      <c r="R803" s="136"/>
      <c r="S803" s="136"/>
      <c r="T803" s="136"/>
      <c r="U803" s="136"/>
      <c r="V803" s="136"/>
      <c r="W803" s="136"/>
      <c r="X803" s="136"/>
      <c r="Y803" s="136"/>
      <c r="Z803" s="136"/>
      <c r="AA803" s="136"/>
      <c r="AB803" s="136"/>
    </row>
    <row r="804" spans="1:28" ht="13.5" customHeight="1" x14ac:dyDescent="0.25">
      <c r="A804" s="217"/>
      <c r="B804" s="135"/>
      <c r="C804" s="136"/>
      <c r="D804" s="136"/>
      <c r="E804" s="136"/>
      <c r="F804" s="136"/>
      <c r="G804" s="136"/>
      <c r="H804" s="435"/>
      <c r="I804" s="435"/>
      <c r="J804" s="243"/>
      <c r="K804" s="243"/>
      <c r="L804" s="151"/>
      <c r="M804" s="244"/>
      <c r="N804" s="97"/>
      <c r="O804" s="86"/>
      <c r="P804" s="136"/>
      <c r="Q804" s="136"/>
      <c r="R804" s="136"/>
      <c r="S804" s="136"/>
      <c r="T804" s="136"/>
      <c r="U804" s="136"/>
      <c r="V804" s="136"/>
      <c r="W804" s="136"/>
      <c r="X804" s="136"/>
      <c r="Y804" s="136"/>
      <c r="Z804" s="136"/>
      <c r="AA804" s="136"/>
      <c r="AB804" s="136"/>
    </row>
    <row r="805" spans="1:28" ht="13.5" customHeight="1" x14ac:dyDescent="0.25">
      <c r="A805" s="217"/>
      <c r="B805" s="135"/>
      <c r="C805" s="136"/>
      <c r="D805" s="136"/>
      <c r="E805" s="136"/>
      <c r="F805" s="136"/>
      <c r="G805" s="136"/>
      <c r="H805" s="435"/>
      <c r="I805" s="435"/>
      <c r="J805" s="243"/>
      <c r="K805" s="243"/>
      <c r="L805" s="151"/>
      <c r="M805" s="244"/>
      <c r="N805" s="97"/>
      <c r="O805" s="86"/>
      <c r="P805" s="136"/>
      <c r="Q805" s="136"/>
      <c r="R805" s="136"/>
      <c r="S805" s="136"/>
      <c r="T805" s="136"/>
      <c r="U805" s="136"/>
      <c r="V805" s="136"/>
      <c r="W805" s="136"/>
      <c r="X805" s="136"/>
      <c r="Y805" s="136"/>
      <c r="Z805" s="136"/>
      <c r="AA805" s="136"/>
      <c r="AB805" s="136"/>
    </row>
    <row r="806" spans="1:28" ht="13.5" customHeight="1" x14ac:dyDescent="0.25">
      <c r="A806" s="217"/>
      <c r="B806" s="135"/>
      <c r="C806" s="136"/>
      <c r="D806" s="136"/>
      <c r="E806" s="136"/>
      <c r="F806" s="136"/>
      <c r="G806" s="136"/>
      <c r="H806" s="435"/>
      <c r="I806" s="435"/>
      <c r="J806" s="243"/>
      <c r="K806" s="243"/>
      <c r="L806" s="151"/>
      <c r="M806" s="244"/>
      <c r="N806" s="97"/>
      <c r="O806" s="86"/>
      <c r="P806" s="136"/>
      <c r="Q806" s="136"/>
      <c r="R806" s="136"/>
      <c r="S806" s="136"/>
      <c r="T806" s="136"/>
      <c r="U806" s="136"/>
      <c r="V806" s="136"/>
      <c r="W806" s="136"/>
      <c r="X806" s="136"/>
      <c r="Y806" s="136"/>
      <c r="Z806" s="136"/>
      <c r="AA806" s="136"/>
      <c r="AB806" s="136"/>
    </row>
    <row r="807" spans="1:28" ht="13.5" customHeight="1" x14ac:dyDescent="0.25">
      <c r="A807" s="217"/>
      <c r="B807" s="135"/>
      <c r="C807" s="136"/>
      <c r="D807" s="136"/>
      <c r="E807" s="136"/>
      <c r="F807" s="136"/>
      <c r="G807" s="136"/>
      <c r="H807" s="435"/>
      <c r="I807" s="435"/>
      <c r="J807" s="243"/>
      <c r="K807" s="243"/>
      <c r="L807" s="151"/>
      <c r="M807" s="244"/>
      <c r="N807" s="97"/>
      <c r="O807" s="86"/>
      <c r="P807" s="136"/>
      <c r="Q807" s="136"/>
      <c r="R807" s="136"/>
      <c r="S807" s="136"/>
      <c r="T807" s="136"/>
      <c r="U807" s="136"/>
      <c r="V807" s="136"/>
      <c r="W807" s="136"/>
      <c r="X807" s="136"/>
      <c r="Y807" s="136"/>
      <c r="Z807" s="136"/>
      <c r="AA807" s="136"/>
      <c r="AB807" s="136"/>
    </row>
    <row r="808" spans="1:28" ht="13.5" customHeight="1" x14ac:dyDescent="0.25">
      <c r="A808" s="217"/>
      <c r="B808" s="135"/>
      <c r="C808" s="136"/>
      <c r="D808" s="136"/>
      <c r="E808" s="136"/>
      <c r="F808" s="136"/>
      <c r="G808" s="136"/>
      <c r="H808" s="435"/>
      <c r="I808" s="435"/>
      <c r="J808" s="243"/>
      <c r="K808" s="243"/>
      <c r="L808" s="151"/>
      <c r="M808" s="244"/>
      <c r="N808" s="97"/>
      <c r="O808" s="86"/>
      <c r="P808" s="136"/>
      <c r="Q808" s="136"/>
      <c r="R808" s="136"/>
      <c r="S808" s="136"/>
      <c r="T808" s="136"/>
      <c r="U808" s="136"/>
      <c r="V808" s="136"/>
      <c r="W808" s="136"/>
      <c r="X808" s="136"/>
      <c r="Y808" s="136"/>
      <c r="Z808" s="136"/>
      <c r="AA808" s="136"/>
      <c r="AB808" s="136"/>
    </row>
    <row r="809" spans="1:28" ht="13.5" customHeight="1" x14ac:dyDescent="0.25">
      <c r="A809" s="217"/>
      <c r="B809" s="135"/>
      <c r="C809" s="136"/>
      <c r="D809" s="136"/>
      <c r="E809" s="136"/>
      <c r="F809" s="136"/>
      <c r="G809" s="136"/>
      <c r="H809" s="435"/>
      <c r="I809" s="435"/>
      <c r="J809" s="243"/>
      <c r="K809" s="243"/>
      <c r="L809" s="151"/>
      <c r="M809" s="244"/>
      <c r="N809" s="97"/>
      <c r="O809" s="86"/>
      <c r="P809" s="136"/>
      <c r="Q809" s="136"/>
      <c r="R809" s="136"/>
      <c r="S809" s="136"/>
      <c r="T809" s="136"/>
      <c r="U809" s="136"/>
      <c r="V809" s="136"/>
      <c r="W809" s="136"/>
      <c r="X809" s="136"/>
      <c r="Y809" s="136"/>
      <c r="Z809" s="136"/>
      <c r="AA809" s="136"/>
      <c r="AB809" s="136"/>
    </row>
    <row r="810" spans="1:28" ht="13.5" customHeight="1" x14ac:dyDescent="0.25">
      <c r="A810" s="217"/>
      <c r="B810" s="135"/>
      <c r="C810" s="136"/>
      <c r="D810" s="136"/>
      <c r="E810" s="136"/>
      <c r="F810" s="136"/>
      <c r="G810" s="136"/>
      <c r="H810" s="435"/>
      <c r="I810" s="435"/>
      <c r="J810" s="243"/>
      <c r="K810" s="243"/>
      <c r="L810" s="151"/>
      <c r="M810" s="244"/>
      <c r="N810" s="97"/>
      <c r="O810" s="86"/>
      <c r="P810" s="136"/>
      <c r="Q810" s="136"/>
      <c r="R810" s="136"/>
      <c r="S810" s="136"/>
      <c r="T810" s="136"/>
      <c r="U810" s="136"/>
      <c r="V810" s="136"/>
      <c r="W810" s="136"/>
      <c r="X810" s="136"/>
      <c r="Y810" s="136"/>
      <c r="Z810" s="136"/>
      <c r="AA810" s="136"/>
      <c r="AB810" s="136"/>
    </row>
    <row r="811" spans="1:28" ht="13.5" customHeight="1" x14ac:dyDescent="0.25">
      <c r="A811" s="217"/>
      <c r="B811" s="135"/>
      <c r="C811" s="136"/>
      <c r="D811" s="136"/>
      <c r="E811" s="136"/>
      <c r="F811" s="136"/>
      <c r="G811" s="136"/>
      <c r="H811" s="435"/>
      <c r="I811" s="435"/>
      <c r="J811" s="243"/>
      <c r="K811" s="243"/>
      <c r="L811" s="151"/>
      <c r="M811" s="244"/>
      <c r="N811" s="97"/>
      <c r="O811" s="86"/>
      <c r="P811" s="136"/>
      <c r="Q811" s="136"/>
      <c r="R811" s="136"/>
      <c r="S811" s="136"/>
      <c r="T811" s="136"/>
      <c r="U811" s="136"/>
      <c r="V811" s="136"/>
      <c r="W811" s="136"/>
      <c r="X811" s="136"/>
      <c r="Y811" s="136"/>
      <c r="Z811" s="136"/>
      <c r="AA811" s="136"/>
      <c r="AB811" s="136"/>
    </row>
    <row r="812" spans="1:28" ht="13.5" customHeight="1" x14ac:dyDescent="0.25">
      <c r="A812" s="217"/>
      <c r="B812" s="135"/>
      <c r="C812" s="136"/>
      <c r="D812" s="136"/>
      <c r="E812" s="136"/>
      <c r="F812" s="136"/>
      <c r="G812" s="136"/>
      <c r="H812" s="435"/>
      <c r="I812" s="435"/>
      <c r="J812" s="243"/>
      <c r="K812" s="243"/>
      <c r="L812" s="151"/>
      <c r="M812" s="244"/>
      <c r="N812" s="97"/>
      <c r="O812" s="86"/>
      <c r="P812" s="136"/>
      <c r="Q812" s="136"/>
      <c r="R812" s="136"/>
      <c r="S812" s="136"/>
      <c r="T812" s="136"/>
      <c r="U812" s="136"/>
      <c r="V812" s="136"/>
      <c r="W812" s="136"/>
      <c r="X812" s="136"/>
      <c r="Y812" s="136"/>
      <c r="Z812" s="136"/>
      <c r="AA812" s="136"/>
      <c r="AB812" s="136"/>
    </row>
    <row r="813" spans="1:28" ht="13.5" customHeight="1" x14ac:dyDescent="0.25">
      <c r="A813" s="217"/>
      <c r="B813" s="135"/>
      <c r="C813" s="136"/>
      <c r="D813" s="136"/>
      <c r="E813" s="136"/>
      <c r="F813" s="136"/>
      <c r="G813" s="136"/>
      <c r="H813" s="435"/>
      <c r="I813" s="435"/>
      <c r="J813" s="243"/>
      <c r="K813" s="243"/>
      <c r="L813" s="151"/>
      <c r="M813" s="244"/>
      <c r="N813" s="97"/>
      <c r="O813" s="86"/>
      <c r="P813" s="136"/>
      <c r="Q813" s="136"/>
      <c r="R813" s="136"/>
      <c r="S813" s="136"/>
      <c r="T813" s="136"/>
      <c r="U813" s="136"/>
      <c r="V813" s="136"/>
      <c r="W813" s="136"/>
      <c r="X813" s="136"/>
      <c r="Y813" s="136"/>
      <c r="Z813" s="136"/>
      <c r="AA813" s="136"/>
      <c r="AB813" s="136"/>
    </row>
    <row r="814" spans="1:28" ht="13.5" customHeight="1" x14ac:dyDescent="0.25">
      <c r="A814" s="217"/>
      <c r="B814" s="135"/>
      <c r="C814" s="136"/>
      <c r="D814" s="136"/>
      <c r="E814" s="136"/>
      <c r="F814" s="136"/>
      <c r="G814" s="136"/>
      <c r="H814" s="435"/>
      <c r="I814" s="435"/>
      <c r="J814" s="243"/>
      <c r="K814" s="243"/>
      <c r="L814" s="151"/>
      <c r="M814" s="244"/>
      <c r="N814" s="97"/>
      <c r="O814" s="86"/>
      <c r="P814" s="136"/>
      <c r="Q814" s="136"/>
      <c r="R814" s="136"/>
      <c r="S814" s="136"/>
      <c r="T814" s="136"/>
      <c r="U814" s="136"/>
      <c r="V814" s="136"/>
      <c r="W814" s="136"/>
      <c r="X814" s="136"/>
      <c r="Y814" s="136"/>
      <c r="Z814" s="136"/>
      <c r="AA814" s="136"/>
      <c r="AB814" s="136"/>
    </row>
    <row r="815" spans="1:28" ht="13.5" customHeight="1" x14ac:dyDescent="0.25">
      <c r="A815" s="217"/>
      <c r="B815" s="135"/>
      <c r="C815" s="136"/>
      <c r="D815" s="136"/>
      <c r="E815" s="136"/>
      <c r="F815" s="136"/>
      <c r="G815" s="136"/>
      <c r="H815" s="435"/>
      <c r="I815" s="435"/>
      <c r="J815" s="243"/>
      <c r="K815" s="243"/>
      <c r="L815" s="151"/>
      <c r="M815" s="244"/>
      <c r="N815" s="97"/>
      <c r="O815" s="86"/>
      <c r="P815" s="136"/>
      <c r="Q815" s="136"/>
      <c r="R815" s="136"/>
      <c r="S815" s="136"/>
      <c r="T815" s="136"/>
      <c r="U815" s="136"/>
      <c r="V815" s="136"/>
      <c r="W815" s="136"/>
      <c r="X815" s="136"/>
      <c r="Y815" s="136"/>
      <c r="Z815" s="136"/>
      <c r="AA815" s="136"/>
      <c r="AB815" s="136"/>
    </row>
    <row r="816" spans="1:28" ht="13.5" customHeight="1" x14ac:dyDescent="0.25">
      <c r="A816" s="217"/>
      <c r="B816" s="135"/>
      <c r="C816" s="136"/>
      <c r="D816" s="136"/>
      <c r="E816" s="136"/>
      <c r="F816" s="136"/>
      <c r="G816" s="136"/>
      <c r="H816" s="435"/>
      <c r="I816" s="435"/>
      <c r="J816" s="243"/>
      <c r="K816" s="243"/>
      <c r="L816" s="151"/>
      <c r="M816" s="244"/>
      <c r="N816" s="97"/>
      <c r="O816" s="86"/>
      <c r="P816" s="136"/>
      <c r="Q816" s="136"/>
      <c r="R816" s="136"/>
      <c r="S816" s="136"/>
      <c r="T816" s="136"/>
      <c r="U816" s="136"/>
      <c r="V816" s="136"/>
      <c r="W816" s="136"/>
      <c r="X816" s="136"/>
      <c r="Y816" s="136"/>
      <c r="Z816" s="136"/>
      <c r="AA816" s="136"/>
      <c r="AB816" s="136"/>
    </row>
    <row r="817" spans="1:28" ht="13.5" customHeight="1" x14ac:dyDescent="0.25">
      <c r="A817" s="217"/>
      <c r="B817" s="135"/>
      <c r="C817" s="136"/>
      <c r="D817" s="136"/>
      <c r="E817" s="136"/>
      <c r="F817" s="136"/>
      <c r="G817" s="136"/>
      <c r="H817" s="435"/>
      <c r="I817" s="435"/>
      <c r="J817" s="243"/>
      <c r="K817" s="243"/>
      <c r="L817" s="151"/>
      <c r="M817" s="244"/>
      <c r="N817" s="97"/>
      <c r="O817" s="86"/>
      <c r="P817" s="136"/>
      <c r="Q817" s="136"/>
      <c r="R817" s="136"/>
      <c r="S817" s="136"/>
      <c r="T817" s="136"/>
      <c r="U817" s="136"/>
      <c r="V817" s="136"/>
      <c r="W817" s="136"/>
      <c r="X817" s="136"/>
      <c r="Y817" s="136"/>
      <c r="Z817" s="136"/>
      <c r="AA817" s="136"/>
      <c r="AB817" s="136"/>
    </row>
    <row r="818" spans="1:28" ht="13.5" customHeight="1" x14ac:dyDescent="0.25">
      <c r="A818" s="217"/>
      <c r="B818" s="135"/>
      <c r="C818" s="136"/>
      <c r="D818" s="136"/>
      <c r="E818" s="136"/>
      <c r="F818" s="136"/>
      <c r="G818" s="136"/>
      <c r="H818" s="435"/>
      <c r="I818" s="435"/>
      <c r="J818" s="243"/>
      <c r="K818" s="243"/>
      <c r="L818" s="151"/>
      <c r="M818" s="244"/>
      <c r="N818" s="97"/>
      <c r="O818" s="86"/>
      <c r="P818" s="136"/>
      <c r="Q818" s="136"/>
      <c r="R818" s="136"/>
      <c r="S818" s="136"/>
      <c r="T818" s="136"/>
      <c r="U818" s="136"/>
      <c r="V818" s="136"/>
      <c r="W818" s="136"/>
      <c r="X818" s="136"/>
      <c r="Y818" s="136"/>
      <c r="Z818" s="136"/>
      <c r="AA818" s="136"/>
      <c r="AB818" s="136"/>
    </row>
    <row r="819" spans="1:28" ht="13.5" customHeight="1" x14ac:dyDescent="0.25">
      <c r="A819" s="217"/>
      <c r="B819" s="135"/>
      <c r="C819" s="136"/>
      <c r="D819" s="136"/>
      <c r="E819" s="136"/>
      <c r="F819" s="136"/>
      <c r="G819" s="136"/>
      <c r="H819" s="435"/>
      <c r="I819" s="435"/>
      <c r="J819" s="243"/>
      <c r="K819" s="243"/>
      <c r="L819" s="151"/>
      <c r="M819" s="244"/>
      <c r="N819" s="97"/>
      <c r="O819" s="86"/>
      <c r="P819" s="136"/>
      <c r="Q819" s="136"/>
      <c r="R819" s="136"/>
      <c r="S819" s="136"/>
      <c r="T819" s="136"/>
      <c r="U819" s="136"/>
      <c r="V819" s="136"/>
      <c r="W819" s="136"/>
      <c r="X819" s="136"/>
      <c r="Y819" s="136"/>
      <c r="Z819" s="136"/>
      <c r="AA819" s="136"/>
      <c r="AB819" s="136"/>
    </row>
    <row r="820" spans="1:28" ht="13.5" customHeight="1" x14ac:dyDescent="0.25">
      <c r="A820" s="217"/>
      <c r="B820" s="135"/>
      <c r="C820" s="136"/>
      <c r="D820" s="136"/>
      <c r="E820" s="136"/>
      <c r="F820" s="136"/>
      <c r="G820" s="136"/>
      <c r="H820" s="435"/>
      <c r="I820" s="435"/>
      <c r="J820" s="243"/>
      <c r="K820" s="243"/>
      <c r="L820" s="151"/>
      <c r="M820" s="244"/>
      <c r="N820" s="97"/>
      <c r="O820" s="86"/>
      <c r="P820" s="136"/>
      <c r="Q820" s="136"/>
      <c r="R820" s="136"/>
      <c r="S820" s="136"/>
      <c r="T820" s="136"/>
      <c r="U820" s="136"/>
      <c r="V820" s="136"/>
      <c r="W820" s="136"/>
      <c r="X820" s="136"/>
      <c r="Y820" s="136"/>
      <c r="Z820" s="136"/>
      <c r="AA820" s="136"/>
      <c r="AB820" s="136"/>
    </row>
    <row r="821" spans="1:28" ht="13.5" customHeight="1" x14ac:dyDescent="0.25">
      <c r="A821" s="217"/>
      <c r="B821" s="135"/>
      <c r="C821" s="136"/>
      <c r="D821" s="136"/>
      <c r="E821" s="136"/>
      <c r="F821" s="136"/>
      <c r="G821" s="136"/>
      <c r="H821" s="435"/>
      <c r="I821" s="435"/>
      <c r="J821" s="243"/>
      <c r="K821" s="243"/>
      <c r="L821" s="151"/>
      <c r="M821" s="244"/>
      <c r="N821" s="97"/>
      <c r="O821" s="86"/>
      <c r="P821" s="136"/>
      <c r="Q821" s="136"/>
      <c r="R821" s="136"/>
      <c r="S821" s="136"/>
      <c r="T821" s="136"/>
      <c r="U821" s="136"/>
      <c r="V821" s="136"/>
      <c r="W821" s="136"/>
      <c r="X821" s="136"/>
      <c r="Y821" s="136"/>
      <c r="Z821" s="136"/>
      <c r="AA821" s="136"/>
      <c r="AB821" s="136"/>
    </row>
    <row r="822" spans="1:28" ht="13.5" customHeight="1" x14ac:dyDescent="0.25">
      <c r="A822" s="217"/>
      <c r="B822" s="135"/>
      <c r="C822" s="136"/>
      <c r="D822" s="136"/>
      <c r="E822" s="136"/>
      <c r="F822" s="136"/>
      <c r="G822" s="136"/>
      <c r="H822" s="435"/>
      <c r="I822" s="435"/>
      <c r="J822" s="243"/>
      <c r="K822" s="243"/>
      <c r="L822" s="151"/>
      <c r="M822" s="244"/>
      <c r="N822" s="97"/>
      <c r="O822" s="86"/>
      <c r="P822" s="136"/>
      <c r="Q822" s="136"/>
      <c r="R822" s="136"/>
      <c r="S822" s="136"/>
      <c r="T822" s="136"/>
      <c r="U822" s="136"/>
      <c r="V822" s="136"/>
      <c r="W822" s="136"/>
      <c r="X822" s="136"/>
      <c r="Y822" s="136"/>
      <c r="Z822" s="136"/>
      <c r="AA822" s="136"/>
      <c r="AB822" s="136"/>
    </row>
    <row r="823" spans="1:28" ht="13.5" customHeight="1" x14ac:dyDescent="0.25">
      <c r="A823" s="217"/>
      <c r="B823" s="135"/>
      <c r="C823" s="136"/>
      <c r="D823" s="136"/>
      <c r="E823" s="136"/>
      <c r="F823" s="136"/>
      <c r="G823" s="136"/>
      <c r="H823" s="435"/>
      <c r="I823" s="435"/>
      <c r="J823" s="243"/>
      <c r="K823" s="243"/>
      <c r="L823" s="151"/>
      <c r="M823" s="244"/>
      <c r="N823" s="97"/>
      <c r="O823" s="86"/>
      <c r="P823" s="136"/>
      <c r="Q823" s="136"/>
      <c r="R823" s="136"/>
      <c r="S823" s="136"/>
      <c r="T823" s="136"/>
      <c r="U823" s="136"/>
      <c r="V823" s="136"/>
      <c r="W823" s="136"/>
      <c r="X823" s="136"/>
      <c r="Y823" s="136"/>
      <c r="Z823" s="136"/>
      <c r="AA823" s="136"/>
      <c r="AB823" s="136"/>
    </row>
    <row r="824" spans="1:28" ht="13.5" customHeight="1" x14ac:dyDescent="0.25">
      <c r="A824" s="217"/>
      <c r="B824" s="135"/>
      <c r="C824" s="136"/>
      <c r="D824" s="136"/>
      <c r="E824" s="136"/>
      <c r="F824" s="136"/>
      <c r="G824" s="136"/>
      <c r="H824" s="435"/>
      <c r="I824" s="435"/>
      <c r="J824" s="243"/>
      <c r="K824" s="243"/>
      <c r="L824" s="151"/>
      <c r="M824" s="244"/>
      <c r="N824" s="97"/>
      <c r="O824" s="86"/>
      <c r="P824" s="136"/>
      <c r="Q824" s="136"/>
      <c r="R824" s="136"/>
      <c r="S824" s="136"/>
      <c r="T824" s="136"/>
      <c r="U824" s="136"/>
      <c r="V824" s="136"/>
      <c r="W824" s="136"/>
      <c r="X824" s="136"/>
      <c r="Y824" s="136"/>
      <c r="Z824" s="136"/>
      <c r="AA824" s="136"/>
      <c r="AB824" s="136"/>
    </row>
    <row r="825" spans="1:28" ht="13.5" customHeight="1" x14ac:dyDescent="0.25">
      <c r="A825" s="217"/>
      <c r="B825" s="135"/>
      <c r="C825" s="136"/>
      <c r="D825" s="136"/>
      <c r="E825" s="136"/>
      <c r="F825" s="136"/>
      <c r="G825" s="136"/>
      <c r="H825" s="435"/>
      <c r="I825" s="435"/>
      <c r="J825" s="243"/>
      <c r="K825" s="243"/>
      <c r="L825" s="151"/>
      <c r="M825" s="244"/>
      <c r="N825" s="97"/>
      <c r="O825" s="86"/>
      <c r="P825" s="136"/>
      <c r="Q825" s="136"/>
      <c r="R825" s="136"/>
      <c r="S825" s="136"/>
      <c r="T825" s="136"/>
      <c r="U825" s="136"/>
      <c r="V825" s="136"/>
      <c r="W825" s="136"/>
      <c r="X825" s="136"/>
      <c r="Y825" s="136"/>
      <c r="Z825" s="136"/>
      <c r="AA825" s="136"/>
      <c r="AB825" s="136"/>
    </row>
    <row r="826" spans="1:28" ht="13.5" customHeight="1" x14ac:dyDescent="0.25">
      <c r="A826" s="217"/>
      <c r="B826" s="135"/>
      <c r="C826" s="136"/>
      <c r="D826" s="136"/>
      <c r="E826" s="136"/>
      <c r="F826" s="136"/>
      <c r="G826" s="136"/>
      <c r="H826" s="435"/>
      <c r="I826" s="435"/>
      <c r="J826" s="243"/>
      <c r="K826" s="243"/>
      <c r="L826" s="151"/>
      <c r="M826" s="244"/>
      <c r="N826" s="97"/>
      <c r="O826" s="86"/>
      <c r="P826" s="136"/>
      <c r="Q826" s="136"/>
      <c r="R826" s="136"/>
      <c r="S826" s="136"/>
      <c r="T826" s="136"/>
      <c r="U826" s="136"/>
      <c r="V826" s="136"/>
      <c r="W826" s="136"/>
      <c r="X826" s="136"/>
      <c r="Y826" s="136"/>
      <c r="Z826" s="136"/>
      <c r="AA826" s="136"/>
      <c r="AB826" s="136"/>
    </row>
    <row r="827" spans="1:28" ht="13.5" customHeight="1" x14ac:dyDescent="0.25">
      <c r="A827" s="217"/>
      <c r="B827" s="135"/>
      <c r="C827" s="136"/>
      <c r="D827" s="136"/>
      <c r="E827" s="136"/>
      <c r="F827" s="136"/>
      <c r="G827" s="136"/>
      <c r="H827" s="435"/>
      <c r="I827" s="435"/>
      <c r="J827" s="243"/>
      <c r="K827" s="243"/>
      <c r="L827" s="151"/>
      <c r="M827" s="244"/>
      <c r="N827" s="97"/>
      <c r="O827" s="86"/>
      <c r="P827" s="136"/>
      <c r="Q827" s="136"/>
      <c r="R827" s="136"/>
      <c r="S827" s="136"/>
      <c r="T827" s="136"/>
      <c r="U827" s="136"/>
      <c r="V827" s="136"/>
      <c r="W827" s="136"/>
      <c r="X827" s="136"/>
      <c r="Y827" s="136"/>
      <c r="Z827" s="136"/>
      <c r="AA827" s="136"/>
      <c r="AB827" s="136"/>
    </row>
    <row r="828" spans="1:28" ht="13.5" customHeight="1" x14ac:dyDescent="0.25">
      <c r="A828" s="217"/>
      <c r="B828" s="135"/>
      <c r="C828" s="136"/>
      <c r="D828" s="136"/>
      <c r="E828" s="136"/>
      <c r="F828" s="136"/>
      <c r="G828" s="136"/>
      <c r="H828" s="435"/>
      <c r="I828" s="435"/>
      <c r="J828" s="243"/>
      <c r="K828" s="243"/>
      <c r="L828" s="151"/>
      <c r="M828" s="244"/>
      <c r="N828" s="97"/>
      <c r="O828" s="86"/>
      <c r="P828" s="136"/>
      <c r="Q828" s="136"/>
      <c r="R828" s="136"/>
      <c r="S828" s="136"/>
      <c r="T828" s="136"/>
      <c r="U828" s="136"/>
      <c r="V828" s="136"/>
      <c r="W828" s="136"/>
      <c r="X828" s="136"/>
      <c r="Y828" s="136"/>
      <c r="Z828" s="136"/>
      <c r="AA828" s="136"/>
      <c r="AB828" s="136"/>
    </row>
    <row r="829" spans="1:28" ht="13.5" customHeight="1" x14ac:dyDescent="0.25">
      <c r="A829" s="217"/>
      <c r="B829" s="135"/>
      <c r="C829" s="136"/>
      <c r="D829" s="136"/>
      <c r="E829" s="136"/>
      <c r="F829" s="136"/>
      <c r="G829" s="136"/>
      <c r="H829" s="435"/>
      <c r="I829" s="435"/>
      <c r="J829" s="243"/>
      <c r="K829" s="243"/>
      <c r="L829" s="151"/>
      <c r="M829" s="244"/>
      <c r="N829" s="97"/>
      <c r="O829" s="86"/>
      <c r="P829" s="136"/>
      <c r="Q829" s="136"/>
      <c r="R829" s="136"/>
      <c r="S829" s="136"/>
      <c r="T829" s="136"/>
      <c r="U829" s="136"/>
      <c r="V829" s="136"/>
      <c r="W829" s="136"/>
      <c r="X829" s="136"/>
      <c r="Y829" s="136"/>
      <c r="Z829" s="136"/>
      <c r="AA829" s="136"/>
      <c r="AB829" s="136"/>
    </row>
    <row r="830" spans="1:28" ht="13.5" customHeight="1" x14ac:dyDescent="0.25">
      <c r="A830" s="217"/>
      <c r="B830" s="135"/>
      <c r="C830" s="136"/>
      <c r="D830" s="136"/>
      <c r="E830" s="136"/>
      <c r="F830" s="136"/>
      <c r="G830" s="136"/>
      <c r="H830" s="435"/>
      <c r="I830" s="435"/>
      <c r="J830" s="243"/>
      <c r="K830" s="243"/>
      <c r="L830" s="151"/>
      <c r="M830" s="244"/>
      <c r="N830" s="97"/>
      <c r="O830" s="86"/>
      <c r="P830" s="136"/>
      <c r="Q830" s="136"/>
      <c r="R830" s="136"/>
      <c r="S830" s="136"/>
      <c r="T830" s="136"/>
      <c r="U830" s="136"/>
      <c r="V830" s="136"/>
      <c r="W830" s="136"/>
      <c r="X830" s="136"/>
      <c r="Y830" s="136"/>
      <c r="Z830" s="136"/>
      <c r="AA830" s="136"/>
      <c r="AB830" s="136"/>
    </row>
    <row r="831" spans="1:28" ht="13.5" customHeight="1" x14ac:dyDescent="0.25">
      <c r="A831" s="217"/>
      <c r="B831" s="135"/>
      <c r="C831" s="136"/>
      <c r="D831" s="136"/>
      <c r="E831" s="136"/>
      <c r="F831" s="136"/>
      <c r="G831" s="136"/>
      <c r="H831" s="435"/>
      <c r="I831" s="435"/>
      <c r="J831" s="243"/>
      <c r="K831" s="243"/>
      <c r="L831" s="151"/>
      <c r="M831" s="244"/>
      <c r="N831" s="97"/>
      <c r="O831" s="86"/>
      <c r="P831" s="136"/>
      <c r="Q831" s="136"/>
      <c r="R831" s="136"/>
      <c r="S831" s="136"/>
      <c r="T831" s="136"/>
      <c r="U831" s="136"/>
      <c r="V831" s="136"/>
      <c r="W831" s="136"/>
      <c r="X831" s="136"/>
      <c r="Y831" s="136"/>
      <c r="Z831" s="136"/>
      <c r="AA831" s="136"/>
      <c r="AB831" s="136"/>
    </row>
    <row r="832" spans="1:28" ht="13.5" customHeight="1" x14ac:dyDescent="0.25">
      <c r="A832" s="217"/>
      <c r="B832" s="135"/>
      <c r="C832" s="136"/>
      <c r="D832" s="136"/>
      <c r="E832" s="136"/>
      <c r="F832" s="136"/>
      <c r="G832" s="136"/>
      <c r="H832" s="435"/>
      <c r="I832" s="435"/>
      <c r="J832" s="243"/>
      <c r="K832" s="243"/>
      <c r="L832" s="151"/>
      <c r="M832" s="244"/>
      <c r="N832" s="97"/>
      <c r="O832" s="86"/>
      <c r="P832" s="136"/>
      <c r="Q832" s="136"/>
      <c r="R832" s="136"/>
      <c r="S832" s="136"/>
      <c r="T832" s="136"/>
      <c r="U832" s="136"/>
      <c r="V832" s="136"/>
      <c r="W832" s="136"/>
      <c r="X832" s="136"/>
      <c r="Y832" s="136"/>
      <c r="Z832" s="136"/>
      <c r="AA832" s="136"/>
      <c r="AB832" s="136"/>
    </row>
    <row r="833" spans="1:28" ht="13.5" customHeight="1" x14ac:dyDescent="0.25">
      <c r="A833" s="217"/>
      <c r="B833" s="135"/>
      <c r="C833" s="136"/>
      <c r="D833" s="136"/>
      <c r="E833" s="136"/>
      <c r="F833" s="136"/>
      <c r="G833" s="136"/>
      <c r="H833" s="435"/>
      <c r="I833" s="435"/>
      <c r="J833" s="243"/>
      <c r="K833" s="243"/>
      <c r="L833" s="151"/>
      <c r="M833" s="244"/>
      <c r="N833" s="97"/>
      <c r="O833" s="86"/>
      <c r="P833" s="136"/>
      <c r="Q833" s="136"/>
      <c r="R833" s="136"/>
      <c r="S833" s="136"/>
      <c r="T833" s="136"/>
      <c r="U833" s="136"/>
      <c r="V833" s="136"/>
      <c r="W833" s="136"/>
      <c r="X833" s="136"/>
      <c r="Y833" s="136"/>
      <c r="Z833" s="136"/>
      <c r="AA833" s="136"/>
      <c r="AB833" s="136"/>
    </row>
    <row r="834" spans="1:28" ht="13.5" customHeight="1" x14ac:dyDescent="0.25">
      <c r="A834" s="217"/>
      <c r="B834" s="135"/>
      <c r="C834" s="136"/>
      <c r="D834" s="136"/>
      <c r="E834" s="136"/>
      <c r="F834" s="136"/>
      <c r="G834" s="136"/>
      <c r="H834" s="435"/>
      <c r="I834" s="435"/>
      <c r="J834" s="243"/>
      <c r="K834" s="243"/>
      <c r="L834" s="151"/>
      <c r="M834" s="244"/>
      <c r="N834" s="97"/>
      <c r="O834" s="86"/>
      <c r="P834" s="136"/>
      <c r="Q834" s="136"/>
      <c r="R834" s="136"/>
      <c r="S834" s="136"/>
      <c r="T834" s="136"/>
      <c r="U834" s="136"/>
      <c r="V834" s="136"/>
      <c r="W834" s="136"/>
      <c r="X834" s="136"/>
      <c r="Y834" s="136"/>
      <c r="Z834" s="136"/>
      <c r="AA834" s="136"/>
      <c r="AB834" s="136"/>
    </row>
    <row r="835" spans="1:28" ht="13.5" customHeight="1" x14ac:dyDescent="0.25">
      <c r="A835" s="217"/>
      <c r="B835" s="135"/>
      <c r="C835" s="136"/>
      <c r="D835" s="136"/>
      <c r="E835" s="136"/>
      <c r="F835" s="136"/>
      <c r="G835" s="136"/>
      <c r="H835" s="435"/>
      <c r="I835" s="435"/>
      <c r="J835" s="243"/>
      <c r="K835" s="243"/>
      <c r="L835" s="151"/>
      <c r="M835" s="244"/>
      <c r="N835" s="97"/>
      <c r="O835" s="86"/>
      <c r="P835" s="136"/>
      <c r="Q835" s="136"/>
      <c r="R835" s="136"/>
      <c r="S835" s="136"/>
      <c r="T835" s="136"/>
      <c r="U835" s="136"/>
      <c r="V835" s="136"/>
      <c r="W835" s="136"/>
      <c r="X835" s="136"/>
      <c r="Y835" s="136"/>
      <c r="Z835" s="136"/>
      <c r="AA835" s="136"/>
      <c r="AB835" s="136"/>
    </row>
    <row r="836" spans="1:28" ht="13.5" customHeight="1" x14ac:dyDescent="0.25">
      <c r="A836" s="217"/>
      <c r="B836" s="135"/>
      <c r="C836" s="136"/>
      <c r="D836" s="136"/>
      <c r="E836" s="136"/>
      <c r="F836" s="136"/>
      <c r="G836" s="136"/>
      <c r="H836" s="435"/>
      <c r="I836" s="435"/>
      <c r="J836" s="243"/>
      <c r="K836" s="243"/>
      <c r="L836" s="151"/>
      <c r="M836" s="244"/>
      <c r="N836" s="97"/>
      <c r="O836" s="86"/>
      <c r="P836" s="136"/>
      <c r="Q836" s="136"/>
      <c r="R836" s="136"/>
      <c r="S836" s="136"/>
      <c r="T836" s="136"/>
      <c r="U836" s="136"/>
      <c r="V836" s="136"/>
      <c r="W836" s="136"/>
      <c r="X836" s="136"/>
      <c r="Y836" s="136"/>
      <c r="Z836" s="136"/>
      <c r="AA836" s="136"/>
      <c r="AB836" s="136"/>
    </row>
    <row r="837" spans="1:28" ht="13.5" customHeight="1" x14ac:dyDescent="0.25">
      <c r="A837" s="217"/>
      <c r="B837" s="135"/>
      <c r="C837" s="136"/>
      <c r="D837" s="136"/>
      <c r="E837" s="136"/>
      <c r="F837" s="136"/>
      <c r="G837" s="136"/>
      <c r="H837" s="435"/>
      <c r="I837" s="435"/>
      <c r="J837" s="243"/>
      <c r="K837" s="243"/>
      <c r="L837" s="151"/>
      <c r="M837" s="244"/>
      <c r="N837" s="97"/>
      <c r="O837" s="86"/>
      <c r="P837" s="136"/>
      <c r="Q837" s="136"/>
      <c r="R837" s="136"/>
      <c r="S837" s="136"/>
      <c r="T837" s="136"/>
      <c r="U837" s="136"/>
      <c r="V837" s="136"/>
      <c r="W837" s="136"/>
      <c r="X837" s="136"/>
      <c r="Y837" s="136"/>
      <c r="Z837" s="136"/>
      <c r="AA837" s="136"/>
      <c r="AB837" s="136"/>
    </row>
    <row r="838" spans="1:28" ht="13.5" customHeight="1" x14ac:dyDescent="0.25">
      <c r="A838" s="217"/>
      <c r="B838" s="135"/>
      <c r="C838" s="136"/>
      <c r="D838" s="136"/>
      <c r="E838" s="136"/>
      <c r="F838" s="136"/>
      <c r="G838" s="136"/>
      <c r="H838" s="435"/>
      <c r="I838" s="435"/>
      <c r="J838" s="243"/>
      <c r="K838" s="243"/>
      <c r="L838" s="151"/>
      <c r="M838" s="244"/>
      <c r="N838" s="97"/>
      <c r="O838" s="86"/>
      <c r="P838" s="136"/>
      <c r="Q838" s="136"/>
      <c r="R838" s="136"/>
      <c r="S838" s="136"/>
      <c r="T838" s="136"/>
      <c r="U838" s="136"/>
      <c r="V838" s="136"/>
      <c r="W838" s="136"/>
      <c r="X838" s="136"/>
      <c r="Y838" s="136"/>
      <c r="Z838" s="136"/>
      <c r="AA838" s="136"/>
      <c r="AB838" s="136"/>
    </row>
    <row r="839" spans="1:28" ht="13.5" customHeight="1" x14ac:dyDescent="0.25">
      <c r="A839" s="217"/>
      <c r="B839" s="135"/>
      <c r="C839" s="136"/>
      <c r="D839" s="136"/>
      <c r="E839" s="136"/>
      <c r="F839" s="136"/>
      <c r="G839" s="136"/>
      <c r="H839" s="435"/>
      <c r="I839" s="435"/>
      <c r="J839" s="243"/>
      <c r="K839" s="243"/>
      <c r="L839" s="151"/>
      <c r="M839" s="244"/>
      <c r="N839" s="97"/>
      <c r="O839" s="86"/>
      <c r="P839" s="136"/>
      <c r="Q839" s="136"/>
      <c r="R839" s="136"/>
      <c r="S839" s="136"/>
      <c r="T839" s="136"/>
      <c r="U839" s="136"/>
      <c r="V839" s="136"/>
      <c r="W839" s="136"/>
      <c r="X839" s="136"/>
      <c r="Y839" s="136"/>
      <c r="Z839" s="136"/>
      <c r="AA839" s="136"/>
      <c r="AB839" s="136"/>
    </row>
    <row r="840" spans="1:28" ht="13.5" customHeight="1" x14ac:dyDescent="0.25">
      <c r="A840" s="217"/>
      <c r="B840" s="135"/>
      <c r="C840" s="136"/>
      <c r="D840" s="136"/>
      <c r="E840" s="136"/>
      <c r="F840" s="136"/>
      <c r="G840" s="136"/>
      <c r="H840" s="435"/>
      <c r="I840" s="435"/>
      <c r="J840" s="243"/>
      <c r="K840" s="243"/>
      <c r="L840" s="151"/>
      <c r="M840" s="244"/>
      <c r="N840" s="97"/>
      <c r="O840" s="86"/>
      <c r="P840" s="136"/>
      <c r="Q840" s="136"/>
      <c r="R840" s="136"/>
      <c r="S840" s="136"/>
      <c r="T840" s="136"/>
      <c r="U840" s="136"/>
      <c r="V840" s="136"/>
      <c r="W840" s="136"/>
      <c r="X840" s="136"/>
      <c r="Y840" s="136"/>
      <c r="Z840" s="136"/>
      <c r="AA840" s="136"/>
      <c r="AB840" s="136"/>
    </row>
    <row r="841" spans="1:28" ht="13.5" customHeight="1" x14ac:dyDescent="0.25">
      <c r="A841" s="217"/>
      <c r="B841" s="135"/>
      <c r="C841" s="136"/>
      <c r="D841" s="136"/>
      <c r="E841" s="136"/>
      <c r="F841" s="136"/>
      <c r="G841" s="136"/>
      <c r="H841" s="435"/>
      <c r="I841" s="435"/>
      <c r="J841" s="243"/>
      <c r="K841" s="243"/>
      <c r="L841" s="151"/>
      <c r="M841" s="244"/>
      <c r="N841" s="97"/>
      <c r="O841" s="86"/>
      <c r="P841" s="136"/>
      <c r="Q841" s="136"/>
      <c r="R841" s="136"/>
      <c r="S841" s="136"/>
      <c r="T841" s="136"/>
      <c r="U841" s="136"/>
      <c r="V841" s="136"/>
      <c r="W841" s="136"/>
      <c r="X841" s="136"/>
      <c r="Y841" s="136"/>
      <c r="Z841" s="136"/>
      <c r="AA841" s="136"/>
      <c r="AB841" s="136"/>
    </row>
    <row r="842" spans="1:28" ht="13.5" customHeight="1" x14ac:dyDescent="0.25">
      <c r="A842" s="217"/>
      <c r="B842" s="135"/>
      <c r="C842" s="136"/>
      <c r="D842" s="136"/>
      <c r="E842" s="136"/>
      <c r="F842" s="136"/>
      <c r="G842" s="136"/>
      <c r="H842" s="435"/>
      <c r="I842" s="435"/>
      <c r="J842" s="243"/>
      <c r="K842" s="243"/>
      <c r="L842" s="151"/>
      <c r="M842" s="244"/>
      <c r="N842" s="97"/>
      <c r="O842" s="86"/>
      <c r="P842" s="136"/>
      <c r="Q842" s="136"/>
      <c r="R842" s="136"/>
      <c r="S842" s="136"/>
      <c r="T842" s="136"/>
      <c r="U842" s="136"/>
      <c r="V842" s="136"/>
      <c r="W842" s="136"/>
      <c r="X842" s="136"/>
      <c r="Y842" s="136"/>
      <c r="Z842" s="136"/>
      <c r="AA842" s="136"/>
      <c r="AB842" s="136"/>
    </row>
    <row r="843" spans="1:28" ht="13.5" customHeight="1" x14ac:dyDescent="0.25">
      <c r="A843" s="217"/>
      <c r="B843" s="135"/>
      <c r="C843" s="136"/>
      <c r="D843" s="136"/>
      <c r="E843" s="136"/>
      <c r="F843" s="136"/>
      <c r="G843" s="136"/>
      <c r="H843" s="435"/>
      <c r="I843" s="435"/>
      <c r="J843" s="243"/>
      <c r="K843" s="243"/>
      <c r="L843" s="151"/>
      <c r="M843" s="244"/>
      <c r="N843" s="97"/>
      <c r="O843" s="86"/>
      <c r="P843" s="136"/>
      <c r="Q843" s="136"/>
      <c r="R843" s="136"/>
      <c r="S843" s="136"/>
      <c r="T843" s="136"/>
      <c r="U843" s="136"/>
      <c r="V843" s="136"/>
      <c r="W843" s="136"/>
      <c r="X843" s="136"/>
      <c r="Y843" s="136"/>
      <c r="Z843" s="136"/>
      <c r="AA843" s="136"/>
      <c r="AB843" s="136"/>
    </row>
    <row r="844" spans="1:28" ht="13.5" customHeight="1" x14ac:dyDescent="0.25">
      <c r="A844" s="217"/>
      <c r="B844" s="135"/>
      <c r="C844" s="136"/>
      <c r="D844" s="136"/>
      <c r="E844" s="136"/>
      <c r="F844" s="136"/>
      <c r="G844" s="136"/>
      <c r="H844" s="435"/>
      <c r="I844" s="435"/>
      <c r="J844" s="243"/>
      <c r="K844" s="243"/>
      <c r="L844" s="151"/>
      <c r="M844" s="244"/>
      <c r="N844" s="97"/>
      <c r="O844" s="86"/>
      <c r="P844" s="136"/>
      <c r="Q844" s="136"/>
      <c r="R844" s="136"/>
      <c r="S844" s="136"/>
      <c r="T844" s="136"/>
      <c r="U844" s="136"/>
      <c r="V844" s="136"/>
      <c r="W844" s="136"/>
      <c r="X844" s="136"/>
      <c r="Y844" s="136"/>
      <c r="Z844" s="136"/>
      <c r="AA844" s="136"/>
      <c r="AB844" s="136"/>
    </row>
    <row r="845" spans="1:28" ht="13.5" customHeight="1" x14ac:dyDescent="0.25">
      <c r="A845" s="217"/>
      <c r="B845" s="135"/>
      <c r="C845" s="136"/>
      <c r="D845" s="136"/>
      <c r="E845" s="136"/>
      <c r="F845" s="136"/>
      <c r="G845" s="136"/>
      <c r="H845" s="435"/>
      <c r="I845" s="435"/>
      <c r="J845" s="243"/>
      <c r="K845" s="243"/>
      <c r="L845" s="151"/>
      <c r="M845" s="244"/>
      <c r="N845" s="97"/>
      <c r="O845" s="86"/>
      <c r="P845" s="136"/>
      <c r="Q845" s="136"/>
      <c r="R845" s="136"/>
      <c r="S845" s="136"/>
      <c r="T845" s="136"/>
      <c r="U845" s="136"/>
      <c r="V845" s="136"/>
      <c r="W845" s="136"/>
      <c r="X845" s="136"/>
      <c r="Y845" s="136"/>
      <c r="Z845" s="136"/>
      <c r="AA845" s="136"/>
      <c r="AB845" s="136"/>
    </row>
    <row r="846" spans="1:28" ht="13.5" customHeight="1" x14ac:dyDescent="0.25">
      <c r="A846" s="217"/>
      <c r="B846" s="135"/>
      <c r="C846" s="136"/>
      <c r="D846" s="136"/>
      <c r="E846" s="136"/>
      <c r="F846" s="136"/>
      <c r="G846" s="136"/>
      <c r="H846" s="435"/>
      <c r="I846" s="435"/>
      <c r="J846" s="243"/>
      <c r="K846" s="243"/>
      <c r="L846" s="151"/>
      <c r="M846" s="244"/>
      <c r="N846" s="97"/>
      <c r="O846" s="86"/>
      <c r="P846" s="136"/>
      <c r="Q846" s="136"/>
      <c r="R846" s="136"/>
      <c r="S846" s="136"/>
      <c r="T846" s="136"/>
      <c r="U846" s="136"/>
      <c r="V846" s="136"/>
      <c r="W846" s="136"/>
      <c r="X846" s="136"/>
      <c r="Y846" s="136"/>
      <c r="Z846" s="136"/>
      <c r="AA846" s="136"/>
      <c r="AB846" s="136"/>
    </row>
    <row r="847" spans="1:28" ht="13.5" customHeight="1" x14ac:dyDescent="0.25">
      <c r="A847" s="217"/>
      <c r="B847" s="135"/>
      <c r="C847" s="136"/>
      <c r="D847" s="136"/>
      <c r="E847" s="136"/>
      <c r="F847" s="136"/>
      <c r="G847" s="136"/>
      <c r="H847" s="435"/>
      <c r="I847" s="435"/>
      <c r="J847" s="243"/>
      <c r="K847" s="243"/>
      <c r="L847" s="151"/>
      <c r="M847" s="244"/>
      <c r="N847" s="97"/>
      <c r="O847" s="86"/>
      <c r="P847" s="136"/>
      <c r="Q847" s="136"/>
      <c r="R847" s="136"/>
      <c r="S847" s="136"/>
      <c r="T847" s="136"/>
      <c r="U847" s="136"/>
      <c r="V847" s="136"/>
      <c r="W847" s="136"/>
      <c r="X847" s="136"/>
      <c r="Y847" s="136"/>
      <c r="Z847" s="136"/>
      <c r="AA847" s="136"/>
      <c r="AB847" s="136"/>
    </row>
    <row r="848" spans="1:28" ht="13.5" customHeight="1" x14ac:dyDescent="0.25">
      <c r="A848" s="217"/>
      <c r="B848" s="135"/>
      <c r="C848" s="136"/>
      <c r="D848" s="136"/>
      <c r="E848" s="136"/>
      <c r="F848" s="136"/>
      <c r="G848" s="136"/>
      <c r="H848" s="435"/>
      <c r="I848" s="435"/>
      <c r="J848" s="243"/>
      <c r="K848" s="243"/>
      <c r="L848" s="151"/>
      <c r="M848" s="244"/>
      <c r="N848" s="97"/>
      <c r="O848" s="86"/>
      <c r="P848" s="136"/>
      <c r="Q848" s="136"/>
      <c r="R848" s="136"/>
      <c r="S848" s="136"/>
      <c r="T848" s="136"/>
      <c r="U848" s="136"/>
      <c r="V848" s="136"/>
      <c r="W848" s="136"/>
      <c r="X848" s="136"/>
      <c r="Y848" s="136"/>
      <c r="Z848" s="136"/>
      <c r="AA848" s="136"/>
      <c r="AB848" s="136"/>
    </row>
    <row r="849" spans="1:28" ht="13.5" customHeight="1" x14ac:dyDescent="0.25">
      <c r="A849" s="217"/>
      <c r="B849" s="135"/>
      <c r="C849" s="136"/>
      <c r="D849" s="136"/>
      <c r="E849" s="136"/>
      <c r="F849" s="136"/>
      <c r="G849" s="136"/>
      <c r="H849" s="435"/>
      <c r="I849" s="435"/>
      <c r="J849" s="243"/>
      <c r="K849" s="243"/>
      <c r="L849" s="151"/>
      <c r="M849" s="244"/>
      <c r="N849" s="97"/>
      <c r="O849" s="86"/>
      <c r="P849" s="136"/>
      <c r="Q849" s="136"/>
      <c r="R849" s="136"/>
      <c r="S849" s="136"/>
      <c r="T849" s="136"/>
      <c r="U849" s="136"/>
      <c r="V849" s="136"/>
      <c r="W849" s="136"/>
      <c r="X849" s="136"/>
      <c r="Y849" s="136"/>
      <c r="Z849" s="136"/>
      <c r="AA849" s="136"/>
      <c r="AB849" s="136"/>
    </row>
    <row r="850" spans="1:28" ht="13.5" customHeight="1" x14ac:dyDescent="0.25">
      <c r="A850" s="217"/>
      <c r="B850" s="135"/>
      <c r="C850" s="136"/>
      <c r="D850" s="136"/>
      <c r="E850" s="136"/>
      <c r="F850" s="136"/>
      <c r="G850" s="136"/>
      <c r="H850" s="435"/>
      <c r="I850" s="435"/>
      <c r="J850" s="243"/>
      <c r="K850" s="243"/>
      <c r="L850" s="151"/>
      <c r="M850" s="244"/>
      <c r="N850" s="97"/>
      <c r="O850" s="86"/>
      <c r="P850" s="136"/>
      <c r="Q850" s="136"/>
      <c r="R850" s="136"/>
      <c r="S850" s="136"/>
      <c r="T850" s="136"/>
      <c r="U850" s="136"/>
      <c r="V850" s="136"/>
      <c r="W850" s="136"/>
      <c r="X850" s="136"/>
      <c r="Y850" s="136"/>
      <c r="Z850" s="136"/>
      <c r="AA850" s="136"/>
      <c r="AB850" s="136"/>
    </row>
    <row r="851" spans="1:28" ht="13.5" customHeight="1" x14ac:dyDescent="0.25">
      <c r="A851" s="217"/>
      <c r="B851" s="135"/>
      <c r="C851" s="136"/>
      <c r="D851" s="136"/>
      <c r="E851" s="136"/>
      <c r="F851" s="136"/>
      <c r="G851" s="136"/>
      <c r="H851" s="435"/>
      <c r="I851" s="435"/>
      <c r="J851" s="243"/>
      <c r="K851" s="243"/>
      <c r="L851" s="151"/>
      <c r="M851" s="244"/>
      <c r="N851" s="97"/>
      <c r="O851" s="86"/>
      <c r="P851" s="136"/>
      <c r="Q851" s="136"/>
      <c r="R851" s="136"/>
      <c r="S851" s="136"/>
      <c r="T851" s="136"/>
      <c r="U851" s="136"/>
      <c r="V851" s="136"/>
      <c r="W851" s="136"/>
      <c r="X851" s="136"/>
      <c r="Y851" s="136"/>
      <c r="Z851" s="136"/>
      <c r="AA851" s="136"/>
      <c r="AB851" s="136"/>
    </row>
    <row r="852" spans="1:28" ht="13.5" customHeight="1" x14ac:dyDescent="0.25">
      <c r="A852" s="217"/>
      <c r="B852" s="135"/>
      <c r="C852" s="136"/>
      <c r="D852" s="136"/>
      <c r="E852" s="136"/>
      <c r="F852" s="136"/>
      <c r="G852" s="136"/>
      <c r="H852" s="435"/>
      <c r="I852" s="435"/>
      <c r="J852" s="243"/>
      <c r="K852" s="243"/>
      <c r="L852" s="151"/>
      <c r="M852" s="244"/>
      <c r="N852" s="97"/>
      <c r="O852" s="86"/>
      <c r="P852" s="136"/>
      <c r="Q852" s="136"/>
      <c r="R852" s="136"/>
      <c r="S852" s="136"/>
      <c r="T852" s="136"/>
      <c r="U852" s="136"/>
      <c r="V852" s="136"/>
      <c r="W852" s="136"/>
      <c r="X852" s="136"/>
      <c r="Y852" s="136"/>
      <c r="Z852" s="136"/>
      <c r="AA852" s="136"/>
      <c r="AB852" s="136"/>
    </row>
    <row r="853" spans="1:28" ht="13.5" customHeight="1" x14ac:dyDescent="0.25">
      <c r="A853" s="217"/>
      <c r="B853" s="135"/>
      <c r="C853" s="136"/>
      <c r="D853" s="136"/>
      <c r="E853" s="136"/>
      <c r="F853" s="136"/>
      <c r="G853" s="136"/>
      <c r="H853" s="435"/>
      <c r="I853" s="435"/>
      <c r="J853" s="243"/>
      <c r="K853" s="243"/>
      <c r="L853" s="151"/>
      <c r="M853" s="244"/>
      <c r="N853" s="97"/>
      <c r="O853" s="86"/>
      <c r="P853" s="136"/>
      <c r="Q853" s="136"/>
      <c r="R853" s="136"/>
      <c r="S853" s="136"/>
      <c r="T853" s="136"/>
      <c r="U853" s="136"/>
      <c r="V853" s="136"/>
      <c r="W853" s="136"/>
      <c r="X853" s="136"/>
      <c r="Y853" s="136"/>
      <c r="Z853" s="136"/>
      <c r="AA853" s="136"/>
      <c r="AB853" s="136"/>
    </row>
    <row r="854" spans="1:28" ht="13.5" customHeight="1" x14ac:dyDescent="0.25">
      <c r="A854" s="217"/>
      <c r="B854" s="135"/>
      <c r="C854" s="136"/>
      <c r="D854" s="136"/>
      <c r="E854" s="136"/>
      <c r="F854" s="136"/>
      <c r="G854" s="136"/>
      <c r="H854" s="435"/>
      <c r="I854" s="435"/>
      <c r="J854" s="243"/>
      <c r="K854" s="243"/>
      <c r="L854" s="151"/>
      <c r="M854" s="244"/>
      <c r="N854" s="97"/>
      <c r="O854" s="86"/>
      <c r="P854" s="136"/>
      <c r="Q854" s="136"/>
      <c r="R854" s="136"/>
      <c r="S854" s="136"/>
      <c r="T854" s="136"/>
      <c r="U854" s="136"/>
      <c r="V854" s="136"/>
      <c r="W854" s="136"/>
      <c r="X854" s="136"/>
      <c r="Y854" s="136"/>
      <c r="Z854" s="136"/>
      <c r="AA854" s="136"/>
      <c r="AB854" s="136"/>
    </row>
    <row r="855" spans="1:28" ht="13.5" customHeight="1" x14ac:dyDescent="0.25">
      <c r="A855" s="217"/>
      <c r="B855" s="135"/>
      <c r="C855" s="136"/>
      <c r="D855" s="136"/>
      <c r="E855" s="136"/>
      <c r="F855" s="136"/>
      <c r="G855" s="136"/>
      <c r="H855" s="435"/>
      <c r="I855" s="435"/>
      <c r="J855" s="243"/>
      <c r="K855" s="243"/>
      <c r="L855" s="151"/>
      <c r="M855" s="244"/>
      <c r="N855" s="97"/>
      <c r="O855" s="86"/>
      <c r="P855" s="136"/>
      <c r="Q855" s="136"/>
      <c r="R855" s="136"/>
      <c r="S855" s="136"/>
      <c r="T855" s="136"/>
      <c r="U855" s="136"/>
      <c r="V855" s="136"/>
      <c r="W855" s="136"/>
      <c r="X855" s="136"/>
      <c r="Y855" s="136"/>
      <c r="Z855" s="136"/>
      <c r="AA855" s="136"/>
      <c r="AB855" s="136"/>
    </row>
    <row r="856" spans="1:28" ht="13.5" customHeight="1" x14ac:dyDescent="0.25">
      <c r="A856" s="217"/>
      <c r="B856" s="135"/>
      <c r="C856" s="136"/>
      <c r="D856" s="136"/>
      <c r="E856" s="136"/>
      <c r="F856" s="136"/>
      <c r="G856" s="136"/>
      <c r="H856" s="435"/>
      <c r="I856" s="435"/>
      <c r="J856" s="243"/>
      <c r="K856" s="243"/>
      <c r="L856" s="151"/>
      <c r="M856" s="244"/>
      <c r="N856" s="97"/>
      <c r="O856" s="86"/>
      <c r="P856" s="136"/>
      <c r="Q856" s="136"/>
      <c r="R856" s="136"/>
      <c r="S856" s="136"/>
      <c r="T856" s="136"/>
      <c r="U856" s="136"/>
      <c r="V856" s="136"/>
      <c r="W856" s="136"/>
      <c r="X856" s="136"/>
      <c r="Y856" s="136"/>
      <c r="Z856" s="136"/>
      <c r="AA856" s="136"/>
      <c r="AB856" s="136"/>
    </row>
    <row r="857" spans="1:28" ht="13.5" customHeight="1" x14ac:dyDescent="0.25">
      <c r="A857" s="217"/>
      <c r="B857" s="135"/>
      <c r="C857" s="136"/>
      <c r="D857" s="136"/>
      <c r="E857" s="136"/>
      <c r="F857" s="136"/>
      <c r="G857" s="136"/>
      <c r="H857" s="435"/>
      <c r="I857" s="435"/>
      <c r="J857" s="243"/>
      <c r="K857" s="243"/>
      <c r="L857" s="151"/>
      <c r="M857" s="244"/>
      <c r="N857" s="97"/>
      <c r="O857" s="86"/>
      <c r="P857" s="136"/>
      <c r="Q857" s="136"/>
      <c r="R857" s="136"/>
      <c r="S857" s="136"/>
      <c r="T857" s="136"/>
      <c r="U857" s="136"/>
      <c r="V857" s="136"/>
      <c r="W857" s="136"/>
      <c r="X857" s="136"/>
      <c r="Y857" s="136"/>
      <c r="Z857" s="136"/>
      <c r="AA857" s="136"/>
      <c r="AB857" s="136"/>
    </row>
    <row r="858" spans="1:28" ht="13.5" customHeight="1" x14ac:dyDescent="0.25">
      <c r="A858" s="217"/>
      <c r="B858" s="135"/>
      <c r="C858" s="136"/>
      <c r="D858" s="136"/>
      <c r="E858" s="136"/>
      <c r="F858" s="136"/>
      <c r="G858" s="136"/>
      <c r="H858" s="435"/>
      <c r="I858" s="435"/>
      <c r="J858" s="243"/>
      <c r="K858" s="243"/>
      <c r="L858" s="151"/>
      <c r="M858" s="244"/>
      <c r="N858" s="97"/>
      <c r="O858" s="86"/>
      <c r="P858" s="136"/>
      <c r="Q858" s="136"/>
      <c r="R858" s="136"/>
      <c r="S858" s="136"/>
      <c r="T858" s="136"/>
      <c r="U858" s="136"/>
      <c r="V858" s="136"/>
      <c r="W858" s="136"/>
      <c r="X858" s="136"/>
      <c r="Y858" s="136"/>
      <c r="Z858" s="136"/>
      <c r="AA858" s="136"/>
      <c r="AB858" s="136"/>
    </row>
    <row r="859" spans="1:28" ht="13.5" customHeight="1" x14ac:dyDescent="0.25">
      <c r="A859" s="217"/>
      <c r="B859" s="135"/>
      <c r="C859" s="136"/>
      <c r="D859" s="136"/>
      <c r="E859" s="136"/>
      <c r="F859" s="136"/>
      <c r="G859" s="136"/>
      <c r="H859" s="435"/>
      <c r="I859" s="435"/>
      <c r="J859" s="243"/>
      <c r="K859" s="243"/>
      <c r="L859" s="151"/>
      <c r="M859" s="244"/>
      <c r="N859" s="97"/>
      <c r="O859" s="86"/>
      <c r="P859" s="136"/>
      <c r="Q859" s="136"/>
      <c r="R859" s="136"/>
      <c r="S859" s="136"/>
      <c r="T859" s="136"/>
      <c r="U859" s="136"/>
      <c r="V859" s="136"/>
      <c r="W859" s="136"/>
      <c r="X859" s="136"/>
      <c r="Y859" s="136"/>
      <c r="Z859" s="136"/>
      <c r="AA859" s="136"/>
      <c r="AB859" s="136"/>
    </row>
    <row r="860" spans="1:28" ht="13.5" customHeight="1" x14ac:dyDescent="0.25">
      <c r="A860" s="217"/>
      <c r="B860" s="135"/>
      <c r="C860" s="136"/>
      <c r="D860" s="136"/>
      <c r="E860" s="136"/>
      <c r="F860" s="136"/>
      <c r="G860" s="136"/>
      <c r="H860" s="435"/>
      <c r="I860" s="435"/>
      <c r="J860" s="243"/>
      <c r="K860" s="243"/>
      <c r="L860" s="151"/>
      <c r="M860" s="244"/>
      <c r="N860" s="97"/>
      <c r="O860" s="86"/>
      <c r="P860" s="136"/>
      <c r="Q860" s="136"/>
      <c r="R860" s="136"/>
      <c r="S860" s="136"/>
      <c r="T860" s="136"/>
      <c r="U860" s="136"/>
      <c r="V860" s="136"/>
      <c r="W860" s="136"/>
      <c r="X860" s="136"/>
      <c r="Y860" s="136"/>
      <c r="Z860" s="136"/>
      <c r="AA860" s="136"/>
      <c r="AB860" s="136"/>
    </row>
    <row r="861" spans="1:28" ht="13.5" customHeight="1" x14ac:dyDescent="0.25">
      <c r="A861" s="217"/>
      <c r="B861" s="135"/>
      <c r="C861" s="136"/>
      <c r="D861" s="136"/>
      <c r="E861" s="136"/>
      <c r="F861" s="136"/>
      <c r="G861" s="136"/>
      <c r="H861" s="435"/>
      <c r="I861" s="435"/>
      <c r="J861" s="243"/>
      <c r="K861" s="243"/>
      <c r="L861" s="151"/>
      <c r="M861" s="244"/>
      <c r="N861" s="97"/>
      <c r="O861" s="86"/>
      <c r="P861" s="136"/>
      <c r="Q861" s="136"/>
      <c r="R861" s="136"/>
      <c r="S861" s="136"/>
      <c r="T861" s="136"/>
      <c r="U861" s="136"/>
      <c r="V861" s="136"/>
      <c r="W861" s="136"/>
      <c r="X861" s="136"/>
      <c r="Y861" s="136"/>
      <c r="Z861" s="136"/>
      <c r="AA861" s="136"/>
      <c r="AB861" s="136"/>
    </row>
    <row r="862" spans="1:28" ht="13.5" customHeight="1" x14ac:dyDescent="0.25">
      <c r="A862" s="217"/>
      <c r="B862" s="135"/>
      <c r="C862" s="136"/>
      <c r="D862" s="136"/>
      <c r="E862" s="136"/>
      <c r="F862" s="136"/>
      <c r="G862" s="136"/>
      <c r="H862" s="435"/>
      <c r="I862" s="435"/>
      <c r="J862" s="243"/>
      <c r="K862" s="243"/>
      <c r="L862" s="151"/>
      <c r="M862" s="244"/>
      <c r="N862" s="97"/>
      <c r="O862" s="86"/>
      <c r="P862" s="136"/>
      <c r="Q862" s="136"/>
      <c r="R862" s="136"/>
      <c r="S862" s="136"/>
      <c r="T862" s="136"/>
      <c r="U862" s="136"/>
      <c r="V862" s="136"/>
      <c r="W862" s="136"/>
      <c r="X862" s="136"/>
      <c r="Y862" s="136"/>
      <c r="Z862" s="136"/>
      <c r="AA862" s="136"/>
      <c r="AB862" s="136"/>
    </row>
    <row r="863" spans="1:28" ht="13.5" customHeight="1" x14ac:dyDescent="0.25">
      <c r="A863" s="217"/>
      <c r="B863" s="135"/>
      <c r="C863" s="136"/>
      <c r="D863" s="136"/>
      <c r="E863" s="136"/>
      <c r="F863" s="136"/>
      <c r="G863" s="136"/>
      <c r="H863" s="435"/>
      <c r="I863" s="435"/>
      <c r="J863" s="243"/>
      <c r="K863" s="243"/>
      <c r="L863" s="151"/>
      <c r="M863" s="244"/>
      <c r="N863" s="97"/>
      <c r="O863" s="86"/>
      <c r="P863" s="136"/>
      <c r="Q863" s="136"/>
      <c r="R863" s="136"/>
      <c r="S863" s="136"/>
      <c r="T863" s="136"/>
      <c r="U863" s="136"/>
      <c r="V863" s="136"/>
      <c r="W863" s="136"/>
      <c r="X863" s="136"/>
      <c r="Y863" s="136"/>
      <c r="Z863" s="136"/>
      <c r="AA863" s="136"/>
      <c r="AB863" s="136"/>
    </row>
    <row r="864" spans="1:28" ht="13.5" customHeight="1" x14ac:dyDescent="0.25">
      <c r="A864" s="217"/>
      <c r="B864" s="135"/>
      <c r="C864" s="136"/>
      <c r="D864" s="136"/>
      <c r="E864" s="136"/>
      <c r="F864" s="136"/>
      <c r="G864" s="136"/>
      <c r="H864" s="435"/>
      <c r="I864" s="435"/>
      <c r="J864" s="243"/>
      <c r="K864" s="243"/>
      <c r="L864" s="151"/>
      <c r="M864" s="244"/>
      <c r="N864" s="97"/>
      <c r="O864" s="86"/>
      <c r="P864" s="136"/>
      <c r="Q864" s="136"/>
      <c r="R864" s="136"/>
      <c r="S864" s="136"/>
      <c r="T864" s="136"/>
      <c r="U864" s="136"/>
      <c r="V864" s="136"/>
      <c r="W864" s="136"/>
      <c r="X864" s="136"/>
      <c r="Y864" s="136"/>
      <c r="Z864" s="136"/>
      <c r="AA864" s="136"/>
      <c r="AB864" s="136"/>
    </row>
    <row r="865" spans="1:28" ht="13.5" customHeight="1" x14ac:dyDescent="0.25">
      <c r="A865" s="217"/>
      <c r="B865" s="135"/>
      <c r="C865" s="136"/>
      <c r="D865" s="136"/>
      <c r="E865" s="136"/>
      <c r="F865" s="136"/>
      <c r="G865" s="136"/>
      <c r="H865" s="435"/>
      <c r="I865" s="435"/>
      <c r="J865" s="243"/>
      <c r="K865" s="243"/>
      <c r="L865" s="151"/>
      <c r="M865" s="244"/>
      <c r="N865" s="97"/>
      <c r="O865" s="86"/>
      <c r="P865" s="136"/>
      <c r="Q865" s="136"/>
      <c r="R865" s="136"/>
      <c r="S865" s="136"/>
      <c r="T865" s="136"/>
      <c r="U865" s="136"/>
      <c r="V865" s="136"/>
      <c r="W865" s="136"/>
      <c r="X865" s="136"/>
      <c r="Y865" s="136"/>
      <c r="Z865" s="136"/>
      <c r="AA865" s="136"/>
      <c r="AB865" s="136"/>
    </row>
    <row r="866" spans="1:28" ht="13.5" customHeight="1" x14ac:dyDescent="0.25">
      <c r="A866" s="217"/>
      <c r="B866" s="135"/>
      <c r="C866" s="136"/>
      <c r="D866" s="136"/>
      <c r="E866" s="136"/>
      <c r="F866" s="136"/>
      <c r="G866" s="136"/>
      <c r="H866" s="435"/>
      <c r="I866" s="435"/>
      <c r="J866" s="243"/>
      <c r="K866" s="243"/>
      <c r="L866" s="151"/>
      <c r="M866" s="244"/>
      <c r="N866" s="97"/>
      <c r="O866" s="86"/>
      <c r="P866" s="136"/>
      <c r="Q866" s="136"/>
      <c r="R866" s="136"/>
      <c r="S866" s="136"/>
      <c r="T866" s="136"/>
      <c r="U866" s="136"/>
      <c r="V866" s="136"/>
      <c r="W866" s="136"/>
      <c r="X866" s="136"/>
      <c r="Y866" s="136"/>
      <c r="Z866" s="136"/>
      <c r="AA866" s="136"/>
      <c r="AB866" s="136"/>
    </row>
    <row r="867" spans="1:28" ht="13.5" customHeight="1" x14ac:dyDescent="0.25">
      <c r="A867" s="217"/>
      <c r="B867" s="135"/>
      <c r="C867" s="136"/>
      <c r="D867" s="136"/>
      <c r="E867" s="136"/>
      <c r="F867" s="136"/>
      <c r="G867" s="136"/>
      <c r="H867" s="435"/>
      <c r="I867" s="435"/>
      <c r="J867" s="243"/>
      <c r="K867" s="243"/>
      <c r="L867" s="151"/>
      <c r="M867" s="244"/>
      <c r="N867" s="97"/>
      <c r="O867" s="86"/>
      <c r="P867" s="136"/>
      <c r="Q867" s="136"/>
      <c r="R867" s="136"/>
      <c r="S867" s="136"/>
      <c r="T867" s="136"/>
      <c r="U867" s="136"/>
      <c r="V867" s="136"/>
      <c r="W867" s="136"/>
      <c r="X867" s="136"/>
      <c r="Y867" s="136"/>
      <c r="Z867" s="136"/>
      <c r="AA867" s="136"/>
      <c r="AB867" s="136"/>
    </row>
    <row r="868" spans="1:28" ht="13.5" customHeight="1" x14ac:dyDescent="0.25">
      <c r="A868" s="217"/>
      <c r="B868" s="135"/>
      <c r="C868" s="136"/>
      <c r="D868" s="136"/>
      <c r="E868" s="136"/>
      <c r="F868" s="136"/>
      <c r="G868" s="136"/>
      <c r="H868" s="435"/>
      <c r="I868" s="435"/>
      <c r="J868" s="243"/>
      <c r="K868" s="243"/>
      <c r="L868" s="151"/>
      <c r="M868" s="244"/>
      <c r="N868" s="97"/>
      <c r="O868" s="86"/>
      <c r="P868" s="136"/>
      <c r="Q868" s="136"/>
      <c r="R868" s="136"/>
      <c r="S868" s="136"/>
      <c r="T868" s="136"/>
      <c r="U868" s="136"/>
      <c r="V868" s="136"/>
      <c r="W868" s="136"/>
      <c r="X868" s="136"/>
      <c r="Y868" s="136"/>
      <c r="Z868" s="136"/>
      <c r="AA868" s="136"/>
      <c r="AB868" s="136"/>
    </row>
    <row r="869" spans="1:28" ht="13.5" customHeight="1" x14ac:dyDescent="0.25">
      <c r="A869" s="217"/>
      <c r="B869" s="135"/>
      <c r="C869" s="136"/>
      <c r="D869" s="136"/>
      <c r="E869" s="136"/>
      <c r="F869" s="136"/>
      <c r="G869" s="136"/>
      <c r="H869" s="435"/>
      <c r="I869" s="435"/>
      <c r="J869" s="243"/>
      <c r="K869" s="243"/>
      <c r="L869" s="151"/>
      <c r="M869" s="244"/>
      <c r="N869" s="97"/>
      <c r="O869" s="86"/>
      <c r="P869" s="136"/>
      <c r="Q869" s="136"/>
      <c r="R869" s="136"/>
      <c r="S869" s="136"/>
      <c r="T869" s="136"/>
      <c r="U869" s="136"/>
      <c r="V869" s="136"/>
      <c r="W869" s="136"/>
      <c r="X869" s="136"/>
      <c r="Y869" s="136"/>
      <c r="Z869" s="136"/>
      <c r="AA869" s="136"/>
      <c r="AB869" s="136"/>
    </row>
    <row r="870" spans="1:28" ht="13.5" customHeight="1" x14ac:dyDescent="0.25">
      <c r="A870" s="217"/>
      <c r="B870" s="135"/>
      <c r="C870" s="136"/>
      <c r="D870" s="136"/>
      <c r="E870" s="136"/>
      <c r="F870" s="136"/>
      <c r="G870" s="136"/>
      <c r="H870" s="435"/>
      <c r="I870" s="435"/>
      <c r="J870" s="243"/>
      <c r="K870" s="243"/>
      <c r="L870" s="151"/>
      <c r="M870" s="244"/>
      <c r="N870" s="97"/>
      <c r="O870" s="86"/>
      <c r="P870" s="136"/>
      <c r="Q870" s="136"/>
      <c r="R870" s="136"/>
      <c r="S870" s="136"/>
      <c r="T870" s="136"/>
      <c r="U870" s="136"/>
      <c r="V870" s="136"/>
      <c r="W870" s="136"/>
      <c r="X870" s="136"/>
      <c r="Y870" s="136"/>
      <c r="Z870" s="136"/>
      <c r="AA870" s="136"/>
      <c r="AB870" s="136"/>
    </row>
    <row r="871" spans="1:28" ht="13.5" customHeight="1" x14ac:dyDescent="0.25">
      <c r="A871" s="217"/>
      <c r="B871" s="135"/>
      <c r="C871" s="136"/>
      <c r="D871" s="136"/>
      <c r="E871" s="136"/>
      <c r="F871" s="136"/>
      <c r="G871" s="136"/>
      <c r="H871" s="435"/>
      <c r="I871" s="435"/>
      <c r="J871" s="243"/>
      <c r="K871" s="243"/>
      <c r="L871" s="151"/>
      <c r="M871" s="244"/>
      <c r="N871" s="97"/>
      <c r="O871" s="86"/>
      <c r="P871" s="136"/>
      <c r="Q871" s="136"/>
      <c r="R871" s="136"/>
      <c r="S871" s="136"/>
      <c r="T871" s="136"/>
      <c r="U871" s="136"/>
      <c r="V871" s="136"/>
      <c r="W871" s="136"/>
      <c r="X871" s="136"/>
      <c r="Y871" s="136"/>
      <c r="Z871" s="136"/>
      <c r="AA871" s="136"/>
      <c r="AB871" s="136"/>
    </row>
    <row r="872" spans="1:28" ht="13.5" customHeight="1" x14ac:dyDescent="0.25">
      <c r="A872" s="217"/>
      <c r="B872" s="135"/>
      <c r="C872" s="136"/>
      <c r="D872" s="136"/>
      <c r="E872" s="136"/>
      <c r="F872" s="136"/>
      <c r="G872" s="136"/>
      <c r="H872" s="435"/>
      <c r="I872" s="435"/>
      <c r="J872" s="243"/>
      <c r="K872" s="243"/>
      <c r="L872" s="151"/>
      <c r="M872" s="244"/>
      <c r="N872" s="97"/>
      <c r="O872" s="86"/>
      <c r="P872" s="136"/>
      <c r="Q872" s="136"/>
      <c r="R872" s="136"/>
      <c r="S872" s="136"/>
      <c r="T872" s="136"/>
      <c r="U872" s="136"/>
      <c r="V872" s="136"/>
      <c r="W872" s="136"/>
      <c r="X872" s="136"/>
      <c r="Y872" s="136"/>
      <c r="Z872" s="136"/>
      <c r="AA872" s="136"/>
      <c r="AB872" s="136"/>
    </row>
    <row r="873" spans="1:28" ht="13.5" customHeight="1" x14ac:dyDescent="0.25">
      <c r="A873" s="217"/>
      <c r="B873" s="135"/>
      <c r="C873" s="136"/>
      <c r="D873" s="136"/>
      <c r="E873" s="136"/>
      <c r="F873" s="136"/>
      <c r="G873" s="136"/>
      <c r="H873" s="435"/>
      <c r="I873" s="435"/>
      <c r="J873" s="243"/>
      <c r="K873" s="243"/>
      <c r="L873" s="151"/>
      <c r="M873" s="244"/>
      <c r="N873" s="97"/>
      <c r="O873" s="86"/>
      <c r="P873" s="136"/>
      <c r="Q873" s="136"/>
      <c r="R873" s="136"/>
      <c r="S873" s="136"/>
      <c r="T873" s="136"/>
      <c r="U873" s="136"/>
      <c r="V873" s="136"/>
      <c r="W873" s="136"/>
      <c r="X873" s="136"/>
      <c r="Y873" s="136"/>
      <c r="Z873" s="136"/>
      <c r="AA873" s="136"/>
      <c r="AB873" s="136"/>
    </row>
    <row r="874" spans="1:28" ht="13.5" customHeight="1" x14ac:dyDescent="0.25">
      <c r="A874" s="217"/>
      <c r="B874" s="135"/>
      <c r="C874" s="136"/>
      <c r="D874" s="136"/>
      <c r="E874" s="136"/>
      <c r="F874" s="136"/>
      <c r="G874" s="136"/>
      <c r="H874" s="435"/>
      <c r="I874" s="435"/>
      <c r="J874" s="243"/>
      <c r="K874" s="243"/>
      <c r="L874" s="151"/>
      <c r="M874" s="244"/>
      <c r="N874" s="97"/>
      <c r="O874" s="86"/>
      <c r="P874" s="136"/>
      <c r="Q874" s="136"/>
      <c r="R874" s="136"/>
      <c r="S874" s="136"/>
      <c r="T874" s="136"/>
      <c r="U874" s="136"/>
      <c r="V874" s="136"/>
      <c r="W874" s="136"/>
      <c r="X874" s="136"/>
      <c r="Y874" s="136"/>
      <c r="Z874" s="136"/>
      <c r="AA874" s="136"/>
      <c r="AB874" s="136"/>
    </row>
    <row r="875" spans="1:28" ht="13.5" customHeight="1" x14ac:dyDescent="0.25">
      <c r="A875" s="217"/>
      <c r="B875" s="135"/>
      <c r="C875" s="136"/>
      <c r="D875" s="136"/>
      <c r="E875" s="136"/>
      <c r="F875" s="136"/>
      <c r="G875" s="136"/>
      <c r="H875" s="435"/>
      <c r="I875" s="435"/>
      <c r="J875" s="243"/>
      <c r="K875" s="243"/>
      <c r="L875" s="151"/>
      <c r="M875" s="244"/>
      <c r="N875" s="97"/>
      <c r="O875" s="86"/>
      <c r="P875" s="136"/>
      <c r="Q875" s="136"/>
      <c r="R875" s="136"/>
      <c r="S875" s="136"/>
      <c r="T875" s="136"/>
      <c r="U875" s="136"/>
      <c r="V875" s="136"/>
      <c r="W875" s="136"/>
      <c r="X875" s="136"/>
      <c r="Y875" s="136"/>
      <c r="Z875" s="136"/>
      <c r="AA875" s="136"/>
      <c r="AB875" s="136"/>
    </row>
    <row r="876" spans="1:28" ht="13.5" customHeight="1" x14ac:dyDescent="0.25">
      <c r="A876" s="217"/>
      <c r="B876" s="135"/>
      <c r="C876" s="136"/>
      <c r="D876" s="136"/>
      <c r="E876" s="136"/>
      <c r="F876" s="136"/>
      <c r="G876" s="136"/>
      <c r="H876" s="435"/>
      <c r="I876" s="435"/>
      <c r="J876" s="243"/>
      <c r="K876" s="243"/>
      <c r="L876" s="151"/>
      <c r="M876" s="244"/>
      <c r="N876" s="97"/>
      <c r="O876" s="86"/>
      <c r="P876" s="136"/>
      <c r="Q876" s="136"/>
      <c r="R876" s="136"/>
      <c r="S876" s="136"/>
      <c r="T876" s="136"/>
      <c r="U876" s="136"/>
      <c r="V876" s="136"/>
      <c r="W876" s="136"/>
      <c r="X876" s="136"/>
      <c r="Y876" s="136"/>
      <c r="Z876" s="136"/>
      <c r="AA876" s="136"/>
      <c r="AB876" s="136"/>
    </row>
    <row r="877" spans="1:28" ht="13.5" customHeight="1" x14ac:dyDescent="0.25">
      <c r="A877" s="217"/>
      <c r="B877" s="135"/>
      <c r="C877" s="136"/>
      <c r="D877" s="136"/>
      <c r="E877" s="136"/>
      <c r="F877" s="136"/>
      <c r="G877" s="136"/>
      <c r="H877" s="435"/>
      <c r="I877" s="435"/>
      <c r="J877" s="243"/>
      <c r="K877" s="243"/>
      <c r="L877" s="151"/>
      <c r="M877" s="244"/>
      <c r="N877" s="97"/>
      <c r="O877" s="86"/>
      <c r="P877" s="136"/>
      <c r="Q877" s="136"/>
      <c r="R877" s="136"/>
      <c r="S877" s="136"/>
      <c r="T877" s="136"/>
      <c r="U877" s="136"/>
      <c r="V877" s="136"/>
      <c r="W877" s="136"/>
      <c r="X877" s="136"/>
      <c r="Y877" s="136"/>
      <c r="Z877" s="136"/>
      <c r="AA877" s="136"/>
      <c r="AB877" s="136"/>
    </row>
    <row r="878" spans="1:28" ht="13.5" customHeight="1" x14ac:dyDescent="0.25">
      <c r="A878" s="217"/>
      <c r="B878" s="135"/>
      <c r="C878" s="136"/>
      <c r="D878" s="136"/>
      <c r="E878" s="136"/>
      <c r="F878" s="136"/>
      <c r="G878" s="136"/>
      <c r="H878" s="435"/>
      <c r="I878" s="435"/>
      <c r="J878" s="243"/>
      <c r="K878" s="243"/>
      <c r="L878" s="151"/>
      <c r="M878" s="244"/>
      <c r="N878" s="97"/>
      <c r="O878" s="86"/>
      <c r="P878" s="136"/>
      <c r="Q878" s="136"/>
      <c r="R878" s="136"/>
      <c r="S878" s="136"/>
      <c r="T878" s="136"/>
      <c r="U878" s="136"/>
      <c r="V878" s="136"/>
      <c r="W878" s="136"/>
      <c r="X878" s="136"/>
      <c r="Y878" s="136"/>
      <c r="Z878" s="136"/>
      <c r="AA878" s="136"/>
      <c r="AB878" s="136"/>
    </row>
    <row r="879" spans="1:28" ht="13.5" customHeight="1" x14ac:dyDescent="0.25">
      <c r="A879" s="217"/>
      <c r="B879" s="135"/>
      <c r="C879" s="136"/>
      <c r="D879" s="136"/>
      <c r="E879" s="136"/>
      <c r="F879" s="136"/>
      <c r="G879" s="136"/>
      <c r="H879" s="435"/>
      <c r="I879" s="435"/>
      <c r="J879" s="243"/>
      <c r="K879" s="243"/>
      <c r="L879" s="151"/>
      <c r="M879" s="244"/>
      <c r="N879" s="97"/>
      <c r="O879" s="86"/>
      <c r="P879" s="136"/>
      <c r="Q879" s="136"/>
      <c r="R879" s="136"/>
      <c r="S879" s="136"/>
      <c r="T879" s="136"/>
      <c r="U879" s="136"/>
      <c r="V879" s="136"/>
      <c r="W879" s="136"/>
      <c r="X879" s="136"/>
      <c r="Y879" s="136"/>
      <c r="Z879" s="136"/>
      <c r="AA879" s="136"/>
      <c r="AB879" s="136"/>
    </row>
    <row r="880" spans="1:28" ht="13.5" customHeight="1" x14ac:dyDescent="0.25">
      <c r="A880" s="217"/>
      <c r="B880" s="135"/>
      <c r="C880" s="136"/>
      <c r="D880" s="136"/>
      <c r="E880" s="136"/>
      <c r="F880" s="136"/>
      <c r="G880" s="136"/>
      <c r="H880" s="435"/>
      <c r="I880" s="435"/>
      <c r="J880" s="243"/>
      <c r="K880" s="243"/>
      <c r="L880" s="151"/>
      <c r="M880" s="244"/>
      <c r="N880" s="97"/>
      <c r="O880" s="86"/>
      <c r="P880" s="136"/>
      <c r="Q880" s="136"/>
      <c r="R880" s="136"/>
      <c r="S880" s="136"/>
      <c r="T880" s="136"/>
      <c r="U880" s="136"/>
      <c r="V880" s="136"/>
      <c r="W880" s="136"/>
      <c r="X880" s="136"/>
      <c r="Y880" s="136"/>
      <c r="Z880" s="136"/>
      <c r="AA880" s="136"/>
      <c r="AB880" s="136"/>
    </row>
    <row r="881" spans="1:28" ht="13.5" customHeight="1" x14ac:dyDescent="0.25">
      <c r="A881" s="217"/>
      <c r="B881" s="135"/>
      <c r="C881" s="136"/>
      <c r="D881" s="136"/>
      <c r="E881" s="136"/>
      <c r="F881" s="136"/>
      <c r="G881" s="136"/>
      <c r="H881" s="435"/>
      <c r="I881" s="435"/>
      <c r="J881" s="243"/>
      <c r="K881" s="243"/>
      <c r="L881" s="151"/>
      <c r="M881" s="244"/>
      <c r="N881" s="97"/>
      <c r="O881" s="86"/>
      <c r="P881" s="136"/>
      <c r="Q881" s="136"/>
      <c r="R881" s="136"/>
      <c r="S881" s="136"/>
      <c r="T881" s="136"/>
      <c r="U881" s="136"/>
      <c r="V881" s="136"/>
      <c r="W881" s="136"/>
      <c r="X881" s="136"/>
      <c r="Y881" s="136"/>
      <c r="Z881" s="136"/>
      <c r="AA881" s="136"/>
      <c r="AB881" s="136"/>
    </row>
    <row r="882" spans="1:28" ht="13.5" customHeight="1" x14ac:dyDescent="0.25">
      <c r="A882" s="217"/>
      <c r="B882" s="135"/>
      <c r="C882" s="136"/>
      <c r="D882" s="136"/>
      <c r="E882" s="136"/>
      <c r="F882" s="136"/>
      <c r="G882" s="136"/>
      <c r="H882" s="435"/>
      <c r="I882" s="435"/>
      <c r="J882" s="243"/>
      <c r="K882" s="243"/>
      <c r="L882" s="151"/>
      <c r="M882" s="244"/>
      <c r="N882" s="97"/>
      <c r="O882" s="86"/>
      <c r="P882" s="136"/>
      <c r="Q882" s="136"/>
      <c r="R882" s="136"/>
      <c r="S882" s="136"/>
      <c r="T882" s="136"/>
      <c r="U882" s="136"/>
      <c r="V882" s="136"/>
      <c r="W882" s="136"/>
      <c r="X882" s="136"/>
      <c r="Y882" s="136"/>
      <c r="Z882" s="136"/>
      <c r="AA882" s="136"/>
      <c r="AB882" s="136"/>
    </row>
    <row r="883" spans="1:28" ht="13.5" customHeight="1" x14ac:dyDescent="0.25">
      <c r="A883" s="217"/>
      <c r="B883" s="135"/>
      <c r="C883" s="136"/>
      <c r="D883" s="136"/>
      <c r="E883" s="136"/>
      <c r="F883" s="136"/>
      <c r="G883" s="136"/>
      <c r="H883" s="435"/>
      <c r="I883" s="435"/>
      <c r="J883" s="243"/>
      <c r="K883" s="243"/>
      <c r="L883" s="151"/>
      <c r="M883" s="244"/>
      <c r="N883" s="97"/>
      <c r="O883" s="86"/>
      <c r="P883" s="136"/>
      <c r="Q883" s="136"/>
      <c r="R883" s="136"/>
      <c r="S883" s="136"/>
      <c r="T883" s="136"/>
      <c r="U883" s="136"/>
      <c r="V883" s="136"/>
      <c r="W883" s="136"/>
      <c r="X883" s="136"/>
      <c r="Y883" s="136"/>
      <c r="Z883" s="136"/>
      <c r="AA883" s="136"/>
      <c r="AB883" s="136"/>
    </row>
    <row r="884" spans="1:28" ht="13.5" customHeight="1" x14ac:dyDescent="0.25">
      <c r="A884" s="217"/>
      <c r="B884" s="135"/>
      <c r="C884" s="136"/>
      <c r="D884" s="136"/>
      <c r="E884" s="136"/>
      <c r="F884" s="136"/>
      <c r="G884" s="136"/>
      <c r="H884" s="435"/>
      <c r="I884" s="435"/>
      <c r="J884" s="243"/>
      <c r="K884" s="243"/>
      <c r="L884" s="151"/>
      <c r="M884" s="244"/>
      <c r="N884" s="97"/>
      <c r="O884" s="86"/>
      <c r="P884" s="136"/>
      <c r="Q884" s="136"/>
      <c r="R884" s="136"/>
      <c r="S884" s="136"/>
      <c r="T884" s="136"/>
      <c r="U884" s="136"/>
      <c r="V884" s="136"/>
      <c r="W884" s="136"/>
      <c r="X884" s="136"/>
      <c r="Y884" s="136"/>
      <c r="Z884" s="136"/>
      <c r="AA884" s="136"/>
      <c r="AB884" s="136"/>
    </row>
    <row r="885" spans="1:28" ht="13.5" customHeight="1" x14ac:dyDescent="0.25">
      <c r="A885" s="217"/>
      <c r="B885" s="135"/>
      <c r="C885" s="136"/>
      <c r="D885" s="136"/>
      <c r="E885" s="136"/>
      <c r="F885" s="136"/>
      <c r="G885" s="136"/>
      <c r="H885" s="435"/>
      <c r="I885" s="435"/>
      <c r="J885" s="243"/>
      <c r="K885" s="243"/>
      <c r="L885" s="151"/>
      <c r="M885" s="244"/>
      <c r="N885" s="97"/>
      <c r="O885" s="86"/>
      <c r="P885" s="136"/>
      <c r="Q885" s="136"/>
      <c r="R885" s="136"/>
      <c r="S885" s="136"/>
      <c r="T885" s="136"/>
      <c r="U885" s="136"/>
      <c r="V885" s="136"/>
      <c r="W885" s="136"/>
      <c r="X885" s="136"/>
      <c r="Y885" s="136"/>
      <c r="Z885" s="136"/>
      <c r="AA885" s="136"/>
      <c r="AB885" s="136"/>
    </row>
    <row r="886" spans="1:28" ht="13.5" customHeight="1" x14ac:dyDescent="0.25">
      <c r="A886" s="217"/>
      <c r="B886" s="135"/>
      <c r="C886" s="136"/>
      <c r="D886" s="136"/>
      <c r="E886" s="136"/>
      <c r="F886" s="136"/>
      <c r="G886" s="136"/>
      <c r="H886" s="435"/>
      <c r="I886" s="435"/>
      <c r="J886" s="243"/>
      <c r="K886" s="243"/>
      <c r="L886" s="151"/>
      <c r="M886" s="244"/>
      <c r="N886" s="97"/>
      <c r="O886" s="86"/>
      <c r="P886" s="136"/>
      <c r="Q886" s="136"/>
      <c r="R886" s="136"/>
      <c r="S886" s="136"/>
      <c r="T886" s="136"/>
      <c r="U886" s="136"/>
      <c r="V886" s="136"/>
      <c r="W886" s="136"/>
      <c r="X886" s="136"/>
      <c r="Y886" s="136"/>
      <c r="Z886" s="136"/>
      <c r="AA886" s="136"/>
      <c r="AB886" s="136"/>
    </row>
    <row r="887" spans="1:28" ht="13.5" customHeight="1" x14ac:dyDescent="0.25">
      <c r="A887" s="217"/>
      <c r="B887" s="135"/>
      <c r="C887" s="136"/>
      <c r="D887" s="136"/>
      <c r="E887" s="136"/>
      <c r="F887" s="136"/>
      <c r="G887" s="136"/>
      <c r="H887" s="435"/>
      <c r="I887" s="435"/>
      <c r="J887" s="243"/>
      <c r="K887" s="243"/>
      <c r="L887" s="151"/>
      <c r="M887" s="244"/>
      <c r="N887" s="97"/>
      <c r="O887" s="86"/>
      <c r="P887" s="136"/>
      <c r="Q887" s="136"/>
      <c r="R887" s="136"/>
      <c r="S887" s="136"/>
      <c r="T887" s="136"/>
      <c r="U887" s="136"/>
      <c r="V887" s="136"/>
      <c r="W887" s="136"/>
      <c r="X887" s="136"/>
      <c r="Y887" s="136"/>
      <c r="Z887" s="136"/>
      <c r="AA887" s="136"/>
      <c r="AB887" s="136"/>
    </row>
    <row r="888" spans="1:28" ht="13.5" customHeight="1" x14ac:dyDescent="0.25">
      <c r="A888" s="217"/>
      <c r="B888" s="135"/>
      <c r="C888" s="136"/>
      <c r="D888" s="136"/>
      <c r="E888" s="136"/>
      <c r="F888" s="136"/>
      <c r="G888" s="136"/>
      <c r="H888" s="435"/>
      <c r="I888" s="435"/>
      <c r="J888" s="243"/>
      <c r="K888" s="243"/>
      <c r="L888" s="151"/>
      <c r="M888" s="244"/>
      <c r="N888" s="97"/>
      <c r="O888" s="86"/>
      <c r="P888" s="136"/>
      <c r="Q888" s="136"/>
      <c r="R888" s="136"/>
      <c r="S888" s="136"/>
      <c r="T888" s="136"/>
      <c r="U888" s="136"/>
      <c r="V888" s="136"/>
      <c r="W888" s="136"/>
      <c r="X888" s="136"/>
      <c r="Y888" s="136"/>
      <c r="Z888" s="136"/>
      <c r="AA888" s="136"/>
      <c r="AB888" s="136"/>
    </row>
    <row r="889" spans="1:28" ht="13.5" customHeight="1" x14ac:dyDescent="0.25">
      <c r="A889" s="217"/>
      <c r="B889" s="135"/>
      <c r="C889" s="136"/>
      <c r="D889" s="136"/>
      <c r="E889" s="136"/>
      <c r="F889" s="136"/>
      <c r="G889" s="136"/>
      <c r="H889" s="435"/>
      <c r="I889" s="435"/>
      <c r="J889" s="243"/>
      <c r="K889" s="243"/>
      <c r="L889" s="151"/>
      <c r="M889" s="244"/>
      <c r="N889" s="97"/>
      <c r="O889" s="86"/>
      <c r="P889" s="136"/>
      <c r="Q889" s="136"/>
      <c r="R889" s="136"/>
      <c r="S889" s="136"/>
      <c r="T889" s="136"/>
      <c r="U889" s="136"/>
      <c r="V889" s="136"/>
      <c r="W889" s="136"/>
      <c r="X889" s="136"/>
      <c r="Y889" s="136"/>
      <c r="Z889" s="136"/>
      <c r="AA889" s="136"/>
      <c r="AB889" s="136"/>
    </row>
    <row r="890" spans="1:28" ht="13.5" customHeight="1" x14ac:dyDescent="0.25">
      <c r="A890" s="217"/>
      <c r="B890" s="135"/>
      <c r="C890" s="136"/>
      <c r="D890" s="136"/>
      <c r="E890" s="136"/>
      <c r="F890" s="136"/>
      <c r="G890" s="136"/>
      <c r="H890" s="435"/>
      <c r="I890" s="435"/>
      <c r="J890" s="243"/>
      <c r="K890" s="243"/>
      <c r="L890" s="151"/>
      <c r="M890" s="244"/>
      <c r="N890" s="97"/>
      <c r="O890" s="86"/>
      <c r="P890" s="136"/>
      <c r="Q890" s="136"/>
      <c r="R890" s="136"/>
      <c r="S890" s="136"/>
      <c r="T890" s="136"/>
      <c r="U890" s="136"/>
      <c r="V890" s="136"/>
      <c r="W890" s="136"/>
      <c r="X890" s="136"/>
      <c r="Y890" s="136"/>
      <c r="Z890" s="136"/>
      <c r="AA890" s="136"/>
      <c r="AB890" s="136"/>
    </row>
    <row r="891" spans="1:28" ht="13.5" customHeight="1" x14ac:dyDescent="0.25">
      <c r="A891" s="217"/>
      <c r="B891" s="135"/>
      <c r="C891" s="136"/>
      <c r="D891" s="136"/>
      <c r="E891" s="136"/>
      <c r="F891" s="136"/>
      <c r="G891" s="136"/>
      <c r="H891" s="435"/>
      <c r="I891" s="435"/>
      <c r="J891" s="243"/>
      <c r="K891" s="243"/>
      <c r="L891" s="151"/>
      <c r="M891" s="244"/>
      <c r="N891" s="97"/>
      <c r="O891" s="86"/>
      <c r="P891" s="136"/>
      <c r="Q891" s="136"/>
      <c r="R891" s="136"/>
      <c r="S891" s="136"/>
      <c r="T891" s="136"/>
      <c r="U891" s="136"/>
      <c r="V891" s="136"/>
      <c r="W891" s="136"/>
      <c r="X891" s="136"/>
      <c r="Y891" s="136"/>
      <c r="Z891" s="136"/>
      <c r="AA891" s="136"/>
      <c r="AB891" s="136"/>
    </row>
    <row r="892" spans="1:28" ht="13.5" customHeight="1" x14ac:dyDescent="0.25">
      <c r="A892" s="217"/>
      <c r="B892" s="135"/>
      <c r="C892" s="136"/>
      <c r="D892" s="136"/>
      <c r="E892" s="136"/>
      <c r="F892" s="136"/>
      <c r="G892" s="136"/>
      <c r="H892" s="435"/>
      <c r="I892" s="435"/>
      <c r="J892" s="243"/>
      <c r="K892" s="243"/>
      <c r="L892" s="151"/>
      <c r="M892" s="244"/>
      <c r="N892" s="97"/>
      <c r="O892" s="86"/>
      <c r="P892" s="136"/>
      <c r="Q892" s="136"/>
      <c r="R892" s="136"/>
      <c r="S892" s="136"/>
      <c r="T892" s="136"/>
      <c r="U892" s="136"/>
      <c r="V892" s="136"/>
      <c r="W892" s="136"/>
      <c r="X892" s="136"/>
      <c r="Y892" s="136"/>
      <c r="Z892" s="136"/>
      <c r="AA892" s="136"/>
      <c r="AB892" s="136"/>
    </row>
    <row r="893" spans="1:28" ht="13.5" customHeight="1" x14ac:dyDescent="0.25">
      <c r="A893" s="217"/>
      <c r="B893" s="135"/>
      <c r="C893" s="136"/>
      <c r="D893" s="136"/>
      <c r="E893" s="136"/>
      <c r="F893" s="136"/>
      <c r="G893" s="136"/>
      <c r="H893" s="435"/>
      <c r="I893" s="435"/>
      <c r="J893" s="243"/>
      <c r="K893" s="243"/>
      <c r="L893" s="151"/>
      <c r="M893" s="244"/>
      <c r="N893" s="97"/>
      <c r="O893" s="86"/>
      <c r="P893" s="136"/>
      <c r="Q893" s="136"/>
      <c r="R893" s="136"/>
      <c r="S893" s="136"/>
      <c r="T893" s="136"/>
      <c r="U893" s="136"/>
      <c r="V893" s="136"/>
      <c r="W893" s="136"/>
      <c r="X893" s="136"/>
      <c r="Y893" s="136"/>
      <c r="Z893" s="136"/>
      <c r="AA893" s="136"/>
      <c r="AB893" s="136"/>
    </row>
    <row r="894" spans="1:28" ht="13.5" customHeight="1" x14ac:dyDescent="0.25">
      <c r="A894" s="217"/>
      <c r="B894" s="135"/>
      <c r="C894" s="136"/>
      <c r="D894" s="136"/>
      <c r="E894" s="136"/>
      <c r="F894" s="136"/>
      <c r="G894" s="136"/>
      <c r="H894" s="435"/>
      <c r="I894" s="435"/>
      <c r="J894" s="243"/>
      <c r="K894" s="243"/>
      <c r="L894" s="151"/>
      <c r="M894" s="244"/>
      <c r="N894" s="97"/>
      <c r="O894" s="86"/>
      <c r="P894" s="136"/>
      <c r="Q894" s="136"/>
      <c r="R894" s="136"/>
      <c r="S894" s="136"/>
      <c r="T894" s="136"/>
      <c r="U894" s="136"/>
      <c r="V894" s="136"/>
      <c r="W894" s="136"/>
      <c r="X894" s="136"/>
      <c r="Y894" s="136"/>
      <c r="Z894" s="136"/>
      <c r="AA894" s="136"/>
      <c r="AB894" s="136"/>
    </row>
    <row r="895" spans="1:28" ht="13.5" customHeight="1" x14ac:dyDescent="0.25">
      <c r="A895" s="217"/>
      <c r="B895" s="135"/>
      <c r="C895" s="136"/>
      <c r="D895" s="136"/>
      <c r="E895" s="136"/>
      <c r="F895" s="136"/>
      <c r="G895" s="136"/>
      <c r="H895" s="435"/>
      <c r="I895" s="435"/>
      <c r="J895" s="243"/>
      <c r="K895" s="243"/>
      <c r="L895" s="151"/>
      <c r="M895" s="244"/>
      <c r="N895" s="97"/>
      <c r="O895" s="86"/>
      <c r="P895" s="136"/>
      <c r="Q895" s="136"/>
      <c r="R895" s="136"/>
      <c r="S895" s="136"/>
      <c r="T895" s="136"/>
      <c r="U895" s="136"/>
      <c r="V895" s="136"/>
      <c r="W895" s="136"/>
      <c r="X895" s="136"/>
      <c r="Y895" s="136"/>
      <c r="Z895" s="136"/>
      <c r="AA895" s="136"/>
      <c r="AB895" s="136"/>
    </row>
    <row r="896" spans="1:28" ht="13.5" customHeight="1" x14ac:dyDescent="0.25">
      <c r="A896" s="217"/>
      <c r="B896" s="135"/>
      <c r="C896" s="136"/>
      <c r="D896" s="136"/>
      <c r="E896" s="136"/>
      <c r="F896" s="136"/>
      <c r="G896" s="136"/>
      <c r="H896" s="435"/>
      <c r="I896" s="435"/>
      <c r="J896" s="243"/>
      <c r="K896" s="243"/>
      <c r="L896" s="151"/>
      <c r="M896" s="244"/>
      <c r="N896" s="97"/>
      <c r="O896" s="86"/>
      <c r="P896" s="136"/>
      <c r="Q896" s="136"/>
      <c r="R896" s="136"/>
      <c r="S896" s="136"/>
      <c r="T896" s="136"/>
      <c r="U896" s="136"/>
      <c r="V896" s="136"/>
      <c r="W896" s="136"/>
      <c r="X896" s="136"/>
      <c r="Y896" s="136"/>
      <c r="Z896" s="136"/>
      <c r="AA896" s="136"/>
      <c r="AB896" s="136"/>
    </row>
    <row r="897" spans="1:28" ht="13.5" customHeight="1" x14ac:dyDescent="0.25">
      <c r="A897" s="217"/>
      <c r="B897" s="135"/>
      <c r="C897" s="136"/>
      <c r="D897" s="136"/>
      <c r="E897" s="136"/>
      <c r="F897" s="136"/>
      <c r="G897" s="136"/>
      <c r="H897" s="435"/>
      <c r="I897" s="435"/>
      <c r="J897" s="243"/>
      <c r="K897" s="243"/>
      <c r="L897" s="151"/>
      <c r="M897" s="244"/>
      <c r="N897" s="97"/>
      <c r="O897" s="86"/>
      <c r="P897" s="136"/>
      <c r="Q897" s="136"/>
      <c r="R897" s="136"/>
      <c r="S897" s="136"/>
      <c r="T897" s="136"/>
      <c r="U897" s="136"/>
      <c r="V897" s="136"/>
      <c r="W897" s="136"/>
      <c r="X897" s="136"/>
      <c r="Y897" s="136"/>
      <c r="Z897" s="136"/>
      <c r="AA897" s="136"/>
      <c r="AB897" s="136"/>
    </row>
    <row r="898" spans="1:28" ht="13.5" customHeight="1" x14ac:dyDescent="0.25">
      <c r="A898" s="217"/>
      <c r="B898" s="135"/>
      <c r="C898" s="136"/>
      <c r="D898" s="136"/>
      <c r="E898" s="136"/>
      <c r="F898" s="136"/>
      <c r="G898" s="136"/>
      <c r="H898" s="435"/>
      <c r="I898" s="435"/>
      <c r="J898" s="243"/>
      <c r="K898" s="243"/>
      <c r="L898" s="151"/>
      <c r="M898" s="244"/>
      <c r="N898" s="97"/>
      <c r="O898" s="86"/>
      <c r="P898" s="136"/>
      <c r="Q898" s="136"/>
      <c r="R898" s="136"/>
      <c r="S898" s="136"/>
      <c r="T898" s="136"/>
      <c r="U898" s="136"/>
      <c r="V898" s="136"/>
      <c r="W898" s="136"/>
      <c r="X898" s="136"/>
      <c r="Y898" s="136"/>
      <c r="Z898" s="136"/>
      <c r="AA898" s="136"/>
      <c r="AB898" s="136"/>
    </row>
    <row r="899" spans="1:28" ht="13.5" customHeight="1" x14ac:dyDescent="0.25">
      <c r="A899" s="217"/>
      <c r="B899" s="135"/>
      <c r="C899" s="136"/>
      <c r="D899" s="136"/>
      <c r="E899" s="136"/>
      <c r="F899" s="136"/>
      <c r="G899" s="136"/>
      <c r="H899" s="435"/>
      <c r="I899" s="435"/>
      <c r="J899" s="243"/>
      <c r="K899" s="243"/>
      <c r="L899" s="151"/>
      <c r="M899" s="244"/>
      <c r="N899" s="97"/>
      <c r="O899" s="86"/>
      <c r="P899" s="136"/>
      <c r="Q899" s="136"/>
      <c r="R899" s="136"/>
      <c r="S899" s="136"/>
      <c r="T899" s="136"/>
      <c r="U899" s="136"/>
      <c r="V899" s="136"/>
      <c r="W899" s="136"/>
      <c r="X899" s="136"/>
      <c r="Y899" s="136"/>
      <c r="Z899" s="136"/>
      <c r="AA899" s="136"/>
      <c r="AB899" s="136"/>
    </row>
    <row r="900" spans="1:28" ht="13.5" customHeight="1" x14ac:dyDescent="0.25">
      <c r="A900" s="217"/>
      <c r="B900" s="135"/>
      <c r="C900" s="136"/>
      <c r="D900" s="136"/>
      <c r="E900" s="136"/>
      <c r="F900" s="136"/>
      <c r="G900" s="136"/>
      <c r="H900" s="435"/>
      <c r="I900" s="435"/>
      <c r="J900" s="243"/>
      <c r="K900" s="243"/>
      <c r="L900" s="151"/>
      <c r="M900" s="244"/>
      <c r="N900" s="97"/>
      <c r="O900" s="86"/>
      <c r="P900" s="136"/>
      <c r="Q900" s="136"/>
      <c r="R900" s="136"/>
      <c r="S900" s="136"/>
      <c r="T900" s="136"/>
      <c r="U900" s="136"/>
      <c r="V900" s="136"/>
      <c r="W900" s="136"/>
      <c r="X900" s="136"/>
      <c r="Y900" s="136"/>
      <c r="Z900" s="136"/>
      <c r="AA900" s="136"/>
      <c r="AB900" s="136"/>
    </row>
    <row r="901" spans="1:28" ht="13.5" customHeight="1" x14ac:dyDescent="0.25">
      <c r="A901" s="217"/>
      <c r="B901" s="135"/>
      <c r="C901" s="136"/>
      <c r="D901" s="136"/>
      <c r="E901" s="136"/>
      <c r="F901" s="136"/>
      <c r="G901" s="136"/>
      <c r="H901" s="435"/>
      <c r="I901" s="435"/>
      <c r="J901" s="243"/>
      <c r="K901" s="243"/>
      <c r="L901" s="151"/>
      <c r="M901" s="244"/>
      <c r="N901" s="97"/>
      <c r="O901" s="86"/>
      <c r="P901" s="136"/>
      <c r="Q901" s="136"/>
      <c r="R901" s="136"/>
      <c r="S901" s="136"/>
      <c r="T901" s="136"/>
      <c r="U901" s="136"/>
      <c r="V901" s="136"/>
      <c r="W901" s="136"/>
      <c r="X901" s="136"/>
      <c r="Y901" s="136"/>
      <c r="Z901" s="136"/>
      <c r="AA901" s="136"/>
      <c r="AB901" s="136"/>
    </row>
    <row r="902" spans="1:28" ht="13.5" customHeight="1" x14ac:dyDescent="0.25">
      <c r="A902" s="217"/>
      <c r="B902" s="135"/>
      <c r="C902" s="136"/>
      <c r="D902" s="136"/>
      <c r="E902" s="136"/>
      <c r="F902" s="136"/>
      <c r="G902" s="136"/>
      <c r="H902" s="435"/>
      <c r="I902" s="435"/>
      <c r="J902" s="243"/>
      <c r="K902" s="243"/>
      <c r="L902" s="151"/>
      <c r="M902" s="244"/>
      <c r="N902" s="97"/>
      <c r="O902" s="86"/>
      <c r="P902" s="136"/>
      <c r="Q902" s="136"/>
      <c r="R902" s="136"/>
      <c r="S902" s="136"/>
      <c r="T902" s="136"/>
      <c r="U902" s="136"/>
      <c r="V902" s="136"/>
      <c r="W902" s="136"/>
      <c r="X902" s="136"/>
      <c r="Y902" s="136"/>
      <c r="Z902" s="136"/>
      <c r="AA902" s="136"/>
      <c r="AB902" s="136"/>
    </row>
    <row r="903" spans="1:28" ht="13.5" customHeight="1" x14ac:dyDescent="0.25">
      <c r="A903" s="217"/>
      <c r="B903" s="135"/>
      <c r="C903" s="136"/>
      <c r="D903" s="136"/>
      <c r="E903" s="136"/>
      <c r="F903" s="136"/>
      <c r="G903" s="136"/>
      <c r="H903" s="435"/>
      <c r="I903" s="435"/>
      <c r="J903" s="243"/>
      <c r="K903" s="243"/>
      <c r="L903" s="151"/>
      <c r="M903" s="244"/>
      <c r="N903" s="97"/>
      <c r="O903" s="86"/>
      <c r="P903" s="136"/>
      <c r="Q903" s="136"/>
      <c r="R903" s="136"/>
      <c r="S903" s="136"/>
      <c r="T903" s="136"/>
      <c r="U903" s="136"/>
      <c r="V903" s="136"/>
      <c r="W903" s="136"/>
      <c r="X903" s="136"/>
      <c r="Y903" s="136"/>
      <c r="Z903" s="136"/>
      <c r="AA903" s="136"/>
      <c r="AB903" s="136"/>
    </row>
    <row r="904" spans="1:28" ht="13.5" customHeight="1" x14ac:dyDescent="0.25">
      <c r="A904" s="217"/>
      <c r="B904" s="135"/>
      <c r="C904" s="136"/>
      <c r="D904" s="136"/>
      <c r="E904" s="136"/>
      <c r="F904" s="136"/>
      <c r="G904" s="136"/>
      <c r="H904" s="435"/>
      <c r="I904" s="435"/>
      <c r="J904" s="243"/>
      <c r="K904" s="243"/>
      <c r="L904" s="151"/>
      <c r="M904" s="244"/>
      <c r="N904" s="97"/>
      <c r="O904" s="86"/>
      <c r="P904" s="136"/>
      <c r="Q904" s="136"/>
      <c r="R904" s="136"/>
      <c r="S904" s="136"/>
      <c r="T904" s="136"/>
      <c r="U904" s="136"/>
      <c r="V904" s="136"/>
      <c r="W904" s="136"/>
      <c r="X904" s="136"/>
      <c r="Y904" s="136"/>
      <c r="Z904" s="136"/>
      <c r="AA904" s="136"/>
      <c r="AB904" s="136"/>
    </row>
    <row r="905" spans="1:28" ht="13.5" customHeight="1" x14ac:dyDescent="0.25">
      <c r="A905" s="217"/>
      <c r="B905" s="135"/>
      <c r="C905" s="136"/>
      <c r="D905" s="136"/>
      <c r="E905" s="136"/>
      <c r="F905" s="136"/>
      <c r="G905" s="136"/>
      <c r="H905" s="435"/>
      <c r="I905" s="435"/>
      <c r="J905" s="243"/>
      <c r="K905" s="243"/>
      <c r="L905" s="151"/>
      <c r="M905" s="244"/>
      <c r="N905" s="97"/>
      <c r="O905" s="86"/>
      <c r="P905" s="136"/>
      <c r="Q905" s="136"/>
      <c r="R905" s="136"/>
      <c r="S905" s="136"/>
      <c r="T905" s="136"/>
      <c r="U905" s="136"/>
      <c r="V905" s="136"/>
      <c r="W905" s="136"/>
      <c r="X905" s="136"/>
      <c r="Y905" s="136"/>
      <c r="Z905" s="136"/>
      <c r="AA905" s="136"/>
      <c r="AB905" s="136"/>
    </row>
    <row r="906" spans="1:28" ht="13.5" customHeight="1" x14ac:dyDescent="0.25">
      <c r="A906" s="217"/>
      <c r="B906" s="135"/>
      <c r="C906" s="136"/>
      <c r="D906" s="136"/>
      <c r="E906" s="136"/>
      <c r="F906" s="136"/>
      <c r="G906" s="136"/>
      <c r="H906" s="435"/>
      <c r="I906" s="435"/>
      <c r="J906" s="243"/>
      <c r="K906" s="243"/>
      <c r="L906" s="151"/>
      <c r="M906" s="244"/>
      <c r="N906" s="97"/>
      <c r="O906" s="86"/>
      <c r="P906" s="136"/>
      <c r="Q906" s="136"/>
      <c r="R906" s="136"/>
      <c r="S906" s="136"/>
      <c r="T906" s="136"/>
      <c r="U906" s="136"/>
      <c r="V906" s="136"/>
      <c r="W906" s="136"/>
      <c r="X906" s="136"/>
      <c r="Y906" s="136"/>
      <c r="Z906" s="136"/>
      <c r="AA906" s="136"/>
      <c r="AB906" s="136"/>
    </row>
    <row r="907" spans="1:28" ht="13.5" customHeight="1" x14ac:dyDescent="0.25">
      <c r="A907" s="217"/>
      <c r="B907" s="135"/>
      <c r="C907" s="136"/>
      <c r="D907" s="136"/>
      <c r="E907" s="136"/>
      <c r="F907" s="136"/>
      <c r="G907" s="136"/>
      <c r="H907" s="435"/>
      <c r="I907" s="435"/>
      <c r="J907" s="243"/>
      <c r="K907" s="243"/>
      <c r="L907" s="151"/>
      <c r="M907" s="244"/>
      <c r="N907" s="97"/>
      <c r="O907" s="86"/>
      <c r="P907" s="136"/>
      <c r="Q907" s="136"/>
      <c r="R907" s="136"/>
      <c r="S907" s="136"/>
      <c r="T907" s="136"/>
      <c r="U907" s="136"/>
      <c r="V907" s="136"/>
      <c r="W907" s="136"/>
      <c r="X907" s="136"/>
      <c r="Y907" s="136"/>
      <c r="Z907" s="136"/>
      <c r="AA907" s="136"/>
      <c r="AB907" s="136"/>
    </row>
    <row r="908" spans="1:28" ht="13.5" customHeight="1" x14ac:dyDescent="0.25">
      <c r="A908" s="217"/>
      <c r="B908" s="135"/>
      <c r="C908" s="136"/>
      <c r="D908" s="136"/>
      <c r="E908" s="136"/>
      <c r="F908" s="136"/>
      <c r="G908" s="136"/>
      <c r="H908" s="435"/>
      <c r="I908" s="435"/>
      <c r="J908" s="243"/>
      <c r="K908" s="243"/>
      <c r="L908" s="151"/>
      <c r="M908" s="244"/>
      <c r="N908" s="97"/>
      <c r="O908" s="86"/>
      <c r="P908" s="136"/>
      <c r="Q908" s="136"/>
      <c r="R908" s="136"/>
      <c r="S908" s="136"/>
      <c r="T908" s="136"/>
      <c r="U908" s="136"/>
      <c r="V908" s="136"/>
      <c r="W908" s="136"/>
      <c r="X908" s="136"/>
      <c r="Y908" s="136"/>
      <c r="Z908" s="136"/>
      <c r="AA908" s="136"/>
      <c r="AB908" s="136"/>
    </row>
    <row r="909" spans="1:28" ht="13.5" customHeight="1" x14ac:dyDescent="0.25">
      <c r="A909" s="217"/>
      <c r="B909" s="135"/>
      <c r="C909" s="136"/>
      <c r="D909" s="136"/>
      <c r="E909" s="136"/>
      <c r="F909" s="136"/>
      <c r="G909" s="136"/>
      <c r="H909" s="435"/>
      <c r="I909" s="435"/>
      <c r="J909" s="243"/>
      <c r="K909" s="243"/>
      <c r="L909" s="151"/>
      <c r="M909" s="244"/>
      <c r="N909" s="97"/>
      <c r="O909" s="86"/>
      <c r="P909" s="136"/>
      <c r="Q909" s="136"/>
      <c r="R909" s="136"/>
      <c r="S909" s="136"/>
      <c r="T909" s="136"/>
      <c r="U909" s="136"/>
      <c r="V909" s="136"/>
      <c r="W909" s="136"/>
      <c r="X909" s="136"/>
      <c r="Y909" s="136"/>
      <c r="Z909" s="136"/>
      <c r="AA909" s="136"/>
      <c r="AB909" s="136"/>
    </row>
    <row r="910" spans="1:28" ht="13.5" customHeight="1" x14ac:dyDescent="0.25">
      <c r="A910" s="217"/>
      <c r="B910" s="135"/>
      <c r="C910" s="136"/>
      <c r="D910" s="136"/>
      <c r="E910" s="136"/>
      <c r="F910" s="136"/>
      <c r="G910" s="136"/>
      <c r="H910" s="435"/>
      <c r="I910" s="435"/>
      <c r="J910" s="243"/>
      <c r="K910" s="243"/>
      <c r="L910" s="151"/>
      <c r="M910" s="244"/>
      <c r="N910" s="97"/>
      <c r="O910" s="86"/>
      <c r="P910" s="136"/>
      <c r="Q910" s="136"/>
      <c r="R910" s="136"/>
      <c r="S910" s="136"/>
      <c r="T910" s="136"/>
      <c r="U910" s="136"/>
      <c r="V910" s="136"/>
      <c r="W910" s="136"/>
      <c r="X910" s="136"/>
      <c r="Y910" s="136"/>
      <c r="Z910" s="136"/>
      <c r="AA910" s="136"/>
      <c r="AB910" s="136"/>
    </row>
    <row r="911" spans="1:28" ht="13.5" customHeight="1" x14ac:dyDescent="0.25">
      <c r="A911" s="217"/>
      <c r="B911" s="135"/>
      <c r="C911" s="136"/>
      <c r="D911" s="136"/>
      <c r="E911" s="136"/>
      <c r="F911" s="136"/>
      <c r="G911" s="136"/>
      <c r="H911" s="435"/>
      <c r="I911" s="435"/>
      <c r="J911" s="243"/>
      <c r="K911" s="243"/>
      <c r="L911" s="151"/>
      <c r="M911" s="244"/>
      <c r="N911" s="97"/>
      <c r="O911" s="86"/>
      <c r="P911" s="136"/>
      <c r="Q911" s="136"/>
      <c r="R911" s="136"/>
      <c r="S911" s="136"/>
      <c r="T911" s="136"/>
      <c r="U911" s="136"/>
      <c r="V911" s="136"/>
      <c r="W911" s="136"/>
      <c r="X911" s="136"/>
      <c r="Y911" s="136"/>
      <c r="Z911" s="136"/>
      <c r="AA911" s="136"/>
      <c r="AB911" s="136"/>
    </row>
    <row r="912" spans="1:28" ht="13.5" customHeight="1" x14ac:dyDescent="0.25">
      <c r="A912" s="217"/>
      <c r="B912" s="135"/>
      <c r="C912" s="136"/>
      <c r="D912" s="136"/>
      <c r="E912" s="136"/>
      <c r="F912" s="136"/>
      <c r="G912" s="136"/>
      <c r="H912" s="435"/>
      <c r="I912" s="435"/>
      <c r="J912" s="243"/>
      <c r="K912" s="243"/>
      <c r="L912" s="151"/>
      <c r="M912" s="244"/>
      <c r="N912" s="97"/>
      <c r="O912" s="86"/>
      <c r="P912" s="136"/>
      <c r="Q912" s="136"/>
      <c r="R912" s="136"/>
      <c r="S912" s="136"/>
      <c r="T912" s="136"/>
      <c r="U912" s="136"/>
      <c r="V912" s="136"/>
      <c r="W912" s="136"/>
      <c r="X912" s="136"/>
      <c r="Y912" s="136"/>
      <c r="Z912" s="136"/>
      <c r="AA912" s="136"/>
      <c r="AB912" s="136"/>
    </row>
    <row r="913" spans="1:28" ht="13.5" customHeight="1" x14ac:dyDescent="0.25">
      <c r="A913" s="217"/>
      <c r="B913" s="135"/>
      <c r="C913" s="136"/>
      <c r="D913" s="136"/>
      <c r="E913" s="136"/>
      <c r="F913" s="136"/>
      <c r="G913" s="136"/>
      <c r="H913" s="435"/>
      <c r="I913" s="435"/>
      <c r="J913" s="243"/>
      <c r="K913" s="243"/>
      <c r="L913" s="151"/>
      <c r="M913" s="244"/>
      <c r="N913" s="97"/>
      <c r="O913" s="86"/>
      <c r="P913" s="136"/>
      <c r="Q913" s="136"/>
      <c r="R913" s="136"/>
      <c r="S913" s="136"/>
      <c r="T913" s="136"/>
      <c r="U913" s="136"/>
      <c r="V913" s="136"/>
      <c r="W913" s="136"/>
      <c r="X913" s="136"/>
      <c r="Y913" s="136"/>
      <c r="Z913" s="136"/>
      <c r="AA913" s="136"/>
      <c r="AB913" s="136"/>
    </row>
    <row r="914" spans="1:28" ht="13.5" customHeight="1" x14ac:dyDescent="0.25">
      <c r="A914" s="217"/>
      <c r="B914" s="135"/>
      <c r="C914" s="136"/>
      <c r="D914" s="136"/>
      <c r="E914" s="136"/>
      <c r="F914" s="136"/>
      <c r="G914" s="136"/>
      <c r="H914" s="435"/>
      <c r="I914" s="435"/>
      <c r="J914" s="243"/>
      <c r="K914" s="243"/>
      <c r="L914" s="151"/>
      <c r="M914" s="244"/>
      <c r="N914" s="97"/>
      <c r="O914" s="86"/>
      <c r="P914" s="136"/>
      <c r="Q914" s="136"/>
      <c r="R914" s="136"/>
      <c r="S914" s="136"/>
      <c r="T914" s="136"/>
      <c r="U914" s="136"/>
      <c r="V914" s="136"/>
      <c r="W914" s="136"/>
      <c r="X914" s="136"/>
      <c r="Y914" s="136"/>
      <c r="Z914" s="136"/>
      <c r="AA914" s="136"/>
      <c r="AB914" s="136"/>
    </row>
    <row r="915" spans="1:28" ht="13.5" customHeight="1" x14ac:dyDescent="0.25">
      <c r="A915" s="217"/>
      <c r="B915" s="135"/>
      <c r="C915" s="136"/>
      <c r="D915" s="136"/>
      <c r="E915" s="136"/>
      <c r="F915" s="136"/>
      <c r="G915" s="136"/>
      <c r="H915" s="435"/>
      <c r="I915" s="435"/>
      <c r="J915" s="243"/>
      <c r="K915" s="243"/>
      <c r="L915" s="151"/>
      <c r="M915" s="244"/>
      <c r="N915" s="97"/>
      <c r="O915" s="86"/>
      <c r="P915" s="136"/>
      <c r="Q915" s="136"/>
      <c r="R915" s="136"/>
      <c r="S915" s="136"/>
      <c r="T915" s="136"/>
      <c r="U915" s="136"/>
      <c r="V915" s="136"/>
      <c r="W915" s="136"/>
      <c r="X915" s="136"/>
      <c r="Y915" s="136"/>
      <c r="Z915" s="136"/>
      <c r="AA915" s="136"/>
      <c r="AB915" s="136"/>
    </row>
    <row r="916" spans="1:28" ht="13.5" customHeight="1" x14ac:dyDescent="0.25">
      <c r="A916" s="217"/>
      <c r="B916" s="135"/>
      <c r="C916" s="136"/>
      <c r="D916" s="136"/>
      <c r="E916" s="136"/>
      <c r="F916" s="136"/>
      <c r="G916" s="136"/>
      <c r="H916" s="435"/>
      <c r="I916" s="435"/>
      <c r="J916" s="243"/>
      <c r="K916" s="243"/>
      <c r="L916" s="151"/>
      <c r="M916" s="244"/>
      <c r="N916" s="97"/>
      <c r="O916" s="86"/>
      <c r="P916" s="136"/>
      <c r="Q916" s="136"/>
      <c r="R916" s="136"/>
      <c r="S916" s="136"/>
      <c r="T916" s="136"/>
      <c r="U916" s="136"/>
      <c r="V916" s="136"/>
      <c r="W916" s="136"/>
      <c r="X916" s="136"/>
      <c r="Y916" s="136"/>
      <c r="Z916" s="136"/>
      <c r="AA916" s="136"/>
      <c r="AB916" s="136"/>
    </row>
    <row r="917" spans="1:28" ht="13.5" customHeight="1" x14ac:dyDescent="0.25">
      <c r="A917" s="217"/>
      <c r="B917" s="135"/>
      <c r="C917" s="136"/>
      <c r="D917" s="136"/>
      <c r="E917" s="136"/>
      <c r="F917" s="136"/>
      <c r="G917" s="136"/>
      <c r="H917" s="435"/>
      <c r="I917" s="435"/>
      <c r="J917" s="243"/>
      <c r="K917" s="243"/>
      <c r="L917" s="151"/>
      <c r="M917" s="244"/>
      <c r="N917" s="97"/>
      <c r="O917" s="86"/>
      <c r="P917" s="136"/>
      <c r="Q917" s="136"/>
      <c r="R917" s="136"/>
      <c r="S917" s="136"/>
      <c r="T917" s="136"/>
      <c r="U917" s="136"/>
      <c r="V917" s="136"/>
      <c r="W917" s="136"/>
      <c r="X917" s="136"/>
      <c r="Y917" s="136"/>
      <c r="Z917" s="136"/>
      <c r="AA917" s="136"/>
      <c r="AB917" s="136"/>
    </row>
    <row r="918" spans="1:28" ht="13.5" customHeight="1" x14ac:dyDescent="0.25">
      <c r="A918" s="217"/>
      <c r="B918" s="135"/>
      <c r="C918" s="136"/>
      <c r="D918" s="136"/>
      <c r="E918" s="136"/>
      <c r="F918" s="136"/>
      <c r="G918" s="136"/>
      <c r="H918" s="435"/>
      <c r="I918" s="435"/>
      <c r="J918" s="243"/>
      <c r="K918" s="243"/>
      <c r="L918" s="151"/>
      <c r="M918" s="244"/>
      <c r="N918" s="97"/>
      <c r="O918" s="86"/>
      <c r="P918" s="136"/>
      <c r="Q918" s="136"/>
      <c r="R918" s="136"/>
      <c r="S918" s="136"/>
      <c r="T918" s="136"/>
      <c r="U918" s="136"/>
      <c r="V918" s="136"/>
      <c r="W918" s="136"/>
      <c r="X918" s="136"/>
      <c r="Y918" s="136"/>
      <c r="Z918" s="136"/>
      <c r="AA918" s="136"/>
      <c r="AB918" s="136"/>
    </row>
    <row r="919" spans="1:28" ht="13.5" customHeight="1" x14ac:dyDescent="0.25">
      <c r="A919" s="217"/>
      <c r="B919" s="135"/>
      <c r="C919" s="136"/>
      <c r="D919" s="136"/>
      <c r="E919" s="136"/>
      <c r="F919" s="136"/>
      <c r="G919" s="136"/>
      <c r="H919" s="435"/>
      <c r="I919" s="435"/>
      <c r="J919" s="243"/>
      <c r="K919" s="243"/>
      <c r="L919" s="151"/>
      <c r="M919" s="244"/>
      <c r="N919" s="97"/>
      <c r="O919" s="86"/>
      <c r="P919" s="136"/>
      <c r="Q919" s="136"/>
      <c r="R919" s="136"/>
      <c r="S919" s="136"/>
      <c r="T919" s="136"/>
      <c r="U919" s="136"/>
      <c r="V919" s="136"/>
      <c r="W919" s="136"/>
      <c r="X919" s="136"/>
      <c r="Y919" s="136"/>
      <c r="Z919" s="136"/>
      <c r="AA919" s="136"/>
      <c r="AB919" s="136"/>
    </row>
    <row r="920" spans="1:28" ht="13.5" customHeight="1" x14ac:dyDescent="0.25">
      <c r="A920" s="217"/>
      <c r="B920" s="135"/>
      <c r="C920" s="136"/>
      <c r="D920" s="136"/>
      <c r="E920" s="136"/>
      <c r="F920" s="136"/>
      <c r="G920" s="136"/>
      <c r="H920" s="435"/>
      <c r="I920" s="435"/>
      <c r="J920" s="243"/>
      <c r="K920" s="243"/>
      <c r="L920" s="151"/>
      <c r="M920" s="244"/>
      <c r="N920" s="97"/>
      <c r="O920" s="86"/>
      <c r="P920" s="136"/>
      <c r="Q920" s="136"/>
      <c r="R920" s="136"/>
      <c r="S920" s="136"/>
      <c r="T920" s="136"/>
      <c r="U920" s="136"/>
      <c r="V920" s="136"/>
      <c r="W920" s="136"/>
      <c r="X920" s="136"/>
      <c r="Y920" s="136"/>
      <c r="Z920" s="136"/>
      <c r="AA920" s="136"/>
      <c r="AB920" s="136"/>
    </row>
    <row r="921" spans="1:28" ht="13.5" customHeight="1" x14ac:dyDescent="0.25">
      <c r="A921" s="217"/>
      <c r="B921" s="135"/>
      <c r="C921" s="136"/>
      <c r="D921" s="136"/>
      <c r="E921" s="136"/>
      <c r="F921" s="136"/>
      <c r="G921" s="136"/>
      <c r="H921" s="435"/>
      <c r="I921" s="435"/>
      <c r="J921" s="243"/>
      <c r="K921" s="243"/>
      <c r="L921" s="151"/>
      <c r="M921" s="244"/>
      <c r="N921" s="97"/>
      <c r="O921" s="86"/>
      <c r="P921" s="136"/>
      <c r="Q921" s="136"/>
      <c r="R921" s="136"/>
      <c r="S921" s="136"/>
      <c r="T921" s="136"/>
      <c r="U921" s="136"/>
      <c r="V921" s="136"/>
      <c r="W921" s="136"/>
      <c r="X921" s="136"/>
      <c r="Y921" s="136"/>
      <c r="Z921" s="136"/>
      <c r="AA921" s="136"/>
      <c r="AB921" s="136"/>
    </row>
    <row r="922" spans="1:28" ht="13.5" customHeight="1" x14ac:dyDescent="0.25">
      <c r="A922" s="217"/>
      <c r="B922" s="135"/>
      <c r="C922" s="136"/>
      <c r="D922" s="136"/>
      <c r="E922" s="136"/>
      <c r="F922" s="136"/>
      <c r="G922" s="136"/>
      <c r="H922" s="435"/>
      <c r="I922" s="435"/>
      <c r="J922" s="243"/>
      <c r="K922" s="243"/>
      <c r="L922" s="151"/>
      <c r="M922" s="244"/>
      <c r="N922" s="97"/>
      <c r="O922" s="86"/>
      <c r="P922" s="136"/>
      <c r="Q922" s="136"/>
      <c r="R922" s="136"/>
      <c r="S922" s="136"/>
      <c r="T922" s="136"/>
      <c r="U922" s="136"/>
      <c r="V922" s="136"/>
      <c r="W922" s="136"/>
      <c r="X922" s="136"/>
      <c r="Y922" s="136"/>
      <c r="Z922" s="136"/>
      <c r="AA922" s="136"/>
      <c r="AB922" s="136"/>
    </row>
    <row r="923" spans="1:28" ht="13.5" customHeight="1" x14ac:dyDescent="0.25">
      <c r="A923" s="217"/>
      <c r="B923" s="135"/>
      <c r="C923" s="136"/>
      <c r="D923" s="136"/>
      <c r="E923" s="136"/>
      <c r="F923" s="136"/>
      <c r="G923" s="136"/>
      <c r="H923" s="435"/>
      <c r="I923" s="435"/>
      <c r="J923" s="243"/>
      <c r="K923" s="243"/>
      <c r="L923" s="151"/>
      <c r="M923" s="244"/>
      <c r="N923" s="97"/>
      <c r="O923" s="86"/>
      <c r="P923" s="136"/>
      <c r="Q923" s="136"/>
      <c r="R923" s="136"/>
      <c r="S923" s="136"/>
      <c r="T923" s="136"/>
      <c r="U923" s="136"/>
      <c r="V923" s="136"/>
      <c r="W923" s="136"/>
      <c r="X923" s="136"/>
      <c r="Y923" s="136"/>
      <c r="Z923" s="136"/>
      <c r="AA923" s="136"/>
      <c r="AB923" s="136"/>
    </row>
    <row r="924" spans="1:28" ht="13.5" customHeight="1" x14ac:dyDescent="0.25">
      <c r="A924" s="217"/>
      <c r="B924" s="135"/>
      <c r="C924" s="136"/>
      <c r="D924" s="136"/>
      <c r="E924" s="136"/>
      <c r="F924" s="136"/>
      <c r="G924" s="136"/>
      <c r="H924" s="435"/>
      <c r="I924" s="435"/>
      <c r="J924" s="243"/>
      <c r="K924" s="243"/>
      <c r="L924" s="151"/>
      <c r="M924" s="244"/>
      <c r="N924" s="97"/>
      <c r="O924" s="86"/>
      <c r="P924" s="136"/>
      <c r="Q924" s="136"/>
      <c r="R924" s="136"/>
      <c r="S924" s="136"/>
      <c r="T924" s="136"/>
      <c r="U924" s="136"/>
      <c r="V924" s="136"/>
      <c r="W924" s="136"/>
      <c r="X924" s="136"/>
      <c r="Y924" s="136"/>
      <c r="Z924" s="136"/>
      <c r="AA924" s="136"/>
      <c r="AB924" s="136"/>
    </row>
    <row r="925" spans="1:28" ht="13.5" customHeight="1" x14ac:dyDescent="0.25">
      <c r="A925" s="217"/>
      <c r="B925" s="135"/>
      <c r="C925" s="136"/>
      <c r="D925" s="136"/>
      <c r="E925" s="136"/>
      <c r="F925" s="136"/>
      <c r="G925" s="136"/>
      <c r="H925" s="435"/>
      <c r="I925" s="435"/>
      <c r="J925" s="243"/>
      <c r="K925" s="243"/>
      <c r="L925" s="151"/>
      <c r="M925" s="244"/>
      <c r="N925" s="97"/>
      <c r="O925" s="86"/>
      <c r="P925" s="136"/>
      <c r="Q925" s="136"/>
      <c r="R925" s="136"/>
      <c r="S925" s="136"/>
      <c r="T925" s="136"/>
      <c r="U925" s="136"/>
      <c r="V925" s="136"/>
      <c r="W925" s="136"/>
      <c r="X925" s="136"/>
      <c r="Y925" s="136"/>
      <c r="Z925" s="136"/>
      <c r="AA925" s="136"/>
      <c r="AB925" s="136"/>
    </row>
    <row r="926" spans="1:28" ht="13.5" customHeight="1" x14ac:dyDescent="0.25">
      <c r="A926" s="217"/>
      <c r="B926" s="135"/>
      <c r="C926" s="136"/>
      <c r="D926" s="136"/>
      <c r="E926" s="136"/>
      <c r="F926" s="136"/>
      <c r="G926" s="136"/>
      <c r="H926" s="435"/>
      <c r="I926" s="435"/>
      <c r="J926" s="243"/>
      <c r="K926" s="243"/>
      <c r="L926" s="151"/>
      <c r="M926" s="244"/>
      <c r="N926" s="97"/>
      <c r="O926" s="86"/>
      <c r="P926" s="136"/>
      <c r="Q926" s="136"/>
      <c r="R926" s="136"/>
      <c r="S926" s="136"/>
      <c r="T926" s="136"/>
      <c r="U926" s="136"/>
      <c r="V926" s="136"/>
      <c r="W926" s="136"/>
      <c r="X926" s="136"/>
      <c r="Y926" s="136"/>
      <c r="Z926" s="136"/>
      <c r="AA926" s="136"/>
      <c r="AB926" s="136"/>
    </row>
    <row r="927" spans="1:28" ht="13.5" customHeight="1" x14ac:dyDescent="0.25">
      <c r="A927" s="217"/>
      <c r="B927" s="135"/>
      <c r="C927" s="136"/>
      <c r="D927" s="136"/>
      <c r="E927" s="136"/>
      <c r="F927" s="136"/>
      <c r="G927" s="136"/>
      <c r="H927" s="435"/>
      <c r="I927" s="435"/>
      <c r="J927" s="243"/>
      <c r="K927" s="243"/>
      <c r="L927" s="151"/>
      <c r="M927" s="244"/>
      <c r="N927" s="97"/>
      <c r="O927" s="86"/>
      <c r="P927" s="136"/>
      <c r="Q927" s="136"/>
      <c r="R927" s="136"/>
      <c r="S927" s="136"/>
      <c r="T927" s="136"/>
      <c r="U927" s="136"/>
      <c r="V927" s="136"/>
      <c r="W927" s="136"/>
      <c r="X927" s="136"/>
      <c r="Y927" s="136"/>
      <c r="Z927" s="136"/>
      <c r="AA927" s="136"/>
      <c r="AB927" s="136"/>
    </row>
    <row r="928" spans="1:28" ht="13.5" customHeight="1" x14ac:dyDescent="0.25">
      <c r="A928" s="217"/>
      <c r="B928" s="135"/>
      <c r="C928" s="136"/>
      <c r="D928" s="136"/>
      <c r="E928" s="136"/>
      <c r="F928" s="136"/>
      <c r="G928" s="136"/>
      <c r="H928" s="435"/>
      <c r="I928" s="435"/>
      <c r="J928" s="243"/>
      <c r="K928" s="243"/>
      <c r="L928" s="151"/>
      <c r="M928" s="244"/>
      <c r="N928" s="97"/>
      <c r="O928" s="86"/>
      <c r="P928" s="136"/>
      <c r="Q928" s="136"/>
      <c r="R928" s="136"/>
      <c r="S928" s="136"/>
      <c r="T928" s="136"/>
      <c r="U928" s="136"/>
      <c r="V928" s="136"/>
      <c r="W928" s="136"/>
      <c r="X928" s="136"/>
      <c r="Y928" s="136"/>
      <c r="Z928" s="136"/>
      <c r="AA928" s="136"/>
      <c r="AB928" s="136"/>
    </row>
    <row r="929" spans="1:28" ht="13.5" customHeight="1" x14ac:dyDescent="0.25">
      <c r="A929" s="217"/>
      <c r="B929" s="135"/>
      <c r="C929" s="136"/>
      <c r="D929" s="136"/>
      <c r="E929" s="136"/>
      <c r="F929" s="136"/>
      <c r="G929" s="136"/>
      <c r="H929" s="435"/>
      <c r="I929" s="435"/>
      <c r="J929" s="243"/>
      <c r="K929" s="243"/>
      <c r="L929" s="151"/>
      <c r="M929" s="244"/>
      <c r="N929" s="97"/>
      <c r="O929" s="86"/>
      <c r="P929" s="136"/>
      <c r="Q929" s="136"/>
      <c r="R929" s="136"/>
      <c r="S929" s="136"/>
      <c r="T929" s="136"/>
      <c r="U929" s="136"/>
      <c r="V929" s="136"/>
      <c r="W929" s="136"/>
      <c r="X929" s="136"/>
      <c r="Y929" s="136"/>
      <c r="Z929" s="136"/>
      <c r="AA929" s="136"/>
      <c r="AB929" s="136"/>
    </row>
    <row r="930" spans="1:28" ht="13.5" customHeight="1" x14ac:dyDescent="0.25">
      <c r="A930" s="217"/>
      <c r="B930" s="135"/>
      <c r="C930" s="136"/>
      <c r="D930" s="136"/>
      <c r="E930" s="136"/>
      <c r="F930" s="136"/>
      <c r="G930" s="136"/>
      <c r="H930" s="435"/>
      <c r="I930" s="435"/>
      <c r="J930" s="243"/>
      <c r="K930" s="243"/>
      <c r="L930" s="151"/>
      <c r="M930" s="244"/>
      <c r="N930" s="97"/>
      <c r="O930" s="86"/>
      <c r="P930" s="136"/>
      <c r="Q930" s="136"/>
      <c r="R930" s="136"/>
      <c r="S930" s="136"/>
      <c r="T930" s="136"/>
      <c r="U930" s="136"/>
      <c r="V930" s="136"/>
      <c r="W930" s="136"/>
      <c r="X930" s="136"/>
      <c r="Y930" s="136"/>
      <c r="Z930" s="136"/>
      <c r="AA930" s="136"/>
      <c r="AB930" s="136"/>
    </row>
    <row r="931" spans="1:28" ht="13.5" customHeight="1" x14ac:dyDescent="0.25">
      <c r="A931" s="217"/>
      <c r="B931" s="135"/>
      <c r="C931" s="136"/>
      <c r="D931" s="136"/>
      <c r="E931" s="136"/>
      <c r="F931" s="136"/>
      <c r="G931" s="136"/>
      <c r="H931" s="435"/>
      <c r="I931" s="435"/>
      <c r="J931" s="243"/>
      <c r="K931" s="243"/>
      <c r="L931" s="151"/>
      <c r="M931" s="244"/>
      <c r="N931" s="97"/>
      <c r="O931" s="86"/>
      <c r="P931" s="136"/>
      <c r="Q931" s="136"/>
      <c r="R931" s="136"/>
      <c r="S931" s="136"/>
      <c r="T931" s="136"/>
      <c r="U931" s="136"/>
      <c r="V931" s="136"/>
      <c r="W931" s="136"/>
      <c r="X931" s="136"/>
      <c r="Y931" s="136"/>
      <c r="Z931" s="136"/>
      <c r="AA931" s="136"/>
      <c r="AB931" s="136"/>
    </row>
    <row r="932" spans="1:28" ht="13.5" customHeight="1" x14ac:dyDescent="0.25">
      <c r="A932" s="217"/>
      <c r="B932" s="135"/>
      <c r="C932" s="136"/>
      <c r="D932" s="136"/>
      <c r="E932" s="136"/>
      <c r="F932" s="136"/>
      <c r="G932" s="136"/>
      <c r="H932" s="435"/>
      <c r="I932" s="435"/>
      <c r="J932" s="243"/>
      <c r="K932" s="243"/>
      <c r="L932" s="151"/>
      <c r="M932" s="244"/>
      <c r="N932" s="97"/>
      <c r="O932" s="86"/>
      <c r="P932" s="136"/>
      <c r="Q932" s="136"/>
      <c r="R932" s="136"/>
      <c r="S932" s="136"/>
      <c r="T932" s="136"/>
      <c r="U932" s="136"/>
      <c r="V932" s="136"/>
      <c r="W932" s="136"/>
      <c r="X932" s="136"/>
      <c r="Y932" s="136"/>
      <c r="Z932" s="136"/>
      <c r="AA932" s="136"/>
      <c r="AB932" s="136"/>
    </row>
    <row r="933" spans="1:28" ht="13.5" customHeight="1" x14ac:dyDescent="0.25">
      <c r="A933" s="217"/>
      <c r="B933" s="135"/>
      <c r="C933" s="136"/>
      <c r="D933" s="136"/>
      <c r="E933" s="136"/>
      <c r="F933" s="136"/>
      <c r="G933" s="136"/>
      <c r="H933" s="435"/>
      <c r="I933" s="435"/>
      <c r="J933" s="243"/>
      <c r="K933" s="243"/>
      <c r="L933" s="151"/>
      <c r="M933" s="244"/>
      <c r="N933" s="97"/>
      <c r="O933" s="86"/>
      <c r="P933" s="136"/>
      <c r="Q933" s="136"/>
      <c r="R933" s="136"/>
      <c r="S933" s="136"/>
      <c r="T933" s="136"/>
      <c r="U933" s="136"/>
      <c r="V933" s="136"/>
      <c r="W933" s="136"/>
      <c r="X933" s="136"/>
      <c r="Y933" s="136"/>
      <c r="Z933" s="136"/>
      <c r="AA933" s="136"/>
      <c r="AB933" s="136"/>
    </row>
    <row r="934" spans="1:28" ht="13.5" customHeight="1" x14ac:dyDescent="0.25">
      <c r="A934" s="217"/>
      <c r="B934" s="135"/>
      <c r="C934" s="136"/>
      <c r="D934" s="136"/>
      <c r="E934" s="136"/>
      <c r="F934" s="136"/>
      <c r="G934" s="136"/>
      <c r="H934" s="435"/>
      <c r="I934" s="435"/>
      <c r="J934" s="243"/>
      <c r="K934" s="243"/>
      <c r="L934" s="151"/>
      <c r="M934" s="244"/>
      <c r="N934" s="97"/>
      <c r="O934" s="86"/>
      <c r="P934" s="136"/>
      <c r="Q934" s="136"/>
      <c r="R934" s="136"/>
      <c r="S934" s="136"/>
      <c r="T934" s="136"/>
      <c r="U934" s="136"/>
      <c r="V934" s="136"/>
      <c r="W934" s="136"/>
      <c r="X934" s="136"/>
      <c r="Y934" s="136"/>
      <c r="Z934" s="136"/>
      <c r="AA934" s="136"/>
      <c r="AB934" s="136"/>
    </row>
    <row r="935" spans="1:28" ht="13.5" customHeight="1" x14ac:dyDescent="0.25">
      <c r="A935" s="217"/>
      <c r="B935" s="135"/>
      <c r="C935" s="136"/>
      <c r="D935" s="136"/>
      <c r="E935" s="136"/>
      <c r="F935" s="136"/>
      <c r="G935" s="136"/>
      <c r="H935" s="435"/>
      <c r="I935" s="435"/>
      <c r="J935" s="243"/>
      <c r="K935" s="243"/>
      <c r="L935" s="151"/>
      <c r="M935" s="244"/>
      <c r="N935" s="97"/>
      <c r="O935" s="86"/>
      <c r="P935" s="136"/>
      <c r="Q935" s="136"/>
      <c r="R935" s="136"/>
      <c r="S935" s="136"/>
      <c r="T935" s="136"/>
      <c r="U935" s="136"/>
      <c r="V935" s="136"/>
      <c r="W935" s="136"/>
      <c r="X935" s="136"/>
      <c r="Y935" s="136"/>
      <c r="Z935" s="136"/>
      <c r="AA935" s="136"/>
      <c r="AB935" s="136"/>
    </row>
    <row r="936" spans="1:28" ht="13.5" customHeight="1" x14ac:dyDescent="0.25">
      <c r="A936" s="217"/>
      <c r="B936" s="135"/>
      <c r="C936" s="136"/>
      <c r="D936" s="136"/>
      <c r="E936" s="136"/>
      <c r="F936" s="136"/>
      <c r="G936" s="136"/>
      <c r="H936" s="435"/>
      <c r="I936" s="435"/>
      <c r="J936" s="243"/>
      <c r="K936" s="243"/>
      <c r="L936" s="151"/>
      <c r="M936" s="244"/>
      <c r="N936" s="97"/>
      <c r="O936" s="86"/>
      <c r="P936" s="136"/>
      <c r="Q936" s="136"/>
      <c r="R936" s="136"/>
      <c r="S936" s="136"/>
      <c r="T936" s="136"/>
      <c r="U936" s="136"/>
      <c r="V936" s="136"/>
      <c r="W936" s="136"/>
      <c r="X936" s="136"/>
      <c r="Y936" s="136"/>
      <c r="Z936" s="136"/>
      <c r="AA936" s="136"/>
      <c r="AB936" s="136"/>
    </row>
    <row r="937" spans="1:28" ht="13.5" customHeight="1" x14ac:dyDescent="0.25">
      <c r="A937" s="217"/>
      <c r="B937" s="135"/>
      <c r="C937" s="136"/>
      <c r="D937" s="136"/>
      <c r="E937" s="136"/>
      <c r="F937" s="136"/>
      <c r="G937" s="136"/>
      <c r="H937" s="435"/>
      <c r="I937" s="435"/>
      <c r="J937" s="243"/>
      <c r="K937" s="243"/>
      <c r="L937" s="151"/>
      <c r="M937" s="244"/>
      <c r="N937" s="97"/>
      <c r="O937" s="86"/>
      <c r="P937" s="136"/>
      <c r="Q937" s="136"/>
      <c r="R937" s="136"/>
      <c r="S937" s="136"/>
      <c r="T937" s="136"/>
      <c r="U937" s="136"/>
      <c r="V937" s="136"/>
      <c r="W937" s="136"/>
      <c r="X937" s="136"/>
      <c r="Y937" s="136"/>
      <c r="Z937" s="136"/>
      <c r="AA937" s="136"/>
      <c r="AB937" s="136"/>
    </row>
    <row r="938" spans="1:28" ht="13.5" customHeight="1" x14ac:dyDescent="0.25">
      <c r="A938" s="217"/>
      <c r="B938" s="135"/>
      <c r="C938" s="136"/>
      <c r="D938" s="136"/>
      <c r="E938" s="136"/>
      <c r="F938" s="136"/>
      <c r="G938" s="136"/>
      <c r="H938" s="435"/>
      <c r="I938" s="435"/>
      <c r="J938" s="243"/>
      <c r="K938" s="243"/>
      <c r="L938" s="151"/>
      <c r="M938" s="244"/>
      <c r="N938" s="97"/>
      <c r="O938" s="86"/>
      <c r="P938" s="136"/>
      <c r="Q938" s="136"/>
      <c r="R938" s="136"/>
      <c r="S938" s="136"/>
      <c r="T938" s="136"/>
      <c r="U938" s="136"/>
      <c r="V938" s="136"/>
      <c r="W938" s="136"/>
      <c r="X938" s="136"/>
      <c r="Y938" s="136"/>
      <c r="Z938" s="136"/>
      <c r="AA938" s="136"/>
      <c r="AB938" s="136"/>
    </row>
    <row r="939" spans="1:28" ht="13.5" customHeight="1" x14ac:dyDescent="0.25">
      <c r="A939" s="217"/>
      <c r="B939" s="135"/>
      <c r="C939" s="136"/>
      <c r="D939" s="136"/>
      <c r="E939" s="136"/>
      <c r="F939" s="136"/>
      <c r="G939" s="136"/>
      <c r="H939" s="435"/>
      <c r="I939" s="435"/>
      <c r="J939" s="243"/>
      <c r="K939" s="243"/>
      <c r="L939" s="151"/>
      <c r="M939" s="244"/>
      <c r="N939" s="97"/>
      <c r="O939" s="86"/>
      <c r="P939" s="136"/>
      <c r="Q939" s="136"/>
      <c r="R939" s="136"/>
      <c r="S939" s="136"/>
      <c r="T939" s="136"/>
      <c r="U939" s="136"/>
      <c r="V939" s="136"/>
      <c r="W939" s="136"/>
      <c r="X939" s="136"/>
      <c r="Y939" s="136"/>
      <c r="Z939" s="136"/>
      <c r="AA939" s="136"/>
      <c r="AB939" s="136"/>
    </row>
    <row r="940" spans="1:28" ht="13.5" customHeight="1" x14ac:dyDescent="0.25">
      <c r="A940" s="217"/>
      <c r="B940" s="135"/>
      <c r="C940" s="136"/>
      <c r="D940" s="136"/>
      <c r="E940" s="136"/>
      <c r="F940" s="136"/>
      <c r="G940" s="136"/>
      <c r="H940" s="435"/>
      <c r="I940" s="435"/>
      <c r="J940" s="243"/>
      <c r="K940" s="243"/>
      <c r="L940" s="151"/>
      <c r="M940" s="244"/>
      <c r="N940" s="97"/>
      <c r="O940" s="86"/>
      <c r="P940" s="136"/>
      <c r="Q940" s="136"/>
      <c r="R940" s="136"/>
      <c r="S940" s="136"/>
      <c r="T940" s="136"/>
      <c r="U940" s="136"/>
      <c r="V940" s="136"/>
      <c r="W940" s="136"/>
      <c r="X940" s="136"/>
      <c r="Y940" s="136"/>
      <c r="Z940" s="136"/>
      <c r="AA940" s="136"/>
      <c r="AB940" s="136"/>
    </row>
    <row r="941" spans="1:28" ht="13.5" customHeight="1" x14ac:dyDescent="0.25">
      <c r="A941" s="217"/>
      <c r="B941" s="135"/>
      <c r="C941" s="136"/>
      <c r="D941" s="136"/>
      <c r="E941" s="136"/>
      <c r="F941" s="136"/>
      <c r="G941" s="136"/>
      <c r="H941" s="435"/>
      <c r="I941" s="435"/>
      <c r="J941" s="243"/>
      <c r="K941" s="243"/>
      <c r="L941" s="151"/>
      <c r="M941" s="244"/>
      <c r="N941" s="97"/>
      <c r="O941" s="86"/>
      <c r="P941" s="136"/>
      <c r="Q941" s="136"/>
      <c r="R941" s="136"/>
      <c r="S941" s="136"/>
      <c r="T941" s="136"/>
      <c r="U941" s="136"/>
      <c r="V941" s="136"/>
      <c r="W941" s="136"/>
      <c r="X941" s="136"/>
      <c r="Y941" s="136"/>
      <c r="Z941" s="136"/>
      <c r="AA941" s="136"/>
      <c r="AB941" s="136"/>
    </row>
    <row r="942" spans="1:28" ht="13.5" customHeight="1" x14ac:dyDescent="0.25">
      <c r="A942" s="217"/>
      <c r="B942" s="135"/>
      <c r="C942" s="136"/>
      <c r="D942" s="136"/>
      <c r="E942" s="136"/>
      <c r="F942" s="136"/>
      <c r="G942" s="136"/>
      <c r="H942" s="435"/>
      <c r="I942" s="435"/>
      <c r="J942" s="243"/>
      <c r="K942" s="243"/>
      <c r="L942" s="151"/>
      <c r="M942" s="244"/>
      <c r="N942" s="97"/>
      <c r="O942" s="86"/>
      <c r="P942" s="136"/>
      <c r="Q942" s="136"/>
      <c r="R942" s="136"/>
      <c r="S942" s="136"/>
      <c r="T942" s="136"/>
      <c r="U942" s="136"/>
      <c r="V942" s="136"/>
      <c r="W942" s="136"/>
      <c r="X942" s="136"/>
      <c r="Y942" s="136"/>
      <c r="Z942" s="136"/>
      <c r="AA942" s="136"/>
      <c r="AB942" s="136"/>
    </row>
    <row r="943" spans="1:28" ht="13.5" customHeight="1" x14ac:dyDescent="0.25">
      <c r="A943" s="217"/>
      <c r="B943" s="135"/>
      <c r="C943" s="136"/>
      <c r="D943" s="136"/>
      <c r="E943" s="136"/>
      <c r="F943" s="136"/>
      <c r="G943" s="136"/>
      <c r="H943" s="435"/>
      <c r="I943" s="435"/>
      <c r="J943" s="243"/>
      <c r="K943" s="243"/>
      <c r="L943" s="151"/>
      <c r="M943" s="244"/>
      <c r="N943" s="97"/>
      <c r="O943" s="86"/>
      <c r="P943" s="136"/>
      <c r="Q943" s="136"/>
      <c r="R943" s="136"/>
      <c r="S943" s="136"/>
      <c r="T943" s="136"/>
      <c r="U943" s="136"/>
      <c r="V943" s="136"/>
      <c r="W943" s="136"/>
      <c r="X943" s="136"/>
      <c r="Y943" s="136"/>
      <c r="Z943" s="136"/>
      <c r="AA943" s="136"/>
      <c r="AB943" s="136"/>
    </row>
    <row r="944" spans="1:28" ht="13.5" customHeight="1" x14ac:dyDescent="0.25">
      <c r="A944" s="217"/>
      <c r="B944" s="135"/>
      <c r="C944" s="136"/>
      <c r="D944" s="136"/>
      <c r="E944" s="136"/>
      <c r="F944" s="136"/>
      <c r="G944" s="136"/>
      <c r="H944" s="435"/>
      <c r="I944" s="435"/>
      <c r="J944" s="243"/>
      <c r="K944" s="243"/>
      <c r="L944" s="151"/>
      <c r="M944" s="244"/>
      <c r="N944" s="97"/>
      <c r="O944" s="86"/>
      <c r="P944" s="136"/>
      <c r="Q944" s="136"/>
      <c r="R944" s="136"/>
      <c r="S944" s="136"/>
      <c r="T944" s="136"/>
      <c r="U944" s="136"/>
      <c r="V944" s="136"/>
      <c r="W944" s="136"/>
      <c r="X944" s="136"/>
      <c r="Y944" s="136"/>
      <c r="Z944" s="136"/>
      <c r="AA944" s="136"/>
      <c r="AB944" s="136"/>
    </row>
    <row r="945" spans="1:28" ht="13.5" customHeight="1" x14ac:dyDescent="0.25">
      <c r="A945" s="217"/>
      <c r="B945" s="135"/>
      <c r="C945" s="136"/>
      <c r="D945" s="136"/>
      <c r="E945" s="136"/>
      <c r="F945" s="136"/>
      <c r="G945" s="136"/>
      <c r="H945" s="435"/>
      <c r="I945" s="435"/>
      <c r="J945" s="243"/>
      <c r="K945" s="243"/>
      <c r="L945" s="151"/>
      <c r="M945" s="244"/>
      <c r="N945" s="97"/>
      <c r="O945" s="86"/>
      <c r="P945" s="136"/>
      <c r="Q945" s="136"/>
      <c r="R945" s="136"/>
      <c r="S945" s="136"/>
      <c r="T945" s="136"/>
      <c r="U945" s="136"/>
      <c r="V945" s="136"/>
      <c r="W945" s="136"/>
      <c r="X945" s="136"/>
      <c r="Y945" s="136"/>
      <c r="Z945" s="136"/>
      <c r="AA945" s="136"/>
      <c r="AB945" s="136"/>
    </row>
    <row r="946" spans="1:28" ht="13.5" customHeight="1" x14ac:dyDescent="0.25">
      <c r="A946" s="217"/>
      <c r="B946" s="135"/>
      <c r="C946" s="136"/>
      <c r="D946" s="136"/>
      <c r="E946" s="136"/>
      <c r="F946" s="136"/>
      <c r="G946" s="136"/>
      <c r="H946" s="435"/>
      <c r="I946" s="435"/>
      <c r="J946" s="243"/>
      <c r="K946" s="243"/>
      <c r="L946" s="151"/>
      <c r="M946" s="244"/>
      <c r="N946" s="97"/>
      <c r="O946" s="86"/>
      <c r="P946" s="136"/>
      <c r="Q946" s="136"/>
      <c r="R946" s="136"/>
      <c r="S946" s="136"/>
      <c r="T946" s="136"/>
      <c r="U946" s="136"/>
      <c r="V946" s="136"/>
      <c r="W946" s="136"/>
      <c r="X946" s="136"/>
      <c r="Y946" s="136"/>
      <c r="Z946" s="136"/>
      <c r="AA946" s="136"/>
      <c r="AB946" s="136"/>
    </row>
    <row r="947" spans="1:28" ht="13.5" customHeight="1" x14ac:dyDescent="0.25">
      <c r="A947" s="217"/>
      <c r="B947" s="135"/>
      <c r="C947" s="136"/>
      <c r="D947" s="136"/>
      <c r="E947" s="136"/>
      <c r="F947" s="136"/>
      <c r="G947" s="136"/>
      <c r="H947" s="435"/>
      <c r="I947" s="435"/>
      <c r="J947" s="243"/>
      <c r="K947" s="243"/>
      <c r="L947" s="151"/>
      <c r="M947" s="244"/>
      <c r="N947" s="97"/>
      <c r="O947" s="86"/>
      <c r="P947" s="136"/>
      <c r="Q947" s="136"/>
      <c r="R947" s="136"/>
      <c r="S947" s="136"/>
      <c r="T947" s="136"/>
      <c r="U947" s="136"/>
      <c r="V947" s="136"/>
      <c r="W947" s="136"/>
      <c r="X947" s="136"/>
      <c r="Y947" s="136"/>
      <c r="Z947" s="136"/>
      <c r="AA947" s="136"/>
      <c r="AB947" s="136"/>
    </row>
    <row r="948" spans="1:28" ht="13.5" customHeight="1" x14ac:dyDescent="0.25">
      <c r="A948" s="217"/>
      <c r="B948" s="135"/>
      <c r="C948" s="136"/>
      <c r="D948" s="136"/>
      <c r="E948" s="136"/>
      <c r="F948" s="136"/>
      <c r="G948" s="136"/>
      <c r="H948" s="435"/>
      <c r="I948" s="435"/>
      <c r="J948" s="243"/>
      <c r="K948" s="243"/>
      <c r="L948" s="151"/>
      <c r="M948" s="244"/>
      <c r="N948" s="97"/>
      <c r="O948" s="86"/>
      <c r="P948" s="136"/>
      <c r="Q948" s="136"/>
      <c r="R948" s="136"/>
      <c r="S948" s="136"/>
      <c r="T948" s="136"/>
      <c r="U948" s="136"/>
      <c r="V948" s="136"/>
      <c r="W948" s="136"/>
      <c r="X948" s="136"/>
      <c r="Y948" s="136"/>
      <c r="Z948" s="136"/>
      <c r="AA948" s="136"/>
      <c r="AB948" s="136"/>
    </row>
    <row r="949" spans="1:28" ht="13.5" customHeight="1" x14ac:dyDescent="0.25">
      <c r="A949" s="217"/>
      <c r="B949" s="135"/>
      <c r="C949" s="136"/>
      <c r="D949" s="136"/>
      <c r="E949" s="136"/>
      <c r="F949" s="136"/>
      <c r="G949" s="136"/>
      <c r="H949" s="435"/>
      <c r="I949" s="435"/>
      <c r="J949" s="243"/>
      <c r="K949" s="243"/>
      <c r="L949" s="151"/>
      <c r="M949" s="244"/>
      <c r="N949" s="97"/>
      <c r="O949" s="86"/>
      <c r="P949" s="136"/>
      <c r="Q949" s="136"/>
      <c r="R949" s="136"/>
      <c r="S949" s="136"/>
      <c r="T949" s="136"/>
      <c r="U949" s="136"/>
      <c r="V949" s="136"/>
      <c r="W949" s="136"/>
      <c r="X949" s="136"/>
      <c r="Y949" s="136"/>
      <c r="Z949" s="136"/>
      <c r="AA949" s="136"/>
      <c r="AB949" s="136"/>
    </row>
    <row r="950" spans="1:28" ht="13.5" customHeight="1" x14ac:dyDescent="0.25">
      <c r="A950" s="217"/>
      <c r="B950" s="135"/>
      <c r="C950" s="136"/>
      <c r="D950" s="136"/>
      <c r="E950" s="136"/>
      <c r="F950" s="136"/>
      <c r="G950" s="136"/>
      <c r="H950" s="435"/>
      <c r="I950" s="435"/>
      <c r="J950" s="243"/>
      <c r="K950" s="243"/>
      <c r="L950" s="151"/>
      <c r="M950" s="244"/>
      <c r="N950" s="97"/>
      <c r="O950" s="86"/>
      <c r="P950" s="136"/>
      <c r="Q950" s="136"/>
      <c r="R950" s="136"/>
      <c r="S950" s="136"/>
      <c r="T950" s="136"/>
      <c r="U950" s="136"/>
      <c r="V950" s="136"/>
      <c r="W950" s="136"/>
      <c r="X950" s="136"/>
      <c r="Y950" s="136"/>
      <c r="Z950" s="136"/>
      <c r="AA950" s="136"/>
      <c r="AB950" s="136"/>
    </row>
    <row r="951" spans="1:28" ht="13.5" customHeight="1" x14ac:dyDescent="0.25">
      <c r="A951" s="217"/>
      <c r="B951" s="135"/>
      <c r="C951" s="136"/>
      <c r="D951" s="136"/>
      <c r="E951" s="136"/>
      <c r="F951" s="136"/>
      <c r="G951" s="136"/>
      <c r="H951" s="435"/>
      <c r="I951" s="435"/>
      <c r="J951" s="243"/>
      <c r="K951" s="243"/>
      <c r="L951" s="151"/>
      <c r="M951" s="244"/>
      <c r="N951" s="97"/>
      <c r="O951" s="86"/>
      <c r="P951" s="136"/>
      <c r="Q951" s="136"/>
      <c r="R951" s="136"/>
      <c r="S951" s="136"/>
      <c r="T951" s="136"/>
      <c r="U951" s="136"/>
      <c r="V951" s="136"/>
      <c r="W951" s="136"/>
      <c r="X951" s="136"/>
      <c r="Y951" s="136"/>
      <c r="Z951" s="136"/>
      <c r="AA951" s="136"/>
      <c r="AB951" s="136"/>
    </row>
    <row r="952" spans="1:28" ht="13.5" customHeight="1" x14ac:dyDescent="0.25">
      <c r="A952" s="217"/>
      <c r="B952" s="135"/>
      <c r="C952" s="136"/>
      <c r="D952" s="136"/>
      <c r="E952" s="136"/>
      <c r="F952" s="136"/>
      <c r="G952" s="136"/>
      <c r="H952" s="435"/>
      <c r="I952" s="435"/>
      <c r="J952" s="243"/>
      <c r="K952" s="243"/>
      <c r="L952" s="151"/>
      <c r="M952" s="244"/>
      <c r="N952" s="97"/>
      <c r="O952" s="86"/>
      <c r="P952" s="136"/>
      <c r="Q952" s="136"/>
      <c r="R952" s="136"/>
      <c r="S952" s="136"/>
      <c r="T952" s="136"/>
      <c r="U952" s="136"/>
      <c r="V952" s="136"/>
      <c r="W952" s="136"/>
      <c r="X952" s="136"/>
      <c r="Y952" s="136"/>
      <c r="Z952" s="136"/>
      <c r="AA952" s="136"/>
      <c r="AB952" s="136"/>
    </row>
    <row r="953" spans="1:28" ht="13.5" customHeight="1" x14ac:dyDescent="0.25">
      <c r="A953" s="217"/>
      <c r="B953" s="135"/>
      <c r="C953" s="136"/>
      <c r="D953" s="136"/>
      <c r="E953" s="136"/>
      <c r="F953" s="136"/>
      <c r="G953" s="136"/>
      <c r="H953" s="435"/>
      <c r="I953" s="435"/>
      <c r="J953" s="243"/>
      <c r="K953" s="243"/>
      <c r="L953" s="151"/>
      <c r="M953" s="244"/>
      <c r="N953" s="97"/>
      <c r="O953" s="86"/>
      <c r="P953" s="136"/>
      <c r="Q953" s="136"/>
      <c r="R953" s="136"/>
      <c r="S953" s="136"/>
      <c r="T953" s="136"/>
      <c r="U953" s="136"/>
      <c r="V953" s="136"/>
      <c r="W953" s="136"/>
      <c r="X953" s="136"/>
      <c r="Y953" s="136"/>
      <c r="Z953" s="136"/>
      <c r="AA953" s="136"/>
      <c r="AB953" s="136"/>
    </row>
    <row r="954" spans="1:28" ht="13.5" customHeight="1" x14ac:dyDescent="0.25">
      <c r="A954" s="217"/>
      <c r="B954" s="135"/>
      <c r="C954" s="136"/>
      <c r="D954" s="136"/>
      <c r="E954" s="136"/>
      <c r="F954" s="136"/>
      <c r="G954" s="136"/>
      <c r="H954" s="435"/>
      <c r="I954" s="435"/>
      <c r="J954" s="243"/>
      <c r="K954" s="243"/>
      <c r="L954" s="151"/>
      <c r="M954" s="244"/>
      <c r="N954" s="97"/>
      <c r="O954" s="86"/>
      <c r="P954" s="136"/>
      <c r="Q954" s="136"/>
      <c r="R954" s="136"/>
      <c r="S954" s="136"/>
      <c r="T954" s="136"/>
      <c r="U954" s="136"/>
      <c r="V954" s="136"/>
      <c r="W954" s="136"/>
      <c r="X954" s="136"/>
      <c r="Y954" s="136"/>
      <c r="Z954" s="136"/>
      <c r="AA954" s="136"/>
      <c r="AB954" s="136"/>
    </row>
    <row r="955" spans="1:28" ht="13.5" customHeight="1" x14ac:dyDescent="0.25">
      <c r="A955" s="217"/>
      <c r="B955" s="135"/>
      <c r="C955" s="136"/>
      <c r="D955" s="136"/>
      <c r="E955" s="136"/>
      <c r="F955" s="136"/>
      <c r="G955" s="136"/>
      <c r="H955" s="435"/>
      <c r="I955" s="435"/>
      <c r="J955" s="243"/>
      <c r="K955" s="243"/>
      <c r="L955" s="151"/>
      <c r="M955" s="244"/>
      <c r="N955" s="97"/>
      <c r="O955" s="86"/>
      <c r="P955" s="136"/>
      <c r="Q955" s="136"/>
      <c r="R955" s="136"/>
      <c r="S955" s="136"/>
      <c r="T955" s="136"/>
      <c r="U955" s="136"/>
      <c r="V955" s="136"/>
      <c r="W955" s="136"/>
      <c r="X955" s="136"/>
      <c r="Y955" s="136"/>
      <c r="Z955" s="136"/>
      <c r="AA955" s="136"/>
      <c r="AB955" s="136"/>
    </row>
    <row r="956" spans="1:28" ht="13.5" customHeight="1" x14ac:dyDescent="0.25">
      <c r="A956" s="217"/>
      <c r="B956" s="135"/>
      <c r="C956" s="136"/>
      <c r="D956" s="136"/>
      <c r="E956" s="136"/>
      <c r="F956" s="136"/>
      <c r="G956" s="136"/>
      <c r="H956" s="435"/>
      <c r="I956" s="435"/>
      <c r="J956" s="243"/>
      <c r="K956" s="243"/>
      <c r="L956" s="151"/>
      <c r="M956" s="244"/>
      <c r="N956" s="97"/>
      <c r="O956" s="86"/>
      <c r="P956" s="136"/>
      <c r="Q956" s="136"/>
      <c r="R956" s="136"/>
      <c r="S956" s="136"/>
      <c r="T956" s="136"/>
      <c r="U956" s="136"/>
      <c r="V956" s="136"/>
      <c r="W956" s="136"/>
      <c r="X956" s="136"/>
      <c r="Y956" s="136"/>
      <c r="Z956" s="136"/>
      <c r="AA956" s="136"/>
      <c r="AB956" s="136"/>
    </row>
    <row r="957" spans="1:28" ht="13.5" customHeight="1" x14ac:dyDescent="0.25">
      <c r="A957" s="217"/>
      <c r="B957" s="135"/>
      <c r="C957" s="136"/>
      <c r="D957" s="136"/>
      <c r="E957" s="136"/>
      <c r="F957" s="136"/>
      <c r="G957" s="136"/>
      <c r="H957" s="435"/>
      <c r="I957" s="435"/>
      <c r="J957" s="243"/>
      <c r="K957" s="243"/>
      <c r="L957" s="151"/>
      <c r="M957" s="244"/>
      <c r="N957" s="97"/>
      <c r="O957" s="86"/>
      <c r="P957" s="136"/>
      <c r="Q957" s="136"/>
      <c r="R957" s="136"/>
      <c r="S957" s="136"/>
      <c r="T957" s="136"/>
      <c r="U957" s="136"/>
      <c r="V957" s="136"/>
      <c r="W957" s="136"/>
      <c r="X957" s="136"/>
      <c r="Y957" s="136"/>
      <c r="Z957" s="136"/>
      <c r="AA957" s="136"/>
      <c r="AB957" s="136"/>
    </row>
    <row r="958" spans="1:28" ht="13.5" customHeight="1" x14ac:dyDescent="0.25">
      <c r="A958" s="217"/>
      <c r="B958" s="135"/>
      <c r="C958" s="136"/>
      <c r="D958" s="136"/>
      <c r="E958" s="136"/>
      <c r="F958" s="136"/>
      <c r="G958" s="136"/>
      <c r="H958" s="435"/>
      <c r="I958" s="435"/>
      <c r="J958" s="243"/>
      <c r="K958" s="243"/>
      <c r="L958" s="151"/>
      <c r="M958" s="244"/>
      <c r="N958" s="97"/>
      <c r="O958" s="86"/>
      <c r="P958" s="136"/>
      <c r="Q958" s="136"/>
      <c r="R958" s="136"/>
      <c r="S958" s="136"/>
      <c r="T958" s="136"/>
      <c r="U958" s="136"/>
      <c r="V958" s="136"/>
      <c r="W958" s="136"/>
      <c r="X958" s="136"/>
      <c r="Y958" s="136"/>
      <c r="Z958" s="136"/>
      <c r="AA958" s="136"/>
      <c r="AB958" s="136"/>
    </row>
    <row r="959" spans="1:28" ht="13.5" customHeight="1" x14ac:dyDescent="0.25">
      <c r="A959" s="217"/>
      <c r="B959" s="135"/>
      <c r="C959" s="136"/>
      <c r="D959" s="136"/>
      <c r="E959" s="136"/>
      <c r="F959" s="136"/>
      <c r="G959" s="136"/>
      <c r="H959" s="435"/>
      <c r="I959" s="435"/>
      <c r="J959" s="243"/>
      <c r="K959" s="243"/>
      <c r="L959" s="151"/>
      <c r="M959" s="244"/>
      <c r="N959" s="97"/>
      <c r="O959" s="86"/>
      <c r="P959" s="136"/>
      <c r="Q959" s="136"/>
      <c r="R959" s="136"/>
      <c r="S959" s="136"/>
      <c r="T959" s="136"/>
      <c r="U959" s="136"/>
      <c r="V959" s="136"/>
      <c r="W959" s="136"/>
      <c r="X959" s="136"/>
      <c r="Y959" s="136"/>
      <c r="Z959" s="136"/>
      <c r="AA959" s="136"/>
      <c r="AB959" s="136"/>
    </row>
    <row r="960" spans="1:28" ht="13.5" customHeight="1" x14ac:dyDescent="0.25">
      <c r="A960" s="217"/>
      <c r="B960" s="135"/>
      <c r="C960" s="136"/>
      <c r="D960" s="136"/>
      <c r="E960" s="136"/>
      <c r="F960" s="136"/>
      <c r="G960" s="136"/>
      <c r="H960" s="435"/>
      <c r="I960" s="435"/>
      <c r="J960" s="243"/>
      <c r="K960" s="243"/>
      <c r="L960" s="151"/>
      <c r="M960" s="244"/>
      <c r="N960" s="97"/>
      <c r="O960" s="86"/>
      <c r="P960" s="136"/>
      <c r="Q960" s="136"/>
      <c r="R960" s="136"/>
      <c r="S960" s="136"/>
      <c r="T960" s="136"/>
      <c r="U960" s="136"/>
      <c r="V960" s="136"/>
      <c r="W960" s="136"/>
      <c r="X960" s="136"/>
      <c r="Y960" s="136"/>
      <c r="Z960" s="136"/>
      <c r="AA960" s="136"/>
      <c r="AB960" s="136"/>
    </row>
    <row r="961" spans="1:28" ht="13.5" customHeight="1" x14ac:dyDescent="0.25">
      <c r="A961" s="217"/>
      <c r="B961" s="135"/>
      <c r="C961" s="136"/>
      <c r="D961" s="136"/>
      <c r="E961" s="136"/>
      <c r="F961" s="136"/>
      <c r="G961" s="136"/>
      <c r="H961" s="435"/>
      <c r="I961" s="435"/>
      <c r="J961" s="243"/>
      <c r="K961" s="243"/>
      <c r="L961" s="151"/>
      <c r="M961" s="244"/>
      <c r="N961" s="97"/>
      <c r="O961" s="86"/>
      <c r="P961" s="136"/>
      <c r="Q961" s="136"/>
      <c r="R961" s="136"/>
      <c r="S961" s="136"/>
      <c r="T961" s="136"/>
      <c r="U961" s="136"/>
      <c r="V961" s="136"/>
      <c r="W961" s="136"/>
      <c r="X961" s="136"/>
      <c r="Y961" s="136"/>
      <c r="Z961" s="136"/>
      <c r="AA961" s="136"/>
      <c r="AB961" s="136"/>
    </row>
    <row r="962" spans="1:28" ht="13.5" customHeight="1" x14ac:dyDescent="0.25">
      <c r="A962" s="217"/>
      <c r="B962" s="135"/>
      <c r="C962" s="136"/>
      <c r="D962" s="136"/>
      <c r="E962" s="136"/>
      <c r="F962" s="136"/>
      <c r="G962" s="136"/>
      <c r="H962" s="435"/>
      <c r="I962" s="435"/>
      <c r="J962" s="243"/>
      <c r="K962" s="243"/>
      <c r="L962" s="151"/>
      <c r="M962" s="244"/>
      <c r="N962" s="97"/>
      <c r="O962" s="86"/>
      <c r="P962" s="136"/>
      <c r="Q962" s="136"/>
      <c r="R962" s="136"/>
      <c r="S962" s="136"/>
      <c r="T962" s="136"/>
      <c r="U962" s="136"/>
      <c r="V962" s="136"/>
      <c r="W962" s="136"/>
      <c r="X962" s="136"/>
      <c r="Y962" s="136"/>
      <c r="Z962" s="136"/>
      <c r="AA962" s="136"/>
      <c r="AB962" s="136"/>
    </row>
    <row r="963" spans="1:28" ht="13.5" customHeight="1" x14ac:dyDescent="0.25">
      <c r="A963" s="217"/>
      <c r="B963" s="135"/>
      <c r="C963" s="136"/>
      <c r="D963" s="136"/>
      <c r="E963" s="136"/>
      <c r="F963" s="136"/>
      <c r="G963" s="136"/>
      <c r="H963" s="435"/>
      <c r="I963" s="435"/>
      <c r="J963" s="243"/>
      <c r="K963" s="243"/>
      <c r="L963" s="151"/>
      <c r="M963" s="244"/>
      <c r="N963" s="97"/>
      <c r="O963" s="86"/>
      <c r="P963" s="136"/>
      <c r="Q963" s="136"/>
      <c r="R963" s="136"/>
      <c r="S963" s="136"/>
      <c r="T963" s="136"/>
      <c r="U963" s="136"/>
      <c r="V963" s="136"/>
      <c r="W963" s="136"/>
      <c r="X963" s="136"/>
      <c r="Y963" s="136"/>
      <c r="Z963" s="136"/>
      <c r="AA963" s="136"/>
      <c r="AB963" s="136"/>
    </row>
    <row r="964" spans="1:28" ht="13.5" customHeight="1" x14ac:dyDescent="0.25">
      <c r="A964" s="217"/>
      <c r="B964" s="135"/>
      <c r="C964" s="136"/>
      <c r="D964" s="136"/>
      <c r="E964" s="136"/>
      <c r="F964" s="136"/>
      <c r="G964" s="136"/>
      <c r="H964" s="435"/>
      <c r="I964" s="435"/>
      <c r="J964" s="243"/>
      <c r="K964" s="243"/>
      <c r="L964" s="151"/>
      <c r="M964" s="244"/>
      <c r="N964" s="97"/>
      <c r="O964" s="86"/>
      <c r="P964" s="136"/>
      <c r="Q964" s="136"/>
      <c r="R964" s="136"/>
      <c r="S964" s="136"/>
      <c r="T964" s="136"/>
      <c r="U964" s="136"/>
      <c r="V964" s="136"/>
      <c r="W964" s="136"/>
      <c r="X964" s="136"/>
      <c r="Y964" s="136"/>
      <c r="Z964" s="136"/>
      <c r="AA964" s="136"/>
      <c r="AB964" s="136"/>
    </row>
    <row r="965" spans="1:28" ht="13.5" customHeight="1" x14ac:dyDescent="0.25">
      <c r="A965" s="217"/>
      <c r="B965" s="135"/>
      <c r="C965" s="136"/>
      <c r="D965" s="136"/>
      <c r="E965" s="136"/>
      <c r="F965" s="136"/>
      <c r="G965" s="136"/>
      <c r="H965" s="435"/>
      <c r="I965" s="435"/>
      <c r="J965" s="243"/>
      <c r="K965" s="243"/>
      <c r="L965" s="151"/>
      <c r="M965" s="244"/>
      <c r="N965" s="97"/>
      <c r="O965" s="86"/>
      <c r="P965" s="136"/>
      <c r="Q965" s="136"/>
      <c r="R965" s="136"/>
      <c r="S965" s="136"/>
      <c r="T965" s="136"/>
      <c r="U965" s="136"/>
      <c r="V965" s="136"/>
      <c r="W965" s="136"/>
      <c r="X965" s="136"/>
      <c r="Y965" s="136"/>
      <c r="Z965" s="136"/>
      <c r="AA965" s="136"/>
      <c r="AB965" s="136"/>
    </row>
    <row r="966" spans="1:28" ht="13.5" customHeight="1" x14ac:dyDescent="0.25">
      <c r="A966" s="217"/>
      <c r="B966" s="135"/>
      <c r="C966" s="136"/>
      <c r="D966" s="136"/>
      <c r="E966" s="136"/>
      <c r="F966" s="136"/>
      <c r="G966" s="136"/>
      <c r="H966" s="435"/>
      <c r="I966" s="435"/>
      <c r="J966" s="243"/>
      <c r="K966" s="243"/>
      <c r="L966" s="151"/>
      <c r="M966" s="244"/>
      <c r="N966" s="97"/>
      <c r="O966" s="86"/>
      <c r="P966" s="136"/>
      <c r="Q966" s="136"/>
      <c r="R966" s="136"/>
      <c r="S966" s="136"/>
      <c r="T966" s="136"/>
      <c r="U966" s="136"/>
      <c r="V966" s="136"/>
      <c r="W966" s="136"/>
      <c r="X966" s="136"/>
      <c r="Y966" s="136"/>
      <c r="Z966" s="136"/>
      <c r="AA966" s="136"/>
      <c r="AB966" s="136"/>
    </row>
    <row r="967" spans="1:28" ht="13.5" customHeight="1" x14ac:dyDescent="0.25">
      <c r="A967" s="217"/>
      <c r="B967" s="135"/>
      <c r="C967" s="136"/>
      <c r="D967" s="136"/>
      <c r="E967" s="136"/>
      <c r="F967" s="136"/>
      <c r="G967" s="136"/>
      <c r="H967" s="435"/>
      <c r="I967" s="435"/>
      <c r="J967" s="243"/>
      <c r="K967" s="243"/>
      <c r="L967" s="151"/>
      <c r="M967" s="244"/>
      <c r="N967" s="97"/>
      <c r="O967" s="86"/>
      <c r="P967" s="136"/>
      <c r="Q967" s="136"/>
      <c r="R967" s="136"/>
      <c r="S967" s="136"/>
      <c r="T967" s="136"/>
      <c r="U967" s="136"/>
      <c r="V967" s="136"/>
      <c r="W967" s="136"/>
      <c r="X967" s="136"/>
      <c r="Y967" s="136"/>
      <c r="Z967" s="136"/>
      <c r="AA967" s="136"/>
      <c r="AB967" s="136"/>
    </row>
    <row r="968" spans="1:28" ht="13.5" customHeight="1" x14ac:dyDescent="0.25">
      <c r="A968" s="217"/>
      <c r="B968" s="135"/>
      <c r="C968" s="136"/>
      <c r="D968" s="136"/>
      <c r="E968" s="136"/>
      <c r="F968" s="136"/>
      <c r="G968" s="136"/>
      <c r="H968" s="435"/>
      <c r="I968" s="435"/>
      <c r="J968" s="243"/>
      <c r="K968" s="243"/>
      <c r="L968" s="151"/>
      <c r="M968" s="244"/>
      <c r="N968" s="97"/>
      <c r="O968" s="86"/>
      <c r="P968" s="136"/>
      <c r="Q968" s="136"/>
      <c r="R968" s="136"/>
      <c r="S968" s="136"/>
      <c r="T968" s="136"/>
      <c r="U968" s="136"/>
      <c r="V968" s="136"/>
      <c r="W968" s="136"/>
      <c r="X968" s="136"/>
      <c r="Y968" s="136"/>
      <c r="Z968" s="136"/>
      <c r="AA968" s="136"/>
      <c r="AB968" s="136"/>
    </row>
    <row r="969" spans="1:28" ht="13.5" customHeight="1" x14ac:dyDescent="0.25">
      <c r="A969" s="217"/>
      <c r="B969" s="135"/>
      <c r="C969" s="136"/>
      <c r="D969" s="136"/>
      <c r="E969" s="136"/>
      <c r="F969" s="136"/>
      <c r="G969" s="136"/>
      <c r="H969" s="435"/>
      <c r="I969" s="435"/>
      <c r="J969" s="243"/>
      <c r="K969" s="243"/>
      <c r="L969" s="151"/>
      <c r="M969" s="244"/>
      <c r="N969" s="97"/>
      <c r="O969" s="86"/>
      <c r="P969" s="136"/>
      <c r="Q969" s="136"/>
      <c r="R969" s="136"/>
      <c r="S969" s="136"/>
      <c r="T969" s="136"/>
      <c r="U969" s="136"/>
      <c r="V969" s="136"/>
      <c r="W969" s="136"/>
      <c r="X969" s="136"/>
      <c r="Y969" s="136"/>
      <c r="Z969" s="136"/>
      <c r="AA969" s="136"/>
      <c r="AB969" s="136"/>
    </row>
    <row r="970" spans="1:28" ht="13.5" customHeight="1" x14ac:dyDescent="0.25">
      <c r="A970" s="217"/>
      <c r="B970" s="135"/>
      <c r="C970" s="136"/>
      <c r="D970" s="136"/>
      <c r="E970" s="136"/>
      <c r="F970" s="136"/>
      <c r="G970" s="136"/>
      <c r="H970" s="435"/>
      <c r="I970" s="435"/>
      <c r="J970" s="243"/>
      <c r="K970" s="243"/>
      <c r="L970" s="151"/>
      <c r="M970" s="244"/>
      <c r="N970" s="97"/>
      <c r="O970" s="86"/>
      <c r="P970" s="136"/>
      <c r="Q970" s="136"/>
      <c r="R970" s="136"/>
      <c r="S970" s="136"/>
      <c r="T970" s="136"/>
      <c r="U970" s="136"/>
      <c r="V970" s="136"/>
      <c r="W970" s="136"/>
      <c r="X970" s="136"/>
      <c r="Y970" s="136"/>
      <c r="Z970" s="136"/>
      <c r="AA970" s="136"/>
      <c r="AB970" s="136"/>
    </row>
    <row r="971" spans="1:28" ht="13.5" customHeight="1" x14ac:dyDescent="0.25">
      <c r="A971" s="217"/>
      <c r="B971" s="135"/>
      <c r="C971" s="136"/>
      <c r="D971" s="136"/>
      <c r="E971" s="136"/>
      <c r="F971" s="136"/>
      <c r="G971" s="136"/>
      <c r="H971" s="435"/>
      <c r="I971" s="435"/>
      <c r="J971" s="243"/>
      <c r="K971" s="243"/>
      <c r="L971" s="151"/>
      <c r="M971" s="244"/>
      <c r="N971" s="97"/>
      <c r="O971" s="86"/>
      <c r="P971" s="136"/>
      <c r="Q971" s="136"/>
      <c r="R971" s="136"/>
      <c r="S971" s="136"/>
      <c r="T971" s="136"/>
      <c r="U971" s="136"/>
      <c r="V971" s="136"/>
      <c r="W971" s="136"/>
      <c r="X971" s="136"/>
      <c r="Y971" s="136"/>
      <c r="Z971" s="136"/>
      <c r="AA971" s="136"/>
      <c r="AB971" s="136"/>
    </row>
    <row r="972" spans="1:28" ht="13.5" customHeight="1" x14ac:dyDescent="0.25">
      <c r="A972" s="217"/>
      <c r="B972" s="135"/>
      <c r="C972" s="136"/>
      <c r="D972" s="136"/>
      <c r="E972" s="136"/>
      <c r="F972" s="136"/>
      <c r="G972" s="136"/>
      <c r="H972" s="435"/>
      <c r="I972" s="435"/>
      <c r="J972" s="243"/>
      <c r="K972" s="243"/>
      <c r="L972" s="151"/>
      <c r="M972" s="244"/>
      <c r="N972" s="97"/>
      <c r="O972" s="86"/>
      <c r="P972" s="136"/>
      <c r="Q972" s="136"/>
      <c r="R972" s="136"/>
      <c r="S972" s="136"/>
      <c r="T972" s="136"/>
      <c r="U972" s="136"/>
      <c r="V972" s="136"/>
      <c r="W972" s="136"/>
      <c r="X972" s="136"/>
      <c r="Y972" s="136"/>
      <c r="Z972" s="136"/>
      <c r="AA972" s="136"/>
      <c r="AB972" s="136"/>
    </row>
    <row r="973" spans="1:28" ht="13.5" customHeight="1" x14ac:dyDescent="0.25">
      <c r="A973" s="217"/>
      <c r="B973" s="135"/>
      <c r="C973" s="136"/>
      <c r="D973" s="136"/>
      <c r="E973" s="136"/>
      <c r="F973" s="136"/>
      <c r="G973" s="136"/>
      <c r="H973" s="435"/>
      <c r="I973" s="435"/>
      <c r="J973" s="243"/>
      <c r="K973" s="243"/>
      <c r="L973" s="151"/>
      <c r="M973" s="244"/>
      <c r="N973" s="97"/>
      <c r="O973" s="86"/>
      <c r="P973" s="136"/>
      <c r="Q973" s="136"/>
      <c r="R973" s="136"/>
      <c r="S973" s="136"/>
      <c r="T973" s="136"/>
      <c r="U973" s="136"/>
      <c r="V973" s="136"/>
      <c r="W973" s="136"/>
      <c r="X973" s="136"/>
      <c r="Y973" s="136"/>
      <c r="Z973" s="136"/>
      <c r="AA973" s="136"/>
      <c r="AB973" s="136"/>
    </row>
    <row r="974" spans="1:28" ht="13.5" customHeight="1" x14ac:dyDescent="0.25">
      <c r="A974" s="217"/>
      <c r="B974" s="135"/>
      <c r="C974" s="136"/>
      <c r="D974" s="136"/>
      <c r="E974" s="136"/>
      <c r="F974" s="136"/>
      <c r="G974" s="136"/>
      <c r="H974" s="435"/>
      <c r="I974" s="435"/>
      <c r="J974" s="243"/>
      <c r="K974" s="243"/>
      <c r="L974" s="151"/>
      <c r="M974" s="244"/>
      <c r="N974" s="97"/>
      <c r="O974" s="86"/>
      <c r="P974" s="136"/>
      <c r="Q974" s="136"/>
      <c r="R974" s="136"/>
      <c r="S974" s="136"/>
      <c r="T974" s="136"/>
      <c r="U974" s="136"/>
      <c r="V974" s="136"/>
      <c r="W974" s="136"/>
      <c r="X974" s="136"/>
      <c r="Y974" s="136"/>
      <c r="Z974" s="136"/>
      <c r="AA974" s="136"/>
      <c r="AB974" s="136"/>
    </row>
    <row r="975" spans="1:28" ht="13.5" customHeight="1" x14ac:dyDescent="0.25">
      <c r="A975" s="217"/>
      <c r="B975" s="135"/>
      <c r="C975" s="136"/>
      <c r="D975" s="136"/>
      <c r="E975" s="136"/>
      <c r="F975" s="136"/>
      <c r="G975" s="136"/>
      <c r="H975" s="435"/>
      <c r="I975" s="435"/>
      <c r="J975" s="243"/>
      <c r="K975" s="243"/>
      <c r="L975" s="151"/>
      <c r="M975" s="244"/>
      <c r="N975" s="97"/>
      <c r="O975" s="86"/>
      <c r="P975" s="136"/>
      <c r="Q975" s="136"/>
      <c r="R975" s="136"/>
      <c r="S975" s="136"/>
      <c r="T975" s="136"/>
      <c r="U975" s="136"/>
      <c r="V975" s="136"/>
      <c r="W975" s="136"/>
      <c r="X975" s="136"/>
      <c r="Y975" s="136"/>
      <c r="Z975" s="136"/>
      <c r="AA975" s="136"/>
      <c r="AB975" s="136"/>
    </row>
    <row r="976" spans="1:28" ht="13.5" customHeight="1" x14ac:dyDescent="0.25">
      <c r="A976" s="217"/>
      <c r="B976" s="135"/>
      <c r="C976" s="136"/>
      <c r="D976" s="136"/>
      <c r="E976" s="136"/>
      <c r="F976" s="136"/>
      <c r="G976" s="136"/>
      <c r="H976" s="435"/>
      <c r="I976" s="435"/>
      <c r="J976" s="243"/>
      <c r="K976" s="243"/>
      <c r="L976" s="151"/>
      <c r="M976" s="244"/>
      <c r="N976" s="97"/>
      <c r="O976" s="86"/>
      <c r="P976" s="136"/>
      <c r="Q976" s="136"/>
      <c r="R976" s="136"/>
      <c r="S976" s="136"/>
      <c r="T976" s="136"/>
      <c r="U976" s="136"/>
      <c r="V976" s="136"/>
      <c r="W976" s="136"/>
      <c r="X976" s="136"/>
      <c r="Y976" s="136"/>
      <c r="Z976" s="136"/>
      <c r="AA976" s="136"/>
      <c r="AB976" s="136"/>
    </row>
    <row r="977" spans="1:28" ht="13.5" customHeight="1" x14ac:dyDescent="0.25">
      <c r="A977" s="217"/>
      <c r="B977" s="135"/>
      <c r="C977" s="136"/>
      <c r="D977" s="136"/>
      <c r="E977" s="136"/>
      <c r="F977" s="136"/>
      <c r="G977" s="136"/>
      <c r="H977" s="435"/>
      <c r="I977" s="435"/>
      <c r="J977" s="243"/>
      <c r="K977" s="243"/>
      <c r="L977" s="151"/>
      <c r="M977" s="244"/>
      <c r="N977" s="97"/>
      <c r="O977" s="86"/>
      <c r="P977" s="136"/>
      <c r="Q977" s="136"/>
      <c r="R977" s="136"/>
      <c r="S977" s="136"/>
      <c r="T977" s="136"/>
      <c r="U977" s="136"/>
      <c r="V977" s="136"/>
      <c r="W977" s="136"/>
      <c r="X977" s="136"/>
      <c r="Y977" s="136"/>
      <c r="Z977" s="136"/>
      <c r="AA977" s="136"/>
      <c r="AB977" s="136"/>
    </row>
    <row r="978" spans="1:28" ht="13.5" customHeight="1" x14ac:dyDescent="0.25">
      <c r="A978" s="217"/>
      <c r="B978" s="135"/>
      <c r="C978" s="136"/>
      <c r="D978" s="136"/>
      <c r="E978" s="136"/>
      <c r="F978" s="136"/>
      <c r="G978" s="136"/>
      <c r="H978" s="435"/>
      <c r="I978" s="435"/>
      <c r="J978" s="243"/>
      <c r="K978" s="243"/>
      <c r="L978" s="151"/>
      <c r="M978" s="244"/>
      <c r="N978" s="97"/>
      <c r="O978" s="86"/>
      <c r="P978" s="136"/>
      <c r="Q978" s="136"/>
      <c r="R978" s="136"/>
      <c r="S978" s="136"/>
      <c r="T978" s="136"/>
      <c r="U978" s="136"/>
      <c r="V978" s="136"/>
      <c r="W978" s="136"/>
      <c r="X978" s="136"/>
      <c r="Y978" s="136"/>
      <c r="Z978" s="136"/>
      <c r="AA978" s="136"/>
      <c r="AB978" s="136"/>
    </row>
    <row r="979" spans="1:28" ht="13.5" customHeight="1" x14ac:dyDescent="0.25">
      <c r="A979" s="217"/>
      <c r="B979" s="135"/>
      <c r="C979" s="136"/>
      <c r="D979" s="136"/>
      <c r="E979" s="136"/>
      <c r="F979" s="136"/>
      <c r="G979" s="136"/>
      <c r="H979" s="435"/>
      <c r="I979" s="435"/>
      <c r="J979" s="243"/>
      <c r="K979" s="243"/>
      <c r="L979" s="151"/>
      <c r="M979" s="244"/>
      <c r="N979" s="97"/>
      <c r="O979" s="86"/>
      <c r="P979" s="136"/>
      <c r="Q979" s="136"/>
      <c r="R979" s="136"/>
      <c r="S979" s="136"/>
      <c r="T979" s="136"/>
      <c r="U979" s="136"/>
      <c r="V979" s="136"/>
      <c r="W979" s="136"/>
      <c r="X979" s="136"/>
      <c r="Y979" s="136"/>
      <c r="Z979" s="136"/>
      <c r="AA979" s="136"/>
      <c r="AB979" s="136"/>
    </row>
    <row r="980" spans="1:28" ht="13.5" customHeight="1" x14ac:dyDescent="0.25">
      <c r="A980" s="217"/>
      <c r="B980" s="135"/>
      <c r="C980" s="136"/>
      <c r="D980" s="136"/>
      <c r="E980" s="136"/>
      <c r="F980" s="136"/>
      <c r="G980" s="136"/>
      <c r="H980" s="435"/>
      <c r="I980" s="435"/>
      <c r="J980" s="243"/>
      <c r="K980" s="243"/>
      <c r="L980" s="151"/>
      <c r="M980" s="244"/>
      <c r="N980" s="97"/>
      <c r="O980" s="86"/>
      <c r="P980" s="136"/>
      <c r="Q980" s="136"/>
      <c r="R980" s="136"/>
      <c r="S980" s="136"/>
      <c r="T980" s="136"/>
      <c r="U980" s="136"/>
      <c r="V980" s="136"/>
      <c r="W980" s="136"/>
      <c r="X980" s="136"/>
      <c r="Y980" s="136"/>
      <c r="Z980" s="136"/>
      <c r="AA980" s="136"/>
      <c r="AB980" s="136"/>
    </row>
    <row r="981" spans="1:28" ht="13.5" customHeight="1" x14ac:dyDescent="0.25">
      <c r="A981" s="217"/>
      <c r="B981" s="135"/>
      <c r="C981" s="136"/>
      <c r="D981" s="136"/>
      <c r="E981" s="136"/>
      <c r="F981" s="136"/>
      <c r="G981" s="136"/>
      <c r="H981" s="435"/>
      <c r="I981" s="435"/>
      <c r="J981" s="243"/>
      <c r="K981" s="243"/>
      <c r="L981" s="151"/>
      <c r="M981" s="244"/>
      <c r="N981" s="97"/>
      <c r="O981" s="86"/>
      <c r="P981" s="136"/>
      <c r="Q981" s="136"/>
      <c r="R981" s="136"/>
      <c r="S981" s="136"/>
      <c r="T981" s="136"/>
      <c r="U981" s="136"/>
      <c r="V981" s="136"/>
      <c r="W981" s="136"/>
      <c r="X981" s="136"/>
      <c r="Y981" s="136"/>
      <c r="Z981" s="136"/>
      <c r="AA981" s="136"/>
      <c r="AB981" s="136"/>
    </row>
    <row r="982" spans="1:28" ht="13.5" customHeight="1" x14ac:dyDescent="0.25">
      <c r="A982" s="217"/>
      <c r="B982" s="135"/>
      <c r="C982" s="136"/>
      <c r="D982" s="136"/>
      <c r="E982" s="136"/>
      <c r="F982" s="136"/>
      <c r="G982" s="136"/>
      <c r="H982" s="435"/>
      <c r="I982" s="435"/>
      <c r="J982" s="243"/>
      <c r="K982" s="243"/>
      <c r="L982" s="151"/>
      <c r="M982" s="244"/>
      <c r="N982" s="97"/>
      <c r="O982" s="86"/>
      <c r="P982" s="136"/>
      <c r="Q982" s="136"/>
      <c r="R982" s="136"/>
      <c r="S982" s="136"/>
      <c r="T982" s="136"/>
      <c r="U982" s="136"/>
      <c r="V982" s="136"/>
      <c r="W982" s="136"/>
      <c r="X982" s="136"/>
      <c r="Y982" s="136"/>
      <c r="Z982" s="136"/>
      <c r="AA982" s="136"/>
      <c r="AB982" s="136"/>
    </row>
    <row r="983" spans="1:28" ht="13.5" customHeight="1" x14ac:dyDescent="0.25">
      <c r="A983" s="217"/>
      <c r="B983" s="135"/>
      <c r="C983" s="136"/>
      <c r="D983" s="136"/>
      <c r="E983" s="136"/>
      <c r="F983" s="136"/>
      <c r="G983" s="136"/>
      <c r="H983" s="435"/>
      <c r="I983" s="435"/>
      <c r="J983" s="243"/>
      <c r="K983" s="243"/>
      <c r="L983" s="151"/>
      <c r="M983" s="244"/>
      <c r="N983" s="97"/>
      <c r="O983" s="86"/>
      <c r="P983" s="136"/>
      <c r="Q983" s="136"/>
      <c r="R983" s="136"/>
      <c r="S983" s="136"/>
      <c r="T983" s="136"/>
      <c r="U983" s="136"/>
      <c r="V983" s="136"/>
      <c r="W983" s="136"/>
      <c r="X983" s="136"/>
      <c r="Y983" s="136"/>
      <c r="Z983" s="136"/>
      <c r="AA983" s="136"/>
      <c r="AB983" s="136"/>
    </row>
    <row r="984" spans="1:28" ht="13.5" customHeight="1" x14ac:dyDescent="0.25">
      <c r="A984" s="217"/>
      <c r="B984" s="135"/>
      <c r="C984" s="136"/>
      <c r="D984" s="136"/>
      <c r="E984" s="136"/>
      <c r="F984" s="136"/>
      <c r="G984" s="136"/>
      <c r="H984" s="435"/>
      <c r="I984" s="435"/>
      <c r="J984" s="243"/>
      <c r="K984" s="243"/>
      <c r="L984" s="151"/>
      <c r="M984" s="244"/>
      <c r="N984" s="97"/>
      <c r="O984" s="86"/>
      <c r="P984" s="136"/>
      <c r="Q984" s="136"/>
      <c r="R984" s="136"/>
      <c r="S984" s="136"/>
      <c r="T984" s="136"/>
      <c r="U984" s="136"/>
      <c r="V984" s="136"/>
      <c r="W984" s="136"/>
      <c r="X984" s="136"/>
      <c r="Y984" s="136"/>
      <c r="Z984" s="136"/>
      <c r="AA984" s="136"/>
      <c r="AB984" s="136"/>
    </row>
    <row r="985" spans="1:28" ht="13.5" customHeight="1" x14ac:dyDescent="0.25">
      <c r="A985" s="217"/>
      <c r="B985" s="135"/>
      <c r="C985" s="136"/>
      <c r="D985" s="136"/>
      <c r="E985" s="136"/>
      <c r="F985" s="136"/>
      <c r="G985" s="136"/>
      <c r="H985" s="435"/>
      <c r="I985" s="435"/>
      <c r="J985" s="243"/>
      <c r="K985" s="243"/>
      <c r="L985" s="151"/>
      <c r="M985" s="244"/>
      <c r="N985" s="97"/>
      <c r="O985" s="86"/>
      <c r="P985" s="136"/>
      <c r="Q985" s="136"/>
      <c r="R985" s="136"/>
      <c r="S985" s="136"/>
      <c r="T985" s="136"/>
      <c r="U985" s="136"/>
      <c r="V985" s="136"/>
      <c r="W985" s="136"/>
      <c r="X985" s="136"/>
      <c r="Y985" s="136"/>
      <c r="Z985" s="136"/>
      <c r="AA985" s="136"/>
      <c r="AB985" s="136"/>
    </row>
    <row r="986" spans="1:28" ht="13.5" customHeight="1" x14ac:dyDescent="0.25">
      <c r="A986" s="217"/>
      <c r="B986" s="135"/>
      <c r="C986" s="136"/>
      <c r="D986" s="136"/>
      <c r="E986" s="136"/>
      <c r="F986" s="136"/>
      <c r="G986" s="136"/>
      <c r="H986" s="435"/>
      <c r="I986" s="435"/>
      <c r="J986" s="243"/>
      <c r="K986" s="243"/>
      <c r="L986" s="151"/>
      <c r="M986" s="244"/>
      <c r="N986" s="97"/>
      <c r="O986" s="86"/>
      <c r="P986" s="136"/>
      <c r="Q986" s="136"/>
      <c r="R986" s="136"/>
      <c r="S986" s="136"/>
      <c r="T986" s="136"/>
      <c r="U986" s="136"/>
      <c r="V986" s="136"/>
      <c r="W986" s="136"/>
      <c r="X986" s="136"/>
      <c r="Y986" s="136"/>
      <c r="Z986" s="136"/>
      <c r="AA986" s="136"/>
      <c r="AB986" s="136"/>
    </row>
    <row r="987" spans="1:28" ht="13.5" customHeight="1" x14ac:dyDescent="0.25">
      <c r="A987" s="217"/>
      <c r="B987" s="135"/>
      <c r="C987" s="136"/>
      <c r="D987" s="136"/>
      <c r="E987" s="136"/>
      <c r="F987" s="136"/>
      <c r="G987" s="136"/>
      <c r="H987" s="435"/>
      <c r="I987" s="435"/>
      <c r="J987" s="243"/>
      <c r="K987" s="243"/>
      <c r="L987" s="151"/>
      <c r="M987" s="244"/>
      <c r="N987" s="97"/>
      <c r="O987" s="86"/>
      <c r="P987" s="136"/>
      <c r="Q987" s="136"/>
      <c r="R987" s="136"/>
      <c r="S987" s="136"/>
      <c r="T987" s="136"/>
      <c r="U987" s="136"/>
      <c r="V987" s="136"/>
      <c r="W987" s="136"/>
      <c r="X987" s="136"/>
      <c r="Y987" s="136"/>
      <c r="Z987" s="136"/>
      <c r="AA987" s="136"/>
      <c r="AB987" s="136"/>
    </row>
    <row r="988" spans="1:28" ht="13.5" customHeight="1" x14ac:dyDescent="0.25">
      <c r="A988" s="217"/>
      <c r="B988" s="135"/>
      <c r="C988" s="136"/>
      <c r="D988" s="136"/>
      <c r="E988" s="136"/>
      <c r="F988" s="136"/>
      <c r="G988" s="136"/>
      <c r="H988" s="435"/>
      <c r="I988" s="435"/>
      <c r="J988" s="243"/>
      <c r="K988" s="243"/>
      <c r="L988" s="151"/>
      <c r="M988" s="244"/>
      <c r="N988" s="97"/>
      <c r="O988" s="86"/>
      <c r="P988" s="136"/>
      <c r="Q988" s="136"/>
      <c r="R988" s="136"/>
      <c r="S988" s="136"/>
      <c r="T988" s="136"/>
      <c r="U988" s="136"/>
      <c r="V988" s="136"/>
      <c r="W988" s="136"/>
      <c r="X988" s="136"/>
      <c r="Y988" s="136"/>
      <c r="Z988" s="136"/>
      <c r="AA988" s="136"/>
      <c r="AB988" s="136"/>
    </row>
    <row r="989" spans="1:28" ht="13.5" customHeight="1" x14ac:dyDescent="0.25">
      <c r="A989" s="217"/>
      <c r="B989" s="135"/>
      <c r="C989" s="136"/>
      <c r="D989" s="136"/>
      <c r="E989" s="136"/>
      <c r="F989" s="136"/>
      <c r="G989" s="136"/>
      <c r="H989" s="435"/>
      <c r="I989" s="435"/>
      <c r="J989" s="243"/>
      <c r="K989" s="243"/>
      <c r="L989" s="151"/>
      <c r="M989" s="244"/>
      <c r="N989" s="97"/>
      <c r="O989" s="86"/>
      <c r="P989" s="136"/>
      <c r="Q989" s="136"/>
      <c r="R989" s="136"/>
      <c r="S989" s="136"/>
      <c r="T989" s="136"/>
      <c r="U989" s="136"/>
      <c r="V989" s="136"/>
      <c r="W989" s="136"/>
      <c r="X989" s="136"/>
      <c r="Y989" s="136"/>
      <c r="Z989" s="136"/>
      <c r="AA989" s="136"/>
      <c r="AB989" s="136"/>
    </row>
    <row r="990" spans="1:28" ht="13.5" customHeight="1" x14ac:dyDescent="0.25">
      <c r="A990" s="217"/>
      <c r="B990" s="135"/>
      <c r="C990" s="136"/>
      <c r="D990" s="136"/>
      <c r="E990" s="136"/>
      <c r="F990" s="136"/>
      <c r="G990" s="136"/>
      <c r="H990" s="435"/>
      <c r="I990" s="435"/>
      <c r="J990" s="243"/>
      <c r="K990" s="243"/>
      <c r="L990" s="151"/>
      <c r="M990" s="244"/>
      <c r="N990" s="97"/>
      <c r="O990" s="86"/>
      <c r="P990" s="136"/>
      <c r="Q990" s="136"/>
      <c r="R990" s="136"/>
      <c r="S990" s="136"/>
      <c r="T990" s="136"/>
      <c r="U990" s="136"/>
      <c r="V990" s="136"/>
      <c r="W990" s="136"/>
      <c r="X990" s="136"/>
      <c r="Y990" s="136"/>
      <c r="Z990" s="136"/>
      <c r="AA990" s="136"/>
      <c r="AB990" s="136"/>
    </row>
    <row r="991" spans="1:28" ht="13.5" customHeight="1" x14ac:dyDescent="0.25">
      <c r="A991" s="217"/>
      <c r="B991" s="135"/>
      <c r="C991" s="136"/>
      <c r="D991" s="136"/>
      <c r="E991" s="136"/>
      <c r="F991" s="136"/>
      <c r="G991" s="136"/>
      <c r="H991" s="435"/>
      <c r="I991" s="435"/>
      <c r="J991" s="243"/>
      <c r="K991" s="243"/>
      <c r="L991" s="151"/>
      <c r="M991" s="244"/>
      <c r="N991" s="97"/>
      <c r="O991" s="86"/>
      <c r="P991" s="136"/>
      <c r="Q991" s="136"/>
      <c r="R991" s="136"/>
      <c r="S991" s="136"/>
      <c r="T991" s="136"/>
      <c r="U991" s="136"/>
      <c r="V991" s="136"/>
      <c r="W991" s="136"/>
      <c r="X991" s="136"/>
      <c r="Y991" s="136"/>
      <c r="Z991" s="136"/>
      <c r="AA991" s="136"/>
      <c r="AB991" s="136"/>
    </row>
    <row r="992" spans="1:28" ht="13.5" customHeight="1" x14ac:dyDescent="0.25">
      <c r="A992" s="217"/>
      <c r="B992" s="135"/>
      <c r="C992" s="136"/>
      <c r="D992" s="136"/>
      <c r="E992" s="136"/>
      <c r="F992" s="136"/>
      <c r="G992" s="136"/>
      <c r="H992" s="435"/>
      <c r="I992" s="435"/>
      <c r="J992" s="243"/>
      <c r="K992" s="243"/>
      <c r="L992" s="151"/>
      <c r="M992" s="244"/>
      <c r="N992" s="97"/>
      <c r="O992" s="86"/>
      <c r="P992" s="136"/>
      <c r="Q992" s="136"/>
      <c r="R992" s="136"/>
      <c r="S992" s="136"/>
      <c r="T992" s="136"/>
      <c r="U992" s="136"/>
      <c r="V992" s="136"/>
      <c r="W992" s="136"/>
      <c r="X992" s="136"/>
      <c r="Y992" s="136"/>
      <c r="Z992" s="136"/>
      <c r="AA992" s="136"/>
      <c r="AB992" s="136"/>
    </row>
    <row r="993" spans="1:28" ht="13.5" customHeight="1" x14ac:dyDescent="0.25">
      <c r="A993" s="217"/>
      <c r="B993" s="135"/>
      <c r="C993" s="136"/>
      <c r="D993" s="136"/>
      <c r="E993" s="136"/>
      <c r="F993" s="136"/>
      <c r="G993" s="136"/>
      <c r="H993" s="435"/>
      <c r="I993" s="435"/>
      <c r="J993" s="243"/>
      <c r="K993" s="243"/>
      <c r="L993" s="151"/>
      <c r="M993" s="244"/>
      <c r="N993" s="97"/>
      <c r="O993" s="86"/>
      <c r="P993" s="136"/>
      <c r="Q993" s="136"/>
      <c r="R993" s="136"/>
      <c r="S993" s="136"/>
      <c r="T993" s="136"/>
      <c r="U993" s="136"/>
      <c r="V993" s="136"/>
      <c r="W993" s="136"/>
      <c r="X993" s="136"/>
      <c r="Y993" s="136"/>
      <c r="Z993" s="136"/>
      <c r="AA993" s="136"/>
      <c r="AB993" s="136"/>
    </row>
    <row r="994" spans="1:28" ht="13.5" customHeight="1" x14ac:dyDescent="0.25">
      <c r="A994" s="217"/>
      <c r="B994" s="135"/>
      <c r="C994" s="136"/>
      <c r="D994" s="136"/>
      <c r="E994" s="136"/>
      <c r="F994" s="136"/>
      <c r="G994" s="136"/>
      <c r="H994" s="435"/>
      <c r="I994" s="435"/>
      <c r="J994" s="243"/>
      <c r="K994" s="243"/>
      <c r="L994" s="151"/>
      <c r="M994" s="244"/>
      <c r="N994" s="97"/>
      <c r="O994" s="86"/>
      <c r="P994" s="136"/>
      <c r="Q994" s="136"/>
      <c r="R994" s="136"/>
      <c r="S994" s="136"/>
      <c r="T994" s="136"/>
      <c r="U994" s="136"/>
      <c r="V994" s="136"/>
      <c r="W994" s="136"/>
      <c r="X994" s="136"/>
      <c r="Y994" s="136"/>
      <c r="Z994" s="136"/>
      <c r="AA994" s="136"/>
      <c r="AB994" s="136"/>
    </row>
    <row r="995" spans="1:28" ht="13.5" customHeight="1" x14ac:dyDescent="0.25">
      <c r="A995" s="217"/>
      <c r="B995" s="135"/>
      <c r="C995" s="136"/>
      <c r="D995" s="136"/>
      <c r="E995" s="136"/>
      <c r="F995" s="136"/>
      <c r="G995" s="136"/>
      <c r="H995" s="435"/>
      <c r="I995" s="435"/>
      <c r="J995" s="243"/>
      <c r="K995" s="243"/>
      <c r="L995" s="151"/>
      <c r="M995" s="244"/>
      <c r="N995" s="97"/>
      <c r="O995" s="86"/>
      <c r="P995" s="136"/>
      <c r="Q995" s="136"/>
      <c r="R995" s="136"/>
      <c r="S995" s="136"/>
      <c r="T995" s="136"/>
      <c r="U995" s="136"/>
      <c r="V995" s="136"/>
      <c r="W995" s="136"/>
      <c r="X995" s="136"/>
      <c r="Y995" s="136"/>
      <c r="Z995" s="136"/>
      <c r="AA995" s="136"/>
      <c r="AB995" s="136"/>
    </row>
    <row r="996" spans="1:28" ht="13.5" customHeight="1" x14ac:dyDescent="0.25">
      <c r="A996" s="217"/>
      <c r="B996" s="135"/>
      <c r="C996" s="136"/>
      <c r="D996" s="136"/>
      <c r="E996" s="136"/>
      <c r="F996" s="136"/>
      <c r="G996" s="136"/>
      <c r="H996" s="435"/>
      <c r="I996" s="435"/>
      <c r="J996" s="243"/>
      <c r="K996" s="243"/>
      <c r="L996" s="151"/>
      <c r="M996" s="244"/>
      <c r="N996" s="97"/>
      <c r="O996" s="86"/>
      <c r="P996" s="136"/>
      <c r="Q996" s="136"/>
      <c r="R996" s="136"/>
      <c r="S996" s="136"/>
      <c r="T996" s="136"/>
      <c r="U996" s="136"/>
      <c r="V996" s="136"/>
      <c r="W996" s="136"/>
      <c r="X996" s="136"/>
      <c r="Y996" s="136"/>
      <c r="Z996" s="136"/>
      <c r="AA996" s="136"/>
      <c r="AB996" s="136"/>
    </row>
    <row r="997" spans="1:28" ht="13.5" customHeight="1" x14ac:dyDescent="0.25">
      <c r="A997" s="217"/>
      <c r="B997" s="135"/>
      <c r="C997" s="136"/>
      <c r="D997" s="136"/>
      <c r="E997" s="136"/>
      <c r="F997" s="136"/>
      <c r="G997" s="136"/>
      <c r="H997" s="435"/>
      <c r="I997" s="435"/>
      <c r="J997" s="243"/>
      <c r="K997" s="243"/>
      <c r="L997" s="151"/>
      <c r="M997" s="244"/>
      <c r="N997" s="97"/>
      <c r="O997" s="86"/>
      <c r="P997" s="136"/>
      <c r="Q997" s="136"/>
      <c r="R997" s="136"/>
      <c r="S997" s="136"/>
      <c r="T997" s="136"/>
      <c r="U997" s="136"/>
      <c r="V997" s="136"/>
      <c r="W997" s="136"/>
      <c r="X997" s="136"/>
      <c r="Y997" s="136"/>
      <c r="Z997" s="136"/>
      <c r="AA997" s="136"/>
      <c r="AB997" s="136"/>
    </row>
    <row r="998" spans="1:28" ht="13.5" customHeight="1" x14ac:dyDescent="0.25">
      <c r="A998" s="217"/>
      <c r="B998" s="135"/>
      <c r="C998" s="136"/>
      <c r="D998" s="136"/>
      <c r="E998" s="136"/>
      <c r="F998" s="136"/>
      <c r="G998" s="136"/>
      <c r="H998" s="435"/>
      <c r="I998" s="435"/>
      <c r="J998" s="243"/>
      <c r="K998" s="243"/>
      <c r="L998" s="151"/>
      <c r="M998" s="244"/>
      <c r="N998" s="97"/>
      <c r="O998" s="86"/>
      <c r="P998" s="136"/>
      <c r="Q998" s="136"/>
      <c r="R998" s="136"/>
      <c r="S998" s="136"/>
      <c r="T998" s="136"/>
      <c r="U998" s="136"/>
      <c r="V998" s="136"/>
      <c r="W998" s="136"/>
      <c r="X998" s="136"/>
      <c r="Y998" s="136"/>
      <c r="Z998" s="136"/>
      <c r="AA998" s="136"/>
      <c r="AB998" s="136"/>
    </row>
    <row r="999" spans="1:28" ht="13.5" customHeight="1" x14ac:dyDescent="0.25">
      <c r="A999" s="217"/>
      <c r="B999" s="135"/>
      <c r="C999" s="136"/>
      <c r="D999" s="136"/>
      <c r="E999" s="136"/>
      <c r="F999" s="136"/>
      <c r="G999" s="136"/>
      <c r="H999" s="435"/>
      <c r="I999" s="435"/>
      <c r="J999" s="243"/>
      <c r="K999" s="243"/>
      <c r="L999" s="151"/>
      <c r="M999" s="244"/>
      <c r="N999" s="97"/>
      <c r="O999" s="86"/>
      <c r="P999" s="136"/>
      <c r="Q999" s="136"/>
      <c r="R999" s="136"/>
      <c r="S999" s="136"/>
      <c r="T999" s="136"/>
      <c r="U999" s="136"/>
      <c r="V999" s="136"/>
      <c r="W999" s="136"/>
      <c r="X999" s="136"/>
      <c r="Y999" s="136"/>
      <c r="Z999" s="136"/>
      <c r="AA999" s="136"/>
      <c r="AB999" s="136"/>
    </row>
    <row r="1000" spans="1:28" ht="13.5" customHeight="1" x14ac:dyDescent="0.25">
      <c r="A1000" s="217"/>
      <c r="B1000" s="135"/>
      <c r="C1000" s="136"/>
      <c r="D1000" s="136"/>
      <c r="E1000" s="136"/>
      <c r="F1000" s="136"/>
      <c r="G1000" s="136"/>
      <c r="H1000" s="435"/>
      <c r="I1000" s="435"/>
      <c r="J1000" s="243"/>
      <c r="K1000" s="243"/>
      <c r="L1000" s="151"/>
      <c r="M1000" s="244"/>
      <c r="N1000" s="97"/>
      <c r="O1000" s="86"/>
      <c r="P1000" s="136"/>
      <c r="Q1000" s="136"/>
      <c r="R1000" s="136"/>
      <c r="S1000" s="136"/>
      <c r="T1000" s="136"/>
      <c r="U1000" s="136"/>
      <c r="V1000" s="136"/>
      <c r="W1000" s="136"/>
      <c r="X1000" s="136"/>
      <c r="Y1000" s="136"/>
      <c r="Z1000" s="136"/>
      <c r="AA1000" s="136"/>
      <c r="AB1000" s="136"/>
    </row>
    <row r="1001" spans="1:28" ht="13.5" customHeight="1" x14ac:dyDescent="0.25">
      <c r="A1001" s="217"/>
      <c r="B1001" s="135"/>
      <c r="C1001" s="136"/>
      <c r="D1001" s="136"/>
      <c r="E1001" s="136"/>
      <c r="F1001" s="136"/>
      <c r="G1001" s="136"/>
      <c r="H1001" s="435"/>
      <c r="I1001" s="435"/>
      <c r="J1001" s="243"/>
      <c r="K1001" s="243"/>
      <c r="L1001" s="151"/>
      <c r="M1001" s="244"/>
      <c r="N1001" s="97"/>
      <c r="O1001" s="86"/>
      <c r="P1001" s="136"/>
      <c r="Q1001" s="136"/>
      <c r="R1001" s="136"/>
      <c r="S1001" s="136"/>
      <c r="T1001" s="136"/>
      <c r="U1001" s="136"/>
      <c r="V1001" s="136"/>
      <c r="W1001" s="136"/>
      <c r="X1001" s="136"/>
      <c r="Y1001" s="136"/>
      <c r="Z1001" s="136"/>
      <c r="AA1001" s="136"/>
      <c r="AB1001" s="136"/>
    </row>
    <row r="1002" spans="1:28" ht="13.5" customHeight="1" x14ac:dyDescent="0.25">
      <c r="A1002" s="217"/>
      <c r="B1002" s="135"/>
      <c r="C1002" s="136"/>
      <c r="D1002" s="136"/>
      <c r="E1002" s="136"/>
      <c r="F1002" s="136"/>
      <c r="G1002" s="136"/>
      <c r="H1002" s="435"/>
      <c r="I1002" s="435"/>
      <c r="J1002" s="243"/>
      <c r="K1002" s="243"/>
      <c r="L1002" s="151"/>
      <c r="M1002" s="244"/>
      <c r="N1002" s="97"/>
      <c r="O1002" s="86"/>
      <c r="P1002" s="136"/>
      <c r="Q1002" s="136"/>
      <c r="R1002" s="136"/>
      <c r="S1002" s="136"/>
      <c r="T1002" s="136"/>
      <c r="U1002" s="136"/>
      <c r="V1002" s="136"/>
      <c r="W1002" s="136"/>
      <c r="X1002" s="136"/>
      <c r="Y1002" s="136"/>
      <c r="Z1002" s="136"/>
      <c r="AA1002" s="136"/>
      <c r="AB1002" s="136"/>
    </row>
    <row r="1003" spans="1:28" ht="13.5" customHeight="1" x14ac:dyDescent="0.25">
      <c r="A1003" s="217"/>
      <c r="B1003" s="135"/>
      <c r="C1003" s="136"/>
      <c r="D1003" s="136"/>
      <c r="E1003" s="136"/>
      <c r="F1003" s="136"/>
      <c r="G1003" s="136"/>
      <c r="H1003" s="435"/>
      <c r="I1003" s="435"/>
      <c r="J1003" s="243"/>
      <c r="K1003" s="243"/>
      <c r="L1003" s="151"/>
      <c r="M1003" s="244"/>
      <c r="N1003" s="97"/>
      <c r="O1003" s="86"/>
      <c r="P1003" s="136"/>
      <c r="Q1003" s="136"/>
      <c r="R1003" s="136"/>
      <c r="S1003" s="136"/>
      <c r="T1003" s="136"/>
      <c r="U1003" s="136"/>
      <c r="V1003" s="136"/>
      <c r="W1003" s="136"/>
      <c r="X1003" s="136"/>
      <c r="Y1003" s="136"/>
      <c r="Z1003" s="136"/>
      <c r="AA1003" s="136"/>
      <c r="AB1003" s="136"/>
    </row>
    <row r="1004" spans="1:28" ht="13.5" customHeight="1" x14ac:dyDescent="0.25">
      <c r="A1004" s="217"/>
      <c r="B1004" s="135"/>
      <c r="C1004" s="136"/>
      <c r="D1004" s="136"/>
      <c r="E1004" s="136"/>
      <c r="F1004" s="136"/>
      <c r="G1004" s="136"/>
      <c r="H1004" s="435"/>
      <c r="I1004" s="435"/>
      <c r="J1004" s="243"/>
      <c r="K1004" s="243"/>
      <c r="L1004" s="151"/>
      <c r="M1004" s="244"/>
      <c r="N1004" s="97"/>
      <c r="O1004" s="86"/>
      <c r="P1004" s="136"/>
      <c r="Q1004" s="136"/>
      <c r="R1004" s="136"/>
      <c r="S1004" s="136"/>
      <c r="T1004" s="136"/>
      <c r="U1004" s="136"/>
      <c r="V1004" s="136"/>
      <c r="W1004" s="136"/>
      <c r="X1004" s="136"/>
      <c r="Y1004" s="136"/>
      <c r="Z1004" s="136"/>
      <c r="AA1004" s="136"/>
      <c r="AB1004" s="136"/>
    </row>
    <row r="1005" spans="1:28" ht="13.5" customHeight="1" x14ac:dyDescent="0.25">
      <c r="A1005" s="217"/>
      <c r="B1005" s="135"/>
      <c r="C1005" s="136"/>
      <c r="D1005" s="136"/>
      <c r="E1005" s="136"/>
      <c r="F1005" s="136"/>
      <c r="G1005" s="136"/>
      <c r="H1005" s="435"/>
      <c r="I1005" s="435"/>
      <c r="J1005" s="243"/>
      <c r="K1005" s="243"/>
      <c r="L1005" s="151"/>
      <c r="M1005" s="244"/>
      <c r="N1005" s="97"/>
      <c r="O1005" s="86"/>
      <c r="P1005" s="136"/>
      <c r="Q1005" s="136"/>
      <c r="R1005" s="136"/>
      <c r="S1005" s="136"/>
      <c r="T1005" s="136"/>
      <c r="U1005" s="136"/>
      <c r="V1005" s="136"/>
      <c r="W1005" s="136"/>
      <c r="X1005" s="136"/>
      <c r="Y1005" s="136"/>
      <c r="Z1005" s="136"/>
      <c r="AA1005" s="136"/>
      <c r="AB1005" s="136"/>
    </row>
    <row r="1006" spans="1:28" ht="13.5" customHeight="1" x14ac:dyDescent="0.25">
      <c r="A1006" s="217"/>
      <c r="B1006" s="135"/>
      <c r="C1006" s="136"/>
      <c r="D1006" s="136"/>
      <c r="E1006" s="136"/>
      <c r="F1006" s="136"/>
      <c r="G1006" s="136"/>
      <c r="H1006" s="435"/>
      <c r="I1006" s="435"/>
      <c r="J1006" s="243"/>
      <c r="K1006" s="243"/>
      <c r="L1006" s="151"/>
      <c r="M1006" s="244"/>
      <c r="N1006" s="97"/>
      <c r="O1006" s="86"/>
      <c r="P1006" s="136"/>
      <c r="Q1006" s="136"/>
      <c r="R1006" s="136"/>
      <c r="S1006" s="136"/>
      <c r="T1006" s="136"/>
      <c r="U1006" s="136"/>
      <c r="V1006" s="136"/>
      <c r="W1006" s="136"/>
      <c r="X1006" s="136"/>
      <c r="Y1006" s="136"/>
      <c r="Z1006" s="136"/>
      <c r="AA1006" s="136"/>
      <c r="AB1006" s="136"/>
    </row>
    <row r="1007" spans="1:28" ht="13.5" customHeight="1" x14ac:dyDescent="0.25">
      <c r="A1007" s="217"/>
      <c r="B1007" s="135"/>
      <c r="C1007" s="136"/>
      <c r="D1007" s="136"/>
      <c r="E1007" s="136"/>
      <c r="F1007" s="136"/>
      <c r="G1007" s="136"/>
      <c r="H1007" s="435"/>
      <c r="I1007" s="435"/>
      <c r="J1007" s="243"/>
      <c r="K1007" s="243"/>
      <c r="L1007" s="151"/>
      <c r="M1007" s="244"/>
      <c r="N1007" s="97"/>
      <c r="O1007" s="86"/>
      <c r="P1007" s="136"/>
      <c r="Q1007" s="136"/>
      <c r="R1007" s="136"/>
      <c r="S1007" s="136"/>
      <c r="T1007" s="136"/>
      <c r="U1007" s="136"/>
      <c r="V1007" s="136"/>
      <c r="W1007" s="136"/>
      <c r="X1007" s="136"/>
      <c r="Y1007" s="136"/>
      <c r="Z1007" s="136"/>
      <c r="AA1007" s="136"/>
      <c r="AB1007" s="136"/>
    </row>
    <row r="1008" spans="1:28" ht="13.5" customHeight="1" x14ac:dyDescent="0.25">
      <c r="A1008" s="217"/>
      <c r="B1008" s="135"/>
      <c r="C1008" s="136"/>
      <c r="D1008" s="136"/>
      <c r="E1008" s="136"/>
      <c r="F1008" s="136"/>
      <c r="G1008" s="136"/>
      <c r="H1008" s="435"/>
      <c r="I1008" s="435"/>
      <c r="J1008" s="243"/>
      <c r="K1008" s="243"/>
      <c r="L1008" s="151"/>
      <c r="M1008" s="244"/>
      <c r="N1008" s="97"/>
      <c r="O1008" s="86"/>
      <c r="P1008" s="136"/>
      <c r="Q1008" s="136"/>
      <c r="R1008" s="136"/>
      <c r="S1008" s="136"/>
      <c r="T1008" s="136"/>
      <c r="U1008" s="136"/>
      <c r="V1008" s="136"/>
      <c r="W1008" s="136"/>
      <c r="X1008" s="136"/>
      <c r="Y1008" s="136"/>
      <c r="Z1008" s="136"/>
      <c r="AA1008" s="136"/>
      <c r="AB1008" s="136"/>
    </row>
    <row r="1009" spans="1:28" ht="13.5" customHeight="1" x14ac:dyDescent="0.25">
      <c r="A1009" s="217"/>
      <c r="B1009" s="135"/>
      <c r="C1009" s="136"/>
      <c r="D1009" s="136"/>
      <c r="E1009" s="136"/>
      <c r="F1009" s="136"/>
      <c r="G1009" s="136"/>
      <c r="H1009" s="435"/>
      <c r="I1009" s="435"/>
      <c r="J1009" s="243"/>
      <c r="K1009" s="243"/>
      <c r="L1009" s="151"/>
      <c r="M1009" s="244"/>
      <c r="N1009" s="97"/>
      <c r="O1009" s="86"/>
      <c r="P1009" s="136"/>
      <c r="Q1009" s="136"/>
      <c r="R1009" s="136"/>
      <c r="S1009" s="136"/>
      <c r="T1009" s="136"/>
      <c r="U1009" s="136"/>
      <c r="V1009" s="136"/>
      <c r="W1009" s="136"/>
      <c r="X1009" s="136"/>
      <c r="Y1009" s="136"/>
      <c r="Z1009" s="136"/>
      <c r="AA1009" s="136"/>
      <c r="AB1009" s="136"/>
    </row>
    <row r="1010" spans="1:28" ht="13.5" customHeight="1" x14ac:dyDescent="0.25">
      <c r="A1010" s="217"/>
      <c r="B1010" s="135"/>
      <c r="C1010" s="136"/>
      <c r="D1010" s="136"/>
      <c r="E1010" s="136"/>
      <c r="F1010" s="136"/>
      <c r="G1010" s="136"/>
      <c r="H1010" s="435"/>
      <c r="I1010" s="435"/>
      <c r="J1010" s="243"/>
      <c r="K1010" s="243"/>
      <c r="L1010" s="151"/>
      <c r="M1010" s="244"/>
      <c r="N1010" s="97"/>
      <c r="O1010" s="86"/>
      <c r="P1010" s="136"/>
      <c r="Q1010" s="136"/>
      <c r="R1010" s="136"/>
      <c r="S1010" s="136"/>
      <c r="T1010" s="136"/>
      <c r="U1010" s="136"/>
      <c r="V1010" s="136"/>
      <c r="W1010" s="136"/>
      <c r="X1010" s="136"/>
      <c r="Y1010" s="136"/>
      <c r="Z1010" s="136"/>
      <c r="AA1010" s="136"/>
      <c r="AB1010" s="136"/>
    </row>
    <row r="1011" spans="1:28" ht="13.5" customHeight="1" x14ac:dyDescent="0.25">
      <c r="A1011" s="217"/>
      <c r="B1011" s="135"/>
      <c r="C1011" s="136"/>
      <c r="D1011" s="136"/>
      <c r="E1011" s="136"/>
      <c r="F1011" s="136"/>
      <c r="G1011" s="136"/>
      <c r="H1011" s="435"/>
      <c r="I1011" s="435"/>
      <c r="J1011" s="243"/>
      <c r="K1011" s="243"/>
      <c r="L1011" s="151"/>
      <c r="M1011" s="244"/>
      <c r="N1011" s="97"/>
      <c r="O1011" s="86"/>
      <c r="P1011" s="136"/>
      <c r="Q1011" s="136"/>
      <c r="R1011" s="136"/>
      <c r="S1011" s="136"/>
      <c r="T1011" s="136"/>
      <c r="U1011" s="136"/>
      <c r="V1011" s="136"/>
      <c r="W1011" s="136"/>
      <c r="X1011" s="136"/>
      <c r="Y1011" s="136"/>
      <c r="Z1011" s="136"/>
      <c r="AA1011" s="136"/>
      <c r="AB1011" s="136"/>
    </row>
  </sheetData>
  <autoFilter ref="B14:O162" xr:uid="{1E9CE10F-1077-4B5C-A25E-02A54617B4FC}"/>
  <mergeCells count="3">
    <mergeCell ref="B3:M3"/>
    <mergeCell ref="G5:M5"/>
    <mergeCell ref="G9:M9"/>
  </mergeCells>
  <phoneticPr fontId="69" type="noConversion"/>
  <pageMargins left="0.7" right="0.7" top="0.75" bottom="0.75" header="0" footer="0"/>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B1008"/>
  <sheetViews>
    <sheetView showGridLines="0" topLeftCell="B69" zoomScale="80" zoomScaleNormal="80" workbookViewId="0">
      <selection activeCell="N76" sqref="N76:O76"/>
    </sheetView>
  </sheetViews>
  <sheetFormatPr defaultColWidth="12.59765625" defaultRowHeight="15" customHeight="1" x14ac:dyDescent="0.25"/>
  <cols>
    <col min="1" max="1" width="11.3984375" customWidth="1"/>
    <col min="2" max="2" width="6.59765625" customWidth="1"/>
    <col min="3" max="3" width="25.5" customWidth="1"/>
    <col min="4" max="4" width="18.5" customWidth="1"/>
    <col min="5" max="5" width="19.5" customWidth="1"/>
    <col min="6" max="6" width="15.3984375" hidden="1" customWidth="1"/>
    <col min="7" max="7" width="31.59765625" customWidth="1"/>
    <col min="8" max="9" width="16" style="449" customWidth="1"/>
    <col min="10" max="10" width="8.59765625" customWidth="1"/>
    <col min="11" max="12" width="8.59765625" style="501" customWidth="1"/>
    <col min="13" max="13" width="22" customWidth="1"/>
    <col min="14" max="14" width="23.3984375" customWidth="1"/>
    <col min="15" max="15" width="25.5" customWidth="1"/>
    <col min="16" max="28" width="7.59765625" customWidth="1"/>
  </cols>
  <sheetData>
    <row r="1" spans="1:15" ht="14.25" customHeight="1" x14ac:dyDescent="0.25">
      <c r="A1" s="256"/>
      <c r="B1" s="257"/>
      <c r="C1" s="129"/>
      <c r="D1" s="129"/>
      <c r="E1" s="129"/>
      <c r="F1" s="53"/>
      <c r="G1" s="53"/>
      <c r="H1" s="53"/>
      <c r="I1" s="53"/>
      <c r="J1" s="53"/>
      <c r="K1" s="486"/>
      <c r="L1" s="487"/>
      <c r="M1" s="55"/>
      <c r="N1" s="258"/>
      <c r="O1" s="259"/>
    </row>
    <row r="2" spans="1:15" ht="29.25" customHeight="1" x14ac:dyDescent="0.25">
      <c r="A2" s="260"/>
      <c r="B2" s="132" t="s">
        <v>133</v>
      </c>
      <c r="C2" s="132"/>
      <c r="D2" s="129"/>
      <c r="E2" s="129"/>
      <c r="F2" s="53"/>
      <c r="G2" s="53"/>
      <c r="H2" s="53"/>
      <c r="I2" s="53"/>
      <c r="J2" s="53"/>
      <c r="K2" s="486"/>
      <c r="L2" s="487"/>
      <c r="M2" s="55"/>
      <c r="N2" s="258"/>
      <c r="O2" s="259"/>
    </row>
    <row r="3" spans="1:15" ht="27.75" customHeight="1" x14ac:dyDescent="0.25">
      <c r="A3" s="217"/>
      <c r="B3" s="548" t="s">
        <v>134</v>
      </c>
      <c r="C3" s="537"/>
      <c r="D3" s="537"/>
      <c r="E3" s="537"/>
      <c r="F3" s="537"/>
      <c r="G3" s="537"/>
      <c r="H3" s="546"/>
      <c r="I3" s="546"/>
      <c r="J3" s="537"/>
      <c r="K3" s="537"/>
      <c r="L3" s="537"/>
      <c r="M3" s="538"/>
      <c r="N3" s="261"/>
      <c r="O3" s="259"/>
    </row>
    <row r="4" spans="1:15" ht="14.25" customHeight="1" x14ac:dyDescent="0.25">
      <c r="A4" s="217"/>
      <c r="B4" s="262"/>
      <c r="C4" s="135"/>
      <c r="D4" s="135"/>
      <c r="E4" s="135"/>
      <c r="F4" s="136"/>
      <c r="G4" s="136"/>
      <c r="H4" s="435"/>
      <c r="I4" s="435"/>
      <c r="J4" s="136"/>
      <c r="K4" s="488"/>
      <c r="L4" s="489"/>
      <c r="M4" s="259"/>
      <c r="N4" s="261"/>
      <c r="O4" s="259"/>
    </row>
    <row r="5" spans="1:15" ht="33.75" customHeight="1" x14ac:dyDescent="0.25">
      <c r="A5" s="217"/>
      <c r="B5" s="263"/>
      <c r="C5" s="264" t="s">
        <v>135</v>
      </c>
      <c r="D5" s="265"/>
      <c r="E5" s="265"/>
      <c r="F5" s="266"/>
      <c r="G5" s="553" t="s">
        <v>543</v>
      </c>
      <c r="H5" s="557"/>
      <c r="I5" s="557"/>
      <c r="J5" s="554"/>
      <c r="K5" s="554"/>
      <c r="L5" s="554"/>
      <c r="M5" s="556"/>
      <c r="N5" s="261"/>
      <c r="O5" s="259"/>
    </row>
    <row r="6" spans="1:15" ht="14.25" customHeight="1" x14ac:dyDescent="0.25">
      <c r="A6" s="217"/>
      <c r="B6" s="267"/>
      <c r="C6" s="268" t="s">
        <v>137</v>
      </c>
      <c r="D6" s="154"/>
      <c r="E6" s="154"/>
      <c r="F6" s="269"/>
      <c r="G6" s="146" t="s">
        <v>138</v>
      </c>
      <c r="H6" s="146"/>
      <c r="I6" s="146"/>
      <c r="J6" s="146"/>
      <c r="K6" s="488"/>
      <c r="L6" s="489"/>
      <c r="M6" s="261"/>
      <c r="N6" s="261"/>
      <c r="O6" s="259"/>
    </row>
    <row r="7" spans="1:15" ht="39.75" customHeight="1" x14ac:dyDescent="0.25">
      <c r="A7" s="217"/>
      <c r="B7" s="270"/>
      <c r="C7" s="271" t="s">
        <v>139</v>
      </c>
      <c r="D7" s="271"/>
      <c r="E7" s="135"/>
      <c r="F7" s="136"/>
      <c r="G7" s="150" t="s">
        <v>438</v>
      </c>
      <c r="H7" s="150"/>
      <c r="I7" s="150"/>
      <c r="J7" s="150"/>
      <c r="K7" s="490"/>
      <c r="L7" s="489"/>
      <c r="M7" s="272"/>
      <c r="N7" s="259"/>
      <c r="O7" s="58"/>
    </row>
    <row r="8" spans="1:15" ht="28.5" customHeight="1" x14ac:dyDescent="0.25">
      <c r="A8" s="217"/>
      <c r="B8" s="270"/>
      <c r="C8" s="271" t="s">
        <v>141</v>
      </c>
      <c r="D8" s="135"/>
      <c r="E8" s="135"/>
      <c r="F8" s="136"/>
      <c r="G8" s="150" t="s">
        <v>142</v>
      </c>
      <c r="H8" s="150"/>
      <c r="I8" s="150"/>
      <c r="J8" s="150"/>
      <c r="K8" s="491"/>
      <c r="L8" s="492"/>
      <c r="M8" s="272"/>
      <c r="N8" s="259"/>
      <c r="O8" s="58"/>
    </row>
    <row r="9" spans="1:15" ht="36.75" customHeight="1" x14ac:dyDescent="0.25">
      <c r="A9" s="217"/>
      <c r="B9" s="270"/>
      <c r="C9" s="271" t="s">
        <v>143</v>
      </c>
      <c r="D9" s="271"/>
      <c r="E9" s="271"/>
      <c r="F9" s="149"/>
      <c r="G9" s="561" t="s">
        <v>544</v>
      </c>
      <c r="H9" s="561"/>
      <c r="I9" s="561"/>
      <c r="J9" s="514"/>
      <c r="K9" s="514"/>
      <c r="L9" s="514"/>
      <c r="M9" s="562"/>
      <c r="N9" s="259"/>
      <c r="O9" s="58"/>
    </row>
    <row r="10" spans="1:15" ht="26.25" customHeight="1" x14ac:dyDescent="0.25">
      <c r="A10" s="217"/>
      <c r="B10" s="273"/>
      <c r="C10" s="274" t="s">
        <v>145</v>
      </c>
      <c r="D10" s="237"/>
      <c r="E10" s="237"/>
      <c r="F10" s="275"/>
      <c r="G10" s="159" t="s">
        <v>146</v>
      </c>
      <c r="H10" s="451"/>
      <c r="I10" s="451"/>
      <c r="J10" s="159"/>
      <c r="K10" s="493"/>
      <c r="L10" s="494"/>
      <c r="M10" s="276"/>
      <c r="N10" s="259"/>
      <c r="O10" s="58"/>
    </row>
    <row r="11" spans="1:15" ht="14.25" customHeight="1" x14ac:dyDescent="0.25">
      <c r="A11" s="217"/>
      <c r="B11" s="262"/>
      <c r="C11" s="135"/>
      <c r="D11" s="135"/>
      <c r="E11" s="135"/>
      <c r="F11" s="136"/>
      <c r="G11" s="136"/>
      <c r="H11" s="435"/>
      <c r="I11" s="435"/>
      <c r="J11" s="136"/>
      <c r="K11" s="488"/>
      <c r="L11" s="489"/>
      <c r="M11" s="259"/>
      <c r="N11" s="261" t="s">
        <v>545</v>
      </c>
      <c r="O11" s="58"/>
    </row>
    <row r="12" spans="1:15" ht="14.25" customHeight="1" x14ac:dyDescent="0.25">
      <c r="A12" s="166"/>
      <c r="B12" s="164" t="s">
        <v>546</v>
      </c>
      <c r="C12" s="164"/>
      <c r="D12" s="277"/>
      <c r="E12" s="142"/>
      <c r="F12" s="12"/>
      <c r="G12" s="12"/>
      <c r="H12" s="12"/>
      <c r="I12" s="12"/>
      <c r="J12" s="12"/>
      <c r="K12" s="495"/>
      <c r="L12" s="492"/>
      <c r="M12" s="58"/>
      <c r="N12" s="58"/>
      <c r="O12" s="58"/>
    </row>
    <row r="13" spans="1:15" ht="16.5" customHeight="1" x14ac:dyDescent="0.25">
      <c r="A13" s="166"/>
      <c r="B13" s="278"/>
      <c r="C13" s="164"/>
      <c r="D13" s="277"/>
      <c r="E13" s="142"/>
      <c r="F13" s="12"/>
      <c r="G13" s="279"/>
      <c r="H13" s="279"/>
      <c r="I13" s="279"/>
      <c r="J13" s="279"/>
      <c r="K13" s="496">
        <v>5149</v>
      </c>
      <c r="L13" s="497"/>
      <c r="M13" s="58"/>
      <c r="N13" s="58"/>
      <c r="O13" s="58"/>
    </row>
    <row r="14" spans="1:15" ht="37.5" customHeight="1" x14ac:dyDescent="0.25">
      <c r="A14" s="217"/>
      <c r="B14" s="170" t="s">
        <v>32</v>
      </c>
      <c r="C14" s="170" t="s">
        <v>148</v>
      </c>
      <c r="D14" s="171" t="s">
        <v>149</v>
      </c>
      <c r="E14" s="171" t="s">
        <v>150</v>
      </c>
      <c r="F14" s="281" t="s">
        <v>151</v>
      </c>
      <c r="G14" s="170" t="s">
        <v>152</v>
      </c>
      <c r="H14" s="170" t="s">
        <v>960</v>
      </c>
      <c r="I14" s="170" t="s">
        <v>966</v>
      </c>
      <c r="J14" s="170" t="s">
        <v>153</v>
      </c>
      <c r="K14" s="498" t="s">
        <v>158</v>
      </c>
      <c r="L14" s="499" t="s">
        <v>159</v>
      </c>
      <c r="M14" s="170" t="s">
        <v>141</v>
      </c>
      <c r="N14" s="177" t="s">
        <v>160</v>
      </c>
      <c r="O14" s="170" t="s">
        <v>145</v>
      </c>
    </row>
    <row r="15" spans="1:15" ht="66" x14ac:dyDescent="0.3">
      <c r="A15" s="282" t="str">
        <f t="shared" ref="A15:A74" si="0">E15&amp;J15</f>
        <v>CUSTOMER_CDER1</v>
      </c>
      <c r="B15" s="283">
        <v>1</v>
      </c>
      <c r="C15" s="284" t="s">
        <v>161</v>
      </c>
      <c r="D15" s="185" t="s">
        <v>162</v>
      </c>
      <c r="E15" s="61" t="s">
        <v>163</v>
      </c>
      <c r="F15" s="61" t="s">
        <v>164</v>
      </c>
      <c r="G15" s="61" t="s">
        <v>165</v>
      </c>
      <c r="H15" s="200" t="s">
        <v>190</v>
      </c>
      <c r="I15" s="200"/>
      <c r="J15" s="61" t="s">
        <v>166</v>
      </c>
      <c r="K15" s="384" t="s">
        <v>88</v>
      </c>
      <c r="L15" s="384" t="s">
        <v>88</v>
      </c>
      <c r="M15" s="183" t="s">
        <v>169</v>
      </c>
      <c r="N15" s="79"/>
      <c r="O15" s="79"/>
    </row>
    <row r="16" spans="1:15" ht="66" x14ac:dyDescent="0.3">
      <c r="A16" s="282" t="str">
        <f t="shared" si="0"/>
        <v>CUSTOMER_CDER2</v>
      </c>
      <c r="B16" s="285"/>
      <c r="C16" s="286"/>
      <c r="D16" s="185"/>
      <c r="E16" s="61" t="s">
        <v>163</v>
      </c>
      <c r="F16" s="61"/>
      <c r="G16" s="61" t="s">
        <v>170</v>
      </c>
      <c r="H16" s="200" t="s">
        <v>190</v>
      </c>
      <c r="I16" s="200"/>
      <c r="J16" s="61" t="s">
        <v>171</v>
      </c>
      <c r="K16" s="384" t="s">
        <v>88</v>
      </c>
      <c r="L16" s="384" t="s">
        <v>88</v>
      </c>
      <c r="M16" s="183" t="s">
        <v>169</v>
      </c>
      <c r="N16" s="79"/>
      <c r="O16" s="79"/>
    </row>
    <row r="17" spans="1:15" ht="66" x14ac:dyDescent="0.3">
      <c r="A17" s="282" t="str">
        <f t="shared" si="0"/>
        <v>CUSTOMER_CDER3</v>
      </c>
      <c r="B17" s="287"/>
      <c r="C17" s="288"/>
      <c r="D17" s="185"/>
      <c r="E17" s="61" t="s">
        <v>163</v>
      </c>
      <c r="F17" s="61"/>
      <c r="G17" s="61" t="s">
        <v>172</v>
      </c>
      <c r="H17" s="200" t="s">
        <v>190</v>
      </c>
      <c r="I17" s="200"/>
      <c r="J17" s="61" t="s">
        <v>173</v>
      </c>
      <c r="K17" s="384">
        <v>0</v>
      </c>
      <c r="L17" s="500">
        <f t="shared" ref="L17" si="1">K17/$K$13</f>
        <v>0</v>
      </c>
      <c r="M17" s="183" t="s">
        <v>169</v>
      </c>
      <c r="N17" s="79"/>
      <c r="O17" s="79"/>
    </row>
    <row r="18" spans="1:15" ht="145.19999999999999" x14ac:dyDescent="0.3">
      <c r="A18" s="248" t="str">
        <f t="shared" si="0"/>
        <v>R1</v>
      </c>
      <c r="B18" s="178">
        <v>2</v>
      </c>
      <c r="C18" s="185" t="s">
        <v>161</v>
      </c>
      <c r="D18" s="185" t="s">
        <v>174</v>
      </c>
      <c r="E18" s="61"/>
      <c r="F18" s="61" t="s">
        <v>164</v>
      </c>
      <c r="G18" s="61" t="s">
        <v>172</v>
      </c>
      <c r="H18" s="200" t="s">
        <v>190</v>
      </c>
      <c r="I18" s="200"/>
      <c r="J18" s="61" t="s">
        <v>166</v>
      </c>
      <c r="K18" s="384" t="s">
        <v>88</v>
      </c>
      <c r="L18" s="384" t="s">
        <v>88</v>
      </c>
      <c r="M18" s="188" t="s">
        <v>178</v>
      </c>
      <c r="N18" s="79"/>
      <c r="O18" s="79"/>
    </row>
    <row r="19" spans="1:15" ht="66" x14ac:dyDescent="0.3">
      <c r="A19" s="248" t="str">
        <f t="shared" si="0"/>
        <v>FULL_NAMER1</v>
      </c>
      <c r="B19" s="178">
        <v>3</v>
      </c>
      <c r="C19" s="185" t="s">
        <v>161</v>
      </c>
      <c r="D19" s="185" t="s">
        <v>179</v>
      </c>
      <c r="E19" s="61" t="s">
        <v>180</v>
      </c>
      <c r="F19" s="61" t="s">
        <v>164</v>
      </c>
      <c r="G19" s="61" t="s">
        <v>181</v>
      </c>
      <c r="H19" s="200" t="s">
        <v>190</v>
      </c>
      <c r="I19" s="200"/>
      <c r="J19" s="61" t="s">
        <v>166</v>
      </c>
      <c r="K19" s="384">
        <v>0</v>
      </c>
      <c r="L19" s="500">
        <f t="shared" ref="L19:L74" si="2">K19/$K$13</f>
        <v>0</v>
      </c>
      <c r="M19" s="183" t="s">
        <v>169</v>
      </c>
      <c r="N19" s="79"/>
      <c r="O19" s="79"/>
    </row>
    <row r="20" spans="1:15" ht="66" x14ac:dyDescent="0.3">
      <c r="A20" s="248" t="str">
        <f t="shared" si="0"/>
        <v>FULL_NAMER2</v>
      </c>
      <c r="B20" s="178"/>
      <c r="C20" s="185"/>
      <c r="D20" s="185"/>
      <c r="E20" s="61" t="s">
        <v>180</v>
      </c>
      <c r="F20" s="61"/>
      <c r="G20" s="61" t="s">
        <v>172</v>
      </c>
      <c r="H20" s="200" t="s">
        <v>190</v>
      </c>
      <c r="I20" s="200"/>
      <c r="J20" s="61" t="s">
        <v>171</v>
      </c>
      <c r="K20" s="384">
        <v>0</v>
      </c>
      <c r="L20" s="500">
        <f t="shared" si="2"/>
        <v>0</v>
      </c>
      <c r="M20" s="183" t="s">
        <v>169</v>
      </c>
      <c r="N20" s="79"/>
      <c r="O20" s="79"/>
    </row>
    <row r="21" spans="1:15" ht="66.599999999999994" x14ac:dyDescent="0.3">
      <c r="A21" s="248" t="str">
        <f t="shared" si="0"/>
        <v>CURRENT_BAL_LCLR1</v>
      </c>
      <c r="B21" s="178">
        <v>4</v>
      </c>
      <c r="C21" s="185" t="s">
        <v>161</v>
      </c>
      <c r="D21" s="185" t="s">
        <v>183</v>
      </c>
      <c r="E21" s="61" t="s">
        <v>184</v>
      </c>
      <c r="F21" s="61" t="s">
        <v>164</v>
      </c>
      <c r="G21" s="61" t="s">
        <v>172</v>
      </c>
      <c r="H21" s="200" t="s">
        <v>190</v>
      </c>
      <c r="I21" s="200"/>
      <c r="J21" s="61" t="s">
        <v>166</v>
      </c>
      <c r="K21" s="384">
        <v>3662</v>
      </c>
      <c r="L21" s="500">
        <f t="shared" si="2"/>
        <v>0.71120605942901538</v>
      </c>
      <c r="M21" s="193" t="s">
        <v>187</v>
      </c>
      <c r="N21" s="194" t="s">
        <v>440</v>
      </c>
      <c r="O21" s="79"/>
    </row>
    <row r="22" spans="1:15" ht="27" x14ac:dyDescent="0.3">
      <c r="A22" s="248" t="str">
        <f t="shared" si="0"/>
        <v>CURRENT_BAL_LCLR2</v>
      </c>
      <c r="B22" s="178"/>
      <c r="C22" s="185"/>
      <c r="D22" s="185"/>
      <c r="E22" s="61" t="s">
        <v>184</v>
      </c>
      <c r="F22" s="61"/>
      <c r="G22" s="61" t="s">
        <v>189</v>
      </c>
      <c r="H22" s="200" t="s">
        <v>190</v>
      </c>
      <c r="I22" s="200"/>
      <c r="J22" s="61" t="s">
        <v>171</v>
      </c>
      <c r="K22" s="384">
        <v>0</v>
      </c>
      <c r="L22" s="500">
        <f t="shared" si="2"/>
        <v>0</v>
      </c>
      <c r="M22" s="193"/>
      <c r="N22" s="196" t="s">
        <v>191</v>
      </c>
      <c r="O22" s="79"/>
    </row>
    <row r="23" spans="1:15" ht="66.599999999999994" x14ac:dyDescent="0.3">
      <c r="A23" s="248" t="str">
        <f t="shared" si="0"/>
        <v>DEPOSIT_BAL_LCLR1</v>
      </c>
      <c r="B23" s="178">
        <v>5</v>
      </c>
      <c r="C23" s="185" t="s">
        <v>161</v>
      </c>
      <c r="D23" s="185" t="s">
        <v>192</v>
      </c>
      <c r="E23" s="61" t="s">
        <v>193</v>
      </c>
      <c r="F23" s="61" t="s">
        <v>164</v>
      </c>
      <c r="G23" s="61" t="s">
        <v>172</v>
      </c>
      <c r="H23" s="200" t="s">
        <v>190</v>
      </c>
      <c r="I23" s="200"/>
      <c r="J23" s="61" t="s">
        <v>166</v>
      </c>
      <c r="K23" s="384">
        <v>4997</v>
      </c>
      <c r="L23" s="500">
        <f t="shared" si="2"/>
        <v>0.97047970479704793</v>
      </c>
      <c r="M23" s="193" t="s">
        <v>187</v>
      </c>
      <c r="N23" s="194" t="s">
        <v>440</v>
      </c>
      <c r="O23" s="79"/>
    </row>
    <row r="24" spans="1:15" ht="27" x14ac:dyDescent="0.3">
      <c r="A24" s="248" t="str">
        <f t="shared" si="0"/>
        <v>DEPOSIT_BAL_LCLR2</v>
      </c>
      <c r="B24" s="178"/>
      <c r="C24" s="185"/>
      <c r="D24" s="185"/>
      <c r="E24" s="61" t="s">
        <v>193</v>
      </c>
      <c r="F24" s="61"/>
      <c r="G24" s="61" t="s">
        <v>189</v>
      </c>
      <c r="H24" s="200" t="s">
        <v>190</v>
      </c>
      <c r="I24" s="200"/>
      <c r="J24" s="61" t="s">
        <v>171</v>
      </c>
      <c r="K24" s="384">
        <v>0</v>
      </c>
      <c r="L24" s="500">
        <f t="shared" si="2"/>
        <v>0</v>
      </c>
      <c r="M24" s="193"/>
      <c r="N24" s="196" t="s">
        <v>191</v>
      </c>
      <c r="O24" s="79"/>
    </row>
    <row r="25" spans="1:15" ht="79.8" x14ac:dyDescent="0.3">
      <c r="A25" s="248" t="str">
        <f t="shared" si="0"/>
        <v>NUM_CRE_PRODUCTR1</v>
      </c>
      <c r="B25" s="178">
        <v>6</v>
      </c>
      <c r="C25" s="185" t="s">
        <v>161</v>
      </c>
      <c r="D25" s="185" t="s">
        <v>195</v>
      </c>
      <c r="E25" s="200" t="s">
        <v>1076</v>
      </c>
      <c r="F25" s="61" t="s">
        <v>164</v>
      </c>
      <c r="G25" s="61" t="s">
        <v>172</v>
      </c>
      <c r="H25" s="200" t="s">
        <v>190</v>
      </c>
      <c r="I25" s="200"/>
      <c r="J25" s="61" t="s">
        <v>166</v>
      </c>
      <c r="K25" s="384">
        <v>3284</v>
      </c>
      <c r="L25" s="500">
        <f t="shared" si="2"/>
        <v>0.63779374635851627</v>
      </c>
      <c r="M25" s="197" t="s">
        <v>202</v>
      </c>
      <c r="N25" s="194" t="s">
        <v>203</v>
      </c>
      <c r="O25" s="79"/>
    </row>
    <row r="26" spans="1:15" ht="27" x14ac:dyDescent="0.3">
      <c r="A26" s="248" t="str">
        <f t="shared" si="0"/>
        <v>NUM_CRE_PRODUCTR2</v>
      </c>
      <c r="B26" s="178"/>
      <c r="C26" s="185"/>
      <c r="D26" s="185"/>
      <c r="E26" s="200" t="s">
        <v>1076</v>
      </c>
      <c r="F26" s="61"/>
      <c r="G26" s="61" t="s">
        <v>189</v>
      </c>
      <c r="H26" s="200" t="s">
        <v>190</v>
      </c>
      <c r="I26" s="200"/>
      <c r="J26" s="61" t="s">
        <v>171</v>
      </c>
      <c r="K26" s="384">
        <v>0</v>
      </c>
      <c r="L26" s="500">
        <f t="shared" si="2"/>
        <v>0</v>
      </c>
      <c r="M26" s="193"/>
      <c r="N26" s="196" t="s">
        <v>191</v>
      </c>
      <c r="O26" s="79"/>
    </row>
    <row r="27" spans="1:15" ht="66.599999999999994" x14ac:dyDescent="0.3">
      <c r="A27" s="248" t="str">
        <f t="shared" si="0"/>
        <v>NUM_DD_ACCTR1</v>
      </c>
      <c r="B27" s="178">
        <v>7</v>
      </c>
      <c r="C27" s="185" t="s">
        <v>161</v>
      </c>
      <c r="D27" s="185" t="s">
        <v>199</v>
      </c>
      <c r="E27" s="61" t="s">
        <v>200</v>
      </c>
      <c r="F27" s="61" t="s">
        <v>164</v>
      </c>
      <c r="G27" s="61" t="s">
        <v>172</v>
      </c>
      <c r="H27" s="200" t="s">
        <v>190</v>
      </c>
      <c r="I27" s="200"/>
      <c r="J27" s="61" t="s">
        <v>166</v>
      </c>
      <c r="K27" s="384">
        <v>3631</v>
      </c>
      <c r="L27" s="500">
        <f t="shared" si="2"/>
        <v>0.70518547290736067</v>
      </c>
      <c r="M27" s="193" t="s">
        <v>187</v>
      </c>
      <c r="N27" s="194" t="s">
        <v>440</v>
      </c>
      <c r="O27" s="79"/>
    </row>
    <row r="28" spans="1:15" ht="27" x14ac:dyDescent="0.3">
      <c r="A28" s="248" t="str">
        <f t="shared" si="0"/>
        <v>NUM_DD_ACCTR2</v>
      </c>
      <c r="B28" s="178"/>
      <c r="C28" s="185"/>
      <c r="D28" s="185"/>
      <c r="E28" s="61" t="s">
        <v>200</v>
      </c>
      <c r="F28" s="61"/>
      <c r="G28" s="61" t="s">
        <v>189</v>
      </c>
      <c r="H28" s="200" t="s">
        <v>190</v>
      </c>
      <c r="I28" s="200"/>
      <c r="J28" s="61" t="s">
        <v>171</v>
      </c>
      <c r="K28" s="384">
        <v>0</v>
      </c>
      <c r="L28" s="500">
        <f t="shared" si="2"/>
        <v>0</v>
      </c>
      <c r="M28" s="193"/>
      <c r="N28" s="196" t="s">
        <v>191</v>
      </c>
      <c r="O28" s="79"/>
    </row>
    <row r="29" spans="1:15" ht="66" x14ac:dyDescent="0.3">
      <c r="A29" s="248" t="str">
        <f t="shared" si="0"/>
        <v>R1</v>
      </c>
      <c r="B29" s="178">
        <v>8</v>
      </c>
      <c r="C29" s="185" t="s">
        <v>250</v>
      </c>
      <c r="D29" s="185" t="s">
        <v>251</v>
      </c>
      <c r="E29" s="185"/>
      <c r="F29" s="61" t="s">
        <v>164</v>
      </c>
      <c r="G29" s="61" t="s">
        <v>181</v>
      </c>
      <c r="H29" s="200" t="s">
        <v>190</v>
      </c>
      <c r="I29" s="200"/>
      <c r="J29" s="61" t="s">
        <v>166</v>
      </c>
      <c r="K29" s="384">
        <v>0</v>
      </c>
      <c r="L29" s="500">
        <f t="shared" si="2"/>
        <v>0</v>
      </c>
      <c r="M29" s="201" t="s">
        <v>1074</v>
      </c>
      <c r="N29" s="79"/>
      <c r="O29" s="79"/>
    </row>
    <row r="30" spans="1:15" ht="66" x14ac:dyDescent="0.3">
      <c r="A30" s="248" t="str">
        <f t="shared" si="0"/>
        <v>R2</v>
      </c>
      <c r="B30" s="178"/>
      <c r="C30" s="185"/>
      <c r="D30" s="185"/>
      <c r="E30" s="185"/>
      <c r="F30" s="61"/>
      <c r="G30" s="61" t="s">
        <v>172</v>
      </c>
      <c r="H30" s="200" t="s">
        <v>190</v>
      </c>
      <c r="I30" s="200"/>
      <c r="J30" s="61" t="s">
        <v>171</v>
      </c>
      <c r="K30" s="384">
        <v>0</v>
      </c>
      <c r="L30" s="500">
        <f t="shared" si="2"/>
        <v>0</v>
      </c>
      <c r="M30" s="201" t="s">
        <v>1074</v>
      </c>
      <c r="N30" s="79"/>
      <c r="O30" s="79"/>
    </row>
    <row r="31" spans="1:15" ht="66" x14ac:dyDescent="0.3">
      <c r="A31" s="248" t="str">
        <f t="shared" si="0"/>
        <v>GENDER_CDER1</v>
      </c>
      <c r="B31" s="178">
        <v>9</v>
      </c>
      <c r="C31" s="185" t="s">
        <v>250</v>
      </c>
      <c r="D31" s="185" t="s">
        <v>253</v>
      </c>
      <c r="E31" s="61" t="s">
        <v>254</v>
      </c>
      <c r="F31" s="61" t="s">
        <v>164</v>
      </c>
      <c r="G31" s="61" t="s">
        <v>239</v>
      </c>
      <c r="H31" s="200" t="s">
        <v>190</v>
      </c>
      <c r="I31" s="200"/>
      <c r="J31" s="61" t="s">
        <v>166</v>
      </c>
      <c r="K31" s="384">
        <v>0</v>
      </c>
      <c r="L31" s="500">
        <f t="shared" si="2"/>
        <v>0</v>
      </c>
      <c r="M31" s="183" t="s">
        <v>222</v>
      </c>
      <c r="N31" s="79"/>
      <c r="O31" s="79"/>
    </row>
    <row r="32" spans="1:15" ht="53.4" x14ac:dyDescent="0.3">
      <c r="A32" s="248" t="str">
        <f t="shared" si="0"/>
        <v>GENDER_CDER2</v>
      </c>
      <c r="B32" s="178"/>
      <c r="C32" s="185"/>
      <c r="D32" s="185"/>
      <c r="E32" s="61" t="s">
        <v>254</v>
      </c>
      <c r="F32" s="61"/>
      <c r="G32" s="61" t="s">
        <v>172</v>
      </c>
      <c r="H32" s="200" t="s">
        <v>190</v>
      </c>
      <c r="I32" s="200"/>
      <c r="J32" s="61" t="s">
        <v>171</v>
      </c>
      <c r="K32" s="384">
        <v>147</v>
      </c>
      <c r="L32" s="500">
        <f t="shared" si="2"/>
        <v>2.854923286074966E-2</v>
      </c>
      <c r="M32" s="193" t="s">
        <v>256</v>
      </c>
      <c r="N32" s="289" t="s">
        <v>547</v>
      </c>
      <c r="O32" s="79" t="s">
        <v>258</v>
      </c>
    </row>
    <row r="33" spans="1:15" ht="52.8" x14ac:dyDescent="0.3">
      <c r="A33" s="248" t="str">
        <f t="shared" si="0"/>
        <v>Không có dữ liệuR1</v>
      </c>
      <c r="B33" s="178">
        <v>10</v>
      </c>
      <c r="C33" s="185" t="s">
        <v>250</v>
      </c>
      <c r="D33" s="185" t="s">
        <v>456</v>
      </c>
      <c r="E33" s="185" t="s">
        <v>1110</v>
      </c>
      <c r="F33" s="61" t="s">
        <v>164</v>
      </c>
      <c r="G33" s="61" t="s">
        <v>457</v>
      </c>
      <c r="H33" s="200"/>
      <c r="I33" s="200">
        <v>0</v>
      </c>
      <c r="J33" s="61" t="s">
        <v>166</v>
      </c>
      <c r="K33" s="384" t="s">
        <v>88</v>
      </c>
      <c r="L33" s="384" t="s">
        <v>88</v>
      </c>
      <c r="M33" s="197" t="s">
        <v>458</v>
      </c>
      <c r="N33" s="79"/>
      <c r="O33" s="79"/>
    </row>
    <row r="34" spans="1:15" ht="40.200000000000003" x14ac:dyDescent="0.3">
      <c r="A34" s="248" t="str">
        <f t="shared" si="0"/>
        <v>Không có dữ liệuR2</v>
      </c>
      <c r="B34" s="178"/>
      <c r="C34" s="185"/>
      <c r="D34" s="185"/>
      <c r="E34" s="195" t="s">
        <v>1110</v>
      </c>
      <c r="F34" s="61"/>
      <c r="G34" s="61" t="s">
        <v>239</v>
      </c>
      <c r="H34" s="200"/>
      <c r="I34" s="200"/>
      <c r="J34" s="61" t="s">
        <v>171</v>
      </c>
      <c r="K34" s="384" t="s">
        <v>88</v>
      </c>
      <c r="L34" s="384" t="s">
        <v>88</v>
      </c>
      <c r="M34" s="197" t="s">
        <v>458</v>
      </c>
      <c r="N34" s="79"/>
      <c r="O34" s="79"/>
    </row>
    <row r="35" spans="1:15" ht="66.599999999999994" x14ac:dyDescent="0.3">
      <c r="A35" s="248" t="str">
        <f t="shared" si="0"/>
        <v>Không có dữ liệuR1</v>
      </c>
      <c r="B35" s="178">
        <v>11</v>
      </c>
      <c r="C35" s="185" t="s">
        <v>250</v>
      </c>
      <c r="D35" s="185" t="s">
        <v>459</v>
      </c>
      <c r="E35" s="195" t="s">
        <v>1110</v>
      </c>
      <c r="F35" s="61" t="s">
        <v>164</v>
      </c>
      <c r="G35" s="61" t="s">
        <v>239</v>
      </c>
      <c r="H35" s="200"/>
      <c r="I35" s="200"/>
      <c r="J35" s="61" t="s">
        <v>166</v>
      </c>
      <c r="K35" s="384" t="s">
        <v>88</v>
      </c>
      <c r="L35" s="384" t="s">
        <v>88</v>
      </c>
      <c r="M35" s="193" t="s">
        <v>460</v>
      </c>
      <c r="N35" s="193" t="s">
        <v>461</v>
      </c>
      <c r="O35" s="79" t="s">
        <v>548</v>
      </c>
    </row>
    <row r="36" spans="1:15" ht="52.8" x14ac:dyDescent="0.3">
      <c r="A36" s="248" t="str">
        <f t="shared" si="0"/>
        <v>Không có dữ liệuR2</v>
      </c>
      <c r="B36" s="178"/>
      <c r="C36" s="185"/>
      <c r="D36" s="185"/>
      <c r="E36" s="195" t="s">
        <v>1110</v>
      </c>
      <c r="F36" s="61"/>
      <c r="G36" s="61" t="s">
        <v>463</v>
      </c>
      <c r="H36" s="200"/>
      <c r="I36" s="200">
        <v>0</v>
      </c>
      <c r="J36" s="61" t="s">
        <v>171</v>
      </c>
      <c r="K36" s="384" t="s">
        <v>88</v>
      </c>
      <c r="L36" s="384" t="s">
        <v>88</v>
      </c>
      <c r="M36" s="197" t="s">
        <v>458</v>
      </c>
      <c r="N36" s="79"/>
      <c r="O36" s="79"/>
    </row>
    <row r="37" spans="1:15" ht="52.8" x14ac:dyDescent="0.3">
      <c r="A37" s="248" t="str">
        <f t="shared" si="0"/>
        <v>LD_IDR1</v>
      </c>
      <c r="B37" s="178">
        <v>12</v>
      </c>
      <c r="C37" s="185" t="s">
        <v>549</v>
      </c>
      <c r="D37" s="185" t="s">
        <v>375</v>
      </c>
      <c r="E37" s="61" t="s">
        <v>376</v>
      </c>
      <c r="F37" s="61" t="s">
        <v>164</v>
      </c>
      <c r="G37" s="61" t="s">
        <v>377</v>
      </c>
      <c r="H37" s="200" t="s">
        <v>190</v>
      </c>
      <c r="I37" s="200"/>
      <c r="J37" s="61" t="s">
        <v>166</v>
      </c>
      <c r="K37" s="384" t="s">
        <v>88</v>
      </c>
      <c r="L37" s="384" t="s">
        <v>88</v>
      </c>
      <c r="M37" s="206" t="s">
        <v>550</v>
      </c>
      <c r="N37" s="79"/>
      <c r="O37" s="79"/>
    </row>
    <row r="38" spans="1:15" ht="66" x14ac:dyDescent="0.3">
      <c r="A38" s="248" t="str">
        <f t="shared" si="0"/>
        <v>LD_IDR2</v>
      </c>
      <c r="B38" s="178"/>
      <c r="C38" s="185"/>
      <c r="D38" s="185"/>
      <c r="E38" s="61" t="s">
        <v>376</v>
      </c>
      <c r="F38" s="61"/>
      <c r="G38" s="61" t="s">
        <v>380</v>
      </c>
      <c r="H38" s="200" t="s">
        <v>190</v>
      </c>
      <c r="I38" s="200"/>
      <c r="J38" s="61" t="s">
        <v>171</v>
      </c>
      <c r="K38" s="384">
        <v>0</v>
      </c>
      <c r="L38" s="500">
        <f t="shared" si="2"/>
        <v>0</v>
      </c>
      <c r="M38" s="183" t="s">
        <v>382</v>
      </c>
      <c r="N38" s="79"/>
      <c r="O38" s="79"/>
    </row>
    <row r="39" spans="1:15" ht="66" x14ac:dyDescent="0.3">
      <c r="A39" s="248" t="str">
        <f t="shared" si="0"/>
        <v>PRODUCT_CDER1</v>
      </c>
      <c r="B39" s="178">
        <v>13</v>
      </c>
      <c r="C39" s="185" t="s">
        <v>549</v>
      </c>
      <c r="D39" s="185" t="s">
        <v>383</v>
      </c>
      <c r="E39" s="61" t="s">
        <v>384</v>
      </c>
      <c r="F39" s="61" t="s">
        <v>164</v>
      </c>
      <c r="G39" s="61" t="s">
        <v>172</v>
      </c>
      <c r="H39" s="200" t="s">
        <v>190</v>
      </c>
      <c r="I39" s="200"/>
      <c r="J39" s="61" t="s">
        <v>166</v>
      </c>
      <c r="K39" s="384">
        <v>0</v>
      </c>
      <c r="L39" s="500">
        <f t="shared" si="2"/>
        <v>0</v>
      </c>
      <c r="M39" s="206" t="s">
        <v>386</v>
      </c>
      <c r="N39" s="79"/>
      <c r="O39" s="79"/>
    </row>
    <row r="40" spans="1:15" ht="39.6" x14ac:dyDescent="0.3">
      <c r="A40" s="248" t="str">
        <f t="shared" si="0"/>
        <v>PRODUCT_CDER2</v>
      </c>
      <c r="B40" s="178"/>
      <c r="C40" s="185"/>
      <c r="D40" s="185"/>
      <c r="E40" s="61" t="s">
        <v>384</v>
      </c>
      <c r="F40" s="61"/>
      <c r="G40" s="61" t="s">
        <v>452</v>
      </c>
      <c r="H40" s="200" t="s">
        <v>190</v>
      </c>
      <c r="I40" s="200"/>
      <c r="J40" s="61" t="s">
        <v>171</v>
      </c>
      <c r="K40" s="384">
        <v>0</v>
      </c>
      <c r="L40" s="500">
        <f t="shared" si="2"/>
        <v>0</v>
      </c>
      <c r="M40" s="183" t="s">
        <v>551</v>
      </c>
      <c r="N40" s="79"/>
      <c r="O40" s="79"/>
    </row>
    <row r="41" spans="1:15" ht="40.200000000000003" x14ac:dyDescent="0.3">
      <c r="A41" s="248" t="str">
        <f t="shared" si="0"/>
        <v>LOAN_PURPOSE_CDER1</v>
      </c>
      <c r="B41" s="178">
        <v>14</v>
      </c>
      <c r="C41" s="185" t="s">
        <v>549</v>
      </c>
      <c r="D41" s="185" t="s">
        <v>388</v>
      </c>
      <c r="E41" s="61" t="s">
        <v>389</v>
      </c>
      <c r="F41" s="61" t="s">
        <v>164</v>
      </c>
      <c r="G41" s="61" t="s">
        <v>172</v>
      </c>
      <c r="H41" s="200" t="s">
        <v>190</v>
      </c>
      <c r="I41" s="200"/>
      <c r="J41" s="61" t="s">
        <v>166</v>
      </c>
      <c r="K41" s="384">
        <v>0</v>
      </c>
      <c r="L41" s="500">
        <f t="shared" si="2"/>
        <v>0</v>
      </c>
      <c r="M41" s="197" t="s">
        <v>503</v>
      </c>
      <c r="N41" s="79"/>
      <c r="O41" s="79"/>
    </row>
    <row r="42" spans="1:15" ht="39.6" x14ac:dyDescent="0.3">
      <c r="A42" s="248" t="str">
        <f t="shared" si="0"/>
        <v>LOAN_PURPOSE_CDER2</v>
      </c>
      <c r="B42" s="178"/>
      <c r="C42" s="185"/>
      <c r="D42" s="185"/>
      <c r="E42" s="61" t="s">
        <v>389</v>
      </c>
      <c r="F42" s="61"/>
      <c r="G42" s="61" t="s">
        <v>452</v>
      </c>
      <c r="H42" s="200" t="s">
        <v>190</v>
      </c>
      <c r="I42" s="200"/>
      <c r="J42" s="61" t="s">
        <v>171</v>
      </c>
      <c r="K42" s="384">
        <v>0</v>
      </c>
      <c r="L42" s="500">
        <f t="shared" si="2"/>
        <v>0</v>
      </c>
      <c r="M42" s="183" t="s">
        <v>551</v>
      </c>
      <c r="N42" s="79"/>
      <c r="O42" s="79"/>
    </row>
    <row r="43" spans="1:15" ht="52.8" x14ac:dyDescent="0.3">
      <c r="A43" s="248" t="str">
        <f t="shared" si="0"/>
        <v>LIMIT_TYPER1</v>
      </c>
      <c r="B43" s="178">
        <v>15</v>
      </c>
      <c r="C43" s="185" t="s">
        <v>549</v>
      </c>
      <c r="D43" s="185" t="s">
        <v>396</v>
      </c>
      <c r="E43" s="110" t="s">
        <v>397</v>
      </c>
      <c r="F43" s="61" t="s">
        <v>164</v>
      </c>
      <c r="G43" s="61" t="s">
        <v>239</v>
      </c>
      <c r="H43" s="200" t="s">
        <v>190</v>
      </c>
      <c r="I43" s="200"/>
      <c r="J43" s="61" t="s">
        <v>166</v>
      </c>
      <c r="K43" s="384">
        <v>0</v>
      </c>
      <c r="L43" s="500">
        <f t="shared" si="2"/>
        <v>0</v>
      </c>
      <c r="M43" s="206" t="s">
        <v>399</v>
      </c>
      <c r="N43" s="79"/>
      <c r="O43" s="79"/>
    </row>
    <row r="44" spans="1:15" ht="52.8" x14ac:dyDescent="0.3">
      <c r="A44" s="248" t="str">
        <f t="shared" si="0"/>
        <v>LIMIT_TYPER2</v>
      </c>
      <c r="B44" s="178"/>
      <c r="C44" s="185"/>
      <c r="D44" s="185"/>
      <c r="E44" s="110" t="s">
        <v>397</v>
      </c>
      <c r="F44" s="61"/>
      <c r="G44" s="61" t="s">
        <v>507</v>
      </c>
      <c r="H44" s="200" t="s">
        <v>190</v>
      </c>
      <c r="I44" s="200"/>
      <c r="J44" s="61" t="s">
        <v>171</v>
      </c>
      <c r="K44" s="384">
        <v>0</v>
      </c>
      <c r="L44" s="500">
        <f t="shared" si="2"/>
        <v>0</v>
      </c>
      <c r="M44" s="206" t="s">
        <v>399</v>
      </c>
      <c r="N44" s="79"/>
      <c r="O44" s="79"/>
    </row>
    <row r="45" spans="1:15" ht="53.4" x14ac:dyDescent="0.3">
      <c r="A45" s="248" t="str">
        <f t="shared" si="0"/>
        <v>COMMITMENT_IDR1</v>
      </c>
      <c r="B45" s="178">
        <v>16</v>
      </c>
      <c r="C45" s="185" t="s">
        <v>549</v>
      </c>
      <c r="D45" s="185" t="s">
        <v>406</v>
      </c>
      <c r="E45" s="61" t="s">
        <v>407</v>
      </c>
      <c r="F45" s="61" t="s">
        <v>220</v>
      </c>
      <c r="G45" s="61" t="s">
        <v>172</v>
      </c>
      <c r="H45" s="200" t="s">
        <v>190</v>
      </c>
      <c r="I45" s="200"/>
      <c r="J45" s="61" t="s">
        <v>166</v>
      </c>
      <c r="K45" s="384">
        <v>972</v>
      </c>
      <c r="L45" s="500">
        <f t="shared" si="2"/>
        <v>0.1887745193241406</v>
      </c>
      <c r="M45" s="193"/>
      <c r="N45" s="79" t="s">
        <v>552</v>
      </c>
      <c r="O45" s="79" t="s">
        <v>408</v>
      </c>
    </row>
    <row r="46" spans="1:15" ht="53.4" x14ac:dyDescent="0.3">
      <c r="A46" s="248" t="str">
        <f t="shared" si="0"/>
        <v>COMMITMENT_IDR2</v>
      </c>
      <c r="B46" s="178"/>
      <c r="C46" s="185"/>
      <c r="D46" s="185"/>
      <c r="E46" s="61" t="s">
        <v>407</v>
      </c>
      <c r="F46" s="61"/>
      <c r="G46" s="61" t="s">
        <v>511</v>
      </c>
      <c r="H46" s="200" t="s">
        <v>190</v>
      </c>
      <c r="I46" s="200"/>
      <c r="J46" s="61" t="s">
        <v>171</v>
      </c>
      <c r="K46" s="384">
        <v>145</v>
      </c>
      <c r="L46" s="500">
        <f t="shared" si="2"/>
        <v>2.8160807923868714E-2</v>
      </c>
      <c r="M46" s="193"/>
      <c r="N46" s="79" t="s">
        <v>552</v>
      </c>
      <c r="O46" s="79" t="s">
        <v>408</v>
      </c>
    </row>
    <row r="47" spans="1:15" ht="53.4" x14ac:dyDescent="0.3">
      <c r="A47" s="248" t="str">
        <f t="shared" si="0"/>
        <v>COMMITMENT_IDR3</v>
      </c>
      <c r="B47" s="178"/>
      <c r="C47" s="185"/>
      <c r="D47" s="185"/>
      <c r="E47" s="61" t="s">
        <v>407</v>
      </c>
      <c r="F47" s="61"/>
      <c r="G47" s="61" t="s">
        <v>377</v>
      </c>
      <c r="H47" s="200" t="s">
        <v>190</v>
      </c>
      <c r="I47" s="200"/>
      <c r="J47" s="61" t="s">
        <v>173</v>
      </c>
      <c r="K47" s="384">
        <v>4</v>
      </c>
      <c r="L47" s="500">
        <f t="shared" si="2"/>
        <v>7.7684987376189555E-4</v>
      </c>
      <c r="M47" s="207" t="s">
        <v>1096</v>
      </c>
      <c r="N47" s="79" t="s">
        <v>552</v>
      </c>
      <c r="O47" s="79" t="s">
        <v>408</v>
      </c>
    </row>
    <row r="48" spans="1:15" ht="39.6" x14ac:dyDescent="0.3">
      <c r="A48" s="248" t="str">
        <f t="shared" si="0"/>
        <v>C_5R1</v>
      </c>
      <c r="B48" s="178">
        <v>17</v>
      </c>
      <c r="C48" s="185" t="s">
        <v>161</v>
      </c>
      <c r="D48" s="185" t="s">
        <v>447</v>
      </c>
      <c r="E48" s="61" t="s">
        <v>238</v>
      </c>
      <c r="F48" s="61" t="s">
        <v>220</v>
      </c>
      <c r="G48" s="61" t="s">
        <v>172</v>
      </c>
      <c r="H48" s="200" t="s">
        <v>190</v>
      </c>
      <c r="I48" s="200"/>
      <c r="J48" s="61" t="s">
        <v>166</v>
      </c>
      <c r="K48" s="384">
        <v>0</v>
      </c>
      <c r="L48" s="500">
        <f t="shared" si="2"/>
        <v>0</v>
      </c>
      <c r="M48" s="183" t="s">
        <v>207</v>
      </c>
      <c r="N48" s="79"/>
      <c r="O48" s="79"/>
    </row>
    <row r="49" spans="1:28" ht="66" x14ac:dyDescent="0.3">
      <c r="A49" s="248" t="str">
        <f t="shared" si="0"/>
        <v>C_5R2</v>
      </c>
      <c r="B49" s="178"/>
      <c r="C49" s="185"/>
      <c r="D49" s="185"/>
      <c r="E49" s="61" t="s">
        <v>238</v>
      </c>
      <c r="F49" s="61"/>
      <c r="G49" s="61" t="s">
        <v>239</v>
      </c>
      <c r="H49" s="200" t="s">
        <v>190</v>
      </c>
      <c r="I49" s="200"/>
      <c r="J49" s="61" t="s">
        <v>171</v>
      </c>
      <c r="K49" s="384">
        <v>0</v>
      </c>
      <c r="L49" s="500">
        <f t="shared" si="2"/>
        <v>0</v>
      </c>
      <c r="M49" s="183" t="s">
        <v>240</v>
      </c>
      <c r="N49" s="79"/>
      <c r="O49" s="79"/>
    </row>
    <row r="50" spans="1:28" ht="39.6" x14ac:dyDescent="0.3">
      <c r="A50" s="248" t="str">
        <f t="shared" si="0"/>
        <v>C_9R1</v>
      </c>
      <c r="B50" s="178">
        <v>18</v>
      </c>
      <c r="C50" s="185" t="s">
        <v>161</v>
      </c>
      <c r="D50" s="185" t="s">
        <v>223</v>
      </c>
      <c r="E50" s="61" t="s">
        <v>224</v>
      </c>
      <c r="F50" s="61" t="s">
        <v>220</v>
      </c>
      <c r="G50" s="61" t="s">
        <v>172</v>
      </c>
      <c r="H50" s="200" t="s">
        <v>190</v>
      </c>
      <c r="I50" s="200"/>
      <c r="J50" s="61" t="s">
        <v>166</v>
      </c>
      <c r="K50" s="384">
        <v>0</v>
      </c>
      <c r="L50" s="500">
        <f t="shared" si="2"/>
        <v>0</v>
      </c>
      <c r="M50" s="183" t="s">
        <v>207</v>
      </c>
      <c r="N50" s="79"/>
      <c r="O50" s="79"/>
      <c r="P50" s="12"/>
      <c r="Q50" s="12"/>
      <c r="R50" s="12"/>
      <c r="S50" s="12"/>
      <c r="T50" s="12"/>
      <c r="U50" s="12"/>
      <c r="V50" s="12"/>
      <c r="W50" s="12"/>
      <c r="X50" s="12"/>
      <c r="Y50" s="12"/>
      <c r="Z50" s="12"/>
      <c r="AA50" s="12"/>
      <c r="AB50" s="12"/>
    </row>
    <row r="51" spans="1:28" ht="52.8" x14ac:dyDescent="0.3">
      <c r="A51" s="248" t="str">
        <f t="shared" si="0"/>
        <v>C_9R2</v>
      </c>
      <c r="B51" s="178"/>
      <c r="C51" s="185"/>
      <c r="D51" s="185"/>
      <c r="E51" s="61" t="s">
        <v>224</v>
      </c>
      <c r="F51" s="61"/>
      <c r="G51" s="61" t="s">
        <v>246</v>
      </c>
      <c r="H51" s="200"/>
      <c r="I51" s="200" t="s">
        <v>190</v>
      </c>
      <c r="J51" s="61" t="s">
        <v>171</v>
      </c>
      <c r="K51" s="384">
        <v>526</v>
      </c>
      <c r="L51" s="500">
        <f t="shared" si="2"/>
        <v>0.10215575839968925</v>
      </c>
      <c r="M51" s="193"/>
      <c r="N51" s="79" t="s">
        <v>553</v>
      </c>
      <c r="O51" s="185" t="s">
        <v>230</v>
      </c>
      <c r="P51" s="12"/>
      <c r="Q51" s="12"/>
      <c r="R51" s="12"/>
      <c r="S51" s="12"/>
      <c r="T51" s="12"/>
      <c r="U51" s="12"/>
      <c r="V51" s="12"/>
      <c r="W51" s="12"/>
      <c r="X51" s="12"/>
      <c r="Y51" s="12"/>
      <c r="Z51" s="12"/>
      <c r="AA51" s="12"/>
      <c r="AB51" s="12"/>
    </row>
    <row r="52" spans="1:28" ht="52.8" x14ac:dyDescent="0.3">
      <c r="A52" s="248" t="str">
        <f t="shared" si="0"/>
        <v>C_9R3</v>
      </c>
      <c r="B52" s="178"/>
      <c r="C52" s="185"/>
      <c r="D52" s="185"/>
      <c r="E52" s="61" t="s">
        <v>224</v>
      </c>
      <c r="F52" s="61"/>
      <c r="G52" s="61" t="s">
        <v>228</v>
      </c>
      <c r="H52" s="200"/>
      <c r="I52" s="200">
        <v>0</v>
      </c>
      <c r="J52" s="61" t="s">
        <v>173</v>
      </c>
      <c r="K52" s="384">
        <v>0</v>
      </c>
      <c r="L52" s="500">
        <f t="shared" si="2"/>
        <v>0</v>
      </c>
      <c r="M52" s="193"/>
      <c r="N52" s="185" t="s">
        <v>229</v>
      </c>
      <c r="O52" s="185" t="s">
        <v>230</v>
      </c>
      <c r="P52" s="12"/>
      <c r="Q52" s="12"/>
      <c r="R52" s="12"/>
      <c r="S52" s="12"/>
      <c r="T52" s="12"/>
      <c r="U52" s="12"/>
      <c r="V52" s="12"/>
      <c r="W52" s="12"/>
      <c r="X52" s="12"/>
      <c r="Y52" s="12"/>
      <c r="Z52" s="12"/>
      <c r="AA52" s="12"/>
      <c r="AB52" s="12"/>
    </row>
    <row r="53" spans="1:28" s="512" customFormat="1" ht="43.2" customHeight="1" x14ac:dyDescent="0.3">
      <c r="A53" s="248"/>
      <c r="B53" s="178"/>
      <c r="C53" s="195"/>
      <c r="D53" s="195"/>
      <c r="E53" s="200" t="s">
        <v>224</v>
      </c>
      <c r="F53" s="195"/>
      <c r="G53" s="200" t="s">
        <v>1120</v>
      </c>
      <c r="H53" s="200"/>
      <c r="I53" s="200"/>
      <c r="J53" s="200" t="s">
        <v>214</v>
      </c>
      <c r="K53" s="384">
        <v>5</v>
      </c>
      <c r="L53" s="500">
        <f t="shared" si="2"/>
        <v>9.7106234220236938E-4</v>
      </c>
      <c r="M53" s="193"/>
      <c r="N53" s="195" t="s">
        <v>1121</v>
      </c>
      <c r="O53" s="195" t="s">
        <v>230</v>
      </c>
      <c r="P53" s="12"/>
      <c r="Q53" s="12"/>
      <c r="R53" s="12"/>
      <c r="S53" s="12"/>
      <c r="T53" s="12"/>
      <c r="U53" s="12"/>
      <c r="V53" s="12"/>
      <c r="W53" s="12"/>
      <c r="X53" s="12"/>
      <c r="Y53" s="12"/>
      <c r="Z53" s="12"/>
      <c r="AA53" s="12"/>
      <c r="AB53" s="12"/>
    </row>
    <row r="54" spans="1:28" ht="52.8" x14ac:dyDescent="0.3">
      <c r="A54" s="248" t="str">
        <f t="shared" si="0"/>
        <v>C_9R5</v>
      </c>
      <c r="B54" s="178"/>
      <c r="C54" s="185"/>
      <c r="D54" s="185"/>
      <c r="E54" s="61" t="s">
        <v>224</v>
      </c>
      <c r="F54" s="61"/>
      <c r="G54" s="61" t="s">
        <v>231</v>
      </c>
      <c r="H54" s="200" t="s">
        <v>190</v>
      </c>
      <c r="I54" s="200"/>
      <c r="J54" s="61" t="s">
        <v>217</v>
      </c>
      <c r="K54" s="384">
        <v>0</v>
      </c>
      <c r="L54" s="500">
        <f t="shared" si="2"/>
        <v>0</v>
      </c>
      <c r="M54" s="183" t="s">
        <v>209</v>
      </c>
      <c r="N54" s="79"/>
      <c r="O54" s="79"/>
      <c r="P54" s="12"/>
      <c r="Q54" s="12"/>
      <c r="R54" s="12"/>
      <c r="S54" s="12"/>
      <c r="T54" s="12"/>
      <c r="U54" s="12"/>
      <c r="V54" s="12"/>
      <c r="W54" s="12"/>
      <c r="X54" s="12"/>
      <c r="Y54" s="12"/>
      <c r="Z54" s="12"/>
      <c r="AA54" s="12"/>
      <c r="AB54" s="12"/>
    </row>
    <row r="55" spans="1:28" ht="39.6" x14ac:dyDescent="0.3">
      <c r="A55" s="248" t="str">
        <f t="shared" si="0"/>
        <v>C_10R1</v>
      </c>
      <c r="B55" s="178">
        <v>19</v>
      </c>
      <c r="C55" s="185" t="s">
        <v>161</v>
      </c>
      <c r="D55" s="185" t="s">
        <v>232</v>
      </c>
      <c r="E55" s="61" t="s">
        <v>233</v>
      </c>
      <c r="F55" s="61" t="s">
        <v>220</v>
      </c>
      <c r="G55" s="61" t="s">
        <v>172</v>
      </c>
      <c r="H55" s="200" t="s">
        <v>190</v>
      </c>
      <c r="I55" s="200"/>
      <c r="J55" s="61" t="s">
        <v>166</v>
      </c>
      <c r="K55" s="384">
        <v>0</v>
      </c>
      <c r="L55" s="500">
        <f t="shared" si="2"/>
        <v>0</v>
      </c>
      <c r="M55" s="183" t="s">
        <v>207</v>
      </c>
      <c r="N55" s="79"/>
      <c r="O55" s="79"/>
      <c r="P55" s="12"/>
      <c r="Q55" s="12"/>
      <c r="R55" s="12"/>
      <c r="S55" s="12"/>
      <c r="T55" s="12"/>
      <c r="U55" s="12"/>
      <c r="V55" s="12"/>
      <c r="W55" s="12"/>
      <c r="X55" s="12"/>
      <c r="Y55" s="12"/>
      <c r="Z55" s="12"/>
      <c r="AA55" s="12"/>
      <c r="AB55" s="12"/>
    </row>
    <row r="56" spans="1:28" ht="52.8" x14ac:dyDescent="0.3">
      <c r="A56" s="248" t="str">
        <f t="shared" si="0"/>
        <v>C_10R2</v>
      </c>
      <c r="B56" s="178"/>
      <c r="C56" s="185"/>
      <c r="D56" s="185"/>
      <c r="E56" s="61" t="s">
        <v>233</v>
      </c>
      <c r="F56" s="61"/>
      <c r="G56" s="61" t="s">
        <v>246</v>
      </c>
      <c r="H56" s="200"/>
      <c r="I56" s="200" t="s">
        <v>190</v>
      </c>
      <c r="J56" s="61" t="s">
        <v>171</v>
      </c>
      <c r="K56" s="384">
        <v>456</v>
      </c>
      <c r="L56" s="500">
        <f t="shared" si="2"/>
        <v>8.8560885608856083E-2</v>
      </c>
      <c r="M56" s="79"/>
      <c r="N56" s="79" t="s">
        <v>553</v>
      </c>
      <c r="O56" s="185" t="s">
        <v>230</v>
      </c>
      <c r="P56" s="12"/>
      <c r="Q56" s="12"/>
      <c r="R56" s="12"/>
      <c r="S56" s="12"/>
      <c r="T56" s="12"/>
      <c r="U56" s="12"/>
      <c r="V56" s="12"/>
      <c r="W56" s="12"/>
      <c r="X56" s="12"/>
      <c r="Y56" s="12"/>
      <c r="Z56" s="12"/>
      <c r="AA56" s="12"/>
      <c r="AB56" s="12"/>
    </row>
    <row r="57" spans="1:28" ht="52.8" x14ac:dyDescent="0.3">
      <c r="A57" s="248" t="str">
        <f t="shared" si="0"/>
        <v>C_10R3</v>
      </c>
      <c r="B57" s="178"/>
      <c r="C57" s="185"/>
      <c r="D57" s="185"/>
      <c r="E57" s="61" t="s">
        <v>233</v>
      </c>
      <c r="F57" s="61"/>
      <c r="G57" s="61" t="s">
        <v>236</v>
      </c>
      <c r="H57" s="200"/>
      <c r="I57" s="200"/>
      <c r="J57" s="61" t="s">
        <v>173</v>
      </c>
      <c r="K57" s="384">
        <v>0</v>
      </c>
      <c r="L57" s="500">
        <f t="shared" si="2"/>
        <v>0</v>
      </c>
      <c r="M57" s="79"/>
      <c r="N57" s="185" t="s">
        <v>229</v>
      </c>
      <c r="O57" s="185" t="s">
        <v>230</v>
      </c>
      <c r="P57" s="12"/>
      <c r="Q57" s="12"/>
      <c r="R57" s="12"/>
      <c r="S57" s="12"/>
      <c r="T57" s="12"/>
      <c r="U57" s="12"/>
      <c r="V57" s="12"/>
      <c r="W57" s="12"/>
      <c r="X57" s="12"/>
      <c r="Y57" s="12"/>
      <c r="Z57" s="12"/>
      <c r="AA57" s="12"/>
      <c r="AB57" s="12"/>
    </row>
    <row r="58" spans="1:28" ht="52.8" x14ac:dyDescent="0.3">
      <c r="A58" s="248" t="str">
        <f t="shared" si="0"/>
        <v>C_10R4</v>
      </c>
      <c r="B58" s="178"/>
      <c r="C58" s="185"/>
      <c r="D58" s="185"/>
      <c r="E58" s="61" t="s">
        <v>233</v>
      </c>
      <c r="F58" s="61"/>
      <c r="G58" s="61" t="s">
        <v>231</v>
      </c>
      <c r="H58" s="200" t="s">
        <v>190</v>
      </c>
      <c r="I58" s="200"/>
      <c r="J58" s="61" t="s">
        <v>214</v>
      </c>
      <c r="K58" s="384">
        <v>0</v>
      </c>
      <c r="L58" s="500">
        <f t="shared" si="2"/>
        <v>0</v>
      </c>
      <c r="M58" s="183" t="s">
        <v>209</v>
      </c>
      <c r="N58" s="79"/>
      <c r="O58" s="79"/>
      <c r="P58" s="12"/>
      <c r="Q58" s="12"/>
      <c r="R58" s="12"/>
      <c r="S58" s="12"/>
      <c r="T58" s="12"/>
      <c r="U58" s="12"/>
      <c r="V58" s="12"/>
      <c r="W58" s="12"/>
      <c r="X58" s="12"/>
      <c r="Y58" s="12"/>
      <c r="Z58" s="12"/>
      <c r="AA58" s="12"/>
      <c r="AB58" s="12"/>
    </row>
    <row r="59" spans="1:28" ht="52.8" x14ac:dyDescent="0.3">
      <c r="A59" s="248" t="str">
        <f t="shared" si="0"/>
        <v>C_32R1</v>
      </c>
      <c r="B59" s="178">
        <v>20</v>
      </c>
      <c r="C59" s="185" t="s">
        <v>250</v>
      </c>
      <c r="D59" s="185" t="s">
        <v>259</v>
      </c>
      <c r="E59" s="61" t="s">
        <v>260</v>
      </c>
      <c r="F59" s="61" t="s">
        <v>220</v>
      </c>
      <c r="G59" s="61" t="s">
        <v>243</v>
      </c>
      <c r="H59" s="200" t="s">
        <v>190</v>
      </c>
      <c r="I59" s="200"/>
      <c r="J59" s="61" t="s">
        <v>166</v>
      </c>
      <c r="K59" s="384">
        <v>0</v>
      </c>
      <c r="L59" s="500">
        <f t="shared" si="2"/>
        <v>0</v>
      </c>
      <c r="M59" s="183" t="s">
        <v>209</v>
      </c>
      <c r="N59" s="79"/>
      <c r="O59" s="79"/>
    </row>
    <row r="60" spans="1:28" ht="96" customHeight="1" x14ac:dyDescent="0.3">
      <c r="A60" s="248" t="str">
        <f t="shared" si="0"/>
        <v>C_32R2</v>
      </c>
      <c r="B60" s="178"/>
      <c r="C60" s="185"/>
      <c r="D60" s="185"/>
      <c r="E60" s="61" t="s">
        <v>260</v>
      </c>
      <c r="F60" s="61"/>
      <c r="G60" s="61" t="s">
        <v>181</v>
      </c>
      <c r="H60" s="200" t="s">
        <v>190</v>
      </c>
      <c r="I60" s="200"/>
      <c r="J60" s="61" t="s">
        <v>171</v>
      </c>
      <c r="K60" s="384">
        <v>10</v>
      </c>
      <c r="L60" s="500">
        <f t="shared" si="2"/>
        <v>1.9421246844047388E-3</v>
      </c>
      <c r="M60" s="185" t="s">
        <v>1093</v>
      </c>
      <c r="N60" s="79" t="s">
        <v>1094</v>
      </c>
      <c r="O60" s="195" t="s">
        <v>230</v>
      </c>
      <c r="P60" s="436"/>
    </row>
    <row r="61" spans="1:28" ht="52.8" x14ac:dyDescent="0.3">
      <c r="A61" s="248" t="str">
        <f t="shared" si="0"/>
        <v>C_32R3</v>
      </c>
      <c r="B61" s="178"/>
      <c r="C61" s="185"/>
      <c r="D61" s="185"/>
      <c r="E61" s="61" t="s">
        <v>260</v>
      </c>
      <c r="F61" s="61"/>
      <c r="G61" s="61" t="s">
        <v>464</v>
      </c>
      <c r="H61" s="200"/>
      <c r="I61" s="200" t="s">
        <v>190</v>
      </c>
      <c r="J61" s="61" t="s">
        <v>173</v>
      </c>
      <c r="K61" s="384">
        <v>5</v>
      </c>
      <c r="L61" s="500">
        <f t="shared" si="2"/>
        <v>9.7106234220236938E-4</v>
      </c>
      <c r="M61" s="79"/>
      <c r="N61" s="79" t="s">
        <v>554</v>
      </c>
      <c r="O61" s="185" t="s">
        <v>230</v>
      </c>
    </row>
    <row r="62" spans="1:28" ht="26.4" x14ac:dyDescent="0.3">
      <c r="A62" s="248" t="str">
        <f t="shared" si="0"/>
        <v>C_32R4</v>
      </c>
      <c r="B62" s="178"/>
      <c r="C62" s="185"/>
      <c r="D62" s="185"/>
      <c r="E62" s="61" t="s">
        <v>260</v>
      </c>
      <c r="F62" s="61"/>
      <c r="G62" s="61" t="s">
        <v>172</v>
      </c>
      <c r="H62" s="200" t="s">
        <v>190</v>
      </c>
      <c r="I62" s="200"/>
      <c r="J62" s="61" t="s">
        <v>214</v>
      </c>
      <c r="K62" s="384">
        <v>0</v>
      </c>
      <c r="L62" s="500">
        <f t="shared" si="2"/>
        <v>0</v>
      </c>
      <c r="M62" s="183" t="s">
        <v>207</v>
      </c>
      <c r="N62" s="79"/>
      <c r="O62" s="79"/>
    </row>
    <row r="63" spans="1:28" ht="39.6" x14ac:dyDescent="0.3">
      <c r="A63" s="248" t="str">
        <f t="shared" si="0"/>
        <v>C_36R1</v>
      </c>
      <c r="B63" s="178">
        <v>21</v>
      </c>
      <c r="C63" s="185" t="s">
        <v>250</v>
      </c>
      <c r="D63" s="185" t="s">
        <v>466</v>
      </c>
      <c r="E63" s="61" t="s">
        <v>467</v>
      </c>
      <c r="F63" s="61" t="s">
        <v>220</v>
      </c>
      <c r="G63" s="61" t="s">
        <v>172</v>
      </c>
      <c r="H63" s="200" t="s">
        <v>190</v>
      </c>
      <c r="I63" s="200"/>
      <c r="J63" s="61" t="s">
        <v>166</v>
      </c>
      <c r="K63" s="384">
        <v>0</v>
      </c>
      <c r="L63" s="500">
        <f t="shared" si="2"/>
        <v>0</v>
      </c>
      <c r="M63" s="183" t="s">
        <v>207</v>
      </c>
      <c r="N63" s="79"/>
      <c r="O63" s="79"/>
    </row>
    <row r="64" spans="1:28" ht="27" x14ac:dyDescent="0.3">
      <c r="A64" s="248" t="str">
        <f t="shared" si="0"/>
        <v>C_36R2</v>
      </c>
      <c r="B64" s="178"/>
      <c r="C64" s="185"/>
      <c r="D64" s="185"/>
      <c r="E64" s="61" t="s">
        <v>467</v>
      </c>
      <c r="F64" s="61"/>
      <c r="G64" s="61" t="s">
        <v>189</v>
      </c>
      <c r="H64" s="200" t="s">
        <v>190</v>
      </c>
      <c r="I64" s="200"/>
      <c r="J64" s="61" t="s">
        <v>171</v>
      </c>
      <c r="K64" s="384">
        <v>0</v>
      </c>
      <c r="L64" s="500">
        <f t="shared" si="2"/>
        <v>0</v>
      </c>
      <c r="M64" s="79"/>
      <c r="N64" s="196" t="s">
        <v>191</v>
      </c>
      <c r="O64" s="79"/>
    </row>
    <row r="65" spans="1:28" ht="39.6" x14ac:dyDescent="0.3">
      <c r="A65" s="248" t="str">
        <f t="shared" si="0"/>
        <v>C_38R1</v>
      </c>
      <c r="B65" s="178">
        <v>22</v>
      </c>
      <c r="C65" s="185" t="s">
        <v>250</v>
      </c>
      <c r="D65" s="185" t="s">
        <v>264</v>
      </c>
      <c r="E65" s="61" t="s">
        <v>265</v>
      </c>
      <c r="F65" s="61" t="s">
        <v>220</v>
      </c>
      <c r="G65" s="61" t="s">
        <v>172</v>
      </c>
      <c r="H65" s="200" t="s">
        <v>190</v>
      </c>
      <c r="I65" s="200"/>
      <c r="J65" s="61" t="s">
        <v>166</v>
      </c>
      <c r="K65" s="384">
        <v>0</v>
      </c>
      <c r="L65" s="500">
        <f t="shared" si="2"/>
        <v>0</v>
      </c>
      <c r="M65" s="183" t="s">
        <v>207</v>
      </c>
      <c r="N65" s="79"/>
      <c r="O65" s="79"/>
    </row>
    <row r="66" spans="1:28" ht="66" x14ac:dyDescent="0.3">
      <c r="A66" s="248" t="str">
        <f t="shared" si="0"/>
        <v>C_38R2</v>
      </c>
      <c r="B66" s="178"/>
      <c r="C66" s="185"/>
      <c r="D66" s="185"/>
      <c r="E66" s="61" t="s">
        <v>265</v>
      </c>
      <c r="F66" s="61"/>
      <c r="G66" s="61" t="s">
        <v>239</v>
      </c>
      <c r="H66" s="200" t="s">
        <v>190</v>
      </c>
      <c r="I66" s="200"/>
      <c r="J66" s="61" t="s">
        <v>171</v>
      </c>
      <c r="K66" s="384">
        <v>0</v>
      </c>
      <c r="L66" s="500">
        <f t="shared" si="2"/>
        <v>0</v>
      </c>
      <c r="M66" s="183" t="s">
        <v>240</v>
      </c>
      <c r="N66" s="79"/>
      <c r="O66" s="79"/>
    </row>
    <row r="67" spans="1:28" ht="39.6" x14ac:dyDescent="0.3">
      <c r="A67" s="248" t="str">
        <f t="shared" si="0"/>
        <v>C_39R1</v>
      </c>
      <c r="B67" s="178">
        <v>23</v>
      </c>
      <c r="C67" s="185" t="s">
        <v>250</v>
      </c>
      <c r="D67" s="185" t="s">
        <v>468</v>
      </c>
      <c r="E67" s="61" t="s">
        <v>469</v>
      </c>
      <c r="F67" s="61" t="s">
        <v>220</v>
      </c>
      <c r="G67" s="61" t="s">
        <v>172</v>
      </c>
      <c r="H67" s="200" t="s">
        <v>190</v>
      </c>
      <c r="I67" s="200"/>
      <c r="J67" s="61" t="s">
        <v>166</v>
      </c>
      <c r="K67" s="384">
        <v>0</v>
      </c>
      <c r="L67" s="500">
        <f t="shared" si="2"/>
        <v>0</v>
      </c>
      <c r="M67" s="183" t="s">
        <v>207</v>
      </c>
      <c r="N67" s="79"/>
      <c r="O67" s="79"/>
    </row>
    <row r="68" spans="1:28" ht="66" x14ac:dyDescent="0.3">
      <c r="A68" s="248" t="str">
        <f t="shared" si="0"/>
        <v>C_39R2</v>
      </c>
      <c r="B68" s="178"/>
      <c r="C68" s="185"/>
      <c r="D68" s="185"/>
      <c r="E68" s="61" t="s">
        <v>469</v>
      </c>
      <c r="F68" s="61"/>
      <c r="G68" s="61" t="s">
        <v>239</v>
      </c>
      <c r="H68" s="200" t="s">
        <v>190</v>
      </c>
      <c r="I68" s="200"/>
      <c r="J68" s="61" t="s">
        <v>171</v>
      </c>
      <c r="K68" s="384">
        <v>0</v>
      </c>
      <c r="L68" s="500">
        <f t="shared" si="2"/>
        <v>0</v>
      </c>
      <c r="M68" s="183" t="s">
        <v>240</v>
      </c>
      <c r="N68" s="79"/>
      <c r="O68" s="79"/>
    </row>
    <row r="69" spans="1:28" ht="66" x14ac:dyDescent="0.3">
      <c r="A69" s="248" t="str">
        <f t="shared" si="0"/>
        <v>C_41R1</v>
      </c>
      <c r="B69" s="178">
        <v>24</v>
      </c>
      <c r="C69" s="185" t="s">
        <v>250</v>
      </c>
      <c r="D69" s="185" t="s">
        <v>470</v>
      </c>
      <c r="E69" s="61" t="s">
        <v>471</v>
      </c>
      <c r="F69" s="61" t="s">
        <v>220</v>
      </c>
      <c r="G69" s="61" t="s">
        <v>452</v>
      </c>
      <c r="H69" s="200" t="s">
        <v>190</v>
      </c>
      <c r="I69" s="200"/>
      <c r="J69" s="61" t="s">
        <v>166</v>
      </c>
      <c r="K69" s="384" t="s">
        <v>88</v>
      </c>
      <c r="L69" s="384" t="s">
        <v>88</v>
      </c>
      <c r="M69" s="183" t="s">
        <v>222</v>
      </c>
      <c r="N69" s="79"/>
      <c r="O69" s="79"/>
    </row>
    <row r="70" spans="1:28" ht="26.4" x14ac:dyDescent="0.3">
      <c r="A70" s="248" t="str">
        <f t="shared" si="0"/>
        <v>C_41R2</v>
      </c>
      <c r="B70" s="178"/>
      <c r="C70" s="185"/>
      <c r="D70" s="185"/>
      <c r="E70" s="61" t="s">
        <v>471</v>
      </c>
      <c r="F70" s="61"/>
      <c r="G70" s="61" t="s">
        <v>313</v>
      </c>
      <c r="H70" s="200" t="s">
        <v>190</v>
      </c>
      <c r="I70" s="200"/>
      <c r="J70" s="61" t="s">
        <v>171</v>
      </c>
      <c r="K70" s="384">
        <v>0</v>
      </c>
      <c r="L70" s="500">
        <f t="shared" si="2"/>
        <v>0</v>
      </c>
      <c r="M70" s="183" t="s">
        <v>207</v>
      </c>
      <c r="N70" s="79"/>
      <c r="O70" s="79"/>
    </row>
    <row r="71" spans="1:28" ht="39.6" x14ac:dyDescent="0.3">
      <c r="A71" s="248" t="str">
        <f t="shared" si="0"/>
        <v>C_17R1</v>
      </c>
      <c r="B71" s="178">
        <v>25</v>
      </c>
      <c r="C71" s="185" t="s">
        <v>161</v>
      </c>
      <c r="D71" s="185" t="s">
        <v>453</v>
      </c>
      <c r="E71" s="61" t="s">
        <v>454</v>
      </c>
      <c r="F71" s="61" t="s">
        <v>220</v>
      </c>
      <c r="G71" s="61" t="s">
        <v>172</v>
      </c>
      <c r="H71" s="200" t="s">
        <v>190</v>
      </c>
      <c r="I71" s="200"/>
      <c r="J71" s="61" t="s">
        <v>166</v>
      </c>
      <c r="K71" s="384">
        <v>0</v>
      </c>
      <c r="L71" s="500">
        <f t="shared" si="2"/>
        <v>0</v>
      </c>
      <c r="M71" s="183" t="s">
        <v>207</v>
      </c>
      <c r="N71" s="79"/>
      <c r="O71" s="79"/>
    </row>
    <row r="72" spans="1:28" ht="66" x14ac:dyDescent="0.3">
      <c r="A72" s="248" t="str">
        <f t="shared" si="0"/>
        <v>C_17R2</v>
      </c>
      <c r="B72" s="178"/>
      <c r="C72" s="185"/>
      <c r="D72" s="185"/>
      <c r="E72" s="61" t="s">
        <v>454</v>
      </c>
      <c r="F72" s="61"/>
      <c r="G72" s="61" t="s">
        <v>239</v>
      </c>
      <c r="H72" s="200" t="s">
        <v>190</v>
      </c>
      <c r="I72" s="200"/>
      <c r="J72" s="61" t="s">
        <v>171</v>
      </c>
      <c r="K72" s="384">
        <v>0</v>
      </c>
      <c r="L72" s="500">
        <f t="shared" si="2"/>
        <v>0</v>
      </c>
      <c r="M72" s="183" t="s">
        <v>240</v>
      </c>
      <c r="N72" s="79"/>
      <c r="O72" s="79"/>
    </row>
    <row r="73" spans="1:28" ht="52.8" x14ac:dyDescent="0.3">
      <c r="A73" s="248" t="str">
        <f t="shared" si="0"/>
        <v>C_51R1</v>
      </c>
      <c r="B73" s="178">
        <v>26</v>
      </c>
      <c r="C73" s="185" t="s">
        <v>250</v>
      </c>
      <c r="D73" s="185" t="s">
        <v>494</v>
      </c>
      <c r="E73" s="61" t="s">
        <v>495</v>
      </c>
      <c r="F73" s="61" t="s">
        <v>220</v>
      </c>
      <c r="G73" s="61" t="s">
        <v>496</v>
      </c>
      <c r="H73" s="200"/>
      <c r="I73" s="200" t="s">
        <v>190</v>
      </c>
      <c r="J73" s="61" t="s">
        <v>166</v>
      </c>
      <c r="K73" s="384">
        <v>19</v>
      </c>
      <c r="L73" s="500">
        <f t="shared" si="2"/>
        <v>3.6900369003690036E-3</v>
      </c>
      <c r="M73" s="79"/>
      <c r="N73" s="79" t="s">
        <v>428</v>
      </c>
      <c r="O73" s="185" t="s">
        <v>230</v>
      </c>
    </row>
    <row r="74" spans="1:28" ht="52.8" x14ac:dyDescent="0.3">
      <c r="A74" s="248" t="str">
        <f t="shared" si="0"/>
        <v>C_51R2</v>
      </c>
      <c r="B74" s="178"/>
      <c r="C74" s="185"/>
      <c r="D74" s="185"/>
      <c r="E74" s="61" t="s">
        <v>495</v>
      </c>
      <c r="F74" s="61"/>
      <c r="G74" s="61" t="s">
        <v>303</v>
      </c>
      <c r="H74" s="200" t="s">
        <v>190</v>
      </c>
      <c r="I74" s="200"/>
      <c r="J74" s="61" t="s">
        <v>171</v>
      </c>
      <c r="K74" s="384">
        <v>501</v>
      </c>
      <c r="L74" s="500">
        <f t="shared" si="2"/>
        <v>9.7300446688677419E-2</v>
      </c>
      <c r="M74" s="79" t="s">
        <v>555</v>
      </c>
      <c r="N74" s="79" t="s">
        <v>428</v>
      </c>
      <c r="O74" s="185" t="s">
        <v>230</v>
      </c>
    </row>
    <row r="75" spans="1:28" ht="38.4" customHeight="1" x14ac:dyDescent="0.3">
      <c r="A75" s="248"/>
      <c r="B75" s="178"/>
      <c r="C75" s="185"/>
      <c r="D75" s="185"/>
      <c r="E75" s="61" t="s">
        <v>495</v>
      </c>
      <c r="F75" s="61"/>
      <c r="G75" s="204" t="s">
        <v>172</v>
      </c>
      <c r="H75" s="200" t="s">
        <v>190</v>
      </c>
      <c r="I75" s="200"/>
      <c r="J75" s="204" t="s">
        <v>173</v>
      </c>
      <c r="K75" s="384">
        <v>0</v>
      </c>
      <c r="L75" s="500">
        <f t="shared" ref="L75:L127" si="3">K75/$K$13</f>
        <v>0</v>
      </c>
      <c r="M75" s="201" t="s">
        <v>207</v>
      </c>
      <c r="N75" s="79"/>
      <c r="O75" s="79"/>
    </row>
    <row r="76" spans="1:28" s="512" customFormat="1" ht="38.4" customHeight="1" x14ac:dyDescent="0.3">
      <c r="A76" s="248"/>
      <c r="B76" s="178"/>
      <c r="C76" s="195"/>
      <c r="D76" s="195"/>
      <c r="E76" s="200" t="s">
        <v>495</v>
      </c>
      <c r="F76" s="200"/>
      <c r="G76" s="204" t="s">
        <v>1119</v>
      </c>
      <c r="H76" s="200"/>
      <c r="I76" s="200"/>
      <c r="J76" s="204" t="s">
        <v>214</v>
      </c>
      <c r="K76" s="384">
        <v>145</v>
      </c>
      <c r="L76" s="500">
        <f t="shared" si="3"/>
        <v>2.8160807923868714E-2</v>
      </c>
      <c r="M76" s="201"/>
      <c r="N76" s="79" t="s">
        <v>1122</v>
      </c>
      <c r="O76" s="195" t="s">
        <v>230</v>
      </c>
    </row>
    <row r="77" spans="1:28" ht="39.6" x14ac:dyDescent="0.3">
      <c r="A77" s="248" t="str">
        <f t="shared" ref="A77:A106" si="4">E77&amp;J77</f>
        <v>C_34R1</v>
      </c>
      <c r="B77" s="178">
        <v>27</v>
      </c>
      <c r="C77" s="185" t="s">
        <v>250</v>
      </c>
      <c r="D77" s="185" t="s">
        <v>266</v>
      </c>
      <c r="E77" s="62" t="s">
        <v>267</v>
      </c>
      <c r="F77" s="61" t="s">
        <v>220</v>
      </c>
      <c r="G77" s="61" t="s">
        <v>172</v>
      </c>
      <c r="H77" s="200" t="s">
        <v>190</v>
      </c>
      <c r="I77" s="200"/>
      <c r="J77" s="61" t="s">
        <v>166</v>
      </c>
      <c r="K77" s="384">
        <v>0</v>
      </c>
      <c r="L77" s="500">
        <f t="shared" si="3"/>
        <v>0</v>
      </c>
      <c r="M77" s="183" t="s">
        <v>207</v>
      </c>
      <c r="N77" s="79"/>
      <c r="O77" s="79"/>
    </row>
    <row r="78" spans="1:28" ht="66" x14ac:dyDescent="0.3">
      <c r="A78" s="248" t="str">
        <f t="shared" si="4"/>
        <v>C_34R2</v>
      </c>
      <c r="B78" s="178"/>
      <c r="C78" s="185"/>
      <c r="D78" s="185"/>
      <c r="E78" s="62" t="s">
        <v>267</v>
      </c>
      <c r="F78" s="61"/>
      <c r="G78" s="61" t="s">
        <v>239</v>
      </c>
      <c r="H78" s="200" t="s">
        <v>190</v>
      </c>
      <c r="I78" s="200"/>
      <c r="J78" s="61" t="s">
        <v>171</v>
      </c>
      <c r="K78" s="384">
        <v>0</v>
      </c>
      <c r="L78" s="500">
        <f t="shared" si="3"/>
        <v>0</v>
      </c>
      <c r="M78" s="183" t="s">
        <v>240</v>
      </c>
      <c r="N78" s="79"/>
      <c r="O78" s="79"/>
    </row>
    <row r="79" spans="1:28" ht="52.8" x14ac:dyDescent="0.3">
      <c r="A79" s="248" t="str">
        <f t="shared" si="4"/>
        <v>C_2R1</v>
      </c>
      <c r="B79" s="178">
        <v>28</v>
      </c>
      <c r="C79" s="185" t="s">
        <v>161</v>
      </c>
      <c r="D79" s="185" t="s">
        <v>241</v>
      </c>
      <c r="E79" s="61" t="s">
        <v>242</v>
      </c>
      <c r="F79" s="61" t="s">
        <v>206</v>
      </c>
      <c r="G79" s="61" t="s">
        <v>243</v>
      </c>
      <c r="H79" s="200" t="s">
        <v>190</v>
      </c>
      <c r="I79" s="200"/>
      <c r="J79" s="61" t="s">
        <v>166</v>
      </c>
      <c r="K79" s="384">
        <v>0</v>
      </c>
      <c r="L79" s="500">
        <f t="shared" si="3"/>
        <v>0</v>
      </c>
      <c r="M79" s="183" t="s">
        <v>209</v>
      </c>
      <c r="N79" s="79"/>
      <c r="O79" s="79"/>
      <c r="P79" s="12"/>
      <c r="Q79" s="12"/>
      <c r="R79" s="12"/>
      <c r="S79" s="12"/>
      <c r="T79" s="12"/>
      <c r="U79" s="12"/>
      <c r="V79" s="12"/>
      <c r="W79" s="12"/>
      <c r="X79" s="12"/>
      <c r="Y79" s="12"/>
      <c r="Z79" s="12"/>
      <c r="AA79" s="12"/>
      <c r="AB79" s="12"/>
    </row>
    <row r="80" spans="1:28" ht="52.8" x14ac:dyDescent="0.3">
      <c r="A80" s="248" t="str">
        <f t="shared" si="4"/>
        <v>C_2R2</v>
      </c>
      <c r="B80" s="178"/>
      <c r="C80" s="185"/>
      <c r="D80" s="185"/>
      <c r="E80" s="61" t="s">
        <v>242</v>
      </c>
      <c r="F80" s="61"/>
      <c r="G80" s="61" t="s">
        <v>246</v>
      </c>
      <c r="H80" s="200"/>
      <c r="I80" s="200" t="s">
        <v>190</v>
      </c>
      <c r="J80" s="61" t="s">
        <v>171</v>
      </c>
      <c r="K80" s="384">
        <v>580</v>
      </c>
      <c r="L80" s="500">
        <f t="shared" si="3"/>
        <v>0.11264323169547485</v>
      </c>
      <c r="M80" s="79"/>
      <c r="N80" s="79" t="s">
        <v>556</v>
      </c>
      <c r="O80" s="185" t="s">
        <v>230</v>
      </c>
      <c r="P80" s="12"/>
      <c r="Q80" s="12"/>
      <c r="R80" s="12"/>
      <c r="S80" s="12"/>
      <c r="T80" s="12"/>
      <c r="U80" s="12"/>
      <c r="V80" s="12"/>
      <c r="W80" s="12"/>
      <c r="X80" s="12"/>
      <c r="Y80" s="12"/>
      <c r="Z80" s="12"/>
      <c r="AA80" s="12"/>
      <c r="AB80" s="12"/>
    </row>
    <row r="81" spans="1:28" ht="26.4" x14ac:dyDescent="0.3">
      <c r="A81" s="248" t="str">
        <f t="shared" si="4"/>
        <v>C_2R4</v>
      </c>
      <c r="B81" s="178"/>
      <c r="C81" s="185"/>
      <c r="D81" s="185"/>
      <c r="E81" s="61" t="s">
        <v>242</v>
      </c>
      <c r="F81" s="61"/>
      <c r="G81" s="61" t="s">
        <v>172</v>
      </c>
      <c r="H81" s="200" t="s">
        <v>190</v>
      </c>
      <c r="I81" s="200"/>
      <c r="J81" s="61" t="s">
        <v>214</v>
      </c>
      <c r="K81" s="384">
        <v>0</v>
      </c>
      <c r="L81" s="500">
        <f t="shared" si="3"/>
        <v>0</v>
      </c>
      <c r="M81" s="183" t="s">
        <v>207</v>
      </c>
      <c r="N81" s="79"/>
      <c r="O81" s="79"/>
      <c r="P81" s="12"/>
      <c r="Q81" s="12"/>
      <c r="R81" s="12"/>
      <c r="S81" s="12"/>
      <c r="T81" s="12"/>
      <c r="U81" s="12"/>
      <c r="V81" s="12"/>
      <c r="W81" s="12"/>
      <c r="X81" s="12"/>
      <c r="Y81" s="12"/>
      <c r="Z81" s="12"/>
      <c r="AA81" s="12"/>
      <c r="AB81" s="12"/>
    </row>
    <row r="82" spans="1:28" ht="52.8" x14ac:dyDescent="0.3">
      <c r="A82" s="248" t="str">
        <f t="shared" si="4"/>
        <v>C_2R5</v>
      </c>
      <c r="B82" s="178"/>
      <c r="C82" s="185"/>
      <c r="D82" s="185"/>
      <c r="E82" s="61" t="s">
        <v>242</v>
      </c>
      <c r="F82" s="61"/>
      <c r="G82" s="204" t="s">
        <v>445</v>
      </c>
      <c r="H82" s="200"/>
      <c r="I82" s="200" t="s">
        <v>190</v>
      </c>
      <c r="J82" s="61" t="s">
        <v>217</v>
      </c>
      <c r="K82" s="384">
        <v>256</v>
      </c>
      <c r="L82" s="500">
        <f t="shared" si="3"/>
        <v>4.9718391920761315E-2</v>
      </c>
      <c r="M82" s="79"/>
      <c r="N82" s="79" t="s">
        <v>556</v>
      </c>
      <c r="O82" s="185" t="s">
        <v>230</v>
      </c>
      <c r="P82" s="12"/>
      <c r="Q82" s="12"/>
      <c r="R82" s="12"/>
      <c r="S82" s="12"/>
      <c r="T82" s="12"/>
      <c r="U82" s="12"/>
      <c r="V82" s="12"/>
      <c r="W82" s="12"/>
      <c r="X82" s="12"/>
      <c r="Y82" s="12"/>
      <c r="Z82" s="12"/>
      <c r="AA82" s="12"/>
      <c r="AB82" s="12"/>
    </row>
    <row r="83" spans="1:28" ht="52.8" x14ac:dyDescent="0.3">
      <c r="A83" s="248" t="str">
        <f t="shared" si="4"/>
        <v>C_13R1</v>
      </c>
      <c r="B83" s="178">
        <v>29</v>
      </c>
      <c r="C83" s="185" t="s">
        <v>161</v>
      </c>
      <c r="D83" s="185" t="s">
        <v>448</v>
      </c>
      <c r="E83" s="61" t="s">
        <v>205</v>
      </c>
      <c r="F83" s="61" t="s">
        <v>206</v>
      </c>
      <c r="G83" s="200" t="s">
        <v>303</v>
      </c>
      <c r="H83" s="200" t="s">
        <v>190</v>
      </c>
      <c r="I83" s="200"/>
      <c r="J83" s="61" t="s">
        <v>166</v>
      </c>
      <c r="K83" s="384">
        <v>0</v>
      </c>
      <c r="L83" s="500">
        <f t="shared" si="3"/>
        <v>0</v>
      </c>
      <c r="M83" s="201" t="s">
        <v>209</v>
      </c>
      <c r="N83" s="79"/>
      <c r="O83" s="79"/>
    </row>
    <row r="84" spans="1:28" ht="26.4" x14ac:dyDescent="0.3">
      <c r="A84" s="248" t="str">
        <f t="shared" si="4"/>
        <v>C_13R2</v>
      </c>
      <c r="B84" s="178"/>
      <c r="C84" s="185"/>
      <c r="D84" s="185"/>
      <c r="E84" s="61" t="s">
        <v>205</v>
      </c>
      <c r="F84" s="61"/>
      <c r="G84" s="200" t="s">
        <v>172</v>
      </c>
      <c r="H84" s="200" t="s">
        <v>190</v>
      </c>
      <c r="I84" s="200"/>
      <c r="J84" s="61" t="s">
        <v>171</v>
      </c>
      <c r="K84" s="384">
        <v>0</v>
      </c>
      <c r="L84" s="500">
        <f t="shared" si="3"/>
        <v>0</v>
      </c>
      <c r="M84" s="201" t="s">
        <v>207</v>
      </c>
      <c r="N84" s="79"/>
      <c r="O84" s="79"/>
    </row>
    <row r="85" spans="1:28" ht="30" customHeight="1" x14ac:dyDescent="0.3">
      <c r="A85" s="248" t="str">
        <f t="shared" si="4"/>
        <v>C_13R3</v>
      </c>
      <c r="B85" s="178"/>
      <c r="C85" s="185"/>
      <c r="D85" s="185"/>
      <c r="E85" s="61" t="s">
        <v>205</v>
      </c>
      <c r="F85" s="61"/>
      <c r="G85" s="200" t="s">
        <v>1090</v>
      </c>
      <c r="H85" s="200"/>
      <c r="I85" s="200" t="s">
        <v>190</v>
      </c>
      <c r="J85" s="61" t="s">
        <v>173</v>
      </c>
      <c r="K85" s="384">
        <v>111</v>
      </c>
      <c r="L85" s="500">
        <f t="shared" si="3"/>
        <v>2.1557583996892601E-2</v>
      </c>
      <c r="M85" s="79"/>
      <c r="N85" s="79" t="s">
        <v>557</v>
      </c>
      <c r="O85" s="195" t="s">
        <v>230</v>
      </c>
    </row>
    <row r="86" spans="1:28" ht="52.8" x14ac:dyDescent="0.3">
      <c r="A86" s="248" t="str">
        <f t="shared" si="4"/>
        <v>C_13R5</v>
      </c>
      <c r="B86" s="178"/>
      <c r="C86" s="185"/>
      <c r="D86" s="185"/>
      <c r="E86" s="61" t="s">
        <v>205</v>
      </c>
      <c r="F86" s="61"/>
      <c r="G86" s="200" t="s">
        <v>1091</v>
      </c>
      <c r="H86" s="200"/>
      <c r="I86" s="200" t="s">
        <v>190</v>
      </c>
      <c r="J86" s="61" t="s">
        <v>217</v>
      </c>
      <c r="K86" s="384">
        <v>8</v>
      </c>
      <c r="L86" s="500">
        <f t="shared" si="3"/>
        <v>1.5536997475237911E-3</v>
      </c>
      <c r="M86" s="79"/>
      <c r="N86" s="79" t="s">
        <v>557</v>
      </c>
      <c r="O86" s="185" t="s">
        <v>230</v>
      </c>
    </row>
    <row r="87" spans="1:28" ht="26.4" x14ac:dyDescent="0.3">
      <c r="A87" s="248" t="str">
        <f t="shared" si="4"/>
        <v>C_19R1</v>
      </c>
      <c r="B87" s="178">
        <v>30</v>
      </c>
      <c r="C87" s="185" t="s">
        <v>558</v>
      </c>
      <c r="D87" s="185" t="s">
        <v>424</v>
      </c>
      <c r="E87" s="61" t="s">
        <v>425</v>
      </c>
      <c r="F87" s="61" t="s">
        <v>206</v>
      </c>
      <c r="G87" s="61" t="s">
        <v>172</v>
      </c>
      <c r="H87" s="200" t="s">
        <v>190</v>
      </c>
      <c r="I87" s="200"/>
      <c r="J87" s="61" t="s">
        <v>166</v>
      </c>
      <c r="K87" s="384">
        <v>0</v>
      </c>
      <c r="L87" s="500">
        <f t="shared" si="3"/>
        <v>0</v>
      </c>
      <c r="M87" s="183" t="s">
        <v>207</v>
      </c>
      <c r="N87" s="79"/>
      <c r="O87" s="79"/>
    </row>
    <row r="88" spans="1:28" ht="52.8" x14ac:dyDescent="0.3">
      <c r="A88" s="248" t="str">
        <f t="shared" si="4"/>
        <v>C_19R3</v>
      </c>
      <c r="B88" s="178"/>
      <c r="C88" s="185"/>
      <c r="D88" s="185"/>
      <c r="E88" s="61" t="s">
        <v>425</v>
      </c>
      <c r="F88" s="61"/>
      <c r="G88" s="254" t="s">
        <v>436</v>
      </c>
      <c r="H88" s="200"/>
      <c r="I88" s="200" t="s">
        <v>190</v>
      </c>
      <c r="J88" s="61" t="s">
        <v>173</v>
      </c>
      <c r="K88" s="384">
        <v>26</v>
      </c>
      <c r="L88" s="500">
        <f t="shared" si="3"/>
        <v>5.0495241794523207E-3</v>
      </c>
      <c r="M88" s="79"/>
      <c r="N88" s="79" t="s">
        <v>428</v>
      </c>
      <c r="O88" s="185" t="s">
        <v>230</v>
      </c>
    </row>
    <row r="89" spans="1:28" ht="27" x14ac:dyDescent="0.3">
      <c r="A89" s="248" t="str">
        <f t="shared" si="4"/>
        <v>C_19R4</v>
      </c>
      <c r="B89" s="178"/>
      <c r="C89" s="185"/>
      <c r="D89" s="185"/>
      <c r="E89" s="61" t="s">
        <v>425</v>
      </c>
      <c r="F89" s="61"/>
      <c r="G89" s="61" t="s">
        <v>189</v>
      </c>
      <c r="H89" s="200" t="s">
        <v>190</v>
      </c>
      <c r="I89" s="200"/>
      <c r="J89" s="61" t="s">
        <v>214</v>
      </c>
      <c r="K89" s="384">
        <v>0</v>
      </c>
      <c r="L89" s="500">
        <f t="shared" si="3"/>
        <v>0</v>
      </c>
      <c r="M89" s="183"/>
      <c r="N89" s="196" t="s">
        <v>191</v>
      </c>
      <c r="O89" s="79"/>
    </row>
    <row r="90" spans="1:28" ht="52.8" x14ac:dyDescent="0.3">
      <c r="A90" s="248" t="str">
        <f t="shared" si="4"/>
        <v>C_19R5</v>
      </c>
      <c r="B90" s="178"/>
      <c r="C90" s="185"/>
      <c r="D90" s="185"/>
      <c r="E90" s="61" t="s">
        <v>425</v>
      </c>
      <c r="F90" s="61"/>
      <c r="G90" s="200" t="s">
        <v>539</v>
      </c>
      <c r="H90" s="200"/>
      <c r="I90" s="200" t="s">
        <v>190</v>
      </c>
      <c r="J90" s="61" t="s">
        <v>217</v>
      </c>
      <c r="K90" s="384">
        <v>230</v>
      </c>
      <c r="L90" s="500">
        <f t="shared" si="3"/>
        <v>4.4668867741308994E-2</v>
      </c>
      <c r="M90" s="185" t="s">
        <v>271</v>
      </c>
      <c r="N90" s="184" t="s">
        <v>272</v>
      </c>
      <c r="O90" s="79"/>
    </row>
    <row r="91" spans="1:28" ht="39.6" x14ac:dyDescent="0.3">
      <c r="A91" s="248" t="str">
        <f t="shared" si="4"/>
        <v>C_29R1</v>
      </c>
      <c r="B91" s="178">
        <v>31</v>
      </c>
      <c r="C91" s="185" t="s">
        <v>558</v>
      </c>
      <c r="D91" s="185" t="s">
        <v>433</v>
      </c>
      <c r="E91" s="61" t="s">
        <v>434</v>
      </c>
      <c r="F91" s="61" t="s">
        <v>206</v>
      </c>
      <c r="G91" s="200" t="s">
        <v>172</v>
      </c>
      <c r="H91" s="200" t="s">
        <v>190</v>
      </c>
      <c r="I91" s="200"/>
      <c r="J91" s="211" t="s">
        <v>166</v>
      </c>
      <c r="K91" s="384">
        <v>0</v>
      </c>
      <c r="L91" s="500">
        <f t="shared" si="3"/>
        <v>0</v>
      </c>
      <c r="M91" s="183" t="s">
        <v>207</v>
      </c>
      <c r="N91" s="79"/>
      <c r="O91" s="79"/>
    </row>
    <row r="92" spans="1:28" ht="52.8" x14ac:dyDescent="0.3">
      <c r="A92" s="248" t="str">
        <f t="shared" si="4"/>
        <v>C_29R2</v>
      </c>
      <c r="B92" s="178"/>
      <c r="C92" s="185"/>
      <c r="D92" s="185"/>
      <c r="E92" s="61" t="s">
        <v>434</v>
      </c>
      <c r="F92" s="61"/>
      <c r="G92" s="254" t="s">
        <v>436</v>
      </c>
      <c r="H92" s="200"/>
      <c r="I92" s="200" t="s">
        <v>190</v>
      </c>
      <c r="J92" s="211" t="s">
        <v>171</v>
      </c>
      <c r="K92" s="384">
        <v>26</v>
      </c>
      <c r="L92" s="500">
        <f t="shared" si="3"/>
        <v>5.0495241794523207E-3</v>
      </c>
      <c r="M92" s="79"/>
      <c r="N92" s="79" t="s">
        <v>416</v>
      </c>
      <c r="O92" s="185" t="s">
        <v>230</v>
      </c>
    </row>
    <row r="93" spans="1:28" ht="27" x14ac:dyDescent="0.3">
      <c r="A93" s="248" t="str">
        <f t="shared" si="4"/>
        <v>C_29R4</v>
      </c>
      <c r="B93" s="178"/>
      <c r="C93" s="185"/>
      <c r="D93" s="185"/>
      <c r="E93" s="61" t="s">
        <v>434</v>
      </c>
      <c r="F93" s="61"/>
      <c r="G93" s="200" t="s">
        <v>189</v>
      </c>
      <c r="H93" s="200" t="s">
        <v>190</v>
      </c>
      <c r="I93" s="200"/>
      <c r="J93" s="211" t="s">
        <v>214</v>
      </c>
      <c r="K93" s="384">
        <v>0</v>
      </c>
      <c r="L93" s="500">
        <f t="shared" si="3"/>
        <v>0</v>
      </c>
      <c r="M93" s="183"/>
      <c r="N93" s="196" t="s">
        <v>191</v>
      </c>
      <c r="O93" s="79"/>
    </row>
    <row r="94" spans="1:28" s="433" customFormat="1" ht="33" customHeight="1" x14ac:dyDescent="0.3">
      <c r="A94" s="248"/>
      <c r="B94" s="178"/>
      <c r="C94" s="195"/>
      <c r="D94" s="195"/>
      <c r="E94" s="200" t="s">
        <v>434</v>
      </c>
      <c r="F94" s="200"/>
      <c r="G94" s="200" t="s">
        <v>542</v>
      </c>
      <c r="H94" s="200"/>
      <c r="I94" s="200" t="s">
        <v>190</v>
      </c>
      <c r="J94" s="200" t="s">
        <v>217</v>
      </c>
      <c r="K94" s="384">
        <v>22</v>
      </c>
      <c r="L94" s="500">
        <f t="shared" si="3"/>
        <v>4.272674305690425E-3</v>
      </c>
      <c r="M94" s="201"/>
      <c r="N94" s="196"/>
      <c r="O94" s="79"/>
    </row>
    <row r="95" spans="1:28" ht="26.4" x14ac:dyDescent="0.3">
      <c r="A95" s="248" t="str">
        <f t="shared" si="4"/>
        <v>C_73R5</v>
      </c>
      <c r="B95" s="178">
        <v>32</v>
      </c>
      <c r="C95" s="185" t="s">
        <v>250</v>
      </c>
      <c r="D95" s="185" t="s">
        <v>472</v>
      </c>
      <c r="E95" s="61" t="s">
        <v>473</v>
      </c>
      <c r="F95" s="61" t="s">
        <v>206</v>
      </c>
      <c r="G95" s="200" t="s">
        <v>172</v>
      </c>
      <c r="H95" s="200" t="s">
        <v>190</v>
      </c>
      <c r="I95" s="200"/>
      <c r="J95" s="200" t="s">
        <v>217</v>
      </c>
      <c r="K95" s="384">
        <v>0</v>
      </c>
      <c r="L95" s="500">
        <f t="shared" si="3"/>
        <v>0</v>
      </c>
      <c r="M95" s="183" t="s">
        <v>207</v>
      </c>
      <c r="N95" s="79"/>
      <c r="O95" s="79"/>
    </row>
    <row r="96" spans="1:28" ht="66" x14ac:dyDescent="0.3">
      <c r="A96" s="248" t="str">
        <f t="shared" si="4"/>
        <v>C_73R2</v>
      </c>
      <c r="B96" s="178"/>
      <c r="C96" s="185"/>
      <c r="D96" s="185"/>
      <c r="E96" s="61" t="s">
        <v>473</v>
      </c>
      <c r="F96" s="61"/>
      <c r="G96" s="61" t="s">
        <v>239</v>
      </c>
      <c r="H96" s="200" t="s">
        <v>190</v>
      </c>
      <c r="I96" s="200"/>
      <c r="J96" s="61" t="s">
        <v>171</v>
      </c>
      <c r="K96" s="384">
        <v>0</v>
      </c>
      <c r="L96" s="500">
        <f t="shared" si="3"/>
        <v>0</v>
      </c>
      <c r="M96" s="183" t="s">
        <v>240</v>
      </c>
      <c r="N96" s="79"/>
      <c r="O96" s="79"/>
    </row>
    <row r="97" spans="1:28" ht="26.4" x14ac:dyDescent="0.3">
      <c r="A97" s="248" t="str">
        <f t="shared" si="4"/>
        <v>C_62R1</v>
      </c>
      <c r="B97" s="178">
        <v>33</v>
      </c>
      <c r="C97" s="185" t="s">
        <v>161</v>
      </c>
      <c r="D97" s="185" t="s">
        <v>450</v>
      </c>
      <c r="E97" s="185" t="s">
        <v>451</v>
      </c>
      <c r="F97" s="61" t="s">
        <v>206</v>
      </c>
      <c r="G97" s="61" t="s">
        <v>172</v>
      </c>
      <c r="H97" s="200" t="s">
        <v>190</v>
      </c>
      <c r="I97" s="200"/>
      <c r="J97" s="61" t="s">
        <v>166</v>
      </c>
      <c r="K97" s="384">
        <v>0</v>
      </c>
      <c r="L97" s="500">
        <f t="shared" si="3"/>
        <v>0</v>
      </c>
      <c r="M97" s="183" t="s">
        <v>207</v>
      </c>
      <c r="N97" s="79"/>
      <c r="O97" s="79"/>
    </row>
    <row r="98" spans="1:28" ht="66" x14ac:dyDescent="0.3">
      <c r="A98" s="248" t="str">
        <f t="shared" si="4"/>
        <v>C_62R2</v>
      </c>
      <c r="B98" s="178"/>
      <c r="C98" s="185"/>
      <c r="D98" s="185"/>
      <c r="E98" s="185" t="s">
        <v>451</v>
      </c>
      <c r="F98" s="61"/>
      <c r="G98" s="61" t="s">
        <v>239</v>
      </c>
      <c r="H98" s="200" t="s">
        <v>190</v>
      </c>
      <c r="I98" s="200"/>
      <c r="J98" s="61" t="s">
        <v>171</v>
      </c>
      <c r="K98" s="384">
        <v>0</v>
      </c>
      <c r="L98" s="500">
        <f t="shared" si="3"/>
        <v>0</v>
      </c>
      <c r="M98" s="183" t="s">
        <v>240</v>
      </c>
      <c r="N98" s="79"/>
      <c r="O98" s="79"/>
    </row>
    <row r="99" spans="1:28" ht="39.6" x14ac:dyDescent="0.3">
      <c r="A99" s="248" t="str">
        <f t="shared" si="4"/>
        <v>C_45R1</v>
      </c>
      <c r="B99" s="178">
        <v>34</v>
      </c>
      <c r="C99" s="185" t="s">
        <v>250</v>
      </c>
      <c r="D99" s="185" t="s">
        <v>474</v>
      </c>
      <c r="E99" s="61" t="s">
        <v>475</v>
      </c>
      <c r="F99" s="61" t="s">
        <v>206</v>
      </c>
      <c r="G99" s="61" t="s">
        <v>172</v>
      </c>
      <c r="H99" s="200" t="s">
        <v>190</v>
      </c>
      <c r="I99" s="200"/>
      <c r="J99" s="61" t="s">
        <v>166</v>
      </c>
      <c r="K99" s="384">
        <v>0</v>
      </c>
      <c r="L99" s="500">
        <f t="shared" si="3"/>
        <v>0</v>
      </c>
      <c r="M99" s="183" t="s">
        <v>207</v>
      </c>
      <c r="N99" s="79"/>
      <c r="O99" s="79"/>
    </row>
    <row r="100" spans="1:28" ht="52.8" x14ac:dyDescent="0.3">
      <c r="A100" s="248" t="str">
        <f t="shared" si="4"/>
        <v>C_45R2</v>
      </c>
      <c r="B100" s="178"/>
      <c r="C100" s="185"/>
      <c r="D100" s="185"/>
      <c r="E100" s="61" t="s">
        <v>475</v>
      </c>
      <c r="F100" s="61"/>
      <c r="G100" s="200" t="s">
        <v>270</v>
      </c>
      <c r="H100" s="200"/>
      <c r="I100" s="200" t="s">
        <v>190</v>
      </c>
      <c r="J100" s="61" t="s">
        <v>171</v>
      </c>
      <c r="K100" s="384">
        <v>303</v>
      </c>
      <c r="L100" s="500">
        <f t="shared" si="3"/>
        <v>5.8846377937463584E-2</v>
      </c>
      <c r="M100" s="185" t="s">
        <v>271</v>
      </c>
      <c r="N100" s="184" t="s">
        <v>272</v>
      </c>
      <c r="O100" s="79"/>
    </row>
    <row r="101" spans="1:28" ht="52.8" x14ac:dyDescent="0.25">
      <c r="A101" s="290" t="str">
        <f t="shared" si="4"/>
        <v>C_45R3</v>
      </c>
      <c r="B101" s="291"/>
      <c r="C101" s="291"/>
      <c r="D101" s="291"/>
      <c r="E101" s="292" t="s">
        <v>475</v>
      </c>
      <c r="F101" s="292"/>
      <c r="G101" s="292" t="s">
        <v>303</v>
      </c>
      <c r="H101" s="200" t="s">
        <v>190</v>
      </c>
      <c r="I101" s="200"/>
      <c r="J101" s="200" t="s">
        <v>173</v>
      </c>
      <c r="K101" s="384">
        <v>636</v>
      </c>
      <c r="L101" s="500">
        <f t="shared" si="3"/>
        <v>0.12351912992814139</v>
      </c>
      <c r="M101" s="293" t="s">
        <v>415</v>
      </c>
      <c r="N101" s="79" t="s">
        <v>416</v>
      </c>
      <c r="O101" s="292" t="s">
        <v>230</v>
      </c>
      <c r="P101" s="294"/>
      <c r="Q101" s="294"/>
      <c r="R101" s="294"/>
      <c r="S101" s="294"/>
      <c r="T101" s="294"/>
      <c r="U101" s="294"/>
      <c r="V101" s="294"/>
      <c r="W101" s="294"/>
      <c r="X101" s="294"/>
      <c r="Y101" s="294"/>
      <c r="Z101" s="294"/>
      <c r="AA101" s="294"/>
      <c r="AB101" s="294"/>
    </row>
    <row r="102" spans="1:28" ht="52.8" x14ac:dyDescent="0.3">
      <c r="A102" s="248" t="str">
        <f t="shared" si="4"/>
        <v>C_45R4</v>
      </c>
      <c r="B102" s="178"/>
      <c r="C102" s="185"/>
      <c r="D102" s="185"/>
      <c r="E102" s="61" t="s">
        <v>475</v>
      </c>
      <c r="F102" s="61"/>
      <c r="G102" s="61" t="s">
        <v>560</v>
      </c>
      <c r="H102" s="200"/>
      <c r="I102" s="200" t="s">
        <v>190</v>
      </c>
      <c r="J102" s="204" t="s">
        <v>214</v>
      </c>
      <c r="K102" s="384">
        <v>216</v>
      </c>
      <c r="L102" s="500">
        <f t="shared" si="3"/>
        <v>4.1949893183142357E-2</v>
      </c>
      <c r="M102" s="79"/>
      <c r="N102" s="79" t="s">
        <v>416</v>
      </c>
      <c r="O102" s="185" t="s">
        <v>230</v>
      </c>
    </row>
    <row r="103" spans="1:28" ht="26.4" x14ac:dyDescent="0.3">
      <c r="A103" s="248" t="str">
        <f t="shared" si="4"/>
        <v>C_46R1</v>
      </c>
      <c r="B103" s="178">
        <v>35</v>
      </c>
      <c r="C103" s="185" t="s">
        <v>250</v>
      </c>
      <c r="D103" s="185" t="s">
        <v>478</v>
      </c>
      <c r="E103" s="61" t="s">
        <v>479</v>
      </c>
      <c r="F103" s="61" t="s">
        <v>206</v>
      </c>
      <c r="G103" s="61" t="s">
        <v>172</v>
      </c>
      <c r="H103" s="200" t="s">
        <v>190</v>
      </c>
      <c r="I103" s="200"/>
      <c r="J103" s="61" t="s">
        <v>166</v>
      </c>
      <c r="K103" s="384">
        <v>0</v>
      </c>
      <c r="L103" s="500">
        <f t="shared" si="3"/>
        <v>0</v>
      </c>
      <c r="M103" s="183" t="s">
        <v>207</v>
      </c>
      <c r="N103" s="79"/>
      <c r="O103" s="79"/>
    </row>
    <row r="104" spans="1:28" ht="52.8" x14ac:dyDescent="0.3">
      <c r="A104" s="248" t="str">
        <f t="shared" si="4"/>
        <v>C_46R2</v>
      </c>
      <c r="B104" s="178"/>
      <c r="C104" s="185"/>
      <c r="D104" s="185"/>
      <c r="E104" s="61" t="s">
        <v>479</v>
      </c>
      <c r="F104" s="61"/>
      <c r="G104" s="200" t="s">
        <v>270</v>
      </c>
      <c r="H104" s="200"/>
      <c r="I104" s="200" t="s">
        <v>190</v>
      </c>
      <c r="J104" s="204" t="s">
        <v>171</v>
      </c>
      <c r="K104" s="384">
        <v>352</v>
      </c>
      <c r="L104" s="500">
        <f t="shared" si="3"/>
        <v>6.83627888910468E-2</v>
      </c>
      <c r="M104" s="185" t="s">
        <v>271</v>
      </c>
      <c r="N104" s="184" t="s">
        <v>272</v>
      </c>
      <c r="O104" s="79"/>
    </row>
    <row r="105" spans="1:28" ht="52.8" x14ac:dyDescent="0.3">
      <c r="A105" s="248" t="str">
        <f t="shared" si="4"/>
        <v>C_46R3</v>
      </c>
      <c r="B105" s="178"/>
      <c r="C105" s="185"/>
      <c r="D105" s="185"/>
      <c r="E105" s="61" t="s">
        <v>479</v>
      </c>
      <c r="F105" s="61"/>
      <c r="G105" s="61" t="s">
        <v>480</v>
      </c>
      <c r="H105" s="200"/>
      <c r="I105" s="200" t="s">
        <v>190</v>
      </c>
      <c r="J105" s="204" t="s">
        <v>173</v>
      </c>
      <c r="K105" s="384">
        <v>13</v>
      </c>
      <c r="L105" s="500">
        <f t="shared" si="3"/>
        <v>2.5247620897261604E-3</v>
      </c>
      <c r="M105" s="185" t="s">
        <v>481</v>
      </c>
      <c r="N105" s="184" t="s">
        <v>482</v>
      </c>
      <c r="O105" s="79"/>
    </row>
    <row r="106" spans="1:28" ht="52.8" x14ac:dyDescent="0.3">
      <c r="A106" s="248" t="str">
        <f t="shared" si="4"/>
        <v>C_46R4</v>
      </c>
      <c r="B106" s="178"/>
      <c r="C106" s="185"/>
      <c r="D106" s="185"/>
      <c r="E106" s="61" t="s">
        <v>479</v>
      </c>
      <c r="F106" s="61"/>
      <c r="G106" s="61" t="s">
        <v>303</v>
      </c>
      <c r="H106" s="200" t="s">
        <v>190</v>
      </c>
      <c r="I106" s="200"/>
      <c r="J106" s="61" t="s">
        <v>214</v>
      </c>
      <c r="K106" s="384">
        <v>76</v>
      </c>
      <c r="L106" s="500">
        <f t="shared" si="3"/>
        <v>1.4760147601476014E-2</v>
      </c>
      <c r="M106" s="206" t="s">
        <v>415</v>
      </c>
      <c r="N106" s="79" t="s">
        <v>416</v>
      </c>
      <c r="O106" s="185" t="s">
        <v>230</v>
      </c>
    </row>
    <row r="107" spans="1:28" ht="60" customHeight="1" x14ac:dyDescent="0.3">
      <c r="A107" s="248"/>
      <c r="B107" s="178"/>
      <c r="C107" s="185"/>
      <c r="D107" s="185"/>
      <c r="E107" s="61" t="s">
        <v>479</v>
      </c>
      <c r="F107" s="61"/>
      <c r="G107" s="110" t="s">
        <v>483</v>
      </c>
      <c r="H107" s="200"/>
      <c r="I107" s="200" t="s">
        <v>190</v>
      </c>
      <c r="J107" s="110" t="s">
        <v>217</v>
      </c>
      <c r="K107" s="384">
        <v>732</v>
      </c>
      <c r="L107" s="500">
        <f t="shared" si="3"/>
        <v>0.14216352689842687</v>
      </c>
      <c r="M107" s="79"/>
      <c r="N107" s="79" t="s">
        <v>416</v>
      </c>
      <c r="O107" s="185" t="s">
        <v>230</v>
      </c>
      <c r="P107" s="194"/>
    </row>
    <row r="108" spans="1:28" s="512" customFormat="1" ht="60" customHeight="1" x14ac:dyDescent="0.3">
      <c r="A108" s="248"/>
      <c r="B108" s="178"/>
      <c r="C108" s="195"/>
      <c r="D108" s="195"/>
      <c r="E108" s="200" t="s">
        <v>479</v>
      </c>
      <c r="F108" s="200"/>
      <c r="G108" s="204" t="s">
        <v>1123</v>
      </c>
      <c r="H108" s="200"/>
      <c r="I108" s="200"/>
      <c r="J108" s="204" t="s">
        <v>1117</v>
      </c>
      <c r="K108" s="384">
        <v>121</v>
      </c>
      <c r="L108" s="500">
        <f t="shared" si="3"/>
        <v>2.3499708681297339E-2</v>
      </c>
      <c r="M108" s="79"/>
      <c r="N108" s="79" t="s">
        <v>1122</v>
      </c>
      <c r="O108" s="195" t="s">
        <v>230</v>
      </c>
      <c r="P108" s="579"/>
    </row>
    <row r="109" spans="1:28" ht="42.6" customHeight="1" x14ac:dyDescent="0.3">
      <c r="A109" s="248" t="str">
        <f t="shared" ref="A109:A111" si="5">E109&amp;J109</f>
        <v>C_47R1</v>
      </c>
      <c r="B109" s="178">
        <v>36</v>
      </c>
      <c r="C109" s="185" t="s">
        <v>250</v>
      </c>
      <c r="D109" s="185" t="s">
        <v>485</v>
      </c>
      <c r="E109" s="61" t="s">
        <v>486</v>
      </c>
      <c r="F109" s="61" t="s">
        <v>206</v>
      </c>
      <c r="G109" s="61" t="s">
        <v>189</v>
      </c>
      <c r="H109" s="200" t="s">
        <v>190</v>
      </c>
      <c r="I109" s="200"/>
      <c r="J109" s="61" t="s">
        <v>166</v>
      </c>
      <c r="K109" s="384">
        <v>211</v>
      </c>
      <c r="L109" s="500">
        <f t="shared" si="3"/>
        <v>4.0978830840939985E-2</v>
      </c>
      <c r="M109" s="79"/>
      <c r="N109" s="196" t="s">
        <v>191</v>
      </c>
      <c r="O109" s="79"/>
    </row>
    <row r="110" spans="1:28" ht="52.8" x14ac:dyDescent="0.3">
      <c r="A110" s="248" t="str">
        <f t="shared" si="5"/>
        <v>C_47R2</v>
      </c>
      <c r="B110" s="178"/>
      <c r="C110" s="185"/>
      <c r="D110" s="185"/>
      <c r="E110" s="61" t="s">
        <v>486</v>
      </c>
      <c r="F110" s="61"/>
      <c r="G110" s="200" t="s">
        <v>270</v>
      </c>
      <c r="H110" s="200"/>
      <c r="I110" s="200" t="s">
        <v>190</v>
      </c>
      <c r="J110" s="61" t="s">
        <v>171</v>
      </c>
      <c r="K110" s="384">
        <v>169</v>
      </c>
      <c r="L110" s="500">
        <f t="shared" si="3"/>
        <v>3.2821907166440088E-2</v>
      </c>
      <c r="M110" s="185" t="s">
        <v>271</v>
      </c>
      <c r="N110" s="184" t="s">
        <v>272</v>
      </c>
      <c r="O110" s="79"/>
    </row>
    <row r="111" spans="1:28" ht="52.8" x14ac:dyDescent="0.3">
      <c r="A111" s="248" t="str">
        <f t="shared" si="5"/>
        <v>C_47R3</v>
      </c>
      <c r="B111" s="178"/>
      <c r="C111" s="185"/>
      <c r="D111" s="185"/>
      <c r="E111" s="61" t="s">
        <v>486</v>
      </c>
      <c r="F111" s="61"/>
      <c r="G111" s="61" t="s">
        <v>480</v>
      </c>
      <c r="H111" s="200"/>
      <c r="I111" s="200" t="s">
        <v>190</v>
      </c>
      <c r="J111" s="61" t="s">
        <v>173</v>
      </c>
      <c r="K111" s="384">
        <v>21</v>
      </c>
      <c r="L111" s="500">
        <f t="shared" si="3"/>
        <v>4.078461837249951E-3</v>
      </c>
      <c r="M111" s="185" t="s">
        <v>271</v>
      </c>
      <c r="N111" s="194" t="s">
        <v>561</v>
      </c>
      <c r="O111" s="79"/>
    </row>
    <row r="112" spans="1:28" ht="52.8" x14ac:dyDescent="0.3">
      <c r="A112" s="248"/>
      <c r="B112" s="178"/>
      <c r="C112" s="185"/>
      <c r="D112" s="185"/>
      <c r="E112" s="61" t="s">
        <v>486</v>
      </c>
      <c r="F112" s="61"/>
      <c r="G112" s="110" t="s">
        <v>483</v>
      </c>
      <c r="H112" s="200"/>
      <c r="I112" s="200" t="s">
        <v>190</v>
      </c>
      <c r="J112" s="110" t="s">
        <v>214</v>
      </c>
      <c r="K112" s="384">
        <v>293</v>
      </c>
      <c r="L112" s="500">
        <f t="shared" si="3"/>
        <v>5.6904253253058847E-2</v>
      </c>
      <c r="M112" s="185"/>
      <c r="N112" s="79" t="s">
        <v>416</v>
      </c>
      <c r="O112" s="185" t="s">
        <v>230</v>
      </c>
      <c r="P112" s="194"/>
    </row>
    <row r="113" spans="1:16" ht="26.4" x14ac:dyDescent="0.3">
      <c r="A113" s="248" t="str">
        <f t="shared" ref="A113:A116" si="6">E113&amp;J113</f>
        <v>C_49R1</v>
      </c>
      <c r="B113" s="178">
        <v>37</v>
      </c>
      <c r="C113" s="185" t="s">
        <v>250</v>
      </c>
      <c r="D113" s="185" t="s">
        <v>488</v>
      </c>
      <c r="E113" s="61" t="s">
        <v>489</v>
      </c>
      <c r="F113" s="61" t="s">
        <v>206</v>
      </c>
      <c r="G113" s="61" t="s">
        <v>490</v>
      </c>
      <c r="H113" s="200" t="s">
        <v>190</v>
      </c>
      <c r="I113" s="200"/>
      <c r="J113" s="61" t="s">
        <v>166</v>
      </c>
      <c r="K113" s="384">
        <v>0</v>
      </c>
      <c r="L113" s="500">
        <f t="shared" si="3"/>
        <v>0</v>
      </c>
      <c r="M113" s="183" t="s">
        <v>207</v>
      </c>
      <c r="N113" s="184"/>
      <c r="O113" s="79"/>
    </row>
    <row r="114" spans="1:16" ht="52.8" x14ac:dyDescent="0.3">
      <c r="A114" s="248" t="str">
        <f t="shared" si="6"/>
        <v>C_49R2</v>
      </c>
      <c r="B114" s="178"/>
      <c r="C114" s="185"/>
      <c r="D114" s="185"/>
      <c r="E114" s="61" t="s">
        <v>489</v>
      </c>
      <c r="F114" s="61"/>
      <c r="G114" s="200" t="s">
        <v>270</v>
      </c>
      <c r="H114" s="200"/>
      <c r="I114" s="200" t="s">
        <v>190</v>
      </c>
      <c r="J114" s="61" t="s">
        <v>171</v>
      </c>
      <c r="K114" s="384">
        <v>348</v>
      </c>
      <c r="L114" s="500">
        <f t="shared" si="3"/>
        <v>6.7585939017284907E-2</v>
      </c>
      <c r="M114" s="185" t="s">
        <v>271</v>
      </c>
      <c r="N114" s="184" t="s">
        <v>272</v>
      </c>
      <c r="O114" s="79"/>
    </row>
    <row r="115" spans="1:16" ht="52.8" x14ac:dyDescent="0.3">
      <c r="A115" s="248" t="str">
        <f t="shared" si="6"/>
        <v>C_49R3</v>
      </c>
      <c r="B115" s="178"/>
      <c r="C115" s="185"/>
      <c r="D115" s="185"/>
      <c r="E115" s="61" t="s">
        <v>489</v>
      </c>
      <c r="F115" s="61"/>
      <c r="G115" s="61" t="s">
        <v>480</v>
      </c>
      <c r="H115" s="200"/>
      <c r="I115" s="200" t="s">
        <v>190</v>
      </c>
      <c r="J115" s="61" t="s">
        <v>173</v>
      </c>
      <c r="K115" s="384">
        <v>21</v>
      </c>
      <c r="L115" s="500">
        <f t="shared" si="3"/>
        <v>4.078461837249951E-3</v>
      </c>
      <c r="M115" s="185" t="s">
        <v>481</v>
      </c>
      <c r="N115" s="184" t="s">
        <v>482</v>
      </c>
      <c r="O115" s="79"/>
    </row>
    <row r="116" spans="1:16" ht="52.8" x14ac:dyDescent="0.3">
      <c r="A116" s="248" t="str">
        <f t="shared" si="6"/>
        <v>C_49R4</v>
      </c>
      <c r="B116" s="178"/>
      <c r="C116" s="185"/>
      <c r="D116" s="185"/>
      <c r="E116" s="61" t="s">
        <v>489</v>
      </c>
      <c r="F116" s="61"/>
      <c r="G116" s="61" t="s">
        <v>303</v>
      </c>
      <c r="H116" s="200" t="s">
        <v>190</v>
      </c>
      <c r="I116" s="200"/>
      <c r="J116" s="61" t="s">
        <v>214</v>
      </c>
      <c r="K116" s="384">
        <v>106</v>
      </c>
      <c r="L116" s="500">
        <f t="shared" si="3"/>
        <v>2.0586521654690233E-2</v>
      </c>
      <c r="M116" s="79"/>
      <c r="N116" s="79" t="s">
        <v>257</v>
      </c>
      <c r="O116" s="185" t="s">
        <v>230</v>
      </c>
    </row>
    <row r="117" spans="1:16" ht="52.8" x14ac:dyDescent="0.3">
      <c r="A117" s="248"/>
      <c r="B117" s="178"/>
      <c r="C117" s="185"/>
      <c r="D117" s="185"/>
      <c r="E117" s="61" t="s">
        <v>489</v>
      </c>
      <c r="F117" s="61"/>
      <c r="G117" s="110" t="s">
        <v>483</v>
      </c>
      <c r="H117" s="200"/>
      <c r="I117" s="200" t="s">
        <v>190</v>
      </c>
      <c r="J117" s="110" t="s">
        <v>217</v>
      </c>
      <c r="K117" s="384">
        <v>568</v>
      </c>
      <c r="L117" s="500">
        <f t="shared" si="3"/>
        <v>0.11031268207418916</v>
      </c>
      <c r="M117" s="79"/>
      <c r="N117" s="79" t="s">
        <v>416</v>
      </c>
      <c r="O117" s="185" t="s">
        <v>230</v>
      </c>
      <c r="P117" s="194"/>
    </row>
    <row r="118" spans="1:16" ht="40.200000000000003" x14ac:dyDescent="0.3">
      <c r="A118" s="248" t="str">
        <f t="shared" ref="A118:A126" si="7">E118&amp;J118</f>
        <v>C_50R1</v>
      </c>
      <c r="B118" s="178">
        <v>38</v>
      </c>
      <c r="C118" s="185" t="s">
        <v>250</v>
      </c>
      <c r="D118" s="185" t="s">
        <v>491</v>
      </c>
      <c r="E118" s="61" t="s">
        <v>492</v>
      </c>
      <c r="F118" s="61" t="s">
        <v>206</v>
      </c>
      <c r="G118" s="61" t="s">
        <v>172</v>
      </c>
      <c r="H118" s="200" t="s">
        <v>190</v>
      </c>
      <c r="I118" s="200"/>
      <c r="J118" s="61" t="s">
        <v>166</v>
      </c>
      <c r="K118" s="384">
        <v>0</v>
      </c>
      <c r="L118" s="500">
        <f>K118/$K$13</f>
        <v>0</v>
      </c>
      <c r="M118" s="196" t="s">
        <v>1104</v>
      </c>
      <c r="N118" s="196"/>
      <c r="O118" s="185"/>
    </row>
    <row r="119" spans="1:16" ht="39.6" x14ac:dyDescent="0.3">
      <c r="A119" s="248" t="str">
        <f t="shared" si="7"/>
        <v>C_50R2</v>
      </c>
      <c r="B119" s="178"/>
      <c r="C119" s="185"/>
      <c r="D119" s="185"/>
      <c r="E119" s="61" t="s">
        <v>492</v>
      </c>
      <c r="F119" s="61"/>
      <c r="G119" s="61" t="s">
        <v>189</v>
      </c>
      <c r="H119" s="200" t="s">
        <v>190</v>
      </c>
      <c r="I119" s="200"/>
      <c r="J119" s="204" t="s">
        <v>171</v>
      </c>
      <c r="K119" s="384">
        <v>0</v>
      </c>
      <c r="L119" s="500">
        <f>K119/$K$13</f>
        <v>0</v>
      </c>
      <c r="M119" s="204" t="s">
        <v>493</v>
      </c>
      <c r="N119" s="196" t="s">
        <v>191</v>
      </c>
      <c r="O119" s="79"/>
    </row>
    <row r="120" spans="1:16" ht="52.8" x14ac:dyDescent="0.3">
      <c r="A120" s="248" t="str">
        <f t="shared" si="7"/>
        <v>C_50R3</v>
      </c>
      <c r="B120" s="178"/>
      <c r="C120" s="185"/>
      <c r="D120" s="185"/>
      <c r="E120" s="61" t="s">
        <v>492</v>
      </c>
      <c r="F120" s="61"/>
      <c r="G120" s="200" t="s">
        <v>270</v>
      </c>
      <c r="H120" s="200"/>
      <c r="I120" s="200" t="s">
        <v>190</v>
      </c>
      <c r="J120" s="204" t="s">
        <v>173</v>
      </c>
      <c r="K120" s="384">
        <v>215</v>
      </c>
      <c r="L120" s="500">
        <f t="shared" si="3"/>
        <v>4.1755680714701884E-2</v>
      </c>
      <c r="M120" s="185" t="s">
        <v>271</v>
      </c>
      <c r="N120" s="184" t="s">
        <v>272</v>
      </c>
      <c r="O120" s="79"/>
    </row>
    <row r="121" spans="1:16" ht="52.8" x14ac:dyDescent="0.3">
      <c r="A121" s="248" t="str">
        <f t="shared" si="7"/>
        <v>C_66R1</v>
      </c>
      <c r="B121" s="178">
        <v>39</v>
      </c>
      <c r="C121" s="185" t="s">
        <v>274</v>
      </c>
      <c r="D121" s="185" t="s">
        <v>497</v>
      </c>
      <c r="E121" s="61" t="s">
        <v>346</v>
      </c>
      <c r="F121" s="61" t="s">
        <v>206</v>
      </c>
      <c r="G121" s="200" t="s">
        <v>270</v>
      </c>
      <c r="H121" s="200"/>
      <c r="I121" s="200" t="s">
        <v>190</v>
      </c>
      <c r="J121" s="61" t="s">
        <v>166</v>
      </c>
      <c r="K121" s="384">
        <v>172</v>
      </c>
      <c r="L121" s="500">
        <f t="shared" si="3"/>
        <v>3.3404544571761507E-2</v>
      </c>
      <c r="M121" s="185" t="s">
        <v>271</v>
      </c>
      <c r="N121" s="184" t="s">
        <v>272</v>
      </c>
      <c r="O121" s="79"/>
    </row>
    <row r="122" spans="1:16" ht="40.200000000000003" x14ac:dyDescent="0.3">
      <c r="A122" s="248" t="str">
        <f t="shared" si="7"/>
        <v>C_66R2</v>
      </c>
      <c r="B122" s="178"/>
      <c r="C122" s="185"/>
      <c r="D122" s="185"/>
      <c r="E122" s="61" t="s">
        <v>346</v>
      </c>
      <c r="F122" s="61"/>
      <c r="G122" s="61" t="s">
        <v>303</v>
      </c>
      <c r="H122" s="200" t="s">
        <v>190</v>
      </c>
      <c r="I122" s="200"/>
      <c r="J122" s="61" t="s">
        <v>171</v>
      </c>
      <c r="K122" s="384">
        <v>0</v>
      </c>
      <c r="L122" s="500">
        <f t="shared" si="3"/>
        <v>0</v>
      </c>
      <c r="M122" s="79" t="s">
        <v>562</v>
      </c>
      <c r="N122" s="79" t="s">
        <v>257</v>
      </c>
      <c r="O122" s="79"/>
    </row>
    <row r="123" spans="1:16" ht="52.8" x14ac:dyDescent="0.3">
      <c r="A123" s="248" t="str">
        <f t="shared" si="7"/>
        <v>C_35R1</v>
      </c>
      <c r="B123" s="178">
        <v>40</v>
      </c>
      <c r="C123" s="185" t="s">
        <v>274</v>
      </c>
      <c r="D123" s="185" t="s">
        <v>275</v>
      </c>
      <c r="E123" s="61" t="s">
        <v>276</v>
      </c>
      <c r="F123" s="61" t="s">
        <v>206</v>
      </c>
      <c r="G123" s="61" t="s">
        <v>277</v>
      </c>
      <c r="H123" s="200" t="s">
        <v>190</v>
      </c>
      <c r="I123" s="200"/>
      <c r="J123" s="61" t="s">
        <v>166</v>
      </c>
      <c r="K123" s="384">
        <v>0</v>
      </c>
      <c r="L123" s="500">
        <f t="shared" si="3"/>
        <v>0</v>
      </c>
      <c r="M123" s="183" t="s">
        <v>278</v>
      </c>
      <c r="N123" s="79"/>
      <c r="O123" s="79"/>
    </row>
    <row r="124" spans="1:16" ht="66" x14ac:dyDescent="0.3">
      <c r="A124" s="248" t="str">
        <f t="shared" si="7"/>
        <v>C_35R2</v>
      </c>
      <c r="B124" s="178"/>
      <c r="C124" s="185"/>
      <c r="D124" s="185"/>
      <c r="E124" s="61" t="s">
        <v>276</v>
      </c>
      <c r="F124" s="61"/>
      <c r="G124" s="61" t="s">
        <v>239</v>
      </c>
      <c r="H124" s="200" t="s">
        <v>190</v>
      </c>
      <c r="I124" s="200"/>
      <c r="J124" s="61" t="s">
        <v>171</v>
      </c>
      <c r="K124" s="384">
        <v>0</v>
      </c>
      <c r="L124" s="500">
        <f t="shared" si="3"/>
        <v>0</v>
      </c>
      <c r="M124" s="183" t="s">
        <v>240</v>
      </c>
      <c r="N124" s="79"/>
      <c r="O124" s="79"/>
    </row>
    <row r="125" spans="1:16" ht="52.8" x14ac:dyDescent="0.3">
      <c r="A125" s="248" t="str">
        <f t="shared" si="7"/>
        <v>C_63R1</v>
      </c>
      <c r="B125" s="178">
        <v>41</v>
      </c>
      <c r="C125" s="185" t="s">
        <v>274</v>
      </c>
      <c r="D125" s="185" t="s">
        <v>279</v>
      </c>
      <c r="E125" s="61" t="s">
        <v>280</v>
      </c>
      <c r="F125" s="61" t="s">
        <v>206</v>
      </c>
      <c r="G125" s="61" t="s">
        <v>277</v>
      </c>
      <c r="H125" s="200" t="s">
        <v>190</v>
      </c>
      <c r="I125" s="200"/>
      <c r="J125" s="61" t="s">
        <v>166</v>
      </c>
      <c r="K125" s="384">
        <v>0</v>
      </c>
      <c r="L125" s="500">
        <f t="shared" si="3"/>
        <v>0</v>
      </c>
      <c r="M125" s="183" t="s">
        <v>278</v>
      </c>
      <c r="N125" s="79"/>
      <c r="O125" s="79"/>
    </row>
    <row r="126" spans="1:16" ht="52.8" x14ac:dyDescent="0.3">
      <c r="A126" s="248" t="str">
        <f t="shared" si="7"/>
        <v>C_63R2</v>
      </c>
      <c r="B126" s="178"/>
      <c r="C126" s="185"/>
      <c r="D126" s="185"/>
      <c r="E126" s="61" t="s">
        <v>280</v>
      </c>
      <c r="F126" s="61"/>
      <c r="G126" s="61" t="s">
        <v>501</v>
      </c>
      <c r="H126" s="200" t="s">
        <v>190</v>
      </c>
      <c r="I126" s="200"/>
      <c r="J126" s="61" t="s">
        <v>171</v>
      </c>
      <c r="K126" s="384">
        <v>0</v>
      </c>
      <c r="L126" s="500">
        <f t="shared" si="3"/>
        <v>0</v>
      </c>
      <c r="M126" s="183" t="s">
        <v>209</v>
      </c>
      <c r="N126" s="79"/>
      <c r="O126" s="79"/>
    </row>
    <row r="127" spans="1:16" ht="38.4" customHeight="1" x14ac:dyDescent="0.3">
      <c r="A127" s="248"/>
      <c r="B127" s="178"/>
      <c r="C127" s="185"/>
      <c r="D127" s="185"/>
      <c r="E127" s="251" t="s">
        <v>280</v>
      </c>
      <c r="F127" s="250"/>
      <c r="G127" s="251" t="s">
        <v>502</v>
      </c>
      <c r="H127" s="200"/>
      <c r="I127" s="200" t="s">
        <v>190</v>
      </c>
      <c r="J127" s="251" t="s">
        <v>173</v>
      </c>
      <c r="K127" s="384">
        <v>1</v>
      </c>
      <c r="L127" s="500">
        <f t="shared" si="3"/>
        <v>1.9421246844047389E-4</v>
      </c>
      <c r="M127" s="183"/>
      <c r="N127" s="79" t="s">
        <v>416</v>
      </c>
      <c r="O127" s="79"/>
    </row>
    <row r="128" spans="1:16" ht="52.8" x14ac:dyDescent="0.3">
      <c r="A128" s="248" t="str">
        <f t="shared" ref="A128:A138" si="8">E128&amp;J128</f>
        <v>C_64R1</v>
      </c>
      <c r="B128" s="178">
        <v>42</v>
      </c>
      <c r="C128" s="185" t="s">
        <v>274</v>
      </c>
      <c r="D128" s="185" t="s">
        <v>285</v>
      </c>
      <c r="E128" s="61" t="s">
        <v>286</v>
      </c>
      <c r="F128" s="61" t="s">
        <v>206</v>
      </c>
      <c r="G128" s="61" t="s">
        <v>277</v>
      </c>
      <c r="H128" s="200" t="s">
        <v>190</v>
      </c>
      <c r="I128" s="200"/>
      <c r="J128" s="61" t="s">
        <v>166</v>
      </c>
      <c r="K128" s="384">
        <v>0</v>
      </c>
      <c r="L128" s="500">
        <f t="shared" ref="L128:L138" si="9">K128/$K$13</f>
        <v>0</v>
      </c>
      <c r="M128" s="183" t="s">
        <v>278</v>
      </c>
      <c r="N128" s="79"/>
      <c r="O128" s="79"/>
    </row>
    <row r="129" spans="1:15" ht="66" x14ac:dyDescent="0.3">
      <c r="A129" s="248" t="str">
        <f t="shared" si="8"/>
        <v>C_64R2</v>
      </c>
      <c r="B129" s="178"/>
      <c r="C129" s="185"/>
      <c r="D129" s="185"/>
      <c r="E129" s="61" t="s">
        <v>286</v>
      </c>
      <c r="F129" s="61"/>
      <c r="G129" s="61" t="s">
        <v>239</v>
      </c>
      <c r="H129" s="200" t="s">
        <v>190</v>
      </c>
      <c r="I129" s="200"/>
      <c r="J129" s="61" t="s">
        <v>171</v>
      </c>
      <c r="K129" s="384">
        <v>0</v>
      </c>
      <c r="L129" s="500">
        <f t="shared" si="9"/>
        <v>0</v>
      </c>
      <c r="M129" s="183" t="s">
        <v>240</v>
      </c>
      <c r="N129" s="79"/>
      <c r="O129" s="79"/>
    </row>
    <row r="130" spans="1:15" ht="66" x14ac:dyDescent="0.3">
      <c r="A130" s="248" t="str">
        <f t="shared" si="8"/>
        <v>C_80R1</v>
      </c>
      <c r="B130" s="178">
        <v>43</v>
      </c>
      <c r="C130" s="185" t="s">
        <v>549</v>
      </c>
      <c r="D130" s="185" t="s">
        <v>410</v>
      </c>
      <c r="E130" s="185" t="s">
        <v>290</v>
      </c>
      <c r="F130" s="61" t="s">
        <v>206</v>
      </c>
      <c r="G130" s="61" t="s">
        <v>239</v>
      </c>
      <c r="H130" s="200" t="s">
        <v>190</v>
      </c>
      <c r="I130" s="200"/>
      <c r="J130" s="61" t="s">
        <v>166</v>
      </c>
      <c r="K130" s="384">
        <v>0</v>
      </c>
      <c r="L130" s="500">
        <f t="shared" si="9"/>
        <v>0</v>
      </c>
      <c r="M130" s="183" t="s">
        <v>240</v>
      </c>
      <c r="N130" s="79"/>
      <c r="O130" s="79"/>
    </row>
    <row r="131" spans="1:15" ht="39.6" x14ac:dyDescent="0.3">
      <c r="A131" s="248" t="str">
        <f t="shared" si="8"/>
        <v>C_81R1</v>
      </c>
      <c r="B131" s="178">
        <v>44</v>
      </c>
      <c r="C131" s="185" t="s">
        <v>549</v>
      </c>
      <c r="D131" s="185" t="s">
        <v>413</v>
      </c>
      <c r="E131" s="61" t="s">
        <v>292</v>
      </c>
      <c r="F131" s="61" t="s">
        <v>206</v>
      </c>
      <c r="G131" s="61" t="s">
        <v>172</v>
      </c>
      <c r="H131" s="200" t="s">
        <v>190</v>
      </c>
      <c r="I131" s="200"/>
      <c r="J131" s="61" t="s">
        <v>166</v>
      </c>
      <c r="K131" s="384">
        <v>0</v>
      </c>
      <c r="L131" s="500">
        <f t="shared" si="9"/>
        <v>0</v>
      </c>
      <c r="M131" s="183" t="s">
        <v>207</v>
      </c>
      <c r="N131" s="79"/>
      <c r="O131" s="79"/>
    </row>
    <row r="132" spans="1:15" ht="52.8" x14ac:dyDescent="0.3">
      <c r="A132" s="248" t="str">
        <f t="shared" si="8"/>
        <v>C_81R2</v>
      </c>
      <c r="B132" s="178"/>
      <c r="C132" s="185"/>
      <c r="D132" s="185"/>
      <c r="E132" s="61" t="s">
        <v>292</v>
      </c>
      <c r="F132" s="61"/>
      <c r="G132" s="200" t="s">
        <v>270</v>
      </c>
      <c r="H132" s="200"/>
      <c r="I132" s="200" t="s">
        <v>190</v>
      </c>
      <c r="J132" s="61" t="s">
        <v>171</v>
      </c>
      <c r="K132" s="384">
        <v>423</v>
      </c>
      <c r="L132" s="500">
        <f t="shared" si="9"/>
        <v>8.215187415032045E-2</v>
      </c>
      <c r="M132" s="185" t="s">
        <v>271</v>
      </c>
      <c r="N132" s="184" t="s">
        <v>272</v>
      </c>
      <c r="O132" s="79"/>
    </row>
    <row r="133" spans="1:15" ht="52.8" x14ac:dyDescent="0.3">
      <c r="A133" s="248" t="str">
        <f t="shared" si="8"/>
        <v>C_81R3</v>
      </c>
      <c r="B133" s="178"/>
      <c r="C133" s="185"/>
      <c r="D133" s="185"/>
      <c r="E133" s="61" t="s">
        <v>292</v>
      </c>
      <c r="F133" s="61"/>
      <c r="G133" s="61" t="s">
        <v>303</v>
      </c>
      <c r="H133" s="200" t="s">
        <v>190</v>
      </c>
      <c r="I133" s="200" t="s">
        <v>190</v>
      </c>
      <c r="J133" s="61" t="s">
        <v>173</v>
      </c>
      <c r="K133" s="384">
        <v>41</v>
      </c>
      <c r="L133" s="500">
        <f t="shared" si="9"/>
        <v>7.962711206059429E-3</v>
      </c>
      <c r="M133" s="206" t="s">
        <v>415</v>
      </c>
      <c r="N133" s="79" t="s">
        <v>428</v>
      </c>
      <c r="O133" s="185" t="s">
        <v>230</v>
      </c>
    </row>
    <row r="134" spans="1:15" ht="39.6" x14ac:dyDescent="0.3">
      <c r="A134" s="248" t="str">
        <f t="shared" si="8"/>
        <v>C_82R1</v>
      </c>
      <c r="B134" s="178">
        <v>45</v>
      </c>
      <c r="C134" s="185" t="s">
        <v>549</v>
      </c>
      <c r="D134" s="185" t="s">
        <v>512</v>
      </c>
      <c r="E134" s="61" t="s">
        <v>294</v>
      </c>
      <c r="F134" s="61" t="s">
        <v>206</v>
      </c>
      <c r="G134" s="61" t="s">
        <v>172</v>
      </c>
      <c r="H134" s="200" t="s">
        <v>190</v>
      </c>
      <c r="I134" s="200"/>
      <c r="J134" s="61" t="s">
        <v>166</v>
      </c>
      <c r="K134" s="384">
        <v>0</v>
      </c>
      <c r="L134" s="500">
        <f t="shared" si="9"/>
        <v>0</v>
      </c>
      <c r="M134" s="183" t="s">
        <v>207</v>
      </c>
      <c r="N134" s="79"/>
      <c r="O134" s="79"/>
    </row>
    <row r="135" spans="1:15" ht="52.8" x14ac:dyDescent="0.3">
      <c r="A135" s="248" t="str">
        <f t="shared" si="8"/>
        <v>C_82R2</v>
      </c>
      <c r="B135" s="178"/>
      <c r="C135" s="185"/>
      <c r="D135" s="185"/>
      <c r="E135" s="61" t="s">
        <v>294</v>
      </c>
      <c r="F135" s="61"/>
      <c r="G135" s="61" t="s">
        <v>419</v>
      </c>
      <c r="H135" s="200"/>
      <c r="I135" s="200" t="s">
        <v>190</v>
      </c>
      <c r="J135" s="61" t="s">
        <v>171</v>
      </c>
      <c r="K135" s="384">
        <v>8</v>
      </c>
      <c r="L135" s="500">
        <f t="shared" si="9"/>
        <v>1.5536997475237911E-3</v>
      </c>
      <c r="M135" s="79"/>
      <c r="N135" s="79" t="s">
        <v>416</v>
      </c>
      <c r="O135" s="185" t="s">
        <v>230</v>
      </c>
    </row>
    <row r="136" spans="1:15" ht="52.8" x14ac:dyDescent="0.3">
      <c r="A136" s="248" t="str">
        <f t="shared" si="8"/>
        <v>C_82R3</v>
      </c>
      <c r="B136" s="178"/>
      <c r="C136" s="185"/>
      <c r="D136" s="185"/>
      <c r="E136" s="61" t="s">
        <v>294</v>
      </c>
      <c r="F136" s="61"/>
      <c r="G136" s="61" t="s">
        <v>303</v>
      </c>
      <c r="H136" s="200" t="s">
        <v>190</v>
      </c>
      <c r="I136" s="200" t="s">
        <v>190</v>
      </c>
      <c r="J136" s="61" t="s">
        <v>173</v>
      </c>
      <c r="K136" s="384">
        <v>37</v>
      </c>
      <c r="L136" s="500">
        <f t="shared" si="9"/>
        <v>7.1858613322975332E-3</v>
      </c>
      <c r="M136" s="206" t="s">
        <v>415</v>
      </c>
      <c r="N136" s="79" t="s">
        <v>416</v>
      </c>
      <c r="O136" s="185" t="s">
        <v>230</v>
      </c>
    </row>
    <row r="137" spans="1:15" ht="26.4" x14ac:dyDescent="0.3">
      <c r="A137" s="248" t="str">
        <f t="shared" si="8"/>
        <v>C_84R1</v>
      </c>
      <c r="B137" s="178">
        <v>46</v>
      </c>
      <c r="C137" s="185" t="s">
        <v>549</v>
      </c>
      <c r="D137" s="185" t="s">
        <v>421</v>
      </c>
      <c r="E137" s="61" t="s">
        <v>298</v>
      </c>
      <c r="F137" s="61" t="s">
        <v>206</v>
      </c>
      <c r="G137" s="61" t="s">
        <v>172</v>
      </c>
      <c r="H137" s="200" t="s">
        <v>190</v>
      </c>
      <c r="I137" s="200"/>
      <c r="J137" s="61" t="s">
        <v>166</v>
      </c>
      <c r="K137" s="384">
        <v>0</v>
      </c>
      <c r="L137" s="500">
        <f t="shared" si="9"/>
        <v>0</v>
      </c>
      <c r="M137" s="183" t="s">
        <v>207</v>
      </c>
      <c r="N137" s="79"/>
      <c r="O137" s="79"/>
    </row>
    <row r="138" spans="1:15" ht="66" x14ac:dyDescent="0.3">
      <c r="A138" s="248" t="str">
        <f t="shared" si="8"/>
        <v>C_84R2</v>
      </c>
      <c r="B138" s="178"/>
      <c r="C138" s="185"/>
      <c r="D138" s="185"/>
      <c r="E138" s="61" t="s">
        <v>298</v>
      </c>
      <c r="F138" s="61"/>
      <c r="G138" s="61" t="s">
        <v>239</v>
      </c>
      <c r="H138" s="200" t="s">
        <v>190</v>
      </c>
      <c r="I138" s="200"/>
      <c r="J138" s="61" t="s">
        <v>171</v>
      </c>
      <c r="K138" s="384">
        <v>0</v>
      </c>
      <c r="L138" s="500">
        <f t="shared" si="9"/>
        <v>0</v>
      </c>
      <c r="M138" s="183" t="s">
        <v>240</v>
      </c>
      <c r="N138" s="79"/>
      <c r="O138" s="79"/>
    </row>
    <row r="139" spans="1:15" ht="14.25" customHeight="1" x14ac:dyDescent="0.3">
      <c r="A139" s="248"/>
      <c r="B139" s="295"/>
      <c r="C139" s="52"/>
      <c r="D139" s="52"/>
      <c r="E139" s="52"/>
      <c r="F139" s="48"/>
      <c r="G139" s="296"/>
      <c r="H139" s="452"/>
      <c r="I139" s="452"/>
      <c r="J139" s="296"/>
      <c r="K139" s="496"/>
      <c r="L139" s="492"/>
      <c r="M139" s="58"/>
      <c r="N139" s="58"/>
      <c r="O139" s="58"/>
    </row>
    <row r="140" spans="1:15" ht="14.25" customHeight="1" x14ac:dyDescent="0.3">
      <c r="A140" s="248"/>
      <c r="B140" s="295"/>
      <c r="C140" s="52"/>
      <c r="D140" s="52"/>
      <c r="E140" s="52"/>
      <c r="F140" s="48"/>
      <c r="K140" s="495"/>
      <c r="L140" s="492"/>
      <c r="M140" s="58"/>
      <c r="N140" s="58"/>
      <c r="O140" s="58"/>
    </row>
    <row r="141" spans="1:15" ht="14.25" customHeight="1" x14ac:dyDescent="0.3">
      <c r="A141" s="248"/>
      <c r="B141" s="295"/>
      <c r="C141" s="52"/>
      <c r="D141" s="52"/>
      <c r="E141" s="52"/>
      <c r="F141" s="48"/>
      <c r="K141" s="495"/>
      <c r="L141" s="492"/>
      <c r="M141" s="58"/>
      <c r="N141" s="58"/>
      <c r="O141" s="58"/>
    </row>
    <row r="142" spans="1:15" ht="14.25" customHeight="1" x14ac:dyDescent="0.3">
      <c r="A142" s="248"/>
      <c r="B142" s="295"/>
      <c r="C142" s="52"/>
      <c r="D142" s="52"/>
      <c r="E142" s="52"/>
      <c r="F142" s="48"/>
      <c r="K142" s="495"/>
      <c r="L142" s="492"/>
      <c r="M142" s="58"/>
      <c r="N142" s="58"/>
      <c r="O142" s="58"/>
    </row>
    <row r="143" spans="1:15" ht="14.25" customHeight="1" x14ac:dyDescent="0.3">
      <c r="A143" s="248"/>
      <c r="B143" s="295"/>
      <c r="C143" s="52"/>
      <c r="D143" s="52"/>
      <c r="E143" s="52"/>
      <c r="F143" s="48"/>
      <c r="K143" s="495"/>
      <c r="L143" s="492"/>
      <c r="M143" s="58"/>
      <c r="N143" s="58"/>
      <c r="O143" s="58"/>
    </row>
    <row r="144" spans="1:15" ht="14.25" customHeight="1" x14ac:dyDescent="0.3">
      <c r="A144" s="248"/>
      <c r="B144" s="295"/>
      <c r="C144" s="52"/>
      <c r="D144" s="52"/>
      <c r="E144" s="52"/>
      <c r="F144" s="48"/>
      <c r="K144" s="495"/>
      <c r="L144" s="492"/>
      <c r="M144" s="58"/>
      <c r="N144" s="58"/>
      <c r="O144" s="58"/>
    </row>
    <row r="145" spans="1:15" ht="14.25" customHeight="1" x14ac:dyDescent="0.3">
      <c r="A145" s="248"/>
      <c r="B145" s="295"/>
      <c r="C145" s="52"/>
      <c r="D145" s="52"/>
      <c r="E145" s="52"/>
      <c r="F145" s="48"/>
      <c r="K145" s="495"/>
      <c r="L145" s="492"/>
      <c r="M145" s="58"/>
      <c r="N145" s="58"/>
      <c r="O145" s="58"/>
    </row>
    <row r="146" spans="1:15" ht="14.25" customHeight="1" x14ac:dyDescent="0.3">
      <c r="A146" s="248"/>
      <c r="B146" s="295"/>
      <c r="C146" s="52"/>
      <c r="D146" s="52"/>
      <c r="E146" s="52"/>
      <c r="F146" s="48"/>
      <c r="K146" s="495"/>
      <c r="L146" s="492"/>
      <c r="M146" s="58"/>
      <c r="N146" s="58"/>
      <c r="O146" s="58"/>
    </row>
    <row r="147" spans="1:15" ht="14.25" customHeight="1" x14ac:dyDescent="0.3">
      <c r="A147" s="248"/>
      <c r="B147" s="295"/>
      <c r="C147" s="52"/>
      <c r="D147" s="52"/>
      <c r="E147" s="52"/>
      <c r="F147" s="48"/>
      <c r="K147" s="495"/>
      <c r="L147" s="492"/>
      <c r="M147" s="58"/>
      <c r="N147" s="58"/>
      <c r="O147" s="58"/>
    </row>
    <row r="148" spans="1:15" ht="14.25" customHeight="1" x14ac:dyDescent="0.3">
      <c r="A148" s="248"/>
      <c r="B148" s="295"/>
      <c r="C148" s="52"/>
      <c r="D148" s="52"/>
      <c r="E148" s="52"/>
      <c r="F148" s="48"/>
      <c r="K148" s="495"/>
      <c r="L148" s="492"/>
      <c r="M148" s="58"/>
      <c r="N148" s="58"/>
      <c r="O148" s="58"/>
    </row>
    <row r="149" spans="1:15" ht="14.25" customHeight="1" x14ac:dyDescent="0.3">
      <c r="A149" s="248"/>
      <c r="B149" s="295"/>
      <c r="C149" s="52"/>
      <c r="D149" s="52"/>
      <c r="E149" s="52"/>
      <c r="F149" s="48"/>
      <c r="K149" s="495"/>
      <c r="L149" s="492"/>
      <c r="M149" s="58"/>
      <c r="N149" s="58"/>
      <c r="O149" s="58"/>
    </row>
    <row r="150" spans="1:15" ht="14.25" customHeight="1" x14ac:dyDescent="0.3">
      <c r="A150" s="248"/>
      <c r="B150" s="295"/>
      <c r="C150" s="52"/>
      <c r="D150" s="52"/>
      <c r="E150" s="52"/>
      <c r="F150" s="48"/>
      <c r="K150" s="495"/>
      <c r="L150" s="492"/>
      <c r="M150" s="58"/>
      <c r="N150" s="58"/>
      <c r="O150" s="58"/>
    </row>
    <row r="151" spans="1:15" ht="14.25" customHeight="1" x14ac:dyDescent="0.3">
      <c r="A151" s="248"/>
      <c r="B151" s="295"/>
      <c r="C151" s="52"/>
      <c r="D151" s="52"/>
      <c r="E151" s="52"/>
      <c r="F151" s="48"/>
      <c r="K151" s="495"/>
      <c r="L151" s="492"/>
      <c r="M151" s="58"/>
      <c r="N151" s="58"/>
      <c r="O151" s="58"/>
    </row>
    <row r="152" spans="1:15" ht="14.25" customHeight="1" x14ac:dyDescent="0.3">
      <c r="A152" s="248"/>
      <c r="B152" s="295"/>
      <c r="C152" s="52"/>
      <c r="D152" s="52"/>
      <c r="E152" s="52"/>
      <c r="F152" s="48"/>
      <c r="K152" s="495"/>
      <c r="L152" s="492"/>
      <c r="M152" s="58"/>
      <c r="N152" s="58"/>
      <c r="O152" s="58"/>
    </row>
    <row r="153" spans="1:15" ht="14.25" customHeight="1" x14ac:dyDescent="0.3">
      <c r="A153" s="248"/>
      <c r="B153" s="295"/>
      <c r="C153" s="52"/>
      <c r="D153" s="52"/>
      <c r="E153" s="52"/>
      <c r="F153" s="48"/>
      <c r="K153" s="495"/>
      <c r="L153" s="492"/>
      <c r="M153" s="58"/>
      <c r="N153" s="58"/>
      <c r="O153" s="58"/>
    </row>
    <row r="154" spans="1:15" ht="14.25" customHeight="1" x14ac:dyDescent="0.3">
      <c r="A154" s="248"/>
      <c r="B154" s="295"/>
      <c r="C154" s="52"/>
      <c r="D154" s="52"/>
      <c r="E154" s="52"/>
      <c r="F154" s="48"/>
      <c r="K154" s="495"/>
      <c r="L154" s="492"/>
      <c r="M154" s="58"/>
      <c r="N154" s="58"/>
      <c r="O154" s="58"/>
    </row>
    <row r="155" spans="1:15" ht="14.25" customHeight="1" x14ac:dyDescent="0.3">
      <c r="A155" s="248"/>
      <c r="B155" s="295"/>
      <c r="C155" s="52"/>
      <c r="D155" s="52"/>
      <c r="E155" s="52"/>
      <c r="F155" s="48"/>
      <c r="K155" s="495"/>
      <c r="L155" s="492"/>
      <c r="M155" s="58"/>
      <c r="N155" s="58"/>
      <c r="O155" s="58"/>
    </row>
    <row r="156" spans="1:15" ht="14.25" customHeight="1" x14ac:dyDescent="0.3">
      <c r="A156" s="248"/>
      <c r="B156" s="295"/>
      <c r="C156" s="52"/>
      <c r="D156" s="52"/>
      <c r="E156" s="52"/>
      <c r="F156" s="48"/>
      <c r="K156" s="495"/>
      <c r="L156" s="492"/>
      <c r="M156" s="58"/>
      <c r="N156" s="58"/>
      <c r="O156" s="58"/>
    </row>
    <row r="157" spans="1:15" ht="14.25" customHeight="1" x14ac:dyDescent="0.3">
      <c r="A157" s="248"/>
      <c r="B157" s="295"/>
      <c r="C157" s="52"/>
      <c r="D157" s="52"/>
      <c r="E157" s="52"/>
      <c r="F157" s="48"/>
      <c r="K157" s="495"/>
      <c r="L157" s="492"/>
      <c r="M157" s="58"/>
      <c r="N157" s="58"/>
      <c r="O157" s="58"/>
    </row>
    <row r="158" spans="1:15" ht="14.25" customHeight="1" x14ac:dyDescent="0.3">
      <c r="A158" s="248"/>
      <c r="B158" s="295"/>
      <c r="C158" s="52"/>
      <c r="D158" s="52"/>
      <c r="E158" s="52"/>
      <c r="F158" s="48"/>
      <c r="K158" s="495"/>
      <c r="L158" s="492"/>
      <c r="M158" s="58"/>
      <c r="N158" s="58"/>
      <c r="O158" s="58"/>
    </row>
    <row r="159" spans="1:15" ht="14.25" customHeight="1" x14ac:dyDescent="0.3">
      <c r="A159" s="248"/>
      <c r="B159" s="295"/>
      <c r="C159" s="52"/>
      <c r="D159" s="52"/>
      <c r="E159" s="52"/>
      <c r="F159" s="48"/>
      <c r="K159" s="495"/>
      <c r="L159" s="492"/>
      <c r="M159" s="58"/>
      <c r="N159" s="58"/>
      <c r="O159" s="58"/>
    </row>
    <row r="160" spans="1:15" ht="14.25" customHeight="1" x14ac:dyDescent="0.3">
      <c r="A160" s="248"/>
      <c r="B160" s="295"/>
      <c r="C160" s="52"/>
      <c r="D160" s="52"/>
      <c r="E160" s="52"/>
      <c r="F160" s="48"/>
      <c r="K160" s="495"/>
      <c r="L160" s="492"/>
      <c r="M160" s="58"/>
      <c r="N160" s="58"/>
      <c r="O160" s="58"/>
    </row>
    <row r="161" spans="1:15" ht="14.25" customHeight="1" x14ac:dyDescent="0.3">
      <c r="A161" s="248"/>
      <c r="B161" s="295"/>
      <c r="C161" s="52"/>
      <c r="D161" s="52"/>
      <c r="E161" s="52"/>
      <c r="F161" s="48"/>
      <c r="K161" s="495"/>
      <c r="L161" s="492"/>
      <c r="M161" s="58"/>
      <c r="N161" s="58"/>
      <c r="O161" s="58"/>
    </row>
    <row r="162" spans="1:15" ht="14.25" customHeight="1" x14ac:dyDescent="0.3">
      <c r="A162" s="248"/>
      <c r="B162" s="295"/>
      <c r="C162" s="52"/>
      <c r="D162" s="52"/>
      <c r="E162" s="52"/>
      <c r="F162" s="48"/>
      <c r="K162" s="495"/>
      <c r="L162" s="492"/>
      <c r="M162" s="58"/>
      <c r="N162" s="58"/>
      <c r="O162" s="58"/>
    </row>
    <row r="163" spans="1:15" ht="14.25" customHeight="1" x14ac:dyDescent="0.3">
      <c r="A163" s="248"/>
      <c r="B163" s="295"/>
      <c r="C163" s="52"/>
      <c r="D163" s="52"/>
      <c r="E163" s="52"/>
      <c r="F163" s="48"/>
      <c r="K163" s="495"/>
      <c r="L163" s="492"/>
      <c r="M163" s="58"/>
      <c r="N163" s="58"/>
      <c r="O163" s="58"/>
    </row>
    <row r="164" spans="1:15" ht="14.25" customHeight="1" x14ac:dyDescent="0.3">
      <c r="A164" s="248"/>
      <c r="B164" s="295"/>
      <c r="C164" s="52"/>
      <c r="D164" s="52"/>
      <c r="E164" s="52"/>
      <c r="F164" s="48"/>
      <c r="K164" s="495"/>
      <c r="L164" s="492"/>
      <c r="M164" s="58"/>
      <c r="N164" s="58"/>
      <c r="O164" s="58"/>
    </row>
    <row r="165" spans="1:15" ht="14.25" customHeight="1" x14ac:dyDescent="0.3">
      <c r="A165" s="248"/>
      <c r="B165" s="295"/>
      <c r="C165" s="52"/>
      <c r="D165" s="52"/>
      <c r="E165" s="52"/>
      <c r="F165" s="48"/>
      <c r="K165" s="495"/>
      <c r="L165" s="492"/>
      <c r="M165" s="58"/>
      <c r="N165" s="58"/>
      <c r="O165" s="58"/>
    </row>
    <row r="166" spans="1:15" ht="14.25" customHeight="1" x14ac:dyDescent="0.3">
      <c r="A166" s="248"/>
      <c r="B166" s="295"/>
      <c r="C166" s="52"/>
      <c r="D166" s="52"/>
      <c r="E166" s="52"/>
      <c r="F166" s="48"/>
      <c r="K166" s="495"/>
      <c r="L166" s="492"/>
      <c r="M166" s="58"/>
      <c r="N166" s="58"/>
      <c r="O166" s="58"/>
    </row>
    <row r="167" spans="1:15" ht="14.25" customHeight="1" x14ac:dyDescent="0.3">
      <c r="A167" s="248"/>
      <c r="B167" s="295"/>
      <c r="C167" s="52"/>
      <c r="D167" s="52"/>
      <c r="E167" s="52"/>
      <c r="F167" s="48"/>
      <c r="K167" s="495"/>
      <c r="L167" s="492"/>
      <c r="M167" s="58"/>
      <c r="N167" s="58"/>
      <c r="O167" s="58"/>
    </row>
    <row r="168" spans="1:15" ht="14.25" customHeight="1" x14ac:dyDescent="0.3">
      <c r="A168" s="248"/>
      <c r="B168" s="295"/>
      <c r="C168" s="52"/>
      <c r="D168" s="52"/>
      <c r="E168" s="52"/>
      <c r="F168" s="48"/>
      <c r="K168" s="495"/>
      <c r="L168" s="492"/>
      <c r="M168" s="58"/>
      <c r="N168" s="58"/>
      <c r="O168" s="58"/>
    </row>
    <row r="169" spans="1:15" ht="14.25" customHeight="1" x14ac:dyDescent="0.3">
      <c r="A169" s="248"/>
      <c r="B169" s="295"/>
      <c r="C169" s="52"/>
      <c r="D169" s="52"/>
      <c r="E169" s="52"/>
      <c r="F169" s="48"/>
      <c r="K169" s="495"/>
      <c r="L169" s="492"/>
      <c r="M169" s="58"/>
      <c r="N169" s="58"/>
      <c r="O169" s="58"/>
    </row>
    <row r="170" spans="1:15" ht="14.25" customHeight="1" x14ac:dyDescent="0.3">
      <c r="A170" s="248"/>
      <c r="B170" s="295"/>
      <c r="C170" s="52"/>
      <c r="D170" s="52"/>
      <c r="E170" s="52"/>
      <c r="F170" s="48"/>
      <c r="K170" s="495"/>
      <c r="L170" s="492"/>
      <c r="M170" s="58"/>
      <c r="N170" s="58"/>
      <c r="O170" s="58"/>
    </row>
    <row r="171" spans="1:15" ht="14.25" customHeight="1" x14ac:dyDescent="0.3">
      <c r="A171" s="248"/>
      <c r="B171" s="295"/>
      <c r="C171" s="52"/>
      <c r="D171" s="52"/>
      <c r="E171" s="52"/>
      <c r="F171" s="48"/>
      <c r="K171" s="495"/>
      <c r="L171" s="492"/>
      <c r="M171" s="58"/>
      <c r="N171" s="58"/>
      <c r="O171" s="58"/>
    </row>
    <row r="172" spans="1:15" ht="14.25" customHeight="1" x14ac:dyDescent="0.3">
      <c r="A172" s="248"/>
      <c r="B172" s="295"/>
      <c r="C172" s="52"/>
      <c r="D172" s="52"/>
      <c r="E172" s="52"/>
      <c r="F172" s="48"/>
      <c r="K172" s="495"/>
      <c r="L172" s="492"/>
      <c r="M172" s="58"/>
      <c r="N172" s="58"/>
      <c r="O172" s="58"/>
    </row>
    <row r="173" spans="1:15" ht="14.25" customHeight="1" x14ac:dyDescent="0.3">
      <c r="A173" s="248"/>
      <c r="B173" s="295"/>
      <c r="C173" s="52"/>
      <c r="D173" s="52"/>
      <c r="E173" s="52"/>
      <c r="F173" s="48"/>
      <c r="K173" s="495"/>
      <c r="L173" s="492"/>
      <c r="M173" s="58"/>
      <c r="N173" s="58"/>
      <c r="O173" s="58"/>
    </row>
    <row r="174" spans="1:15" ht="14.25" customHeight="1" x14ac:dyDescent="0.3">
      <c r="A174" s="248"/>
      <c r="B174" s="295"/>
      <c r="C174" s="52"/>
      <c r="D174" s="52"/>
      <c r="E174" s="52"/>
      <c r="F174" s="48"/>
      <c r="K174" s="495"/>
      <c r="L174" s="492"/>
      <c r="M174" s="58"/>
      <c r="N174" s="58"/>
      <c r="O174" s="58"/>
    </row>
    <row r="175" spans="1:15" ht="14.25" customHeight="1" x14ac:dyDescent="0.3">
      <c r="A175" s="248"/>
      <c r="B175" s="295"/>
      <c r="C175" s="52"/>
      <c r="D175" s="52"/>
      <c r="E175" s="52"/>
      <c r="F175" s="48"/>
      <c r="K175" s="495"/>
      <c r="L175" s="492"/>
      <c r="M175" s="58"/>
      <c r="N175" s="58"/>
      <c r="O175" s="58"/>
    </row>
    <row r="176" spans="1:15" ht="14.25" customHeight="1" x14ac:dyDescent="0.3">
      <c r="A176" s="248"/>
      <c r="B176" s="295"/>
      <c r="C176" s="52"/>
      <c r="D176" s="52"/>
      <c r="E176" s="52"/>
      <c r="F176" s="48"/>
      <c r="K176" s="495"/>
      <c r="L176" s="492"/>
      <c r="M176" s="58"/>
      <c r="N176" s="58"/>
      <c r="O176" s="58"/>
    </row>
    <row r="177" spans="1:15" ht="14.25" customHeight="1" x14ac:dyDescent="0.3">
      <c r="A177" s="248"/>
      <c r="B177" s="295"/>
      <c r="C177" s="52"/>
      <c r="D177" s="52"/>
      <c r="E177" s="52"/>
      <c r="F177" s="48"/>
      <c r="K177" s="495"/>
      <c r="L177" s="492"/>
      <c r="M177" s="58"/>
      <c r="N177" s="58"/>
      <c r="O177" s="58"/>
    </row>
    <row r="178" spans="1:15" ht="14.25" customHeight="1" x14ac:dyDescent="0.3">
      <c r="A178" s="248"/>
      <c r="B178" s="295"/>
      <c r="C178" s="52"/>
      <c r="D178" s="52"/>
      <c r="E178" s="52"/>
      <c r="F178" s="48"/>
      <c r="K178" s="495"/>
      <c r="L178" s="492"/>
      <c r="M178" s="58"/>
      <c r="N178" s="58"/>
      <c r="O178" s="58"/>
    </row>
    <row r="179" spans="1:15" ht="14.25" customHeight="1" x14ac:dyDescent="0.3">
      <c r="A179" s="248"/>
      <c r="B179" s="295"/>
      <c r="C179" s="52"/>
      <c r="D179" s="52"/>
      <c r="E179" s="52"/>
      <c r="F179" s="48"/>
      <c r="K179" s="495"/>
      <c r="L179" s="492"/>
      <c r="M179" s="58"/>
      <c r="N179" s="58"/>
      <c r="O179" s="58"/>
    </row>
    <row r="180" spans="1:15" ht="14.25" customHeight="1" x14ac:dyDescent="0.3">
      <c r="A180" s="248"/>
      <c r="B180" s="295"/>
      <c r="C180" s="52"/>
      <c r="D180" s="52"/>
      <c r="E180" s="52"/>
      <c r="F180" s="48"/>
      <c r="K180" s="495"/>
      <c r="L180" s="492"/>
      <c r="M180" s="58"/>
      <c r="N180" s="58"/>
      <c r="O180" s="58"/>
    </row>
    <row r="181" spans="1:15" ht="14.25" customHeight="1" x14ac:dyDescent="0.3">
      <c r="A181" s="248"/>
      <c r="B181" s="295"/>
      <c r="C181" s="52"/>
      <c r="D181" s="52"/>
      <c r="E181" s="52"/>
      <c r="F181" s="48"/>
      <c r="K181" s="495"/>
      <c r="L181" s="492"/>
      <c r="M181" s="58"/>
      <c r="N181" s="58"/>
      <c r="O181" s="58"/>
    </row>
    <row r="182" spans="1:15" ht="14.25" customHeight="1" x14ac:dyDescent="0.3">
      <c r="A182" s="248"/>
      <c r="B182" s="295"/>
      <c r="C182" s="52"/>
      <c r="D182" s="52"/>
      <c r="E182" s="52"/>
      <c r="F182" s="48"/>
      <c r="K182" s="495"/>
      <c r="L182" s="492"/>
      <c r="M182" s="58"/>
      <c r="N182" s="58"/>
      <c r="O182" s="58"/>
    </row>
    <row r="183" spans="1:15" ht="14.25" customHeight="1" x14ac:dyDescent="0.3">
      <c r="A183" s="248"/>
      <c r="B183" s="295"/>
      <c r="C183" s="52"/>
      <c r="D183" s="52"/>
      <c r="E183" s="52"/>
      <c r="F183" s="48"/>
      <c r="K183" s="495"/>
      <c r="L183" s="492"/>
      <c r="M183" s="58"/>
      <c r="N183" s="58"/>
      <c r="O183" s="58"/>
    </row>
    <row r="184" spans="1:15" ht="14.25" customHeight="1" x14ac:dyDescent="0.3">
      <c r="A184" s="248"/>
      <c r="B184" s="295"/>
      <c r="C184" s="52"/>
      <c r="D184" s="52"/>
      <c r="E184" s="52"/>
      <c r="F184" s="48"/>
      <c r="K184" s="495"/>
      <c r="L184" s="492"/>
      <c r="M184" s="58"/>
      <c r="N184" s="58"/>
      <c r="O184" s="58"/>
    </row>
    <row r="185" spans="1:15" ht="14.25" customHeight="1" x14ac:dyDescent="0.3">
      <c r="A185" s="248"/>
      <c r="B185" s="295"/>
      <c r="C185" s="52"/>
      <c r="D185" s="52"/>
      <c r="E185" s="52"/>
      <c r="F185" s="48"/>
      <c r="K185" s="495"/>
      <c r="L185" s="492"/>
      <c r="M185" s="58"/>
      <c r="N185" s="58"/>
      <c r="O185" s="58"/>
    </row>
    <row r="186" spans="1:15" ht="14.25" customHeight="1" x14ac:dyDescent="0.3">
      <c r="A186" s="248"/>
      <c r="B186" s="295"/>
      <c r="C186" s="52"/>
      <c r="D186" s="52"/>
      <c r="E186" s="52"/>
      <c r="F186" s="48"/>
      <c r="K186" s="495"/>
      <c r="L186" s="492"/>
      <c r="M186" s="58"/>
      <c r="N186" s="58"/>
      <c r="O186" s="58"/>
    </row>
    <row r="187" spans="1:15" ht="14.25" customHeight="1" x14ac:dyDescent="0.3">
      <c r="A187" s="248"/>
      <c r="B187" s="295"/>
      <c r="C187" s="52"/>
      <c r="D187" s="52"/>
      <c r="E187" s="52"/>
      <c r="F187" s="48"/>
      <c r="K187" s="495"/>
      <c r="L187" s="492"/>
      <c r="M187" s="58"/>
      <c r="N187" s="58"/>
      <c r="O187" s="58"/>
    </row>
    <row r="188" spans="1:15" ht="14.25" customHeight="1" x14ac:dyDescent="0.3">
      <c r="A188" s="248"/>
      <c r="B188" s="295"/>
      <c r="C188" s="52"/>
      <c r="D188" s="52"/>
      <c r="E188" s="52"/>
      <c r="F188" s="48"/>
      <c r="K188" s="495"/>
      <c r="L188" s="492"/>
      <c r="M188" s="58"/>
      <c r="N188" s="58"/>
      <c r="O188" s="58"/>
    </row>
    <row r="189" spans="1:15" ht="14.25" customHeight="1" x14ac:dyDescent="0.3">
      <c r="A189" s="248"/>
      <c r="B189" s="295"/>
      <c r="C189" s="52"/>
      <c r="D189" s="52"/>
      <c r="E189" s="52"/>
      <c r="F189" s="48"/>
      <c r="K189" s="495"/>
      <c r="L189" s="492"/>
      <c r="M189" s="58"/>
      <c r="N189" s="58"/>
      <c r="O189" s="58"/>
    </row>
    <row r="190" spans="1:15" ht="14.25" customHeight="1" x14ac:dyDescent="0.3">
      <c r="A190" s="248"/>
      <c r="B190" s="295"/>
      <c r="C190" s="52"/>
      <c r="D190" s="52"/>
      <c r="E190" s="52"/>
      <c r="F190" s="48"/>
      <c r="K190" s="495"/>
      <c r="L190" s="492"/>
      <c r="M190" s="58"/>
      <c r="N190" s="58"/>
      <c r="O190" s="58"/>
    </row>
    <row r="191" spans="1:15" ht="14.25" customHeight="1" x14ac:dyDescent="0.3">
      <c r="A191" s="248"/>
      <c r="B191" s="295"/>
      <c r="C191" s="52"/>
      <c r="D191" s="52"/>
      <c r="E191" s="52"/>
      <c r="F191" s="48"/>
      <c r="K191" s="495"/>
      <c r="L191" s="492"/>
      <c r="M191" s="58"/>
      <c r="N191" s="58"/>
      <c r="O191" s="58"/>
    </row>
    <row r="192" spans="1:15" ht="14.25" customHeight="1" x14ac:dyDescent="0.3">
      <c r="A192" s="248"/>
      <c r="B192" s="295"/>
      <c r="C192" s="52"/>
      <c r="D192" s="52"/>
      <c r="E192" s="52"/>
      <c r="F192" s="48"/>
      <c r="K192" s="495"/>
      <c r="L192" s="492"/>
      <c r="M192" s="58"/>
      <c r="N192" s="58"/>
      <c r="O192" s="58"/>
    </row>
    <row r="193" spans="1:15" ht="14.25" customHeight="1" x14ac:dyDescent="0.3">
      <c r="A193" s="248"/>
      <c r="B193" s="295"/>
      <c r="C193" s="52"/>
      <c r="D193" s="52"/>
      <c r="E193" s="52"/>
      <c r="F193" s="48"/>
      <c r="K193" s="495"/>
      <c r="L193" s="492"/>
      <c r="M193" s="58"/>
      <c r="N193" s="58"/>
      <c r="O193" s="58"/>
    </row>
    <row r="194" spans="1:15" ht="14.25" customHeight="1" x14ac:dyDescent="0.3">
      <c r="A194" s="248"/>
      <c r="B194" s="295"/>
      <c r="C194" s="52"/>
      <c r="D194" s="52"/>
      <c r="E194" s="52"/>
      <c r="F194" s="48"/>
      <c r="K194" s="495"/>
      <c r="L194" s="492"/>
      <c r="M194" s="58"/>
      <c r="N194" s="58"/>
      <c r="O194" s="58"/>
    </row>
    <row r="195" spans="1:15" ht="14.25" customHeight="1" x14ac:dyDescent="0.3">
      <c r="A195" s="248"/>
      <c r="B195" s="295"/>
      <c r="C195" s="52"/>
      <c r="D195" s="52"/>
      <c r="E195" s="52"/>
      <c r="F195" s="48"/>
      <c r="K195" s="495"/>
      <c r="L195" s="492"/>
      <c r="M195" s="58"/>
      <c r="N195" s="58"/>
      <c r="O195" s="58"/>
    </row>
    <row r="196" spans="1:15" ht="14.25" customHeight="1" x14ac:dyDescent="0.3">
      <c r="A196" s="248"/>
      <c r="B196" s="295"/>
      <c r="C196" s="52"/>
      <c r="D196" s="52"/>
      <c r="E196" s="52"/>
      <c r="F196" s="48"/>
      <c r="K196" s="495"/>
      <c r="L196" s="492"/>
      <c r="M196" s="58"/>
      <c r="N196" s="58"/>
      <c r="O196" s="58"/>
    </row>
    <row r="197" spans="1:15" ht="14.25" customHeight="1" x14ac:dyDescent="0.3">
      <c r="A197" s="248"/>
      <c r="B197" s="295"/>
      <c r="C197" s="52"/>
      <c r="D197" s="52"/>
      <c r="E197" s="52"/>
      <c r="F197" s="48"/>
      <c r="K197" s="495"/>
      <c r="L197" s="492"/>
      <c r="M197" s="58"/>
      <c r="N197" s="58"/>
      <c r="O197" s="58"/>
    </row>
    <row r="198" spans="1:15" ht="14.25" customHeight="1" x14ac:dyDescent="0.3">
      <c r="A198" s="248"/>
      <c r="B198" s="295"/>
      <c r="C198" s="52"/>
      <c r="D198" s="52"/>
      <c r="E198" s="52"/>
      <c r="F198" s="48"/>
      <c r="K198" s="495"/>
      <c r="L198" s="492"/>
      <c r="M198" s="58"/>
      <c r="N198" s="58"/>
      <c r="O198" s="58"/>
    </row>
    <row r="199" spans="1:15" ht="14.25" customHeight="1" x14ac:dyDescent="0.3">
      <c r="A199" s="248"/>
      <c r="B199" s="295"/>
      <c r="C199" s="52"/>
      <c r="D199" s="52"/>
      <c r="E199" s="52"/>
      <c r="F199" s="48"/>
      <c r="K199" s="495"/>
      <c r="L199" s="492"/>
      <c r="M199" s="58"/>
      <c r="N199" s="58"/>
      <c r="O199" s="58"/>
    </row>
    <row r="200" spans="1:15" ht="14.25" customHeight="1" x14ac:dyDescent="0.3">
      <c r="A200" s="248"/>
      <c r="B200" s="295"/>
      <c r="C200" s="52"/>
      <c r="D200" s="52"/>
      <c r="E200" s="52"/>
      <c r="F200" s="48"/>
      <c r="K200" s="495"/>
      <c r="L200" s="492"/>
      <c r="M200" s="58"/>
      <c r="N200" s="58"/>
      <c r="O200" s="58"/>
    </row>
    <row r="201" spans="1:15" ht="14.25" customHeight="1" x14ac:dyDescent="0.3">
      <c r="A201" s="248"/>
      <c r="B201" s="295"/>
      <c r="C201" s="52"/>
      <c r="D201" s="52"/>
      <c r="E201" s="52"/>
      <c r="F201" s="48"/>
      <c r="K201" s="495"/>
      <c r="L201" s="492"/>
      <c r="M201" s="58"/>
      <c r="N201" s="58"/>
      <c r="O201" s="58"/>
    </row>
    <row r="202" spans="1:15" ht="14.25" customHeight="1" x14ac:dyDescent="0.3">
      <c r="A202" s="248"/>
      <c r="B202" s="295"/>
      <c r="C202" s="52"/>
      <c r="D202" s="52"/>
      <c r="E202" s="52"/>
      <c r="F202" s="48"/>
      <c r="K202" s="495"/>
      <c r="L202" s="492"/>
      <c r="M202" s="58"/>
      <c r="N202" s="58"/>
      <c r="O202" s="58"/>
    </row>
    <row r="203" spans="1:15" ht="14.25" customHeight="1" x14ac:dyDescent="0.3">
      <c r="A203" s="248"/>
      <c r="B203" s="295"/>
      <c r="C203" s="52"/>
      <c r="D203" s="52"/>
      <c r="E203" s="52"/>
      <c r="F203" s="48"/>
      <c r="K203" s="495"/>
      <c r="L203" s="492"/>
      <c r="M203" s="58"/>
      <c r="N203" s="58"/>
      <c r="O203" s="58"/>
    </row>
    <row r="204" spans="1:15" ht="14.25" customHeight="1" x14ac:dyDescent="0.3">
      <c r="A204" s="248"/>
      <c r="B204" s="295"/>
      <c r="C204" s="52"/>
      <c r="D204" s="52"/>
      <c r="E204" s="52"/>
      <c r="F204" s="48"/>
      <c r="K204" s="495"/>
      <c r="L204" s="492"/>
      <c r="M204" s="58"/>
      <c r="N204" s="58"/>
      <c r="O204" s="58"/>
    </row>
    <row r="205" spans="1:15" ht="14.25" customHeight="1" x14ac:dyDescent="0.3">
      <c r="A205" s="248"/>
      <c r="B205" s="295"/>
      <c r="C205" s="52"/>
      <c r="D205" s="52"/>
      <c r="E205" s="52"/>
      <c r="F205" s="48"/>
      <c r="K205" s="495"/>
      <c r="L205" s="492"/>
      <c r="M205" s="58"/>
      <c r="N205" s="58"/>
      <c r="O205" s="58"/>
    </row>
    <row r="206" spans="1:15" ht="14.25" customHeight="1" x14ac:dyDescent="0.3">
      <c r="A206" s="248"/>
      <c r="B206" s="295"/>
      <c r="C206" s="52"/>
      <c r="D206" s="52"/>
      <c r="E206" s="52"/>
      <c r="F206" s="48"/>
      <c r="K206" s="495"/>
      <c r="L206" s="492"/>
      <c r="M206" s="58"/>
      <c r="N206" s="58"/>
      <c r="O206" s="58"/>
    </row>
    <row r="207" spans="1:15" ht="14.25" customHeight="1" x14ac:dyDescent="0.3">
      <c r="A207" s="248"/>
      <c r="B207" s="295"/>
      <c r="C207" s="52"/>
      <c r="D207" s="52"/>
      <c r="E207" s="52"/>
      <c r="F207" s="48"/>
      <c r="K207" s="495"/>
      <c r="L207" s="492"/>
      <c r="M207" s="58"/>
      <c r="N207" s="58"/>
      <c r="O207" s="58"/>
    </row>
    <row r="208" spans="1:15" ht="14.25" customHeight="1" x14ac:dyDescent="0.3">
      <c r="A208" s="248"/>
      <c r="B208" s="295"/>
      <c r="C208" s="52"/>
      <c r="D208" s="52"/>
      <c r="E208" s="52"/>
      <c r="F208" s="48"/>
      <c r="K208" s="495"/>
      <c r="L208" s="492"/>
      <c r="M208" s="58"/>
      <c r="N208" s="58"/>
      <c r="O208" s="58"/>
    </row>
    <row r="209" spans="1:15" ht="14.25" customHeight="1" x14ac:dyDescent="0.3">
      <c r="A209" s="248"/>
      <c r="B209" s="295"/>
      <c r="C209" s="52"/>
      <c r="D209" s="52"/>
      <c r="E209" s="52"/>
      <c r="F209" s="48"/>
      <c r="K209" s="495"/>
      <c r="L209" s="492"/>
      <c r="M209" s="58"/>
      <c r="N209" s="58"/>
      <c r="O209" s="58"/>
    </row>
    <row r="210" spans="1:15" ht="14.25" customHeight="1" x14ac:dyDescent="0.3">
      <c r="A210" s="248"/>
      <c r="B210" s="295"/>
      <c r="C210" s="52"/>
      <c r="D210" s="52"/>
      <c r="E210" s="52"/>
      <c r="F210" s="48"/>
      <c r="K210" s="495"/>
      <c r="L210" s="492"/>
      <c r="M210" s="58"/>
      <c r="N210" s="58"/>
      <c r="O210" s="58"/>
    </row>
    <row r="211" spans="1:15" ht="14.25" customHeight="1" x14ac:dyDescent="0.3">
      <c r="A211" s="248"/>
      <c r="B211" s="295"/>
      <c r="C211" s="52"/>
      <c r="D211" s="52"/>
      <c r="E211" s="52"/>
      <c r="F211" s="48"/>
      <c r="K211" s="495"/>
      <c r="L211" s="492"/>
      <c r="M211" s="58"/>
      <c r="N211" s="58"/>
      <c r="O211" s="58"/>
    </row>
    <row r="212" spans="1:15" ht="14.25" customHeight="1" x14ac:dyDescent="0.3">
      <c r="A212" s="248"/>
      <c r="B212" s="295"/>
      <c r="C212" s="52"/>
      <c r="D212" s="52"/>
      <c r="E212" s="52"/>
      <c r="F212" s="48"/>
      <c r="K212" s="495"/>
      <c r="L212" s="492"/>
      <c r="M212" s="58"/>
      <c r="N212" s="58"/>
      <c r="O212" s="58"/>
    </row>
    <row r="213" spans="1:15" ht="14.25" customHeight="1" x14ac:dyDescent="0.3">
      <c r="A213" s="248"/>
      <c r="B213" s="295"/>
      <c r="C213" s="52"/>
      <c r="D213" s="52"/>
      <c r="E213" s="52"/>
      <c r="F213" s="48"/>
      <c r="K213" s="495"/>
      <c r="L213" s="492"/>
      <c r="M213" s="58"/>
      <c r="N213" s="58"/>
      <c r="O213" s="58"/>
    </row>
    <row r="214" spans="1:15" ht="14.25" customHeight="1" x14ac:dyDescent="0.3">
      <c r="A214" s="248"/>
      <c r="B214" s="295"/>
      <c r="C214" s="52"/>
      <c r="D214" s="52"/>
      <c r="E214" s="52"/>
      <c r="F214" s="48"/>
      <c r="K214" s="495"/>
      <c r="L214" s="492"/>
      <c r="M214" s="58"/>
      <c r="N214" s="58"/>
      <c r="O214" s="58"/>
    </row>
    <row r="215" spans="1:15" ht="14.25" customHeight="1" x14ac:dyDescent="0.3">
      <c r="A215" s="248"/>
      <c r="B215" s="295"/>
      <c r="C215" s="52"/>
      <c r="D215" s="52"/>
      <c r="E215" s="52"/>
      <c r="F215" s="48"/>
      <c r="K215" s="495"/>
      <c r="L215" s="492"/>
      <c r="M215" s="58"/>
      <c r="N215" s="58"/>
      <c r="O215" s="58"/>
    </row>
    <row r="216" spans="1:15" ht="14.25" customHeight="1" x14ac:dyDescent="0.3">
      <c r="A216" s="248"/>
      <c r="B216" s="295"/>
      <c r="C216" s="52"/>
      <c r="D216" s="52"/>
      <c r="E216" s="52"/>
      <c r="F216" s="48"/>
      <c r="K216" s="495"/>
      <c r="L216" s="492"/>
      <c r="M216" s="58"/>
      <c r="N216" s="58"/>
      <c r="O216" s="58"/>
    </row>
    <row r="217" spans="1:15" ht="14.25" customHeight="1" x14ac:dyDescent="0.3">
      <c r="A217" s="248"/>
      <c r="B217" s="295"/>
      <c r="C217" s="52"/>
      <c r="D217" s="52"/>
      <c r="E217" s="52"/>
      <c r="F217" s="48"/>
      <c r="K217" s="495"/>
      <c r="L217" s="492"/>
      <c r="M217" s="58"/>
      <c r="N217" s="58"/>
      <c r="O217" s="58"/>
    </row>
    <row r="218" spans="1:15" ht="14.25" customHeight="1" x14ac:dyDescent="0.3">
      <c r="A218" s="248"/>
      <c r="B218" s="295"/>
      <c r="C218" s="52"/>
      <c r="D218" s="52"/>
      <c r="E218" s="52"/>
      <c r="F218" s="48"/>
      <c r="K218" s="495"/>
      <c r="L218" s="492"/>
      <c r="M218" s="58"/>
      <c r="N218" s="58"/>
      <c r="O218" s="58"/>
    </row>
    <row r="219" spans="1:15" ht="14.25" customHeight="1" x14ac:dyDescent="0.3">
      <c r="A219" s="248"/>
      <c r="B219" s="295"/>
      <c r="C219" s="52"/>
      <c r="D219" s="52"/>
      <c r="E219" s="52"/>
      <c r="F219" s="48"/>
      <c r="K219" s="495"/>
      <c r="L219" s="492"/>
      <c r="M219" s="58"/>
      <c r="N219" s="58"/>
      <c r="O219" s="58"/>
    </row>
    <row r="220" spans="1:15" ht="14.25" customHeight="1" x14ac:dyDescent="0.3">
      <c r="A220" s="248"/>
      <c r="B220" s="295"/>
      <c r="C220" s="52"/>
      <c r="D220" s="52"/>
      <c r="E220" s="52"/>
      <c r="F220" s="48"/>
      <c r="K220" s="495"/>
      <c r="L220" s="492"/>
      <c r="M220" s="58"/>
      <c r="N220" s="58"/>
      <c r="O220" s="58"/>
    </row>
    <row r="221" spans="1:15" ht="14.25" customHeight="1" x14ac:dyDescent="0.3">
      <c r="A221" s="248"/>
      <c r="B221" s="295"/>
      <c r="C221" s="52"/>
      <c r="D221" s="52"/>
      <c r="E221" s="52"/>
      <c r="F221" s="48"/>
      <c r="K221" s="495"/>
      <c r="L221" s="492"/>
      <c r="M221" s="58"/>
      <c r="N221" s="58"/>
      <c r="O221" s="58"/>
    </row>
    <row r="222" spans="1:15" ht="14.25" customHeight="1" x14ac:dyDescent="0.3">
      <c r="A222" s="248"/>
      <c r="B222" s="295"/>
      <c r="C222" s="52"/>
      <c r="D222" s="52"/>
      <c r="E222" s="52"/>
      <c r="F222" s="48"/>
      <c r="K222" s="495"/>
      <c r="L222" s="492"/>
      <c r="M222" s="58"/>
      <c r="N222" s="58"/>
      <c r="O222" s="58"/>
    </row>
    <row r="223" spans="1:15" ht="14.25" customHeight="1" x14ac:dyDescent="0.3">
      <c r="A223" s="248"/>
      <c r="B223" s="295"/>
      <c r="C223" s="52"/>
      <c r="D223" s="52"/>
      <c r="E223" s="52"/>
      <c r="F223" s="48"/>
      <c r="K223" s="495"/>
      <c r="L223" s="492"/>
      <c r="M223" s="58"/>
      <c r="N223" s="58"/>
      <c r="O223" s="58"/>
    </row>
    <row r="224" spans="1:15" ht="14.25" customHeight="1" x14ac:dyDescent="0.3">
      <c r="A224" s="248"/>
      <c r="B224" s="295"/>
      <c r="C224" s="52"/>
      <c r="D224" s="52"/>
      <c r="E224" s="52"/>
      <c r="F224" s="48"/>
      <c r="K224" s="495"/>
      <c r="L224" s="492"/>
      <c r="M224" s="58"/>
      <c r="N224" s="58"/>
      <c r="O224" s="58"/>
    </row>
    <row r="225" spans="1:15" ht="14.25" customHeight="1" x14ac:dyDescent="0.3">
      <c r="A225" s="248"/>
      <c r="B225" s="295"/>
      <c r="C225" s="52"/>
      <c r="D225" s="52"/>
      <c r="E225" s="52"/>
      <c r="F225" s="48"/>
      <c r="K225" s="495"/>
      <c r="L225" s="492"/>
      <c r="M225" s="58"/>
      <c r="N225" s="58"/>
      <c r="O225" s="58"/>
    </row>
    <row r="226" spans="1:15" ht="14.25" customHeight="1" x14ac:dyDescent="0.3">
      <c r="A226" s="248"/>
      <c r="B226" s="295"/>
      <c r="C226" s="52"/>
      <c r="D226" s="52"/>
      <c r="E226" s="52"/>
      <c r="F226" s="48"/>
      <c r="K226" s="495"/>
      <c r="L226" s="492"/>
      <c r="M226" s="58"/>
      <c r="N226" s="58"/>
      <c r="O226" s="58"/>
    </row>
    <row r="227" spans="1:15" ht="14.25" customHeight="1" x14ac:dyDescent="0.3">
      <c r="A227" s="248"/>
      <c r="B227" s="295"/>
      <c r="C227" s="52"/>
      <c r="D227" s="52"/>
      <c r="E227" s="52"/>
      <c r="F227" s="48"/>
      <c r="K227" s="495"/>
      <c r="L227" s="492"/>
      <c r="M227" s="58"/>
      <c r="N227" s="58"/>
      <c r="O227" s="58"/>
    </row>
    <row r="228" spans="1:15" ht="14.25" customHeight="1" x14ac:dyDescent="0.3">
      <c r="A228" s="248"/>
      <c r="B228" s="295"/>
      <c r="C228" s="52"/>
      <c r="D228" s="52"/>
      <c r="E228" s="52"/>
      <c r="F228" s="48"/>
      <c r="K228" s="495"/>
      <c r="L228" s="492"/>
      <c r="M228" s="58"/>
      <c r="N228" s="58"/>
      <c r="O228" s="58"/>
    </row>
    <row r="229" spans="1:15" ht="14.25" customHeight="1" x14ac:dyDescent="0.3">
      <c r="A229" s="248"/>
      <c r="B229" s="295"/>
      <c r="C229" s="52"/>
      <c r="D229" s="52"/>
      <c r="E229" s="52"/>
      <c r="F229" s="48"/>
      <c r="K229" s="495"/>
      <c r="L229" s="492"/>
      <c r="M229" s="58"/>
      <c r="N229" s="58"/>
      <c r="O229" s="58"/>
    </row>
    <row r="230" spans="1:15" ht="14.25" customHeight="1" x14ac:dyDescent="0.3">
      <c r="A230" s="248"/>
      <c r="B230" s="295"/>
      <c r="C230" s="52"/>
      <c r="D230" s="52"/>
      <c r="E230" s="52"/>
      <c r="F230" s="48"/>
      <c r="K230" s="495"/>
      <c r="L230" s="492"/>
      <c r="M230" s="58"/>
      <c r="N230" s="58"/>
      <c r="O230" s="58"/>
    </row>
    <row r="231" spans="1:15" ht="14.25" customHeight="1" x14ac:dyDescent="0.3">
      <c r="A231" s="248"/>
      <c r="B231" s="295"/>
      <c r="C231" s="52"/>
      <c r="D231" s="52"/>
      <c r="E231" s="52"/>
      <c r="F231" s="48"/>
      <c r="K231" s="495"/>
      <c r="L231" s="492"/>
      <c r="M231" s="58"/>
      <c r="N231" s="58"/>
      <c r="O231" s="58"/>
    </row>
    <row r="232" spans="1:15" ht="14.25" customHeight="1" x14ac:dyDescent="0.3">
      <c r="A232" s="248"/>
      <c r="B232" s="295"/>
      <c r="C232" s="52"/>
      <c r="D232" s="52"/>
      <c r="E232" s="52"/>
      <c r="F232" s="48"/>
      <c r="K232" s="495"/>
      <c r="L232" s="492"/>
      <c r="M232" s="58"/>
      <c r="N232" s="58"/>
      <c r="O232" s="58"/>
    </row>
    <row r="233" spans="1:15" ht="14.25" customHeight="1" x14ac:dyDescent="0.3">
      <c r="A233" s="248"/>
      <c r="B233" s="295"/>
      <c r="C233" s="52"/>
      <c r="D233" s="52"/>
      <c r="E233" s="52"/>
      <c r="F233" s="48"/>
      <c r="K233" s="495"/>
      <c r="L233" s="492"/>
      <c r="M233" s="58"/>
      <c r="N233" s="58"/>
      <c r="O233" s="58"/>
    </row>
    <row r="234" spans="1:15" ht="14.25" customHeight="1" x14ac:dyDescent="0.3">
      <c r="A234" s="248"/>
      <c r="B234" s="295"/>
      <c r="C234" s="52"/>
      <c r="D234" s="52"/>
      <c r="E234" s="52"/>
      <c r="F234" s="48"/>
      <c r="K234" s="495"/>
      <c r="L234" s="492"/>
      <c r="M234" s="58"/>
      <c r="N234" s="58"/>
      <c r="O234" s="58"/>
    </row>
    <row r="235" spans="1:15" ht="14.25" customHeight="1" x14ac:dyDescent="0.3">
      <c r="A235" s="248"/>
      <c r="B235" s="295"/>
      <c r="C235" s="52"/>
      <c r="D235" s="52"/>
      <c r="E235" s="52"/>
      <c r="F235" s="48"/>
      <c r="K235" s="495"/>
      <c r="L235" s="492"/>
      <c r="M235" s="58"/>
      <c r="N235" s="58"/>
      <c r="O235" s="58"/>
    </row>
    <row r="236" spans="1:15" ht="14.25" customHeight="1" x14ac:dyDescent="0.3">
      <c r="A236" s="248"/>
      <c r="B236" s="295"/>
      <c r="C236" s="52"/>
      <c r="D236" s="52"/>
      <c r="E236" s="52"/>
      <c r="F236" s="48"/>
      <c r="K236" s="495"/>
      <c r="L236" s="492"/>
      <c r="M236" s="58"/>
      <c r="N236" s="58"/>
      <c r="O236" s="58"/>
    </row>
    <row r="237" spans="1:15" ht="14.25" customHeight="1" x14ac:dyDescent="0.3">
      <c r="A237" s="248"/>
      <c r="B237" s="295"/>
      <c r="C237" s="52"/>
      <c r="D237" s="52"/>
      <c r="E237" s="52"/>
      <c r="F237" s="48"/>
      <c r="K237" s="495"/>
      <c r="L237" s="492"/>
      <c r="M237" s="58"/>
      <c r="N237" s="58"/>
      <c r="O237" s="58"/>
    </row>
    <row r="238" spans="1:15" ht="14.25" customHeight="1" x14ac:dyDescent="0.3">
      <c r="A238" s="248"/>
      <c r="B238" s="295"/>
      <c r="C238" s="52"/>
      <c r="D238" s="52"/>
      <c r="E238" s="52"/>
      <c r="F238" s="48"/>
      <c r="K238" s="495"/>
      <c r="L238" s="492"/>
      <c r="M238" s="58"/>
      <c r="N238" s="58"/>
      <c r="O238" s="58"/>
    </row>
    <row r="239" spans="1:15" ht="14.25" customHeight="1" x14ac:dyDescent="0.3">
      <c r="A239" s="248"/>
      <c r="B239" s="295"/>
      <c r="C239" s="52"/>
      <c r="D239" s="52"/>
      <c r="E239" s="52"/>
      <c r="F239" s="48"/>
      <c r="K239" s="495"/>
      <c r="L239" s="492"/>
      <c r="M239" s="58"/>
      <c r="N239" s="58"/>
      <c r="O239" s="58"/>
    </row>
    <row r="240" spans="1:15" ht="14.25" customHeight="1" x14ac:dyDescent="0.3">
      <c r="A240" s="248"/>
      <c r="B240" s="295"/>
      <c r="C240" s="52"/>
      <c r="D240" s="52"/>
      <c r="E240" s="52"/>
      <c r="F240" s="48"/>
      <c r="K240" s="495"/>
      <c r="L240" s="492"/>
      <c r="M240" s="58"/>
      <c r="N240" s="58"/>
      <c r="O240" s="58"/>
    </row>
    <row r="241" spans="1:15" ht="14.25" customHeight="1" x14ac:dyDescent="0.3">
      <c r="A241" s="248"/>
      <c r="B241" s="295"/>
      <c r="C241" s="52"/>
      <c r="D241" s="52"/>
      <c r="E241" s="52"/>
      <c r="F241" s="48"/>
      <c r="K241" s="495"/>
      <c r="L241" s="492"/>
      <c r="M241" s="58"/>
      <c r="N241" s="58"/>
      <c r="O241" s="58"/>
    </row>
    <row r="242" spans="1:15" ht="14.25" customHeight="1" x14ac:dyDescent="0.3">
      <c r="A242" s="248"/>
      <c r="B242" s="295"/>
      <c r="C242" s="52"/>
      <c r="D242" s="52"/>
      <c r="E242" s="52"/>
      <c r="F242" s="48"/>
      <c r="K242" s="495"/>
      <c r="L242" s="492"/>
      <c r="M242" s="58"/>
      <c r="N242" s="58"/>
      <c r="O242" s="58"/>
    </row>
    <row r="243" spans="1:15" ht="14.25" customHeight="1" x14ac:dyDescent="0.3">
      <c r="A243" s="248"/>
      <c r="B243" s="295"/>
      <c r="C243" s="52"/>
      <c r="D243" s="52"/>
      <c r="E243" s="52"/>
      <c r="F243" s="48"/>
      <c r="K243" s="495"/>
      <c r="L243" s="492"/>
      <c r="M243" s="58"/>
      <c r="N243" s="58"/>
      <c r="O243" s="58"/>
    </row>
    <row r="244" spans="1:15" ht="14.25" customHeight="1" x14ac:dyDescent="0.3">
      <c r="A244" s="248"/>
      <c r="B244" s="295"/>
      <c r="C244" s="52"/>
      <c r="D244" s="52"/>
      <c r="E244" s="52"/>
      <c r="F244" s="48"/>
      <c r="K244" s="495"/>
      <c r="L244" s="492"/>
      <c r="M244" s="58"/>
      <c r="N244" s="58"/>
      <c r="O244" s="58"/>
    </row>
    <row r="245" spans="1:15" ht="14.25" customHeight="1" x14ac:dyDescent="0.3">
      <c r="A245" s="248"/>
      <c r="B245" s="295"/>
      <c r="C245" s="52"/>
      <c r="D245" s="52"/>
      <c r="E245" s="52"/>
      <c r="F245" s="48"/>
      <c r="K245" s="495"/>
      <c r="L245" s="492"/>
      <c r="M245" s="58"/>
      <c r="N245" s="58"/>
      <c r="O245" s="58"/>
    </row>
    <row r="246" spans="1:15" ht="14.25" customHeight="1" x14ac:dyDescent="0.3">
      <c r="A246" s="248"/>
      <c r="B246" s="295"/>
      <c r="C246" s="52"/>
      <c r="D246" s="52"/>
      <c r="E246" s="52"/>
      <c r="F246" s="48"/>
      <c r="K246" s="495"/>
      <c r="L246" s="492"/>
      <c r="M246" s="58"/>
      <c r="N246" s="58"/>
      <c r="O246" s="58"/>
    </row>
    <row r="247" spans="1:15" ht="14.25" customHeight="1" x14ac:dyDescent="0.3">
      <c r="A247" s="248"/>
      <c r="B247" s="295"/>
      <c r="C247" s="52"/>
      <c r="D247" s="52"/>
      <c r="E247" s="52"/>
      <c r="F247" s="48"/>
      <c r="K247" s="495"/>
      <c r="L247" s="492"/>
      <c r="M247" s="58"/>
      <c r="N247" s="58"/>
      <c r="O247" s="58"/>
    </row>
    <row r="248" spans="1:15" ht="14.25" customHeight="1" x14ac:dyDescent="0.3">
      <c r="A248" s="248"/>
      <c r="B248" s="295"/>
      <c r="C248" s="52"/>
      <c r="D248" s="52"/>
      <c r="E248" s="52"/>
      <c r="F248" s="48"/>
      <c r="K248" s="495"/>
      <c r="L248" s="492"/>
      <c r="M248" s="58"/>
      <c r="N248" s="58"/>
      <c r="O248" s="58"/>
    </row>
    <row r="249" spans="1:15" ht="14.25" customHeight="1" x14ac:dyDescent="0.3">
      <c r="A249" s="248"/>
      <c r="B249" s="295"/>
      <c r="C249" s="52"/>
      <c r="D249" s="52"/>
      <c r="E249" s="52"/>
      <c r="F249" s="48"/>
      <c r="K249" s="495"/>
      <c r="L249" s="492"/>
      <c r="M249" s="58"/>
      <c r="N249" s="58"/>
      <c r="O249" s="58"/>
    </row>
    <row r="250" spans="1:15" ht="14.25" customHeight="1" x14ac:dyDescent="0.3">
      <c r="A250" s="248"/>
      <c r="B250" s="295"/>
      <c r="C250" s="52"/>
      <c r="D250" s="52"/>
      <c r="E250" s="52"/>
      <c r="F250" s="48"/>
      <c r="K250" s="495"/>
      <c r="L250" s="492"/>
      <c r="M250" s="58"/>
      <c r="N250" s="58"/>
      <c r="O250" s="58"/>
    </row>
    <row r="251" spans="1:15" ht="14.25" customHeight="1" x14ac:dyDescent="0.3">
      <c r="A251" s="248"/>
      <c r="B251" s="295"/>
      <c r="C251" s="52"/>
      <c r="D251" s="52"/>
      <c r="E251" s="52"/>
      <c r="F251" s="48"/>
      <c r="K251" s="495"/>
      <c r="L251" s="492"/>
      <c r="M251" s="58"/>
      <c r="N251" s="58"/>
      <c r="O251" s="58"/>
    </row>
    <row r="252" spans="1:15" ht="14.25" customHeight="1" x14ac:dyDescent="0.3">
      <c r="A252" s="248"/>
      <c r="B252" s="295"/>
      <c r="C252" s="52"/>
      <c r="D252" s="52"/>
      <c r="E252" s="52"/>
      <c r="F252" s="48"/>
      <c r="K252" s="495"/>
      <c r="L252" s="492"/>
      <c r="M252" s="58"/>
      <c r="N252" s="58"/>
      <c r="O252" s="58"/>
    </row>
    <row r="253" spans="1:15" ht="14.25" customHeight="1" x14ac:dyDescent="0.3">
      <c r="A253" s="248"/>
      <c r="B253" s="295"/>
      <c r="C253" s="52"/>
      <c r="D253" s="52"/>
      <c r="E253" s="52"/>
      <c r="F253" s="48"/>
      <c r="K253" s="495"/>
      <c r="L253" s="492"/>
      <c r="M253" s="58"/>
      <c r="N253" s="58"/>
      <c r="O253" s="58"/>
    </row>
    <row r="254" spans="1:15" ht="14.25" customHeight="1" x14ac:dyDescent="0.3">
      <c r="A254" s="248"/>
      <c r="B254" s="295"/>
      <c r="C254" s="52"/>
      <c r="D254" s="52"/>
      <c r="E254" s="52"/>
      <c r="F254" s="48"/>
      <c r="K254" s="495"/>
      <c r="L254" s="492"/>
      <c r="M254" s="58"/>
      <c r="N254" s="58"/>
      <c r="O254" s="58"/>
    </row>
    <row r="255" spans="1:15" ht="14.25" customHeight="1" x14ac:dyDescent="0.3">
      <c r="A255" s="248"/>
      <c r="B255" s="295"/>
      <c r="C255" s="52"/>
      <c r="D255" s="52"/>
      <c r="E255" s="52"/>
      <c r="F255" s="48"/>
      <c r="K255" s="495"/>
      <c r="L255" s="492"/>
      <c r="M255" s="58"/>
      <c r="N255" s="58"/>
      <c r="O255" s="58"/>
    </row>
    <row r="256" spans="1:15" ht="14.25" customHeight="1" x14ac:dyDescent="0.3">
      <c r="A256" s="248"/>
      <c r="B256" s="295"/>
      <c r="C256" s="52"/>
      <c r="D256" s="52"/>
      <c r="E256" s="52"/>
      <c r="F256" s="48"/>
      <c r="K256" s="495"/>
      <c r="L256" s="492"/>
      <c r="M256" s="58"/>
      <c r="N256" s="58"/>
      <c r="O256" s="58"/>
    </row>
    <row r="257" spans="1:15" ht="14.25" customHeight="1" x14ac:dyDescent="0.3">
      <c r="A257" s="248"/>
      <c r="B257" s="295"/>
      <c r="C257" s="52"/>
      <c r="D257" s="52"/>
      <c r="E257" s="52"/>
      <c r="F257" s="48"/>
      <c r="K257" s="495"/>
      <c r="L257" s="492"/>
      <c r="M257" s="58"/>
      <c r="N257" s="58"/>
      <c r="O257" s="58"/>
    </row>
    <row r="258" spans="1:15" ht="14.25" customHeight="1" x14ac:dyDescent="0.3">
      <c r="A258" s="248"/>
      <c r="B258" s="295"/>
      <c r="C258" s="52"/>
      <c r="D258" s="52"/>
      <c r="E258" s="52"/>
      <c r="F258" s="48"/>
      <c r="K258" s="495"/>
      <c r="L258" s="492"/>
      <c r="M258" s="58"/>
      <c r="N258" s="58"/>
      <c r="O258" s="58"/>
    </row>
    <row r="259" spans="1:15" ht="14.25" customHeight="1" x14ac:dyDescent="0.3">
      <c r="A259" s="248"/>
      <c r="B259" s="295"/>
      <c r="C259" s="52"/>
      <c r="D259" s="52"/>
      <c r="E259" s="52"/>
      <c r="F259" s="48"/>
      <c r="K259" s="495"/>
      <c r="L259" s="492"/>
      <c r="M259" s="58"/>
      <c r="N259" s="58"/>
      <c r="O259" s="58"/>
    </row>
    <row r="260" spans="1:15" ht="14.25" customHeight="1" x14ac:dyDescent="0.3">
      <c r="A260" s="248"/>
      <c r="B260" s="295"/>
      <c r="C260" s="52"/>
      <c r="D260" s="52"/>
      <c r="E260" s="52"/>
      <c r="F260" s="48"/>
      <c r="K260" s="495"/>
      <c r="L260" s="492"/>
      <c r="M260" s="58"/>
      <c r="N260" s="58"/>
      <c r="O260" s="58"/>
    </row>
    <row r="261" spans="1:15" ht="14.25" customHeight="1" x14ac:dyDescent="0.3">
      <c r="A261" s="248"/>
      <c r="B261" s="295"/>
      <c r="C261" s="52"/>
      <c r="D261" s="52"/>
      <c r="E261" s="52"/>
      <c r="F261" s="48"/>
      <c r="K261" s="495"/>
      <c r="L261" s="492"/>
      <c r="M261" s="58"/>
      <c r="N261" s="58"/>
      <c r="O261" s="58"/>
    </row>
    <row r="262" spans="1:15" ht="14.25" customHeight="1" x14ac:dyDescent="0.3">
      <c r="A262" s="248"/>
      <c r="B262" s="295"/>
      <c r="C262" s="52"/>
      <c r="D262" s="52"/>
      <c r="E262" s="52"/>
      <c r="F262" s="48"/>
      <c r="K262" s="495"/>
      <c r="L262" s="492"/>
      <c r="M262" s="58"/>
      <c r="N262" s="58"/>
      <c r="O262" s="58"/>
    </row>
    <row r="263" spans="1:15" ht="14.25" customHeight="1" x14ac:dyDescent="0.3">
      <c r="A263" s="248"/>
      <c r="B263" s="295"/>
      <c r="C263" s="52"/>
      <c r="D263" s="52"/>
      <c r="E263" s="52"/>
      <c r="F263" s="48"/>
      <c r="K263" s="495"/>
      <c r="L263" s="492"/>
      <c r="M263" s="58"/>
      <c r="N263" s="58"/>
      <c r="O263" s="58"/>
    </row>
    <row r="264" spans="1:15" ht="14.25" customHeight="1" x14ac:dyDescent="0.3">
      <c r="A264" s="248"/>
      <c r="B264" s="295"/>
      <c r="C264" s="52"/>
      <c r="D264" s="52"/>
      <c r="E264" s="52"/>
      <c r="F264" s="48"/>
      <c r="K264" s="495"/>
      <c r="L264" s="492"/>
      <c r="M264" s="58"/>
      <c r="N264" s="58"/>
      <c r="O264" s="58"/>
    </row>
    <row r="265" spans="1:15" ht="14.25" customHeight="1" x14ac:dyDescent="0.3">
      <c r="A265" s="248"/>
      <c r="B265" s="295"/>
      <c r="C265" s="52"/>
      <c r="D265" s="52"/>
      <c r="E265" s="52"/>
      <c r="F265" s="48"/>
      <c r="K265" s="495"/>
      <c r="L265" s="492"/>
      <c r="M265" s="58"/>
      <c r="N265" s="58"/>
      <c r="O265" s="58"/>
    </row>
    <row r="266" spans="1:15" ht="14.25" customHeight="1" x14ac:dyDescent="0.3">
      <c r="A266" s="248"/>
      <c r="B266" s="295"/>
      <c r="C266" s="52"/>
      <c r="D266" s="52"/>
      <c r="E266" s="52"/>
      <c r="F266" s="48"/>
      <c r="K266" s="495"/>
      <c r="L266" s="492"/>
      <c r="M266" s="58"/>
      <c r="N266" s="58"/>
      <c r="O266" s="58"/>
    </row>
    <row r="267" spans="1:15" ht="14.25" customHeight="1" x14ac:dyDescent="0.3">
      <c r="A267" s="248"/>
      <c r="B267" s="295"/>
      <c r="C267" s="52"/>
      <c r="D267" s="52"/>
      <c r="E267" s="52"/>
      <c r="F267" s="48"/>
      <c r="K267" s="495"/>
      <c r="L267" s="492"/>
      <c r="M267" s="58"/>
      <c r="N267" s="58"/>
      <c r="O267" s="58"/>
    </row>
    <row r="268" spans="1:15" ht="14.25" customHeight="1" x14ac:dyDescent="0.3">
      <c r="A268" s="248"/>
      <c r="B268" s="295"/>
      <c r="C268" s="52"/>
      <c r="D268" s="52"/>
      <c r="E268" s="52"/>
      <c r="F268" s="48"/>
      <c r="K268" s="495"/>
      <c r="L268" s="492"/>
      <c r="M268" s="58"/>
      <c r="N268" s="58"/>
      <c r="O268" s="58"/>
    </row>
    <row r="269" spans="1:15" ht="14.25" customHeight="1" x14ac:dyDescent="0.3">
      <c r="A269" s="248"/>
      <c r="B269" s="295"/>
      <c r="C269" s="52"/>
      <c r="D269" s="52"/>
      <c r="E269" s="52"/>
      <c r="F269" s="48"/>
      <c r="K269" s="495"/>
      <c r="L269" s="492"/>
      <c r="M269" s="58"/>
      <c r="N269" s="58"/>
      <c r="O269" s="58"/>
    </row>
    <row r="270" spans="1:15" ht="14.25" customHeight="1" x14ac:dyDescent="0.3">
      <c r="A270" s="248"/>
      <c r="B270" s="295"/>
      <c r="C270" s="52"/>
      <c r="D270" s="52"/>
      <c r="E270" s="52"/>
      <c r="F270" s="48"/>
      <c r="K270" s="495"/>
      <c r="L270" s="492"/>
      <c r="M270" s="58"/>
      <c r="N270" s="58"/>
      <c r="O270" s="58"/>
    </row>
    <row r="271" spans="1:15" ht="14.25" customHeight="1" x14ac:dyDescent="0.3">
      <c r="A271" s="248"/>
      <c r="B271" s="295"/>
      <c r="C271" s="52"/>
      <c r="D271" s="52"/>
      <c r="E271" s="52"/>
      <c r="F271" s="48"/>
      <c r="K271" s="495"/>
      <c r="L271" s="492"/>
      <c r="M271" s="58"/>
      <c r="N271" s="58"/>
      <c r="O271" s="58"/>
    </row>
    <row r="272" spans="1:15" ht="14.25" customHeight="1" x14ac:dyDescent="0.3">
      <c r="A272" s="248"/>
      <c r="B272" s="295"/>
      <c r="C272" s="52"/>
      <c r="D272" s="52"/>
      <c r="E272" s="52"/>
      <c r="F272" s="48"/>
      <c r="K272" s="495"/>
      <c r="L272" s="492"/>
      <c r="M272" s="58"/>
      <c r="N272" s="58"/>
      <c r="O272" s="58"/>
    </row>
    <row r="273" spans="1:15" ht="14.25" customHeight="1" x14ac:dyDescent="0.3">
      <c r="A273" s="248"/>
      <c r="B273" s="295"/>
      <c r="C273" s="52"/>
      <c r="D273" s="52"/>
      <c r="E273" s="52"/>
      <c r="F273" s="48"/>
      <c r="K273" s="495"/>
      <c r="L273" s="492"/>
      <c r="M273" s="58"/>
      <c r="N273" s="58"/>
      <c r="O273" s="58"/>
    </row>
    <row r="274" spans="1:15" ht="14.25" customHeight="1" x14ac:dyDescent="0.3">
      <c r="A274" s="248"/>
      <c r="B274" s="295"/>
      <c r="C274" s="52"/>
      <c r="D274" s="52"/>
      <c r="E274" s="52"/>
      <c r="F274" s="48"/>
      <c r="K274" s="495"/>
      <c r="L274" s="492"/>
      <c r="M274" s="58"/>
      <c r="N274" s="58"/>
      <c r="O274" s="58"/>
    </row>
    <row r="275" spans="1:15" ht="14.25" customHeight="1" x14ac:dyDescent="0.3">
      <c r="A275" s="248"/>
      <c r="B275" s="295"/>
      <c r="C275" s="52"/>
      <c r="D275" s="52"/>
      <c r="E275" s="52"/>
      <c r="F275" s="48"/>
      <c r="K275" s="495"/>
      <c r="L275" s="492"/>
      <c r="M275" s="58"/>
      <c r="N275" s="58"/>
      <c r="O275" s="58"/>
    </row>
    <row r="276" spans="1:15" ht="14.25" customHeight="1" x14ac:dyDescent="0.3">
      <c r="A276" s="248"/>
      <c r="B276" s="295"/>
      <c r="C276" s="52"/>
      <c r="D276" s="52"/>
      <c r="E276" s="52"/>
      <c r="F276" s="48"/>
      <c r="K276" s="495"/>
      <c r="L276" s="492"/>
      <c r="M276" s="58"/>
      <c r="N276" s="58"/>
      <c r="O276" s="58"/>
    </row>
    <row r="277" spans="1:15" ht="14.25" customHeight="1" x14ac:dyDescent="0.3">
      <c r="A277" s="248"/>
      <c r="B277" s="295"/>
      <c r="C277" s="52"/>
      <c r="D277" s="52"/>
      <c r="E277" s="52"/>
      <c r="F277" s="48"/>
      <c r="K277" s="495"/>
      <c r="L277" s="492"/>
      <c r="M277" s="58"/>
      <c r="N277" s="58"/>
      <c r="O277" s="58"/>
    </row>
    <row r="278" spans="1:15" ht="14.25" customHeight="1" x14ac:dyDescent="0.3">
      <c r="A278" s="248"/>
      <c r="B278" s="295"/>
      <c r="C278" s="52"/>
      <c r="D278" s="52"/>
      <c r="E278" s="52"/>
      <c r="F278" s="48"/>
      <c r="K278" s="495"/>
      <c r="L278" s="492"/>
      <c r="M278" s="58"/>
      <c r="N278" s="58"/>
      <c r="O278" s="58"/>
    </row>
    <row r="279" spans="1:15" ht="14.25" customHeight="1" x14ac:dyDescent="0.3">
      <c r="A279" s="248"/>
      <c r="B279" s="295"/>
      <c r="C279" s="52"/>
      <c r="D279" s="52"/>
      <c r="E279" s="52"/>
      <c r="F279" s="48"/>
      <c r="K279" s="495"/>
      <c r="L279" s="492"/>
      <c r="M279" s="58"/>
      <c r="N279" s="58"/>
      <c r="O279" s="58"/>
    </row>
    <row r="280" spans="1:15" ht="14.25" customHeight="1" x14ac:dyDescent="0.3">
      <c r="A280" s="248"/>
      <c r="B280" s="295"/>
      <c r="C280" s="52"/>
      <c r="D280" s="52"/>
      <c r="E280" s="52"/>
      <c r="F280" s="48"/>
      <c r="K280" s="495"/>
      <c r="L280" s="492"/>
      <c r="M280" s="58"/>
      <c r="N280" s="58"/>
      <c r="O280" s="58"/>
    </row>
    <row r="281" spans="1:15" ht="14.25" customHeight="1" x14ac:dyDescent="0.3">
      <c r="A281" s="248"/>
      <c r="B281" s="295"/>
      <c r="C281" s="52"/>
      <c r="D281" s="52"/>
      <c r="E281" s="52"/>
      <c r="F281" s="48"/>
      <c r="K281" s="495"/>
      <c r="L281" s="492"/>
      <c r="M281" s="58"/>
      <c r="N281" s="58"/>
      <c r="O281" s="58"/>
    </row>
    <row r="282" spans="1:15" ht="14.25" customHeight="1" x14ac:dyDescent="0.3">
      <c r="A282" s="248"/>
      <c r="B282" s="295"/>
      <c r="C282" s="52"/>
      <c r="D282" s="52"/>
      <c r="E282" s="52"/>
      <c r="F282" s="48"/>
      <c r="K282" s="495"/>
      <c r="L282" s="492"/>
      <c r="M282" s="58"/>
      <c r="N282" s="58"/>
      <c r="O282" s="58"/>
    </row>
    <row r="283" spans="1:15" ht="14.25" customHeight="1" x14ac:dyDescent="0.3">
      <c r="A283" s="248"/>
      <c r="B283" s="295"/>
      <c r="C283" s="52"/>
      <c r="D283" s="52"/>
      <c r="E283" s="52"/>
      <c r="F283" s="48"/>
      <c r="K283" s="495"/>
      <c r="L283" s="492"/>
      <c r="M283" s="58"/>
      <c r="N283" s="58"/>
      <c r="O283" s="58"/>
    </row>
    <row r="284" spans="1:15" ht="14.25" customHeight="1" x14ac:dyDescent="0.3">
      <c r="A284" s="248"/>
      <c r="B284" s="295"/>
      <c r="C284" s="52"/>
      <c r="D284" s="52"/>
      <c r="E284" s="52"/>
      <c r="F284" s="48"/>
      <c r="K284" s="495"/>
      <c r="L284" s="492"/>
      <c r="M284" s="58"/>
      <c r="N284" s="58"/>
      <c r="O284" s="58"/>
    </row>
    <row r="285" spans="1:15" ht="14.25" customHeight="1" x14ac:dyDescent="0.3">
      <c r="A285" s="248"/>
      <c r="B285" s="295"/>
      <c r="C285" s="52"/>
      <c r="D285" s="52"/>
      <c r="E285" s="52"/>
      <c r="F285" s="48"/>
      <c r="K285" s="495"/>
      <c r="L285" s="492"/>
      <c r="M285" s="58"/>
      <c r="N285" s="58"/>
      <c r="O285" s="58"/>
    </row>
    <row r="286" spans="1:15" ht="14.25" customHeight="1" x14ac:dyDescent="0.3">
      <c r="A286" s="248"/>
      <c r="B286" s="295"/>
      <c r="C286" s="52"/>
      <c r="D286" s="52"/>
      <c r="E286" s="52"/>
      <c r="F286" s="48"/>
      <c r="K286" s="495"/>
      <c r="L286" s="492"/>
      <c r="M286" s="58"/>
      <c r="N286" s="58"/>
      <c r="O286" s="58"/>
    </row>
    <row r="287" spans="1:15" ht="14.25" customHeight="1" x14ac:dyDescent="0.3">
      <c r="A287" s="248"/>
      <c r="B287" s="295"/>
      <c r="C287" s="52"/>
      <c r="D287" s="52"/>
      <c r="E287" s="52"/>
      <c r="F287" s="48"/>
      <c r="K287" s="495"/>
      <c r="L287" s="492"/>
      <c r="M287" s="58"/>
      <c r="N287" s="58"/>
      <c r="O287" s="58"/>
    </row>
    <row r="288" spans="1:15" ht="14.25" customHeight="1" x14ac:dyDescent="0.3">
      <c r="A288" s="248"/>
      <c r="B288" s="295"/>
      <c r="C288" s="52"/>
      <c r="D288" s="52"/>
      <c r="E288" s="52"/>
      <c r="F288" s="48"/>
      <c r="K288" s="495"/>
      <c r="L288" s="492"/>
      <c r="M288" s="58"/>
      <c r="N288" s="58"/>
      <c r="O288" s="58"/>
    </row>
    <row r="289" spans="1:15" ht="14.25" customHeight="1" x14ac:dyDescent="0.3">
      <c r="A289" s="248"/>
      <c r="B289" s="295"/>
      <c r="C289" s="52"/>
      <c r="D289" s="52"/>
      <c r="E289" s="52"/>
      <c r="F289" s="48"/>
      <c r="K289" s="495"/>
      <c r="L289" s="492"/>
      <c r="M289" s="58"/>
      <c r="N289" s="58"/>
      <c r="O289" s="58"/>
    </row>
    <row r="290" spans="1:15" ht="14.25" customHeight="1" x14ac:dyDescent="0.3">
      <c r="A290" s="248"/>
      <c r="B290" s="295"/>
      <c r="C290" s="52"/>
      <c r="D290" s="52"/>
      <c r="E290" s="52"/>
      <c r="F290" s="48"/>
      <c r="K290" s="495"/>
      <c r="L290" s="492"/>
      <c r="M290" s="58"/>
      <c r="N290" s="58"/>
      <c r="O290" s="58"/>
    </row>
    <row r="291" spans="1:15" ht="14.25" customHeight="1" x14ac:dyDescent="0.3">
      <c r="A291" s="248"/>
      <c r="B291" s="295"/>
      <c r="C291" s="52"/>
      <c r="D291" s="52"/>
      <c r="E291" s="52"/>
      <c r="F291" s="48"/>
      <c r="K291" s="495"/>
      <c r="L291" s="492"/>
      <c r="M291" s="58"/>
      <c r="N291" s="58"/>
      <c r="O291" s="58"/>
    </row>
    <row r="292" spans="1:15" ht="14.25" customHeight="1" x14ac:dyDescent="0.3">
      <c r="A292" s="248"/>
      <c r="B292" s="295"/>
      <c r="C292" s="52"/>
      <c r="D292" s="52"/>
      <c r="E292" s="52"/>
      <c r="F292" s="48"/>
      <c r="K292" s="495"/>
      <c r="L292" s="492"/>
      <c r="M292" s="58"/>
      <c r="N292" s="58"/>
      <c r="O292" s="58"/>
    </row>
    <row r="293" spans="1:15" ht="14.25" customHeight="1" x14ac:dyDescent="0.3">
      <c r="A293" s="248"/>
      <c r="B293" s="295"/>
      <c r="C293" s="52"/>
      <c r="D293" s="52"/>
      <c r="E293" s="52"/>
      <c r="F293" s="48"/>
      <c r="K293" s="495"/>
      <c r="L293" s="492"/>
      <c r="M293" s="58"/>
      <c r="N293" s="58"/>
      <c r="O293" s="58"/>
    </row>
    <row r="294" spans="1:15" ht="14.25" customHeight="1" x14ac:dyDescent="0.3">
      <c r="A294" s="248"/>
      <c r="B294" s="295"/>
      <c r="C294" s="52"/>
      <c r="D294" s="52"/>
      <c r="E294" s="52"/>
      <c r="F294" s="48"/>
      <c r="K294" s="495"/>
      <c r="L294" s="492"/>
      <c r="M294" s="58"/>
      <c r="N294" s="58"/>
      <c r="O294" s="58"/>
    </row>
    <row r="295" spans="1:15" ht="14.25" customHeight="1" x14ac:dyDescent="0.3">
      <c r="A295" s="248"/>
      <c r="B295" s="295"/>
      <c r="C295" s="52"/>
      <c r="D295" s="52"/>
      <c r="E295" s="52"/>
      <c r="F295" s="48"/>
      <c r="K295" s="495"/>
      <c r="L295" s="492"/>
      <c r="M295" s="58"/>
      <c r="N295" s="58"/>
      <c r="O295" s="58"/>
    </row>
    <row r="296" spans="1:15" ht="14.25" customHeight="1" x14ac:dyDescent="0.3">
      <c r="A296" s="248"/>
      <c r="B296" s="295"/>
      <c r="C296" s="52"/>
      <c r="D296" s="52"/>
      <c r="E296" s="52"/>
      <c r="F296" s="48"/>
      <c r="K296" s="495"/>
      <c r="L296" s="492"/>
      <c r="M296" s="58"/>
      <c r="N296" s="58"/>
      <c r="O296" s="58"/>
    </row>
    <row r="297" spans="1:15" ht="14.25" customHeight="1" x14ac:dyDescent="0.3">
      <c r="A297" s="248"/>
      <c r="B297" s="295"/>
      <c r="C297" s="52"/>
      <c r="D297" s="52"/>
      <c r="E297" s="52"/>
      <c r="F297" s="48"/>
      <c r="K297" s="495"/>
      <c r="L297" s="492"/>
      <c r="M297" s="58"/>
      <c r="N297" s="58"/>
      <c r="O297" s="58"/>
    </row>
    <row r="298" spans="1:15" ht="14.25" customHeight="1" x14ac:dyDescent="0.3">
      <c r="A298" s="248"/>
      <c r="B298" s="295"/>
      <c r="C298" s="52"/>
      <c r="D298" s="52"/>
      <c r="E298" s="52"/>
      <c r="F298" s="48"/>
      <c r="K298" s="495"/>
      <c r="L298" s="492"/>
      <c r="M298" s="58"/>
      <c r="N298" s="58"/>
      <c r="O298" s="58"/>
    </row>
    <row r="299" spans="1:15" ht="14.25" customHeight="1" x14ac:dyDescent="0.3">
      <c r="A299" s="248"/>
      <c r="B299" s="295"/>
      <c r="C299" s="52"/>
      <c r="D299" s="52"/>
      <c r="E299" s="52"/>
      <c r="F299" s="48"/>
      <c r="K299" s="495"/>
      <c r="L299" s="492"/>
      <c r="M299" s="58"/>
      <c r="N299" s="58"/>
      <c r="O299" s="58"/>
    </row>
    <row r="300" spans="1:15" ht="14.25" customHeight="1" x14ac:dyDescent="0.3">
      <c r="A300" s="248"/>
      <c r="B300" s="295"/>
      <c r="C300" s="52"/>
      <c r="D300" s="52"/>
      <c r="E300" s="52"/>
      <c r="F300" s="48"/>
      <c r="K300" s="495"/>
      <c r="L300" s="492"/>
      <c r="M300" s="58"/>
      <c r="N300" s="58"/>
      <c r="O300" s="58"/>
    </row>
    <row r="301" spans="1:15" ht="14.25" customHeight="1" x14ac:dyDescent="0.3">
      <c r="A301" s="248"/>
      <c r="B301" s="295"/>
      <c r="C301" s="52"/>
      <c r="D301" s="52"/>
      <c r="E301" s="52"/>
      <c r="F301" s="48"/>
      <c r="K301" s="495"/>
      <c r="L301" s="492"/>
      <c r="M301" s="58"/>
      <c r="N301" s="58"/>
      <c r="O301" s="58"/>
    </row>
    <row r="302" spans="1:15" ht="14.25" customHeight="1" x14ac:dyDescent="0.3">
      <c r="A302" s="248"/>
      <c r="B302" s="295"/>
      <c r="C302" s="52"/>
      <c r="D302" s="52"/>
      <c r="E302" s="52"/>
      <c r="F302" s="48"/>
      <c r="K302" s="495"/>
      <c r="L302" s="492"/>
      <c r="M302" s="58"/>
      <c r="N302" s="58"/>
      <c r="O302" s="58"/>
    </row>
    <row r="303" spans="1:15" ht="14.25" customHeight="1" x14ac:dyDescent="0.3">
      <c r="A303" s="248"/>
      <c r="B303" s="295"/>
      <c r="C303" s="52"/>
      <c r="D303" s="52"/>
      <c r="E303" s="52"/>
      <c r="F303" s="48"/>
      <c r="K303" s="495"/>
      <c r="L303" s="492"/>
      <c r="M303" s="58"/>
      <c r="N303" s="58"/>
      <c r="O303" s="58"/>
    </row>
    <row r="304" spans="1:15" ht="14.25" customHeight="1" x14ac:dyDescent="0.3">
      <c r="A304" s="248"/>
      <c r="B304" s="295"/>
      <c r="C304" s="52"/>
      <c r="D304" s="52"/>
      <c r="E304" s="52"/>
      <c r="F304" s="48"/>
      <c r="K304" s="495"/>
      <c r="L304" s="492"/>
      <c r="M304" s="58"/>
      <c r="N304" s="58"/>
      <c r="O304" s="58"/>
    </row>
    <row r="305" spans="1:15" ht="14.25" customHeight="1" x14ac:dyDescent="0.3">
      <c r="A305" s="248"/>
      <c r="B305" s="295"/>
      <c r="C305" s="52"/>
      <c r="D305" s="52"/>
      <c r="E305" s="52"/>
      <c r="F305" s="48"/>
      <c r="K305" s="495"/>
      <c r="L305" s="492"/>
      <c r="M305" s="58"/>
      <c r="N305" s="58"/>
      <c r="O305" s="58"/>
    </row>
    <row r="306" spans="1:15" ht="14.25" customHeight="1" x14ac:dyDescent="0.3">
      <c r="A306" s="248"/>
      <c r="B306" s="295"/>
      <c r="C306" s="52"/>
      <c r="D306" s="52"/>
      <c r="E306" s="52"/>
      <c r="F306" s="48"/>
      <c r="K306" s="495"/>
      <c r="L306" s="492"/>
      <c r="M306" s="58"/>
      <c r="N306" s="58"/>
      <c r="O306" s="58"/>
    </row>
    <row r="307" spans="1:15" ht="14.25" customHeight="1" x14ac:dyDescent="0.3">
      <c r="A307" s="248"/>
      <c r="B307" s="295"/>
      <c r="C307" s="52"/>
      <c r="D307" s="52"/>
      <c r="E307" s="52"/>
      <c r="F307" s="48"/>
      <c r="K307" s="495"/>
      <c r="L307" s="492"/>
      <c r="M307" s="58"/>
      <c r="N307" s="58"/>
      <c r="O307" s="58"/>
    </row>
    <row r="308" spans="1:15" ht="14.25" customHeight="1" x14ac:dyDescent="0.3">
      <c r="A308" s="248"/>
      <c r="B308" s="295"/>
      <c r="C308" s="52"/>
      <c r="D308" s="52"/>
      <c r="E308" s="52"/>
      <c r="F308" s="48"/>
      <c r="K308" s="495"/>
      <c r="L308" s="492"/>
      <c r="M308" s="58"/>
      <c r="N308" s="58"/>
      <c r="O308" s="58"/>
    </row>
    <row r="309" spans="1:15" ht="14.25" customHeight="1" x14ac:dyDescent="0.3">
      <c r="A309" s="248"/>
      <c r="B309" s="295"/>
      <c r="C309" s="52"/>
      <c r="D309" s="52"/>
      <c r="E309" s="52"/>
      <c r="F309" s="48"/>
      <c r="K309" s="495"/>
      <c r="L309" s="492"/>
      <c r="M309" s="58"/>
      <c r="N309" s="58"/>
      <c r="O309" s="58"/>
    </row>
    <row r="310" spans="1:15" ht="14.25" customHeight="1" x14ac:dyDescent="0.3">
      <c r="A310" s="248"/>
      <c r="B310" s="295"/>
      <c r="C310" s="52"/>
      <c r="D310" s="52"/>
      <c r="E310" s="52"/>
      <c r="F310" s="48"/>
      <c r="K310" s="495"/>
      <c r="L310" s="492"/>
      <c r="M310" s="58"/>
      <c r="N310" s="58"/>
      <c r="O310" s="58"/>
    </row>
    <row r="311" spans="1:15" ht="14.25" customHeight="1" x14ac:dyDescent="0.3">
      <c r="A311" s="248"/>
      <c r="B311" s="295"/>
      <c r="C311" s="52"/>
      <c r="D311" s="52"/>
      <c r="E311" s="52"/>
      <c r="F311" s="48"/>
      <c r="K311" s="495"/>
      <c r="L311" s="492"/>
      <c r="M311" s="58"/>
      <c r="N311" s="58"/>
      <c r="O311" s="58"/>
    </row>
    <row r="312" spans="1:15" ht="14.25" customHeight="1" x14ac:dyDescent="0.3">
      <c r="A312" s="248"/>
      <c r="B312" s="295"/>
      <c r="C312" s="52"/>
      <c r="D312" s="52"/>
      <c r="E312" s="52"/>
      <c r="F312" s="48"/>
      <c r="K312" s="495"/>
      <c r="L312" s="492"/>
      <c r="M312" s="58"/>
      <c r="N312" s="58"/>
      <c r="O312" s="58"/>
    </row>
    <row r="313" spans="1:15" ht="14.25" customHeight="1" x14ac:dyDescent="0.3">
      <c r="A313" s="248"/>
      <c r="B313" s="295"/>
      <c r="C313" s="52"/>
      <c r="D313" s="52"/>
      <c r="E313" s="52"/>
      <c r="F313" s="48"/>
      <c r="K313" s="495"/>
      <c r="L313" s="492"/>
      <c r="M313" s="58"/>
      <c r="N313" s="58"/>
      <c r="O313" s="58"/>
    </row>
    <row r="314" spans="1:15" ht="14.25" customHeight="1" x14ac:dyDescent="0.3">
      <c r="A314" s="248"/>
      <c r="B314" s="295"/>
      <c r="C314" s="52"/>
      <c r="D314" s="52"/>
      <c r="E314" s="52"/>
      <c r="F314" s="48"/>
      <c r="K314" s="495"/>
      <c r="L314" s="492"/>
      <c r="M314" s="58"/>
      <c r="N314" s="58"/>
      <c r="O314" s="58"/>
    </row>
    <row r="315" spans="1:15" ht="14.25" customHeight="1" x14ac:dyDescent="0.3">
      <c r="A315" s="248"/>
      <c r="B315" s="295"/>
      <c r="C315" s="52"/>
      <c r="D315" s="52"/>
      <c r="E315" s="52"/>
      <c r="F315" s="48"/>
      <c r="K315" s="495"/>
      <c r="L315" s="492"/>
      <c r="M315" s="58"/>
      <c r="N315" s="58"/>
      <c r="O315" s="58"/>
    </row>
    <row r="316" spans="1:15" ht="14.25" customHeight="1" x14ac:dyDescent="0.3">
      <c r="A316" s="248"/>
      <c r="B316" s="295"/>
      <c r="C316" s="52"/>
      <c r="D316" s="52"/>
      <c r="E316" s="52"/>
      <c r="F316" s="48"/>
      <c r="K316" s="495"/>
      <c r="L316" s="492"/>
      <c r="M316" s="58"/>
      <c r="N316" s="58"/>
      <c r="O316" s="58"/>
    </row>
    <row r="317" spans="1:15" ht="14.25" customHeight="1" x14ac:dyDescent="0.3">
      <c r="A317" s="248"/>
      <c r="B317" s="295"/>
      <c r="C317" s="52"/>
      <c r="D317" s="52"/>
      <c r="E317" s="52"/>
      <c r="F317" s="48"/>
      <c r="K317" s="495"/>
      <c r="L317" s="492"/>
      <c r="M317" s="58"/>
      <c r="N317" s="58"/>
      <c r="O317" s="58"/>
    </row>
    <row r="318" spans="1:15" ht="14.25" customHeight="1" x14ac:dyDescent="0.3">
      <c r="A318" s="248"/>
      <c r="B318" s="295"/>
      <c r="C318" s="52"/>
      <c r="D318" s="52"/>
      <c r="E318" s="52"/>
      <c r="F318" s="48"/>
      <c r="K318" s="495"/>
      <c r="L318" s="492"/>
      <c r="M318" s="58"/>
      <c r="N318" s="58"/>
      <c r="O318" s="58"/>
    </row>
    <row r="319" spans="1:15" ht="14.25" customHeight="1" x14ac:dyDescent="0.3">
      <c r="A319" s="248"/>
      <c r="B319" s="295"/>
      <c r="C319" s="52"/>
      <c r="D319" s="52"/>
      <c r="E319" s="52"/>
      <c r="F319" s="48"/>
      <c r="K319" s="495"/>
      <c r="L319" s="492"/>
      <c r="M319" s="58"/>
      <c r="N319" s="58"/>
      <c r="O319" s="58"/>
    </row>
    <row r="320" spans="1:15" ht="14.25" customHeight="1" x14ac:dyDescent="0.3">
      <c r="A320" s="248"/>
      <c r="B320" s="295"/>
      <c r="C320" s="52"/>
      <c r="D320" s="52"/>
      <c r="E320" s="52"/>
      <c r="F320" s="48"/>
      <c r="K320" s="495"/>
      <c r="L320" s="492"/>
      <c r="M320" s="58"/>
      <c r="N320" s="58"/>
      <c r="O320" s="58"/>
    </row>
    <row r="321" spans="1:15" ht="14.25" customHeight="1" x14ac:dyDescent="0.3">
      <c r="A321" s="248"/>
      <c r="B321" s="295"/>
      <c r="C321" s="52"/>
      <c r="D321" s="52"/>
      <c r="E321" s="52"/>
      <c r="F321" s="48"/>
      <c r="K321" s="495"/>
      <c r="L321" s="492"/>
      <c r="M321" s="58"/>
      <c r="N321" s="58"/>
      <c r="O321" s="58"/>
    </row>
    <row r="322" spans="1:15" ht="14.25" customHeight="1" x14ac:dyDescent="0.3">
      <c r="A322" s="248"/>
      <c r="B322" s="295"/>
      <c r="C322" s="52"/>
      <c r="D322" s="52"/>
      <c r="E322" s="52"/>
      <c r="F322" s="48"/>
      <c r="K322" s="495"/>
      <c r="L322" s="492"/>
      <c r="M322" s="58"/>
      <c r="N322" s="58"/>
      <c r="O322" s="58"/>
    </row>
    <row r="323" spans="1:15" ht="14.25" customHeight="1" x14ac:dyDescent="0.3">
      <c r="A323" s="248"/>
      <c r="B323" s="295"/>
      <c r="C323" s="52"/>
      <c r="D323" s="52"/>
      <c r="E323" s="52"/>
      <c r="F323" s="48"/>
      <c r="K323" s="495"/>
      <c r="L323" s="492"/>
      <c r="M323" s="58"/>
      <c r="N323" s="58"/>
      <c r="O323" s="58"/>
    </row>
    <row r="324" spans="1:15" ht="14.25" customHeight="1" x14ac:dyDescent="0.3">
      <c r="A324" s="248"/>
      <c r="B324" s="295"/>
      <c r="C324" s="52"/>
      <c r="D324" s="52"/>
      <c r="E324" s="52"/>
      <c r="F324" s="48"/>
      <c r="K324" s="495"/>
      <c r="L324" s="492"/>
      <c r="M324" s="58"/>
      <c r="N324" s="58"/>
      <c r="O324" s="58"/>
    </row>
    <row r="325" spans="1:15" ht="14.25" customHeight="1" x14ac:dyDescent="0.3">
      <c r="A325" s="248"/>
      <c r="B325" s="295"/>
      <c r="C325" s="52"/>
      <c r="D325" s="52"/>
      <c r="E325" s="52"/>
      <c r="F325" s="48"/>
      <c r="K325" s="495"/>
      <c r="L325" s="492"/>
      <c r="M325" s="58"/>
      <c r="N325" s="58"/>
      <c r="O325" s="58"/>
    </row>
    <row r="326" spans="1:15" ht="14.25" customHeight="1" x14ac:dyDescent="0.3">
      <c r="A326" s="248"/>
      <c r="B326" s="295"/>
      <c r="C326" s="52"/>
      <c r="D326" s="52"/>
      <c r="E326" s="52"/>
      <c r="F326" s="48"/>
      <c r="K326" s="495"/>
      <c r="L326" s="492"/>
      <c r="M326" s="58"/>
      <c r="N326" s="58"/>
      <c r="O326" s="58"/>
    </row>
    <row r="327" spans="1:15" ht="14.25" customHeight="1" x14ac:dyDescent="0.3">
      <c r="A327" s="248"/>
      <c r="B327" s="295"/>
      <c r="C327" s="52"/>
      <c r="D327" s="52"/>
      <c r="E327" s="52"/>
      <c r="F327" s="48"/>
      <c r="K327" s="495"/>
      <c r="L327" s="492"/>
      <c r="M327" s="58"/>
      <c r="N327" s="58"/>
      <c r="O327" s="58"/>
    </row>
    <row r="328" spans="1:15" ht="14.25" customHeight="1" x14ac:dyDescent="0.3">
      <c r="A328" s="248"/>
      <c r="B328" s="295"/>
      <c r="C328" s="52"/>
      <c r="D328" s="52"/>
      <c r="E328" s="52"/>
      <c r="F328" s="48"/>
      <c r="K328" s="495"/>
      <c r="L328" s="492"/>
      <c r="M328" s="58"/>
      <c r="N328" s="58"/>
      <c r="O328" s="58"/>
    </row>
    <row r="329" spans="1:15" ht="14.25" customHeight="1" x14ac:dyDescent="0.3">
      <c r="A329" s="248"/>
      <c r="B329" s="295"/>
      <c r="C329" s="52"/>
      <c r="D329" s="52"/>
      <c r="E329" s="52"/>
      <c r="F329" s="48"/>
      <c r="K329" s="495"/>
      <c r="L329" s="492"/>
      <c r="M329" s="58"/>
      <c r="N329" s="58"/>
      <c r="O329" s="58"/>
    </row>
    <row r="330" spans="1:15" ht="14.25" customHeight="1" x14ac:dyDescent="0.3">
      <c r="A330" s="248"/>
      <c r="B330" s="295"/>
      <c r="C330" s="52"/>
      <c r="D330" s="52"/>
      <c r="E330" s="52"/>
      <c r="F330" s="48"/>
      <c r="K330" s="495"/>
      <c r="L330" s="492"/>
      <c r="M330" s="58"/>
      <c r="N330" s="58"/>
      <c r="O330" s="58"/>
    </row>
    <row r="331" spans="1:15" ht="14.25" customHeight="1" x14ac:dyDescent="0.3">
      <c r="A331" s="248"/>
      <c r="B331" s="295"/>
      <c r="C331" s="52"/>
      <c r="D331" s="52"/>
      <c r="E331" s="52"/>
      <c r="F331" s="48"/>
      <c r="K331" s="495"/>
      <c r="L331" s="492"/>
      <c r="M331" s="58"/>
      <c r="N331" s="58"/>
      <c r="O331" s="58"/>
    </row>
    <row r="332" spans="1:15" ht="14.25" customHeight="1" x14ac:dyDescent="0.3">
      <c r="A332" s="248"/>
      <c r="B332" s="295"/>
      <c r="C332" s="52"/>
      <c r="D332" s="52"/>
      <c r="E332" s="52"/>
      <c r="F332" s="48"/>
      <c r="K332" s="495"/>
      <c r="L332" s="492"/>
      <c r="M332" s="58"/>
      <c r="N332" s="58"/>
      <c r="O332" s="58"/>
    </row>
    <row r="333" spans="1:15" ht="14.25" customHeight="1" x14ac:dyDescent="0.3">
      <c r="A333" s="248"/>
      <c r="B333" s="295"/>
      <c r="C333" s="52"/>
      <c r="D333" s="52"/>
      <c r="E333" s="52"/>
      <c r="F333" s="48"/>
      <c r="K333" s="495"/>
      <c r="L333" s="492"/>
      <c r="M333" s="58"/>
      <c r="N333" s="58"/>
      <c r="O333" s="58"/>
    </row>
    <row r="334" spans="1:15" ht="14.25" customHeight="1" x14ac:dyDescent="0.3">
      <c r="A334" s="248"/>
      <c r="B334" s="295"/>
      <c r="C334" s="52"/>
      <c r="D334" s="52"/>
      <c r="E334" s="52"/>
      <c r="F334" s="48"/>
      <c r="K334" s="495"/>
      <c r="L334" s="492"/>
      <c r="M334" s="58"/>
      <c r="N334" s="58"/>
      <c r="O334" s="58"/>
    </row>
    <row r="335" spans="1:15" ht="14.25" customHeight="1" x14ac:dyDescent="0.3">
      <c r="A335" s="248"/>
      <c r="B335" s="295"/>
      <c r="C335" s="52"/>
      <c r="D335" s="52"/>
      <c r="E335" s="52"/>
      <c r="F335" s="48"/>
      <c r="K335" s="495"/>
      <c r="L335" s="492"/>
      <c r="M335" s="58"/>
      <c r="N335" s="58"/>
      <c r="O335" s="58"/>
    </row>
    <row r="336" spans="1:15" ht="14.25" customHeight="1" x14ac:dyDescent="0.3">
      <c r="A336" s="248"/>
      <c r="B336" s="295"/>
      <c r="C336" s="52"/>
      <c r="D336" s="52"/>
      <c r="E336" s="52"/>
      <c r="F336" s="48"/>
      <c r="K336" s="495"/>
      <c r="L336" s="492"/>
      <c r="M336" s="58"/>
      <c r="N336" s="58"/>
      <c r="O336" s="58"/>
    </row>
    <row r="337" spans="1:15" ht="14.25" customHeight="1" x14ac:dyDescent="0.3">
      <c r="A337" s="248"/>
      <c r="B337" s="295"/>
      <c r="C337" s="52"/>
      <c r="D337" s="52"/>
      <c r="E337" s="52"/>
      <c r="F337" s="48"/>
      <c r="K337" s="495"/>
      <c r="L337" s="492"/>
      <c r="M337" s="58"/>
      <c r="N337" s="58"/>
      <c r="O337" s="58"/>
    </row>
    <row r="338" spans="1:15" ht="14.25" customHeight="1" x14ac:dyDescent="0.3">
      <c r="A338" s="248"/>
      <c r="B338" s="295"/>
      <c r="C338" s="52"/>
      <c r="D338" s="52"/>
      <c r="E338" s="52"/>
      <c r="F338" s="48"/>
      <c r="K338" s="495"/>
      <c r="L338" s="492"/>
      <c r="M338" s="58"/>
      <c r="N338" s="58"/>
      <c r="O338" s="58"/>
    </row>
    <row r="339" spans="1:15" ht="14.25" customHeight="1" x14ac:dyDescent="0.3">
      <c r="A339" s="248"/>
      <c r="B339" s="295"/>
      <c r="C339" s="52"/>
      <c r="D339" s="52"/>
      <c r="E339" s="52"/>
      <c r="F339" s="48"/>
      <c r="K339" s="495"/>
      <c r="L339" s="492"/>
      <c r="M339" s="58"/>
      <c r="N339" s="58"/>
      <c r="O339" s="58"/>
    </row>
    <row r="340" spans="1:15" ht="14.25" customHeight="1" x14ac:dyDescent="0.3">
      <c r="A340" s="248"/>
      <c r="B340" s="295"/>
      <c r="C340" s="52"/>
      <c r="D340" s="52"/>
      <c r="E340" s="52"/>
      <c r="F340" s="48"/>
      <c r="K340" s="495"/>
      <c r="L340" s="492"/>
      <c r="M340" s="58"/>
      <c r="N340" s="58"/>
      <c r="O340" s="58"/>
    </row>
    <row r="341" spans="1:15" ht="14.25" customHeight="1" x14ac:dyDescent="0.3">
      <c r="A341" s="248"/>
      <c r="B341" s="295"/>
      <c r="C341" s="52"/>
      <c r="D341" s="52"/>
      <c r="E341" s="52"/>
      <c r="F341" s="48"/>
      <c r="K341" s="495"/>
      <c r="L341" s="492"/>
      <c r="M341" s="58"/>
      <c r="N341" s="58"/>
      <c r="O341" s="58"/>
    </row>
    <row r="342" spans="1:15" ht="14.25" customHeight="1" x14ac:dyDescent="0.3">
      <c r="A342" s="248"/>
      <c r="B342" s="295"/>
      <c r="C342" s="52"/>
      <c r="D342" s="52"/>
      <c r="E342" s="52"/>
      <c r="F342" s="48"/>
      <c r="K342" s="495"/>
      <c r="L342" s="492"/>
      <c r="M342" s="58"/>
      <c r="N342" s="58"/>
      <c r="O342" s="58"/>
    </row>
    <row r="343" spans="1:15" ht="14.25" customHeight="1" x14ac:dyDescent="0.3">
      <c r="A343" s="248"/>
      <c r="B343" s="295"/>
      <c r="C343" s="52"/>
      <c r="D343" s="52"/>
      <c r="E343" s="52"/>
      <c r="F343" s="48"/>
      <c r="K343" s="495"/>
      <c r="L343" s="492"/>
      <c r="M343" s="58"/>
      <c r="N343" s="58"/>
      <c r="O343" s="58"/>
    </row>
    <row r="344" spans="1:15" ht="14.25" customHeight="1" x14ac:dyDescent="0.3">
      <c r="A344" s="248"/>
      <c r="B344" s="295"/>
      <c r="C344" s="52"/>
      <c r="D344" s="52"/>
      <c r="E344" s="52"/>
      <c r="F344" s="48"/>
      <c r="K344" s="495"/>
      <c r="L344" s="492"/>
      <c r="M344" s="58"/>
      <c r="N344" s="58"/>
      <c r="O344" s="58"/>
    </row>
    <row r="345" spans="1:15" ht="14.25" customHeight="1" x14ac:dyDescent="0.3">
      <c r="A345" s="248"/>
      <c r="B345" s="295"/>
      <c r="C345" s="52"/>
      <c r="D345" s="52"/>
      <c r="E345" s="52"/>
      <c r="F345" s="48"/>
      <c r="K345" s="495"/>
      <c r="L345" s="492"/>
      <c r="M345" s="58"/>
      <c r="N345" s="58"/>
      <c r="O345" s="58"/>
    </row>
    <row r="346" spans="1:15" ht="14.25" customHeight="1" x14ac:dyDescent="0.3">
      <c r="A346" s="248"/>
      <c r="B346" s="295"/>
      <c r="C346" s="52"/>
      <c r="D346" s="52"/>
      <c r="E346" s="52"/>
      <c r="F346" s="48"/>
      <c r="K346" s="495"/>
      <c r="L346" s="492"/>
      <c r="M346" s="58"/>
      <c r="N346" s="58"/>
      <c r="O346" s="58"/>
    </row>
    <row r="347" spans="1:15" ht="14.25" customHeight="1" x14ac:dyDescent="0.3">
      <c r="A347" s="248"/>
      <c r="B347" s="295"/>
      <c r="C347" s="52"/>
      <c r="D347" s="52"/>
      <c r="E347" s="52"/>
      <c r="F347" s="48"/>
      <c r="K347" s="495"/>
      <c r="L347" s="492"/>
      <c r="M347" s="58"/>
      <c r="N347" s="58"/>
      <c r="O347" s="58"/>
    </row>
    <row r="348" spans="1:15" ht="14.25" customHeight="1" x14ac:dyDescent="0.3">
      <c r="A348" s="248"/>
      <c r="B348" s="295"/>
      <c r="C348" s="52"/>
      <c r="D348" s="52"/>
      <c r="E348" s="52"/>
      <c r="F348" s="48"/>
      <c r="K348" s="495"/>
      <c r="L348" s="492"/>
      <c r="M348" s="58"/>
      <c r="N348" s="58"/>
      <c r="O348" s="58"/>
    </row>
    <row r="349" spans="1:15" ht="14.25" customHeight="1" x14ac:dyDescent="0.3">
      <c r="A349" s="248"/>
      <c r="B349" s="295"/>
      <c r="C349" s="52"/>
      <c r="D349" s="52"/>
      <c r="E349" s="52"/>
      <c r="F349" s="48"/>
      <c r="K349" s="495"/>
      <c r="L349" s="492"/>
      <c r="M349" s="58"/>
      <c r="N349" s="58"/>
      <c r="O349" s="58"/>
    </row>
    <row r="350" spans="1:15" ht="14.25" customHeight="1" x14ac:dyDescent="0.3">
      <c r="A350" s="248"/>
      <c r="B350" s="295"/>
      <c r="C350" s="52"/>
      <c r="D350" s="52"/>
      <c r="E350" s="52"/>
      <c r="F350" s="48"/>
      <c r="K350" s="495"/>
      <c r="L350" s="492"/>
      <c r="M350" s="58"/>
      <c r="N350" s="58"/>
      <c r="O350" s="58"/>
    </row>
    <row r="351" spans="1:15" ht="14.25" customHeight="1" x14ac:dyDescent="0.3">
      <c r="A351" s="248"/>
      <c r="B351" s="295"/>
      <c r="C351" s="52"/>
      <c r="D351" s="52"/>
      <c r="E351" s="52"/>
      <c r="F351" s="48"/>
      <c r="K351" s="495"/>
      <c r="L351" s="492"/>
      <c r="M351" s="58"/>
      <c r="N351" s="58"/>
      <c r="O351" s="58"/>
    </row>
    <row r="352" spans="1:15" ht="14.25" customHeight="1" x14ac:dyDescent="0.3">
      <c r="A352" s="248"/>
      <c r="B352" s="295"/>
      <c r="C352" s="52"/>
      <c r="D352" s="52"/>
      <c r="E352" s="52"/>
      <c r="F352" s="48"/>
      <c r="K352" s="495"/>
      <c r="L352" s="492"/>
      <c r="M352" s="58"/>
      <c r="N352" s="58"/>
      <c r="O352" s="58"/>
    </row>
    <row r="353" spans="1:15" ht="14.25" customHeight="1" x14ac:dyDescent="0.3">
      <c r="A353" s="248"/>
      <c r="B353" s="295"/>
      <c r="C353" s="52"/>
      <c r="D353" s="52"/>
      <c r="E353" s="52"/>
      <c r="F353" s="48"/>
      <c r="K353" s="495"/>
      <c r="L353" s="492"/>
      <c r="M353" s="58"/>
      <c r="N353" s="58"/>
      <c r="O353" s="58"/>
    </row>
    <row r="354" spans="1:15" ht="14.25" customHeight="1" x14ac:dyDescent="0.3">
      <c r="A354" s="248"/>
      <c r="B354" s="295"/>
      <c r="C354" s="52"/>
      <c r="D354" s="52"/>
      <c r="E354" s="52"/>
      <c r="F354" s="48"/>
      <c r="K354" s="495"/>
      <c r="L354" s="492"/>
      <c r="M354" s="58"/>
      <c r="N354" s="58"/>
      <c r="O354" s="58"/>
    </row>
    <row r="355" spans="1:15" ht="14.25" customHeight="1" x14ac:dyDescent="0.3">
      <c r="A355" s="248"/>
      <c r="B355" s="295"/>
      <c r="C355" s="52"/>
      <c r="D355" s="52"/>
      <c r="E355" s="52"/>
      <c r="F355" s="48"/>
      <c r="K355" s="495"/>
      <c r="L355" s="492"/>
      <c r="M355" s="58"/>
      <c r="N355" s="58"/>
      <c r="O355" s="58"/>
    </row>
    <row r="356" spans="1:15" ht="14.25" customHeight="1" x14ac:dyDescent="0.3">
      <c r="A356" s="248"/>
      <c r="B356" s="295"/>
      <c r="C356" s="52"/>
      <c r="D356" s="52"/>
      <c r="E356" s="52"/>
      <c r="F356" s="48"/>
      <c r="K356" s="495"/>
      <c r="L356" s="492"/>
      <c r="M356" s="58"/>
      <c r="N356" s="58"/>
      <c r="O356" s="58"/>
    </row>
    <row r="357" spans="1:15" ht="14.25" customHeight="1" x14ac:dyDescent="0.3">
      <c r="A357" s="248"/>
      <c r="B357" s="295"/>
      <c r="C357" s="52"/>
      <c r="D357" s="52"/>
      <c r="E357" s="52"/>
      <c r="F357" s="48"/>
      <c r="K357" s="495"/>
      <c r="L357" s="492"/>
      <c r="M357" s="58"/>
      <c r="N357" s="58"/>
      <c r="O357" s="58"/>
    </row>
    <row r="358" spans="1:15" ht="14.25" customHeight="1" x14ac:dyDescent="0.3">
      <c r="A358" s="248"/>
      <c r="B358" s="295"/>
      <c r="C358" s="52"/>
      <c r="D358" s="52"/>
      <c r="E358" s="52"/>
      <c r="F358" s="48"/>
      <c r="K358" s="495"/>
      <c r="L358" s="492"/>
      <c r="M358" s="58"/>
      <c r="N358" s="58"/>
      <c r="O358" s="58"/>
    </row>
    <row r="359" spans="1:15" ht="14.25" customHeight="1" x14ac:dyDescent="0.3">
      <c r="A359" s="248"/>
      <c r="B359" s="295"/>
      <c r="C359" s="52"/>
      <c r="D359" s="52"/>
      <c r="E359" s="52"/>
      <c r="F359" s="48"/>
      <c r="K359" s="495"/>
      <c r="L359" s="492"/>
      <c r="M359" s="58"/>
      <c r="N359" s="58"/>
      <c r="O359" s="58"/>
    </row>
    <row r="360" spans="1:15" ht="14.25" customHeight="1" x14ac:dyDescent="0.3">
      <c r="A360" s="248"/>
      <c r="B360" s="295"/>
      <c r="C360" s="52"/>
      <c r="D360" s="52"/>
      <c r="E360" s="52"/>
      <c r="F360" s="48"/>
      <c r="K360" s="495"/>
      <c r="L360" s="492"/>
      <c r="M360" s="58"/>
      <c r="N360" s="58"/>
      <c r="O360" s="58"/>
    </row>
    <row r="361" spans="1:15" ht="14.25" customHeight="1" x14ac:dyDescent="0.3">
      <c r="A361" s="248"/>
      <c r="B361" s="295"/>
      <c r="C361" s="52"/>
      <c r="D361" s="52"/>
      <c r="E361" s="52"/>
      <c r="F361" s="48"/>
      <c r="K361" s="495"/>
      <c r="L361" s="492"/>
      <c r="M361" s="58"/>
      <c r="N361" s="58"/>
      <c r="O361" s="58"/>
    </row>
    <row r="362" spans="1:15" ht="14.25" customHeight="1" x14ac:dyDescent="0.3">
      <c r="A362" s="248"/>
      <c r="B362" s="295"/>
      <c r="C362" s="52"/>
      <c r="D362" s="52"/>
      <c r="E362" s="52"/>
      <c r="F362" s="48"/>
      <c r="K362" s="495"/>
      <c r="L362" s="492"/>
      <c r="M362" s="58"/>
      <c r="N362" s="58"/>
      <c r="O362" s="58"/>
    </row>
    <row r="363" spans="1:15" ht="14.25" customHeight="1" x14ac:dyDescent="0.3">
      <c r="A363" s="248"/>
      <c r="B363" s="295"/>
      <c r="C363" s="52"/>
      <c r="D363" s="52"/>
      <c r="E363" s="52"/>
      <c r="F363" s="48"/>
      <c r="K363" s="495"/>
      <c r="L363" s="492"/>
      <c r="M363" s="58"/>
      <c r="N363" s="58"/>
      <c r="O363" s="58"/>
    </row>
    <row r="364" spans="1:15" ht="14.25" customHeight="1" x14ac:dyDescent="0.3">
      <c r="A364" s="248"/>
      <c r="B364" s="295"/>
      <c r="C364" s="52"/>
      <c r="D364" s="52"/>
      <c r="E364" s="52"/>
      <c r="F364" s="48"/>
      <c r="K364" s="495"/>
      <c r="L364" s="492"/>
      <c r="M364" s="58"/>
      <c r="N364" s="58"/>
      <c r="O364" s="58"/>
    </row>
    <row r="365" spans="1:15" ht="14.25" customHeight="1" x14ac:dyDescent="0.3">
      <c r="A365" s="248"/>
      <c r="B365" s="295"/>
      <c r="C365" s="52"/>
      <c r="D365" s="52"/>
      <c r="E365" s="52"/>
      <c r="F365" s="48"/>
      <c r="K365" s="495"/>
      <c r="L365" s="492"/>
      <c r="M365" s="58"/>
      <c r="N365" s="58"/>
      <c r="O365" s="58"/>
    </row>
    <row r="366" spans="1:15" ht="14.25" customHeight="1" x14ac:dyDescent="0.3">
      <c r="A366" s="248"/>
      <c r="B366" s="295"/>
      <c r="C366" s="52"/>
      <c r="D366" s="52"/>
      <c r="E366" s="52"/>
      <c r="F366" s="48"/>
      <c r="K366" s="495"/>
      <c r="L366" s="492"/>
      <c r="M366" s="58"/>
      <c r="N366" s="58"/>
      <c r="O366" s="58"/>
    </row>
    <row r="367" spans="1:15" ht="14.25" customHeight="1" x14ac:dyDescent="0.3">
      <c r="A367" s="248"/>
      <c r="B367" s="295"/>
      <c r="C367" s="52"/>
      <c r="D367" s="52"/>
      <c r="E367" s="52"/>
      <c r="F367" s="48"/>
      <c r="K367" s="495"/>
      <c r="L367" s="492"/>
      <c r="M367" s="58"/>
      <c r="N367" s="58"/>
      <c r="O367" s="58"/>
    </row>
    <row r="368" spans="1:15" ht="14.25" customHeight="1" x14ac:dyDescent="0.3">
      <c r="A368" s="248"/>
      <c r="B368" s="295"/>
      <c r="C368" s="52"/>
      <c r="D368" s="52"/>
      <c r="E368" s="52"/>
      <c r="F368" s="48"/>
      <c r="K368" s="495"/>
      <c r="L368" s="492"/>
      <c r="M368" s="58"/>
      <c r="N368" s="58"/>
      <c r="O368" s="58"/>
    </row>
    <row r="369" spans="1:15" ht="14.25" customHeight="1" x14ac:dyDescent="0.3">
      <c r="A369" s="248"/>
      <c r="B369" s="295"/>
      <c r="C369" s="52"/>
      <c r="D369" s="52"/>
      <c r="E369" s="52"/>
      <c r="F369" s="48"/>
      <c r="K369" s="495"/>
      <c r="L369" s="492"/>
      <c r="M369" s="58"/>
      <c r="N369" s="58"/>
      <c r="O369" s="58"/>
    </row>
    <row r="370" spans="1:15" ht="14.25" customHeight="1" x14ac:dyDescent="0.3">
      <c r="A370" s="248"/>
      <c r="B370" s="295"/>
      <c r="C370" s="52"/>
      <c r="D370" s="52"/>
      <c r="E370" s="52"/>
      <c r="F370" s="48"/>
      <c r="K370" s="495"/>
      <c r="L370" s="492"/>
      <c r="M370" s="58"/>
      <c r="N370" s="58"/>
      <c r="O370" s="58"/>
    </row>
    <row r="371" spans="1:15" ht="14.25" customHeight="1" x14ac:dyDescent="0.3">
      <c r="A371" s="248"/>
      <c r="B371" s="295"/>
      <c r="C371" s="52"/>
      <c r="D371" s="52"/>
      <c r="E371" s="52"/>
      <c r="F371" s="48"/>
      <c r="K371" s="495"/>
      <c r="L371" s="492"/>
      <c r="M371" s="58"/>
      <c r="N371" s="58"/>
      <c r="O371" s="58"/>
    </row>
    <row r="372" spans="1:15" ht="14.25" customHeight="1" x14ac:dyDescent="0.3">
      <c r="A372" s="248"/>
      <c r="B372" s="295"/>
      <c r="C372" s="52"/>
      <c r="D372" s="52"/>
      <c r="E372" s="52"/>
      <c r="F372" s="48"/>
      <c r="K372" s="495"/>
      <c r="L372" s="492"/>
      <c r="M372" s="58"/>
      <c r="N372" s="58"/>
      <c r="O372" s="58"/>
    </row>
    <row r="373" spans="1:15" ht="14.25" customHeight="1" x14ac:dyDescent="0.3">
      <c r="A373" s="248"/>
      <c r="B373" s="295"/>
      <c r="C373" s="52"/>
      <c r="D373" s="52"/>
      <c r="E373" s="52"/>
      <c r="F373" s="48"/>
      <c r="K373" s="495"/>
      <c r="L373" s="492"/>
      <c r="M373" s="58"/>
      <c r="N373" s="58"/>
      <c r="O373" s="58"/>
    </row>
    <row r="374" spans="1:15" ht="14.25" customHeight="1" x14ac:dyDescent="0.3">
      <c r="A374" s="248"/>
      <c r="B374" s="295"/>
      <c r="C374" s="52"/>
      <c r="D374" s="52"/>
      <c r="E374" s="52"/>
      <c r="F374" s="48"/>
      <c r="K374" s="495"/>
      <c r="L374" s="492"/>
      <c r="M374" s="58"/>
      <c r="N374" s="58"/>
      <c r="O374" s="58"/>
    </row>
    <row r="375" spans="1:15" ht="14.25" customHeight="1" x14ac:dyDescent="0.3">
      <c r="A375" s="248"/>
      <c r="B375" s="295"/>
      <c r="C375" s="52"/>
      <c r="D375" s="52"/>
      <c r="E375" s="52"/>
      <c r="F375" s="48"/>
      <c r="K375" s="495"/>
      <c r="L375" s="492"/>
      <c r="M375" s="58"/>
      <c r="N375" s="58"/>
      <c r="O375" s="58"/>
    </row>
    <row r="376" spans="1:15" ht="14.25" customHeight="1" x14ac:dyDescent="0.3">
      <c r="A376" s="248"/>
      <c r="B376" s="295"/>
      <c r="C376" s="52"/>
      <c r="D376" s="52"/>
      <c r="E376" s="52"/>
      <c r="F376" s="48"/>
      <c r="K376" s="495"/>
      <c r="L376" s="492"/>
      <c r="M376" s="58"/>
      <c r="N376" s="58"/>
      <c r="O376" s="58"/>
    </row>
    <row r="377" spans="1:15" ht="14.25" customHeight="1" x14ac:dyDescent="0.3">
      <c r="A377" s="248"/>
      <c r="B377" s="295"/>
      <c r="C377" s="52"/>
      <c r="D377" s="52"/>
      <c r="E377" s="52"/>
      <c r="F377" s="48"/>
      <c r="K377" s="495"/>
      <c r="L377" s="492"/>
      <c r="M377" s="58"/>
      <c r="N377" s="58"/>
      <c r="O377" s="58"/>
    </row>
    <row r="378" spans="1:15" ht="14.25" customHeight="1" x14ac:dyDescent="0.3">
      <c r="A378" s="248"/>
      <c r="B378" s="295"/>
      <c r="C378" s="52"/>
      <c r="D378" s="52"/>
      <c r="E378" s="52"/>
      <c r="F378" s="48"/>
      <c r="K378" s="495"/>
      <c r="L378" s="492"/>
      <c r="M378" s="58"/>
      <c r="N378" s="58"/>
      <c r="O378" s="58"/>
    </row>
    <row r="379" spans="1:15" ht="14.25" customHeight="1" x14ac:dyDescent="0.3">
      <c r="A379" s="248"/>
      <c r="B379" s="295"/>
      <c r="C379" s="52"/>
      <c r="D379" s="52"/>
      <c r="E379" s="52"/>
      <c r="F379" s="48"/>
      <c r="K379" s="495"/>
      <c r="L379" s="492"/>
      <c r="M379" s="58"/>
      <c r="N379" s="58"/>
      <c r="O379" s="58"/>
    </row>
    <row r="380" spans="1:15" ht="14.25" customHeight="1" x14ac:dyDescent="0.3">
      <c r="A380" s="248"/>
      <c r="B380" s="295"/>
      <c r="C380" s="52"/>
      <c r="D380" s="52"/>
      <c r="E380" s="52"/>
      <c r="F380" s="48"/>
      <c r="K380" s="495"/>
      <c r="L380" s="492"/>
      <c r="M380" s="58"/>
      <c r="N380" s="58"/>
      <c r="O380" s="58"/>
    </row>
    <row r="381" spans="1:15" ht="14.25" customHeight="1" x14ac:dyDescent="0.3">
      <c r="A381" s="248"/>
      <c r="B381" s="295"/>
      <c r="C381" s="52"/>
      <c r="D381" s="52"/>
      <c r="E381" s="52"/>
      <c r="F381" s="48"/>
      <c r="K381" s="495"/>
      <c r="L381" s="492"/>
      <c r="M381" s="58"/>
      <c r="N381" s="58"/>
      <c r="O381" s="58"/>
    </row>
    <row r="382" spans="1:15" ht="14.25" customHeight="1" x14ac:dyDescent="0.3">
      <c r="A382" s="248"/>
      <c r="B382" s="295"/>
      <c r="C382" s="52"/>
      <c r="D382" s="52"/>
      <c r="E382" s="52"/>
      <c r="F382" s="48"/>
      <c r="K382" s="495"/>
      <c r="L382" s="492"/>
      <c r="M382" s="58"/>
      <c r="N382" s="58"/>
      <c r="O382" s="58"/>
    </row>
    <row r="383" spans="1:15" ht="14.25" customHeight="1" x14ac:dyDescent="0.3">
      <c r="A383" s="248"/>
      <c r="B383" s="295"/>
      <c r="C383" s="52"/>
      <c r="D383" s="52"/>
      <c r="E383" s="52"/>
      <c r="F383" s="48"/>
      <c r="K383" s="495"/>
      <c r="L383" s="492"/>
      <c r="M383" s="58"/>
      <c r="N383" s="58"/>
      <c r="O383" s="58"/>
    </row>
    <row r="384" spans="1:15" ht="14.25" customHeight="1" x14ac:dyDescent="0.3">
      <c r="A384" s="248"/>
      <c r="B384" s="295"/>
      <c r="C384" s="52"/>
      <c r="D384" s="52"/>
      <c r="E384" s="52"/>
      <c r="F384" s="48"/>
      <c r="K384" s="495"/>
      <c r="L384" s="492"/>
      <c r="M384" s="58"/>
      <c r="N384" s="58"/>
      <c r="O384" s="58"/>
    </row>
    <row r="385" spans="1:15" ht="14.25" customHeight="1" x14ac:dyDescent="0.3">
      <c r="A385" s="248"/>
      <c r="B385" s="295"/>
      <c r="C385" s="52"/>
      <c r="D385" s="52"/>
      <c r="E385" s="52"/>
      <c r="F385" s="48"/>
      <c r="K385" s="495"/>
      <c r="L385" s="492"/>
      <c r="M385" s="58"/>
      <c r="N385" s="58"/>
      <c r="O385" s="58"/>
    </row>
    <row r="386" spans="1:15" ht="14.25" customHeight="1" x14ac:dyDescent="0.3">
      <c r="A386" s="248"/>
      <c r="B386" s="295"/>
      <c r="C386" s="52"/>
      <c r="D386" s="52"/>
      <c r="E386" s="52"/>
      <c r="F386" s="48"/>
      <c r="K386" s="495"/>
      <c r="L386" s="492"/>
      <c r="M386" s="58"/>
      <c r="N386" s="58"/>
      <c r="O386" s="58"/>
    </row>
    <row r="387" spans="1:15" ht="14.25" customHeight="1" x14ac:dyDescent="0.3">
      <c r="A387" s="248"/>
      <c r="B387" s="295"/>
      <c r="C387" s="52"/>
      <c r="D387" s="52"/>
      <c r="E387" s="52"/>
      <c r="F387" s="48"/>
      <c r="K387" s="495"/>
      <c r="L387" s="492"/>
      <c r="M387" s="58"/>
      <c r="N387" s="58"/>
      <c r="O387" s="58"/>
    </row>
    <row r="388" spans="1:15" ht="14.25" customHeight="1" x14ac:dyDescent="0.3">
      <c r="A388" s="248"/>
      <c r="B388" s="295"/>
      <c r="C388" s="52"/>
      <c r="D388" s="52"/>
      <c r="E388" s="52"/>
      <c r="F388" s="48"/>
      <c r="K388" s="495"/>
      <c r="L388" s="492"/>
      <c r="M388" s="58"/>
      <c r="N388" s="58"/>
      <c r="O388" s="58"/>
    </row>
    <row r="389" spans="1:15" ht="14.25" customHeight="1" x14ac:dyDescent="0.3">
      <c r="A389" s="248"/>
      <c r="B389" s="295"/>
      <c r="C389" s="52"/>
      <c r="D389" s="52"/>
      <c r="E389" s="52"/>
      <c r="F389" s="48"/>
      <c r="K389" s="495"/>
      <c r="L389" s="492"/>
      <c r="M389" s="58"/>
      <c r="N389" s="58"/>
      <c r="O389" s="58"/>
    </row>
    <row r="390" spans="1:15" ht="14.25" customHeight="1" x14ac:dyDescent="0.3">
      <c r="A390" s="248"/>
      <c r="B390" s="295"/>
      <c r="C390" s="52"/>
      <c r="D390" s="52"/>
      <c r="E390" s="52"/>
      <c r="F390" s="48"/>
      <c r="K390" s="495"/>
      <c r="L390" s="492"/>
      <c r="M390" s="58"/>
      <c r="N390" s="58"/>
      <c r="O390" s="58"/>
    </row>
    <row r="391" spans="1:15" ht="14.25" customHeight="1" x14ac:dyDescent="0.3">
      <c r="A391" s="248"/>
      <c r="B391" s="295"/>
      <c r="C391" s="52"/>
      <c r="D391" s="52"/>
      <c r="E391" s="52"/>
      <c r="F391" s="48"/>
      <c r="K391" s="495"/>
      <c r="L391" s="492"/>
      <c r="M391" s="58"/>
      <c r="N391" s="58"/>
      <c r="O391" s="58"/>
    </row>
    <row r="392" spans="1:15" ht="14.25" customHeight="1" x14ac:dyDescent="0.3">
      <c r="A392" s="248"/>
      <c r="B392" s="295"/>
      <c r="C392" s="52"/>
      <c r="D392" s="52"/>
      <c r="E392" s="52"/>
      <c r="F392" s="48"/>
      <c r="K392" s="495"/>
      <c r="L392" s="492"/>
      <c r="M392" s="58"/>
      <c r="N392" s="58"/>
      <c r="O392" s="58"/>
    </row>
    <row r="393" spans="1:15" ht="14.25" customHeight="1" x14ac:dyDescent="0.3">
      <c r="A393" s="248"/>
      <c r="B393" s="295"/>
      <c r="C393" s="52"/>
      <c r="D393" s="52"/>
      <c r="E393" s="52"/>
      <c r="F393" s="48"/>
      <c r="K393" s="495"/>
      <c r="L393" s="492"/>
      <c r="M393" s="58"/>
      <c r="N393" s="58"/>
      <c r="O393" s="58"/>
    </row>
    <row r="394" spans="1:15" ht="14.25" customHeight="1" x14ac:dyDescent="0.3">
      <c r="A394" s="248"/>
      <c r="B394" s="295"/>
      <c r="C394" s="52"/>
      <c r="D394" s="52"/>
      <c r="E394" s="52"/>
      <c r="F394" s="48"/>
      <c r="K394" s="495"/>
      <c r="L394" s="492"/>
      <c r="M394" s="58"/>
      <c r="N394" s="58"/>
      <c r="O394" s="58"/>
    </row>
    <row r="395" spans="1:15" ht="14.25" customHeight="1" x14ac:dyDescent="0.3">
      <c r="A395" s="248"/>
      <c r="B395" s="295"/>
      <c r="C395" s="52"/>
      <c r="D395" s="52"/>
      <c r="E395" s="52"/>
      <c r="F395" s="48"/>
      <c r="K395" s="495"/>
      <c r="L395" s="492"/>
      <c r="M395" s="58"/>
      <c r="N395" s="58"/>
      <c r="O395" s="58"/>
    </row>
    <row r="396" spans="1:15" ht="14.25" customHeight="1" x14ac:dyDescent="0.3">
      <c r="A396" s="248"/>
      <c r="B396" s="295"/>
      <c r="C396" s="52"/>
      <c r="D396" s="52"/>
      <c r="E396" s="52"/>
      <c r="F396" s="48"/>
      <c r="K396" s="495"/>
      <c r="L396" s="492"/>
      <c r="M396" s="58"/>
      <c r="N396" s="58"/>
      <c r="O396" s="58"/>
    </row>
    <row r="397" spans="1:15" ht="14.25" customHeight="1" x14ac:dyDescent="0.3">
      <c r="A397" s="248"/>
      <c r="B397" s="295"/>
      <c r="C397" s="52"/>
      <c r="D397" s="52"/>
      <c r="E397" s="52"/>
      <c r="F397" s="48"/>
      <c r="K397" s="495"/>
      <c r="L397" s="492"/>
      <c r="M397" s="58"/>
      <c r="N397" s="58"/>
      <c r="O397" s="58"/>
    </row>
    <row r="398" spans="1:15" ht="14.25" customHeight="1" x14ac:dyDescent="0.3">
      <c r="A398" s="248"/>
      <c r="B398" s="295"/>
      <c r="C398" s="52"/>
      <c r="D398" s="52"/>
      <c r="E398" s="52"/>
      <c r="F398" s="48"/>
      <c r="K398" s="495"/>
      <c r="L398" s="492"/>
      <c r="M398" s="58"/>
      <c r="N398" s="58"/>
      <c r="O398" s="58"/>
    </row>
    <row r="399" spans="1:15" ht="14.25" customHeight="1" x14ac:dyDescent="0.3">
      <c r="A399" s="248"/>
      <c r="B399" s="295"/>
      <c r="C399" s="52"/>
      <c r="D399" s="52"/>
      <c r="E399" s="52"/>
      <c r="F399" s="48"/>
      <c r="K399" s="495"/>
      <c r="L399" s="492"/>
      <c r="M399" s="58"/>
      <c r="N399" s="58"/>
      <c r="O399" s="58"/>
    </row>
    <row r="400" spans="1:15" ht="14.25" customHeight="1" x14ac:dyDescent="0.3">
      <c r="A400" s="248"/>
      <c r="B400" s="295"/>
      <c r="C400" s="52"/>
      <c r="D400" s="52"/>
      <c r="E400" s="52"/>
      <c r="F400" s="48"/>
      <c r="K400" s="495"/>
      <c r="L400" s="492"/>
      <c r="M400" s="58"/>
      <c r="N400" s="58"/>
      <c r="O400" s="58"/>
    </row>
    <row r="401" spans="1:15" ht="14.25" customHeight="1" x14ac:dyDescent="0.3">
      <c r="A401" s="248"/>
      <c r="B401" s="295"/>
      <c r="C401" s="52"/>
      <c r="D401" s="52"/>
      <c r="E401" s="52"/>
      <c r="F401" s="48"/>
      <c r="K401" s="495"/>
      <c r="L401" s="492"/>
      <c r="M401" s="58"/>
      <c r="N401" s="58"/>
      <c r="O401" s="58"/>
    </row>
    <row r="402" spans="1:15" ht="14.25" customHeight="1" x14ac:dyDescent="0.3">
      <c r="A402" s="248"/>
      <c r="B402" s="295"/>
      <c r="C402" s="52"/>
      <c r="D402" s="52"/>
      <c r="E402" s="52"/>
      <c r="F402" s="48"/>
      <c r="K402" s="495"/>
      <c r="L402" s="492"/>
      <c r="M402" s="58"/>
      <c r="N402" s="58"/>
      <c r="O402" s="58"/>
    </row>
    <row r="403" spans="1:15" ht="14.25" customHeight="1" x14ac:dyDescent="0.3">
      <c r="A403" s="248"/>
      <c r="B403" s="295"/>
      <c r="C403" s="52"/>
      <c r="D403" s="52"/>
      <c r="E403" s="52"/>
      <c r="F403" s="48"/>
      <c r="K403" s="495"/>
      <c r="L403" s="492"/>
      <c r="M403" s="58"/>
      <c r="N403" s="58"/>
      <c r="O403" s="58"/>
    </row>
    <row r="404" spans="1:15" ht="14.25" customHeight="1" x14ac:dyDescent="0.3">
      <c r="A404" s="248"/>
      <c r="B404" s="295"/>
      <c r="C404" s="52"/>
      <c r="D404" s="52"/>
      <c r="E404" s="52"/>
      <c r="F404" s="48"/>
      <c r="K404" s="495"/>
      <c r="L404" s="492"/>
      <c r="M404" s="58"/>
      <c r="N404" s="58"/>
      <c r="O404" s="58"/>
    </row>
    <row r="405" spans="1:15" ht="14.25" customHeight="1" x14ac:dyDescent="0.3">
      <c r="A405" s="248"/>
      <c r="B405" s="295"/>
      <c r="C405" s="52"/>
      <c r="D405" s="52"/>
      <c r="E405" s="52"/>
      <c r="F405" s="48"/>
      <c r="K405" s="495"/>
      <c r="L405" s="492"/>
      <c r="M405" s="58"/>
      <c r="N405" s="58"/>
      <c r="O405" s="58"/>
    </row>
    <row r="406" spans="1:15" ht="14.25" customHeight="1" x14ac:dyDescent="0.3">
      <c r="A406" s="248"/>
      <c r="B406" s="295"/>
      <c r="C406" s="52"/>
      <c r="D406" s="52"/>
      <c r="E406" s="52"/>
      <c r="F406" s="48"/>
      <c r="K406" s="495"/>
      <c r="L406" s="492"/>
      <c r="M406" s="58"/>
      <c r="N406" s="58"/>
      <c r="O406" s="58"/>
    </row>
    <row r="407" spans="1:15" ht="14.25" customHeight="1" x14ac:dyDescent="0.3">
      <c r="A407" s="248"/>
      <c r="B407" s="295"/>
      <c r="C407" s="52"/>
      <c r="D407" s="52"/>
      <c r="E407" s="52"/>
      <c r="F407" s="48"/>
      <c r="K407" s="495"/>
      <c r="L407" s="492"/>
      <c r="M407" s="58"/>
      <c r="N407" s="58"/>
      <c r="O407" s="58"/>
    </row>
    <row r="408" spans="1:15" ht="14.25" customHeight="1" x14ac:dyDescent="0.3">
      <c r="A408" s="248"/>
      <c r="B408" s="295"/>
      <c r="C408" s="52"/>
      <c r="D408" s="52"/>
      <c r="E408" s="52"/>
      <c r="F408" s="48"/>
      <c r="K408" s="495"/>
      <c r="L408" s="492"/>
      <c r="M408" s="58"/>
      <c r="N408" s="58"/>
      <c r="O408" s="58"/>
    </row>
    <row r="409" spans="1:15" ht="14.25" customHeight="1" x14ac:dyDescent="0.3">
      <c r="A409" s="248"/>
      <c r="B409" s="295"/>
      <c r="C409" s="52"/>
      <c r="D409" s="52"/>
      <c r="E409" s="52"/>
      <c r="F409" s="48"/>
      <c r="K409" s="495"/>
      <c r="L409" s="492"/>
      <c r="M409" s="58"/>
      <c r="N409" s="58"/>
      <c r="O409" s="58"/>
    </row>
    <row r="410" spans="1:15" ht="14.25" customHeight="1" x14ac:dyDescent="0.3">
      <c r="A410" s="248"/>
      <c r="B410" s="295"/>
      <c r="C410" s="52"/>
      <c r="D410" s="52"/>
      <c r="E410" s="52"/>
      <c r="F410" s="48"/>
      <c r="K410" s="495"/>
      <c r="L410" s="492"/>
      <c r="M410" s="58"/>
      <c r="N410" s="58"/>
      <c r="O410" s="58"/>
    </row>
    <row r="411" spans="1:15" ht="14.25" customHeight="1" x14ac:dyDescent="0.3">
      <c r="A411" s="248"/>
      <c r="B411" s="295"/>
      <c r="C411" s="52"/>
      <c r="D411" s="52"/>
      <c r="E411" s="52"/>
      <c r="F411" s="48"/>
      <c r="K411" s="495"/>
      <c r="L411" s="492"/>
      <c r="M411" s="58"/>
      <c r="N411" s="58"/>
      <c r="O411" s="58"/>
    </row>
    <row r="412" spans="1:15" ht="14.25" customHeight="1" x14ac:dyDescent="0.3">
      <c r="A412" s="248"/>
      <c r="B412" s="295"/>
      <c r="C412" s="52"/>
      <c r="D412" s="52"/>
      <c r="E412" s="52"/>
      <c r="F412" s="48"/>
      <c r="K412" s="495"/>
      <c r="L412" s="492"/>
      <c r="M412" s="58"/>
      <c r="N412" s="58"/>
      <c r="O412" s="58"/>
    </row>
    <row r="413" spans="1:15" ht="14.25" customHeight="1" x14ac:dyDescent="0.3">
      <c r="A413" s="248"/>
      <c r="B413" s="295"/>
      <c r="C413" s="52"/>
      <c r="D413" s="52"/>
      <c r="E413" s="52"/>
      <c r="F413" s="48"/>
      <c r="K413" s="495"/>
      <c r="L413" s="492"/>
      <c r="M413" s="58"/>
      <c r="N413" s="58"/>
      <c r="O413" s="58"/>
    </row>
    <row r="414" spans="1:15" ht="14.25" customHeight="1" x14ac:dyDescent="0.3">
      <c r="A414" s="248"/>
      <c r="B414" s="295"/>
      <c r="C414" s="52"/>
      <c r="D414" s="52"/>
      <c r="E414" s="52"/>
      <c r="F414" s="48"/>
      <c r="K414" s="495"/>
      <c r="L414" s="492"/>
      <c r="M414" s="58"/>
      <c r="N414" s="58"/>
      <c r="O414" s="58"/>
    </row>
    <row r="415" spans="1:15" ht="14.25" customHeight="1" x14ac:dyDescent="0.3">
      <c r="A415" s="248"/>
      <c r="B415" s="295"/>
      <c r="C415" s="52"/>
      <c r="D415" s="52"/>
      <c r="E415" s="52"/>
      <c r="F415" s="48"/>
      <c r="K415" s="495"/>
      <c r="L415" s="492"/>
      <c r="M415" s="58"/>
      <c r="N415" s="58"/>
      <c r="O415" s="58"/>
    </row>
    <row r="416" spans="1:15" ht="14.25" customHeight="1" x14ac:dyDescent="0.3">
      <c r="A416" s="248"/>
      <c r="B416" s="295"/>
      <c r="C416" s="52"/>
      <c r="D416" s="52"/>
      <c r="E416" s="52"/>
      <c r="F416" s="48"/>
      <c r="K416" s="495"/>
      <c r="L416" s="492"/>
      <c r="M416" s="58"/>
      <c r="N416" s="58"/>
      <c r="O416" s="58"/>
    </row>
    <row r="417" spans="1:15" ht="14.25" customHeight="1" x14ac:dyDescent="0.3">
      <c r="A417" s="248"/>
      <c r="B417" s="295"/>
      <c r="C417" s="52"/>
      <c r="D417" s="52"/>
      <c r="E417" s="52"/>
      <c r="F417" s="48"/>
      <c r="K417" s="495"/>
      <c r="L417" s="492"/>
      <c r="M417" s="58"/>
      <c r="N417" s="58"/>
      <c r="O417" s="58"/>
    </row>
    <row r="418" spans="1:15" ht="14.25" customHeight="1" x14ac:dyDescent="0.3">
      <c r="A418" s="248"/>
      <c r="B418" s="295"/>
      <c r="C418" s="52"/>
      <c r="D418" s="52"/>
      <c r="E418" s="52"/>
      <c r="F418" s="48"/>
      <c r="K418" s="495"/>
      <c r="L418" s="492"/>
      <c r="M418" s="58"/>
      <c r="N418" s="58"/>
      <c r="O418" s="58"/>
    </row>
    <row r="419" spans="1:15" ht="14.25" customHeight="1" x14ac:dyDescent="0.3">
      <c r="A419" s="248"/>
      <c r="B419" s="295"/>
      <c r="C419" s="52"/>
      <c r="D419" s="52"/>
      <c r="E419" s="52"/>
      <c r="F419" s="48"/>
      <c r="K419" s="495"/>
      <c r="L419" s="492"/>
      <c r="M419" s="58"/>
      <c r="N419" s="58"/>
      <c r="O419" s="58"/>
    </row>
    <row r="420" spans="1:15" ht="14.25" customHeight="1" x14ac:dyDescent="0.3">
      <c r="A420" s="248"/>
      <c r="B420" s="295"/>
      <c r="C420" s="52"/>
      <c r="D420" s="52"/>
      <c r="E420" s="52"/>
      <c r="F420" s="48"/>
      <c r="K420" s="495"/>
      <c r="L420" s="492"/>
      <c r="M420" s="58"/>
      <c r="N420" s="58"/>
      <c r="O420" s="58"/>
    </row>
    <row r="421" spans="1:15" ht="14.25" customHeight="1" x14ac:dyDescent="0.3">
      <c r="A421" s="248"/>
      <c r="B421" s="295"/>
      <c r="C421" s="52"/>
      <c r="D421" s="52"/>
      <c r="E421" s="52"/>
      <c r="F421" s="48"/>
      <c r="K421" s="495"/>
      <c r="L421" s="492"/>
      <c r="M421" s="58"/>
      <c r="N421" s="58"/>
      <c r="O421" s="58"/>
    </row>
    <row r="422" spans="1:15" ht="14.25" customHeight="1" x14ac:dyDescent="0.3">
      <c r="A422" s="248"/>
      <c r="B422" s="295"/>
      <c r="C422" s="52"/>
      <c r="D422" s="52"/>
      <c r="E422" s="52"/>
      <c r="F422" s="48"/>
      <c r="K422" s="495"/>
      <c r="L422" s="492"/>
      <c r="M422" s="58"/>
      <c r="N422" s="58"/>
      <c r="O422" s="58"/>
    </row>
    <row r="423" spans="1:15" ht="14.25" customHeight="1" x14ac:dyDescent="0.3">
      <c r="A423" s="248"/>
      <c r="B423" s="295"/>
      <c r="C423" s="52"/>
      <c r="D423" s="52"/>
      <c r="E423" s="52"/>
      <c r="F423" s="48"/>
      <c r="K423" s="495"/>
      <c r="L423" s="492"/>
      <c r="M423" s="58"/>
      <c r="N423" s="58"/>
      <c r="O423" s="58"/>
    </row>
    <row r="424" spans="1:15" ht="14.25" customHeight="1" x14ac:dyDescent="0.3">
      <c r="A424" s="248"/>
      <c r="B424" s="295"/>
      <c r="C424" s="52"/>
      <c r="D424" s="52"/>
      <c r="E424" s="52"/>
      <c r="F424" s="48"/>
      <c r="K424" s="495"/>
      <c r="L424" s="492"/>
      <c r="M424" s="58"/>
      <c r="N424" s="58"/>
      <c r="O424" s="58"/>
    </row>
    <row r="425" spans="1:15" ht="14.25" customHeight="1" x14ac:dyDescent="0.3">
      <c r="A425" s="248"/>
      <c r="B425" s="295"/>
      <c r="C425" s="52"/>
      <c r="D425" s="52"/>
      <c r="E425" s="52"/>
      <c r="F425" s="48"/>
      <c r="K425" s="495"/>
      <c r="L425" s="492"/>
      <c r="M425" s="58"/>
      <c r="N425" s="58"/>
      <c r="O425" s="58"/>
    </row>
    <row r="426" spans="1:15" ht="14.25" customHeight="1" x14ac:dyDescent="0.3">
      <c r="A426" s="248"/>
      <c r="B426" s="295"/>
      <c r="C426" s="52"/>
      <c r="D426" s="52"/>
      <c r="E426" s="52"/>
      <c r="F426" s="48"/>
      <c r="K426" s="495"/>
      <c r="L426" s="492"/>
      <c r="M426" s="58"/>
      <c r="N426" s="58"/>
      <c r="O426" s="58"/>
    </row>
    <row r="427" spans="1:15" ht="14.25" customHeight="1" x14ac:dyDescent="0.3">
      <c r="A427" s="248"/>
      <c r="B427" s="295"/>
      <c r="C427" s="52"/>
      <c r="D427" s="52"/>
      <c r="E427" s="52"/>
      <c r="F427" s="48"/>
      <c r="K427" s="495"/>
      <c r="L427" s="492"/>
      <c r="M427" s="58"/>
      <c r="N427" s="58"/>
      <c r="O427" s="58"/>
    </row>
    <row r="428" spans="1:15" ht="14.25" customHeight="1" x14ac:dyDescent="0.3">
      <c r="A428" s="248"/>
      <c r="B428" s="295"/>
      <c r="C428" s="52"/>
      <c r="D428" s="52"/>
      <c r="E428" s="52"/>
      <c r="F428" s="48"/>
      <c r="K428" s="495"/>
      <c r="L428" s="492"/>
      <c r="M428" s="58"/>
      <c r="N428" s="58"/>
      <c r="O428" s="58"/>
    </row>
    <row r="429" spans="1:15" ht="14.25" customHeight="1" x14ac:dyDescent="0.3">
      <c r="A429" s="248"/>
      <c r="B429" s="295"/>
      <c r="C429" s="52"/>
      <c r="D429" s="52"/>
      <c r="E429" s="52"/>
      <c r="F429" s="48"/>
      <c r="K429" s="495"/>
      <c r="L429" s="492"/>
      <c r="M429" s="58"/>
      <c r="N429" s="58"/>
      <c r="O429" s="58"/>
    </row>
    <row r="430" spans="1:15" ht="14.25" customHeight="1" x14ac:dyDescent="0.3">
      <c r="A430" s="248"/>
      <c r="B430" s="295"/>
      <c r="C430" s="52"/>
      <c r="D430" s="52"/>
      <c r="E430" s="52"/>
      <c r="F430" s="48"/>
      <c r="K430" s="495"/>
      <c r="L430" s="492"/>
      <c r="M430" s="58"/>
      <c r="N430" s="58"/>
      <c r="O430" s="58"/>
    </row>
    <row r="431" spans="1:15" ht="14.25" customHeight="1" x14ac:dyDescent="0.3">
      <c r="A431" s="248"/>
      <c r="B431" s="295"/>
      <c r="C431" s="52"/>
      <c r="D431" s="52"/>
      <c r="E431" s="52"/>
      <c r="F431" s="48"/>
      <c r="K431" s="495"/>
      <c r="L431" s="492"/>
      <c r="M431" s="58"/>
      <c r="N431" s="58"/>
      <c r="O431" s="58"/>
    </row>
    <row r="432" spans="1:15" ht="14.25" customHeight="1" x14ac:dyDescent="0.3">
      <c r="A432" s="248"/>
      <c r="B432" s="295"/>
      <c r="C432" s="52"/>
      <c r="D432" s="52"/>
      <c r="E432" s="52"/>
      <c r="F432" s="48"/>
      <c r="K432" s="495"/>
      <c r="L432" s="492"/>
      <c r="M432" s="58"/>
      <c r="N432" s="58"/>
      <c r="O432" s="58"/>
    </row>
    <row r="433" spans="1:15" ht="14.25" customHeight="1" x14ac:dyDescent="0.3">
      <c r="A433" s="248"/>
      <c r="B433" s="295"/>
      <c r="C433" s="52"/>
      <c r="D433" s="52"/>
      <c r="E433" s="52"/>
      <c r="F433" s="48"/>
      <c r="K433" s="495"/>
      <c r="L433" s="492"/>
      <c r="M433" s="58"/>
      <c r="N433" s="58"/>
      <c r="O433" s="58"/>
    </row>
    <row r="434" spans="1:15" ht="14.25" customHeight="1" x14ac:dyDescent="0.3">
      <c r="A434" s="248"/>
      <c r="B434" s="295"/>
      <c r="C434" s="52"/>
      <c r="D434" s="52"/>
      <c r="E434" s="52"/>
      <c r="F434" s="48"/>
      <c r="K434" s="495"/>
      <c r="L434" s="492"/>
      <c r="M434" s="58"/>
      <c r="N434" s="58"/>
      <c r="O434" s="58"/>
    </row>
    <row r="435" spans="1:15" ht="14.25" customHeight="1" x14ac:dyDescent="0.3">
      <c r="A435" s="248"/>
      <c r="B435" s="295"/>
      <c r="C435" s="52"/>
      <c r="D435" s="52"/>
      <c r="E435" s="52"/>
      <c r="F435" s="48"/>
      <c r="K435" s="495"/>
      <c r="L435" s="492"/>
      <c r="M435" s="58"/>
      <c r="N435" s="58"/>
      <c r="O435" s="58"/>
    </row>
    <row r="436" spans="1:15" ht="14.25" customHeight="1" x14ac:dyDescent="0.3">
      <c r="A436" s="248"/>
      <c r="B436" s="295"/>
      <c r="C436" s="52"/>
      <c r="D436" s="52"/>
      <c r="E436" s="52"/>
      <c r="F436" s="48"/>
      <c r="K436" s="495"/>
      <c r="L436" s="492"/>
      <c r="M436" s="58"/>
      <c r="N436" s="58"/>
      <c r="O436" s="58"/>
    </row>
    <row r="437" spans="1:15" ht="14.25" customHeight="1" x14ac:dyDescent="0.3">
      <c r="A437" s="248"/>
      <c r="B437" s="295"/>
      <c r="C437" s="52"/>
      <c r="D437" s="52"/>
      <c r="E437" s="52"/>
      <c r="F437" s="48"/>
      <c r="K437" s="495"/>
      <c r="L437" s="492"/>
      <c r="M437" s="58"/>
      <c r="N437" s="58"/>
      <c r="O437" s="58"/>
    </row>
    <row r="438" spans="1:15" ht="14.25" customHeight="1" x14ac:dyDescent="0.3">
      <c r="A438" s="248"/>
      <c r="B438" s="295"/>
      <c r="C438" s="52"/>
      <c r="D438" s="52"/>
      <c r="E438" s="52"/>
      <c r="F438" s="48"/>
      <c r="K438" s="495"/>
      <c r="L438" s="492"/>
      <c r="M438" s="58"/>
      <c r="N438" s="58"/>
      <c r="O438" s="58"/>
    </row>
    <row r="439" spans="1:15" ht="14.25" customHeight="1" x14ac:dyDescent="0.3">
      <c r="A439" s="248"/>
      <c r="B439" s="295"/>
      <c r="C439" s="52"/>
      <c r="D439" s="52"/>
      <c r="E439" s="52"/>
      <c r="F439" s="48"/>
      <c r="K439" s="495"/>
      <c r="L439" s="492"/>
      <c r="M439" s="58"/>
      <c r="N439" s="58"/>
      <c r="O439" s="58"/>
    </row>
    <row r="440" spans="1:15" ht="14.25" customHeight="1" x14ac:dyDescent="0.3">
      <c r="A440" s="248"/>
      <c r="B440" s="295"/>
      <c r="C440" s="52"/>
      <c r="D440" s="52"/>
      <c r="E440" s="52"/>
      <c r="F440" s="48"/>
      <c r="K440" s="495"/>
      <c r="L440" s="492"/>
      <c r="M440" s="58"/>
      <c r="N440" s="58"/>
      <c r="O440" s="58"/>
    </row>
    <row r="441" spans="1:15" ht="14.25" customHeight="1" x14ac:dyDescent="0.3">
      <c r="A441" s="248"/>
      <c r="B441" s="295"/>
      <c r="C441" s="52"/>
      <c r="D441" s="52"/>
      <c r="E441" s="52"/>
      <c r="F441" s="48"/>
      <c r="K441" s="495"/>
      <c r="L441" s="492"/>
      <c r="M441" s="58"/>
      <c r="N441" s="58"/>
      <c r="O441" s="58"/>
    </row>
    <row r="442" spans="1:15" ht="14.25" customHeight="1" x14ac:dyDescent="0.3">
      <c r="A442" s="248"/>
      <c r="B442" s="295"/>
      <c r="C442" s="52"/>
      <c r="D442" s="52"/>
      <c r="E442" s="52"/>
      <c r="F442" s="48"/>
      <c r="K442" s="495"/>
      <c r="L442" s="492"/>
      <c r="M442" s="58"/>
      <c r="N442" s="58"/>
      <c r="O442" s="58"/>
    </row>
    <row r="443" spans="1:15" ht="14.25" customHeight="1" x14ac:dyDescent="0.3">
      <c r="A443" s="248"/>
      <c r="B443" s="295"/>
      <c r="C443" s="52"/>
      <c r="D443" s="52"/>
      <c r="E443" s="52"/>
      <c r="F443" s="48"/>
      <c r="K443" s="495"/>
      <c r="L443" s="492"/>
      <c r="M443" s="58"/>
      <c r="N443" s="58"/>
      <c r="O443" s="58"/>
    </row>
    <row r="444" spans="1:15" ht="14.25" customHeight="1" x14ac:dyDescent="0.3">
      <c r="A444" s="248"/>
      <c r="B444" s="295"/>
      <c r="C444" s="52"/>
      <c r="D444" s="52"/>
      <c r="E444" s="52"/>
      <c r="F444" s="48"/>
      <c r="K444" s="495"/>
      <c r="L444" s="492"/>
      <c r="M444" s="58"/>
      <c r="N444" s="58"/>
      <c r="O444" s="58"/>
    </row>
    <row r="445" spans="1:15" ht="14.25" customHeight="1" x14ac:dyDescent="0.3">
      <c r="A445" s="248"/>
      <c r="B445" s="295"/>
      <c r="C445" s="52"/>
      <c r="D445" s="52"/>
      <c r="E445" s="52"/>
      <c r="F445" s="48"/>
      <c r="K445" s="495"/>
      <c r="L445" s="492"/>
      <c r="M445" s="58"/>
      <c r="N445" s="58"/>
      <c r="O445" s="58"/>
    </row>
    <row r="446" spans="1:15" ht="14.25" customHeight="1" x14ac:dyDescent="0.3">
      <c r="A446" s="248"/>
      <c r="B446" s="295"/>
      <c r="C446" s="52"/>
      <c r="D446" s="52"/>
      <c r="E446" s="52"/>
      <c r="F446" s="48"/>
      <c r="K446" s="495"/>
      <c r="L446" s="492"/>
      <c r="M446" s="58"/>
      <c r="N446" s="58"/>
      <c r="O446" s="58"/>
    </row>
    <row r="447" spans="1:15" ht="14.25" customHeight="1" x14ac:dyDescent="0.3">
      <c r="A447" s="248"/>
      <c r="B447" s="295"/>
      <c r="C447" s="52"/>
      <c r="D447" s="52"/>
      <c r="E447" s="52"/>
      <c r="F447" s="48"/>
      <c r="K447" s="495"/>
      <c r="L447" s="492"/>
      <c r="M447" s="58"/>
      <c r="N447" s="58"/>
      <c r="O447" s="58"/>
    </row>
    <row r="448" spans="1:15" ht="14.25" customHeight="1" x14ac:dyDescent="0.3">
      <c r="A448" s="248"/>
      <c r="B448" s="295"/>
      <c r="C448" s="52"/>
      <c r="D448" s="52"/>
      <c r="E448" s="52"/>
      <c r="F448" s="48"/>
      <c r="K448" s="495"/>
      <c r="L448" s="492"/>
      <c r="M448" s="58"/>
      <c r="N448" s="58"/>
      <c r="O448" s="58"/>
    </row>
    <row r="449" spans="1:15" ht="14.25" customHeight="1" x14ac:dyDescent="0.3">
      <c r="A449" s="248"/>
      <c r="B449" s="295"/>
      <c r="C449" s="52"/>
      <c r="D449" s="52"/>
      <c r="E449" s="52"/>
      <c r="F449" s="48"/>
      <c r="K449" s="495"/>
      <c r="L449" s="492"/>
      <c r="M449" s="58"/>
      <c r="N449" s="58"/>
      <c r="O449" s="58"/>
    </row>
    <row r="450" spans="1:15" ht="14.25" customHeight="1" x14ac:dyDescent="0.3">
      <c r="A450" s="248"/>
      <c r="B450" s="295"/>
      <c r="C450" s="52"/>
      <c r="D450" s="52"/>
      <c r="E450" s="52"/>
      <c r="F450" s="48"/>
      <c r="K450" s="495"/>
      <c r="L450" s="492"/>
      <c r="M450" s="58"/>
      <c r="N450" s="58"/>
      <c r="O450" s="58"/>
    </row>
    <row r="451" spans="1:15" ht="14.25" customHeight="1" x14ac:dyDescent="0.3">
      <c r="A451" s="248"/>
      <c r="B451" s="295"/>
      <c r="C451" s="52"/>
      <c r="D451" s="52"/>
      <c r="E451" s="52"/>
      <c r="F451" s="48"/>
      <c r="K451" s="495"/>
      <c r="L451" s="492"/>
      <c r="M451" s="58"/>
      <c r="N451" s="58"/>
      <c r="O451" s="58"/>
    </row>
    <row r="452" spans="1:15" ht="14.25" customHeight="1" x14ac:dyDescent="0.3">
      <c r="A452" s="248"/>
      <c r="B452" s="295"/>
      <c r="C452" s="52"/>
      <c r="D452" s="52"/>
      <c r="E452" s="52"/>
      <c r="F452" s="48"/>
      <c r="K452" s="495"/>
      <c r="L452" s="492"/>
      <c r="M452" s="58"/>
      <c r="N452" s="58"/>
      <c r="O452" s="58"/>
    </row>
    <row r="453" spans="1:15" ht="14.25" customHeight="1" x14ac:dyDescent="0.3">
      <c r="A453" s="248"/>
      <c r="B453" s="295"/>
      <c r="C453" s="52"/>
      <c r="D453" s="52"/>
      <c r="E453" s="52"/>
      <c r="F453" s="48"/>
      <c r="K453" s="495"/>
      <c r="L453" s="492"/>
      <c r="M453" s="58"/>
      <c r="N453" s="58"/>
      <c r="O453" s="58"/>
    </row>
    <row r="454" spans="1:15" ht="14.25" customHeight="1" x14ac:dyDescent="0.3">
      <c r="A454" s="248"/>
      <c r="B454" s="295"/>
      <c r="C454" s="52"/>
      <c r="D454" s="52"/>
      <c r="E454" s="52"/>
      <c r="F454" s="48"/>
      <c r="K454" s="495"/>
      <c r="L454" s="492"/>
      <c r="M454" s="58"/>
      <c r="N454" s="58"/>
      <c r="O454" s="58"/>
    </row>
    <row r="455" spans="1:15" ht="14.25" customHeight="1" x14ac:dyDescent="0.3">
      <c r="A455" s="248"/>
      <c r="B455" s="295"/>
      <c r="C455" s="52"/>
      <c r="D455" s="52"/>
      <c r="E455" s="52"/>
      <c r="F455" s="48"/>
      <c r="K455" s="495"/>
      <c r="L455" s="492"/>
      <c r="M455" s="58"/>
      <c r="N455" s="58"/>
      <c r="O455" s="58"/>
    </row>
    <row r="456" spans="1:15" ht="14.25" customHeight="1" x14ac:dyDescent="0.3">
      <c r="A456" s="248"/>
      <c r="B456" s="295"/>
      <c r="C456" s="52"/>
      <c r="D456" s="52"/>
      <c r="E456" s="52"/>
      <c r="F456" s="48"/>
      <c r="K456" s="495"/>
      <c r="L456" s="492"/>
      <c r="M456" s="58"/>
      <c r="N456" s="58"/>
      <c r="O456" s="58"/>
    </row>
    <row r="457" spans="1:15" ht="14.25" customHeight="1" x14ac:dyDescent="0.3">
      <c r="A457" s="248"/>
      <c r="B457" s="295"/>
      <c r="C457" s="52"/>
      <c r="D457" s="52"/>
      <c r="E457" s="52"/>
      <c r="F457" s="48"/>
      <c r="K457" s="495"/>
      <c r="L457" s="492"/>
      <c r="M457" s="58"/>
      <c r="N457" s="58"/>
      <c r="O457" s="58"/>
    </row>
    <row r="458" spans="1:15" ht="14.25" customHeight="1" x14ac:dyDescent="0.3">
      <c r="A458" s="248"/>
      <c r="B458" s="295"/>
      <c r="C458" s="52"/>
      <c r="D458" s="52"/>
      <c r="E458" s="52"/>
      <c r="F458" s="48"/>
      <c r="K458" s="495"/>
      <c r="L458" s="492"/>
      <c r="M458" s="58"/>
      <c r="N458" s="58"/>
      <c r="O458" s="58"/>
    </row>
    <row r="459" spans="1:15" ht="14.25" customHeight="1" x14ac:dyDescent="0.3">
      <c r="A459" s="248"/>
      <c r="B459" s="295"/>
      <c r="C459" s="52"/>
      <c r="D459" s="52"/>
      <c r="E459" s="52"/>
      <c r="F459" s="48"/>
      <c r="K459" s="495"/>
      <c r="L459" s="492"/>
      <c r="M459" s="58"/>
      <c r="N459" s="58"/>
      <c r="O459" s="58"/>
    </row>
    <row r="460" spans="1:15" ht="14.25" customHeight="1" x14ac:dyDescent="0.3">
      <c r="A460" s="248"/>
      <c r="B460" s="295"/>
      <c r="C460" s="52"/>
      <c r="D460" s="52"/>
      <c r="E460" s="52"/>
      <c r="F460" s="48"/>
      <c r="K460" s="495"/>
      <c r="L460" s="492"/>
      <c r="M460" s="58"/>
      <c r="N460" s="58"/>
      <c r="O460" s="58"/>
    </row>
    <row r="461" spans="1:15" ht="14.25" customHeight="1" x14ac:dyDescent="0.3">
      <c r="A461" s="248"/>
      <c r="B461" s="295"/>
      <c r="C461" s="52"/>
      <c r="D461" s="52"/>
      <c r="E461" s="52"/>
      <c r="F461" s="48"/>
      <c r="K461" s="495"/>
      <c r="L461" s="492"/>
      <c r="M461" s="58"/>
      <c r="N461" s="58"/>
      <c r="O461" s="58"/>
    </row>
    <row r="462" spans="1:15" ht="14.25" customHeight="1" x14ac:dyDescent="0.3">
      <c r="A462" s="248"/>
      <c r="B462" s="295"/>
      <c r="C462" s="52"/>
      <c r="D462" s="52"/>
      <c r="E462" s="52"/>
      <c r="F462" s="48"/>
      <c r="K462" s="495"/>
      <c r="L462" s="492"/>
      <c r="M462" s="58"/>
      <c r="N462" s="58"/>
      <c r="O462" s="58"/>
    </row>
    <row r="463" spans="1:15" ht="14.25" customHeight="1" x14ac:dyDescent="0.3">
      <c r="A463" s="248"/>
      <c r="B463" s="295"/>
      <c r="C463" s="52"/>
      <c r="D463" s="52"/>
      <c r="E463" s="52"/>
      <c r="F463" s="48"/>
      <c r="K463" s="495"/>
      <c r="L463" s="492"/>
      <c r="M463" s="58"/>
      <c r="N463" s="58"/>
      <c r="O463" s="58"/>
    </row>
    <row r="464" spans="1:15" ht="14.25" customHeight="1" x14ac:dyDescent="0.3">
      <c r="A464" s="248"/>
      <c r="B464" s="295"/>
      <c r="C464" s="52"/>
      <c r="D464" s="52"/>
      <c r="E464" s="52"/>
      <c r="F464" s="48"/>
      <c r="K464" s="495"/>
      <c r="L464" s="492"/>
      <c r="M464" s="58"/>
      <c r="N464" s="58"/>
      <c r="O464" s="58"/>
    </row>
    <row r="465" spans="1:15" ht="14.25" customHeight="1" x14ac:dyDescent="0.3">
      <c r="A465" s="248"/>
      <c r="B465" s="295"/>
      <c r="C465" s="52"/>
      <c r="D465" s="52"/>
      <c r="E465" s="52"/>
      <c r="F465" s="48"/>
      <c r="K465" s="495"/>
      <c r="L465" s="492"/>
      <c r="M465" s="58"/>
      <c r="N465" s="58"/>
      <c r="O465" s="58"/>
    </row>
    <row r="466" spans="1:15" ht="14.25" customHeight="1" x14ac:dyDescent="0.3">
      <c r="A466" s="248"/>
      <c r="B466" s="295"/>
      <c r="C466" s="52"/>
      <c r="D466" s="52"/>
      <c r="E466" s="52"/>
      <c r="F466" s="48"/>
      <c r="K466" s="495"/>
      <c r="L466" s="492"/>
      <c r="M466" s="58"/>
      <c r="N466" s="58"/>
      <c r="O466" s="58"/>
    </row>
    <row r="467" spans="1:15" ht="14.25" customHeight="1" x14ac:dyDescent="0.3">
      <c r="A467" s="248"/>
      <c r="B467" s="295"/>
      <c r="C467" s="52"/>
      <c r="D467" s="52"/>
      <c r="E467" s="52"/>
      <c r="F467" s="48"/>
      <c r="K467" s="495"/>
      <c r="L467" s="492"/>
      <c r="M467" s="58"/>
      <c r="N467" s="58"/>
      <c r="O467" s="58"/>
    </row>
    <row r="468" spans="1:15" ht="14.25" customHeight="1" x14ac:dyDescent="0.3">
      <c r="A468" s="248"/>
      <c r="B468" s="295"/>
      <c r="C468" s="52"/>
      <c r="D468" s="52"/>
      <c r="E468" s="52"/>
      <c r="F468" s="48"/>
      <c r="K468" s="495"/>
      <c r="L468" s="492"/>
      <c r="M468" s="58"/>
      <c r="N468" s="58"/>
      <c r="O468" s="58"/>
    </row>
    <row r="469" spans="1:15" ht="14.25" customHeight="1" x14ac:dyDescent="0.3">
      <c r="A469" s="248"/>
      <c r="B469" s="295"/>
      <c r="C469" s="52"/>
      <c r="D469" s="52"/>
      <c r="E469" s="52"/>
      <c r="F469" s="48"/>
      <c r="K469" s="495"/>
      <c r="L469" s="492"/>
      <c r="M469" s="58"/>
      <c r="N469" s="58"/>
      <c r="O469" s="58"/>
    </row>
    <row r="470" spans="1:15" ht="14.25" customHeight="1" x14ac:dyDescent="0.3">
      <c r="A470" s="248"/>
      <c r="B470" s="295"/>
      <c r="C470" s="52"/>
      <c r="D470" s="52"/>
      <c r="E470" s="52"/>
      <c r="F470" s="48"/>
      <c r="K470" s="495"/>
      <c r="L470" s="492"/>
      <c r="M470" s="58"/>
      <c r="N470" s="58"/>
      <c r="O470" s="58"/>
    </row>
    <row r="471" spans="1:15" ht="14.25" customHeight="1" x14ac:dyDescent="0.3">
      <c r="A471" s="248"/>
      <c r="B471" s="295"/>
      <c r="C471" s="52"/>
      <c r="D471" s="52"/>
      <c r="E471" s="52"/>
      <c r="F471" s="48"/>
      <c r="K471" s="495"/>
      <c r="L471" s="492"/>
      <c r="M471" s="58"/>
      <c r="N471" s="58"/>
      <c r="O471" s="58"/>
    </row>
    <row r="472" spans="1:15" ht="14.25" customHeight="1" x14ac:dyDescent="0.3">
      <c r="A472" s="248"/>
      <c r="B472" s="295"/>
      <c r="C472" s="52"/>
      <c r="D472" s="52"/>
      <c r="E472" s="52"/>
      <c r="F472" s="48"/>
      <c r="K472" s="495"/>
      <c r="L472" s="492"/>
      <c r="M472" s="58"/>
      <c r="N472" s="58"/>
      <c r="O472" s="58"/>
    </row>
    <row r="473" spans="1:15" ht="14.25" customHeight="1" x14ac:dyDescent="0.3">
      <c r="A473" s="248"/>
      <c r="B473" s="295"/>
      <c r="C473" s="52"/>
      <c r="D473" s="52"/>
      <c r="E473" s="52"/>
      <c r="F473" s="48"/>
      <c r="K473" s="495"/>
      <c r="L473" s="492"/>
      <c r="M473" s="58"/>
      <c r="N473" s="58"/>
      <c r="O473" s="58"/>
    </row>
    <row r="474" spans="1:15" ht="14.25" customHeight="1" x14ac:dyDescent="0.3">
      <c r="A474" s="248"/>
      <c r="B474" s="295"/>
      <c r="C474" s="52"/>
      <c r="D474" s="52"/>
      <c r="E474" s="52"/>
      <c r="F474" s="48"/>
      <c r="K474" s="495"/>
      <c r="L474" s="492"/>
      <c r="M474" s="58"/>
      <c r="N474" s="58"/>
      <c r="O474" s="58"/>
    </row>
    <row r="475" spans="1:15" ht="14.25" customHeight="1" x14ac:dyDescent="0.3">
      <c r="A475" s="248"/>
      <c r="B475" s="295"/>
      <c r="C475" s="52"/>
      <c r="D475" s="52"/>
      <c r="E475" s="52"/>
      <c r="F475" s="48"/>
      <c r="K475" s="495"/>
      <c r="L475" s="492"/>
      <c r="M475" s="58"/>
      <c r="N475" s="58"/>
      <c r="O475" s="58"/>
    </row>
    <row r="476" spans="1:15" ht="14.25" customHeight="1" x14ac:dyDescent="0.3">
      <c r="A476" s="248"/>
      <c r="B476" s="295"/>
      <c r="C476" s="52"/>
      <c r="D476" s="52"/>
      <c r="E476" s="52"/>
      <c r="F476" s="48"/>
      <c r="K476" s="495"/>
      <c r="L476" s="492"/>
      <c r="M476" s="58"/>
      <c r="N476" s="58"/>
      <c r="O476" s="58"/>
    </row>
    <row r="477" spans="1:15" ht="14.25" customHeight="1" x14ac:dyDescent="0.3">
      <c r="A477" s="248"/>
      <c r="B477" s="295"/>
      <c r="C477" s="52"/>
      <c r="D477" s="52"/>
      <c r="E477" s="52"/>
      <c r="F477" s="48"/>
      <c r="K477" s="495"/>
      <c r="L477" s="492"/>
      <c r="M477" s="58"/>
      <c r="N477" s="58"/>
      <c r="O477" s="58"/>
    </row>
    <row r="478" spans="1:15" ht="14.25" customHeight="1" x14ac:dyDescent="0.3">
      <c r="A478" s="248"/>
      <c r="B478" s="295"/>
      <c r="C478" s="52"/>
      <c r="D478" s="52"/>
      <c r="E478" s="52"/>
      <c r="F478" s="48"/>
      <c r="K478" s="495"/>
      <c r="L478" s="492"/>
      <c r="M478" s="58"/>
      <c r="N478" s="58"/>
      <c r="O478" s="58"/>
    </row>
    <row r="479" spans="1:15" ht="14.25" customHeight="1" x14ac:dyDescent="0.3">
      <c r="A479" s="248"/>
      <c r="B479" s="295"/>
      <c r="C479" s="52"/>
      <c r="D479" s="52"/>
      <c r="E479" s="52"/>
      <c r="F479" s="48"/>
      <c r="K479" s="495"/>
      <c r="L479" s="492"/>
      <c r="M479" s="58"/>
      <c r="N479" s="58"/>
      <c r="O479" s="58"/>
    </row>
    <row r="480" spans="1:15" ht="14.25" customHeight="1" x14ac:dyDescent="0.3">
      <c r="A480" s="248"/>
      <c r="B480" s="295"/>
      <c r="C480" s="52"/>
      <c r="D480" s="52"/>
      <c r="E480" s="52"/>
      <c r="F480" s="48"/>
      <c r="K480" s="495"/>
      <c r="L480" s="492"/>
      <c r="M480" s="58"/>
      <c r="N480" s="58"/>
      <c r="O480" s="58"/>
    </row>
    <row r="481" spans="1:15" ht="14.25" customHeight="1" x14ac:dyDescent="0.3">
      <c r="A481" s="248"/>
      <c r="B481" s="295"/>
      <c r="C481" s="52"/>
      <c r="D481" s="52"/>
      <c r="E481" s="52"/>
      <c r="F481" s="48"/>
      <c r="K481" s="495"/>
      <c r="L481" s="492"/>
      <c r="M481" s="58"/>
      <c r="N481" s="58"/>
      <c r="O481" s="58"/>
    </row>
    <row r="482" spans="1:15" ht="14.25" customHeight="1" x14ac:dyDescent="0.3">
      <c r="A482" s="248"/>
      <c r="B482" s="295"/>
      <c r="C482" s="52"/>
      <c r="D482" s="52"/>
      <c r="E482" s="52"/>
      <c r="F482" s="48"/>
      <c r="K482" s="495"/>
      <c r="L482" s="492"/>
      <c r="M482" s="58"/>
      <c r="N482" s="58"/>
      <c r="O482" s="58"/>
    </row>
    <row r="483" spans="1:15" ht="14.25" customHeight="1" x14ac:dyDescent="0.3">
      <c r="A483" s="248"/>
      <c r="B483" s="295"/>
      <c r="C483" s="52"/>
      <c r="D483" s="52"/>
      <c r="E483" s="52"/>
      <c r="F483" s="48"/>
      <c r="K483" s="495"/>
      <c r="L483" s="492"/>
      <c r="M483" s="58"/>
      <c r="N483" s="58"/>
      <c r="O483" s="58"/>
    </row>
    <row r="484" spans="1:15" ht="14.25" customHeight="1" x14ac:dyDescent="0.3">
      <c r="A484" s="248"/>
      <c r="B484" s="295"/>
      <c r="C484" s="52"/>
      <c r="D484" s="52"/>
      <c r="E484" s="52"/>
      <c r="F484" s="48"/>
      <c r="K484" s="495"/>
      <c r="L484" s="492"/>
      <c r="M484" s="58"/>
      <c r="N484" s="58"/>
      <c r="O484" s="58"/>
    </row>
    <row r="485" spans="1:15" ht="14.25" customHeight="1" x14ac:dyDescent="0.3">
      <c r="A485" s="248"/>
      <c r="B485" s="295"/>
      <c r="C485" s="52"/>
      <c r="D485" s="52"/>
      <c r="E485" s="52"/>
      <c r="F485" s="48"/>
      <c r="K485" s="495"/>
      <c r="L485" s="492"/>
      <c r="M485" s="58"/>
      <c r="N485" s="58"/>
      <c r="O485" s="58"/>
    </row>
    <row r="486" spans="1:15" ht="14.25" customHeight="1" x14ac:dyDescent="0.3">
      <c r="A486" s="248"/>
      <c r="B486" s="295"/>
      <c r="C486" s="52"/>
      <c r="D486" s="52"/>
      <c r="E486" s="52"/>
      <c r="F486" s="48"/>
      <c r="K486" s="495"/>
      <c r="L486" s="492"/>
      <c r="M486" s="58"/>
      <c r="N486" s="58"/>
      <c r="O486" s="58"/>
    </row>
    <row r="487" spans="1:15" ht="14.25" customHeight="1" x14ac:dyDescent="0.3">
      <c r="A487" s="248"/>
      <c r="B487" s="295"/>
      <c r="C487" s="52"/>
      <c r="D487" s="52"/>
      <c r="E487" s="52"/>
      <c r="F487" s="48"/>
      <c r="K487" s="495"/>
      <c r="L487" s="492"/>
      <c r="M487" s="58"/>
      <c r="N487" s="58"/>
      <c r="O487" s="58"/>
    </row>
    <row r="488" spans="1:15" ht="14.25" customHeight="1" x14ac:dyDescent="0.3">
      <c r="A488" s="248"/>
      <c r="B488" s="295"/>
      <c r="C488" s="52"/>
      <c r="D488" s="52"/>
      <c r="E488" s="52"/>
      <c r="F488" s="48"/>
      <c r="K488" s="495"/>
      <c r="L488" s="492"/>
      <c r="M488" s="58"/>
      <c r="N488" s="58"/>
      <c r="O488" s="58"/>
    </row>
    <row r="489" spans="1:15" ht="14.25" customHeight="1" x14ac:dyDescent="0.3">
      <c r="A489" s="248"/>
      <c r="B489" s="295"/>
      <c r="C489" s="52"/>
      <c r="D489" s="52"/>
      <c r="E489" s="52"/>
      <c r="F489" s="48"/>
      <c r="K489" s="495"/>
      <c r="L489" s="492"/>
      <c r="M489" s="58"/>
      <c r="N489" s="58"/>
      <c r="O489" s="58"/>
    </row>
    <row r="490" spans="1:15" ht="14.25" customHeight="1" x14ac:dyDescent="0.3">
      <c r="A490" s="248"/>
      <c r="B490" s="295"/>
      <c r="C490" s="52"/>
      <c r="D490" s="52"/>
      <c r="E490" s="52"/>
      <c r="F490" s="48"/>
      <c r="K490" s="495"/>
      <c r="L490" s="492"/>
      <c r="M490" s="58"/>
      <c r="N490" s="58"/>
      <c r="O490" s="58"/>
    </row>
    <row r="491" spans="1:15" ht="14.25" customHeight="1" x14ac:dyDescent="0.3">
      <c r="A491" s="248"/>
      <c r="B491" s="295"/>
      <c r="C491" s="52"/>
      <c r="D491" s="52"/>
      <c r="E491" s="52"/>
      <c r="F491" s="48"/>
      <c r="K491" s="495"/>
      <c r="L491" s="492"/>
      <c r="M491" s="58"/>
      <c r="N491" s="58"/>
      <c r="O491" s="58"/>
    </row>
    <row r="492" spans="1:15" ht="14.25" customHeight="1" x14ac:dyDescent="0.3">
      <c r="A492" s="248"/>
      <c r="B492" s="295"/>
      <c r="C492" s="52"/>
      <c r="D492" s="52"/>
      <c r="E492" s="52"/>
      <c r="F492" s="48"/>
      <c r="K492" s="495"/>
      <c r="L492" s="492"/>
      <c r="M492" s="58"/>
      <c r="N492" s="58"/>
      <c r="O492" s="58"/>
    </row>
    <row r="493" spans="1:15" ht="14.25" customHeight="1" x14ac:dyDescent="0.3">
      <c r="A493" s="248"/>
      <c r="B493" s="295"/>
      <c r="C493" s="52"/>
      <c r="D493" s="52"/>
      <c r="E493" s="52"/>
      <c r="F493" s="48"/>
      <c r="K493" s="495"/>
      <c r="L493" s="492"/>
      <c r="M493" s="58"/>
      <c r="N493" s="58"/>
      <c r="O493" s="58"/>
    </row>
    <row r="494" spans="1:15" ht="14.25" customHeight="1" x14ac:dyDescent="0.3">
      <c r="A494" s="248"/>
      <c r="B494" s="295"/>
      <c r="C494" s="52"/>
      <c r="D494" s="52"/>
      <c r="E494" s="52"/>
      <c r="F494" s="48"/>
      <c r="K494" s="495"/>
      <c r="L494" s="492"/>
      <c r="M494" s="58"/>
      <c r="N494" s="58"/>
      <c r="O494" s="58"/>
    </row>
    <row r="495" spans="1:15" ht="14.25" customHeight="1" x14ac:dyDescent="0.3">
      <c r="A495" s="248"/>
      <c r="B495" s="295"/>
      <c r="C495" s="52"/>
      <c r="D495" s="52"/>
      <c r="E495" s="52"/>
      <c r="F495" s="48"/>
      <c r="K495" s="495"/>
      <c r="L495" s="492"/>
      <c r="M495" s="58"/>
      <c r="N495" s="58"/>
      <c r="O495" s="58"/>
    </row>
    <row r="496" spans="1:15" ht="14.25" customHeight="1" x14ac:dyDescent="0.3">
      <c r="A496" s="248"/>
      <c r="B496" s="295"/>
      <c r="C496" s="52"/>
      <c r="D496" s="52"/>
      <c r="E496" s="52"/>
      <c r="F496" s="48"/>
      <c r="K496" s="495"/>
      <c r="L496" s="492"/>
      <c r="M496" s="58"/>
      <c r="N496" s="58"/>
      <c r="O496" s="58"/>
    </row>
    <row r="497" spans="1:15" ht="14.25" customHeight="1" x14ac:dyDescent="0.3">
      <c r="A497" s="248"/>
      <c r="B497" s="295"/>
      <c r="C497" s="52"/>
      <c r="D497" s="52"/>
      <c r="E497" s="52"/>
      <c r="F497" s="48"/>
      <c r="K497" s="495"/>
      <c r="L497" s="492"/>
      <c r="M497" s="58"/>
      <c r="N497" s="58"/>
      <c r="O497" s="58"/>
    </row>
    <row r="498" spans="1:15" ht="14.25" customHeight="1" x14ac:dyDescent="0.3">
      <c r="A498" s="248"/>
      <c r="B498" s="295"/>
      <c r="C498" s="52"/>
      <c r="D498" s="52"/>
      <c r="E498" s="52"/>
      <c r="F498" s="48"/>
      <c r="K498" s="495"/>
      <c r="L498" s="492"/>
      <c r="M498" s="58"/>
      <c r="N498" s="58"/>
      <c r="O498" s="58"/>
    </row>
    <row r="499" spans="1:15" ht="14.25" customHeight="1" x14ac:dyDescent="0.3">
      <c r="A499" s="248"/>
      <c r="B499" s="295"/>
      <c r="C499" s="52"/>
      <c r="D499" s="52"/>
      <c r="E499" s="52"/>
      <c r="F499" s="48"/>
      <c r="K499" s="495"/>
      <c r="L499" s="492"/>
      <c r="M499" s="58"/>
      <c r="N499" s="58"/>
      <c r="O499" s="58"/>
    </row>
    <row r="500" spans="1:15" ht="14.25" customHeight="1" x14ac:dyDescent="0.3">
      <c r="A500" s="248"/>
      <c r="B500" s="295"/>
      <c r="C500" s="52"/>
      <c r="D500" s="52"/>
      <c r="E500" s="52"/>
      <c r="F500" s="48"/>
      <c r="K500" s="495"/>
      <c r="L500" s="492"/>
      <c r="M500" s="58"/>
      <c r="N500" s="58"/>
      <c r="O500" s="58"/>
    </row>
    <row r="501" spans="1:15" ht="14.25" customHeight="1" x14ac:dyDescent="0.3">
      <c r="A501" s="248"/>
      <c r="B501" s="295"/>
      <c r="C501" s="52"/>
      <c r="D501" s="52"/>
      <c r="E501" s="52"/>
      <c r="F501" s="48"/>
      <c r="K501" s="495"/>
      <c r="L501" s="492"/>
      <c r="M501" s="58"/>
      <c r="N501" s="58"/>
      <c r="O501" s="58"/>
    </row>
    <row r="502" spans="1:15" ht="14.25" customHeight="1" x14ac:dyDescent="0.3">
      <c r="A502" s="248"/>
      <c r="B502" s="295"/>
      <c r="C502" s="52"/>
      <c r="D502" s="52"/>
      <c r="E502" s="52"/>
      <c r="F502" s="48"/>
      <c r="K502" s="495"/>
      <c r="L502" s="492"/>
      <c r="M502" s="58"/>
      <c r="N502" s="58"/>
      <c r="O502" s="58"/>
    </row>
    <row r="503" spans="1:15" ht="14.25" customHeight="1" x14ac:dyDescent="0.3">
      <c r="A503" s="248"/>
      <c r="B503" s="295"/>
      <c r="C503" s="52"/>
      <c r="D503" s="52"/>
      <c r="E503" s="52"/>
      <c r="F503" s="48"/>
      <c r="K503" s="495"/>
      <c r="L503" s="492"/>
      <c r="M503" s="58"/>
      <c r="N503" s="58"/>
      <c r="O503" s="58"/>
    </row>
    <row r="504" spans="1:15" ht="14.25" customHeight="1" x14ac:dyDescent="0.3">
      <c r="A504" s="248"/>
      <c r="B504" s="295"/>
      <c r="C504" s="52"/>
      <c r="D504" s="52"/>
      <c r="E504" s="52"/>
      <c r="F504" s="48"/>
      <c r="K504" s="495"/>
      <c r="L504" s="492"/>
      <c r="M504" s="58"/>
      <c r="N504" s="58"/>
      <c r="O504" s="58"/>
    </row>
    <row r="505" spans="1:15" ht="14.25" customHeight="1" x14ac:dyDescent="0.3">
      <c r="A505" s="248"/>
      <c r="B505" s="295"/>
      <c r="C505" s="52"/>
      <c r="D505" s="52"/>
      <c r="E505" s="52"/>
      <c r="F505" s="48"/>
      <c r="K505" s="495"/>
      <c r="L505" s="492"/>
      <c r="M505" s="58"/>
      <c r="N505" s="58"/>
      <c r="O505" s="58"/>
    </row>
    <row r="506" spans="1:15" ht="14.25" customHeight="1" x14ac:dyDescent="0.3">
      <c r="A506" s="248"/>
      <c r="B506" s="295"/>
      <c r="C506" s="52"/>
      <c r="D506" s="52"/>
      <c r="E506" s="52"/>
      <c r="F506" s="48"/>
      <c r="K506" s="495"/>
      <c r="L506" s="492"/>
      <c r="M506" s="58"/>
      <c r="N506" s="58"/>
      <c r="O506" s="58"/>
    </row>
    <row r="507" spans="1:15" ht="14.25" customHeight="1" x14ac:dyDescent="0.3">
      <c r="A507" s="248"/>
      <c r="B507" s="295"/>
      <c r="C507" s="52"/>
      <c r="D507" s="52"/>
      <c r="E507" s="52"/>
      <c r="F507" s="48"/>
      <c r="K507" s="495"/>
      <c r="L507" s="492"/>
      <c r="M507" s="58"/>
      <c r="N507" s="58"/>
      <c r="O507" s="58"/>
    </row>
    <row r="508" spans="1:15" ht="14.25" customHeight="1" x14ac:dyDescent="0.3">
      <c r="A508" s="248"/>
      <c r="B508" s="295"/>
      <c r="C508" s="52"/>
      <c r="D508" s="52"/>
      <c r="E508" s="52"/>
      <c r="F508" s="48"/>
      <c r="K508" s="495"/>
      <c r="L508" s="492"/>
      <c r="M508" s="58"/>
      <c r="N508" s="58"/>
      <c r="O508" s="58"/>
    </row>
    <row r="509" spans="1:15" ht="14.25" customHeight="1" x14ac:dyDescent="0.3">
      <c r="A509" s="248"/>
      <c r="B509" s="295"/>
      <c r="C509" s="52"/>
      <c r="D509" s="52"/>
      <c r="E509" s="52"/>
      <c r="F509" s="48"/>
      <c r="K509" s="495"/>
      <c r="L509" s="492"/>
      <c r="M509" s="58"/>
      <c r="N509" s="58"/>
      <c r="O509" s="58"/>
    </row>
    <row r="510" spans="1:15" ht="14.25" customHeight="1" x14ac:dyDescent="0.3">
      <c r="A510" s="248"/>
      <c r="B510" s="295"/>
      <c r="C510" s="52"/>
      <c r="D510" s="52"/>
      <c r="E510" s="52"/>
      <c r="F510" s="48"/>
      <c r="K510" s="495"/>
      <c r="L510" s="492"/>
      <c r="M510" s="58"/>
      <c r="N510" s="58"/>
      <c r="O510" s="58"/>
    </row>
    <row r="511" spans="1:15" ht="14.25" customHeight="1" x14ac:dyDescent="0.3">
      <c r="A511" s="248"/>
      <c r="B511" s="295"/>
      <c r="C511" s="52"/>
      <c r="D511" s="52"/>
      <c r="E511" s="52"/>
      <c r="F511" s="48"/>
      <c r="K511" s="495"/>
      <c r="L511" s="492"/>
      <c r="M511" s="58"/>
      <c r="N511" s="58"/>
      <c r="O511" s="58"/>
    </row>
    <row r="512" spans="1:15" ht="14.25" customHeight="1" x14ac:dyDescent="0.3">
      <c r="A512" s="248"/>
      <c r="B512" s="295"/>
      <c r="C512" s="52"/>
      <c r="D512" s="52"/>
      <c r="E512" s="52"/>
      <c r="F512" s="48"/>
      <c r="K512" s="495"/>
      <c r="L512" s="492"/>
      <c r="M512" s="58"/>
      <c r="N512" s="58"/>
      <c r="O512" s="58"/>
    </row>
    <row r="513" spans="1:15" ht="14.25" customHeight="1" x14ac:dyDescent="0.3">
      <c r="A513" s="248"/>
      <c r="B513" s="295"/>
      <c r="C513" s="52"/>
      <c r="D513" s="52"/>
      <c r="E513" s="52"/>
      <c r="F513" s="48"/>
      <c r="K513" s="495"/>
      <c r="L513" s="492"/>
      <c r="M513" s="58"/>
      <c r="N513" s="58"/>
      <c r="O513" s="58"/>
    </row>
    <row r="514" spans="1:15" ht="14.25" customHeight="1" x14ac:dyDescent="0.3">
      <c r="A514" s="248"/>
      <c r="B514" s="295"/>
      <c r="C514" s="52"/>
      <c r="D514" s="52"/>
      <c r="E514" s="52"/>
      <c r="F514" s="48"/>
      <c r="K514" s="495"/>
      <c r="L514" s="492"/>
      <c r="M514" s="58"/>
      <c r="N514" s="58"/>
      <c r="O514" s="58"/>
    </row>
    <row r="515" spans="1:15" ht="14.25" customHeight="1" x14ac:dyDescent="0.3">
      <c r="A515" s="248"/>
      <c r="B515" s="295"/>
      <c r="C515" s="52"/>
      <c r="D515" s="52"/>
      <c r="E515" s="52"/>
      <c r="F515" s="48"/>
      <c r="K515" s="495"/>
      <c r="L515" s="492"/>
      <c r="M515" s="58"/>
      <c r="N515" s="58"/>
      <c r="O515" s="58"/>
    </row>
    <row r="516" spans="1:15" ht="14.25" customHeight="1" x14ac:dyDescent="0.3">
      <c r="A516" s="248"/>
      <c r="B516" s="295"/>
      <c r="C516" s="52"/>
      <c r="D516" s="52"/>
      <c r="E516" s="52"/>
      <c r="F516" s="48"/>
      <c r="K516" s="495"/>
      <c r="L516" s="492"/>
      <c r="M516" s="58"/>
      <c r="N516" s="58"/>
      <c r="O516" s="58"/>
    </row>
    <row r="517" spans="1:15" ht="14.25" customHeight="1" x14ac:dyDescent="0.3">
      <c r="A517" s="248"/>
      <c r="B517" s="295"/>
      <c r="C517" s="52"/>
      <c r="D517" s="52"/>
      <c r="E517" s="52"/>
      <c r="F517" s="48"/>
      <c r="K517" s="495"/>
      <c r="L517" s="492"/>
      <c r="M517" s="58"/>
      <c r="N517" s="58"/>
      <c r="O517" s="58"/>
    </row>
    <row r="518" spans="1:15" ht="14.25" customHeight="1" x14ac:dyDescent="0.3">
      <c r="A518" s="248"/>
      <c r="B518" s="295"/>
      <c r="C518" s="52"/>
      <c r="D518" s="52"/>
      <c r="E518" s="52"/>
      <c r="F518" s="48"/>
      <c r="K518" s="495"/>
      <c r="L518" s="492"/>
      <c r="M518" s="58"/>
      <c r="N518" s="58"/>
      <c r="O518" s="58"/>
    </row>
    <row r="519" spans="1:15" ht="14.25" customHeight="1" x14ac:dyDescent="0.3">
      <c r="A519" s="248"/>
      <c r="B519" s="295"/>
      <c r="C519" s="52"/>
      <c r="D519" s="52"/>
      <c r="E519" s="52"/>
      <c r="F519" s="48"/>
      <c r="K519" s="495"/>
      <c r="L519" s="492"/>
      <c r="M519" s="58"/>
      <c r="N519" s="58"/>
      <c r="O519" s="58"/>
    </row>
    <row r="520" spans="1:15" ht="14.25" customHeight="1" x14ac:dyDescent="0.3">
      <c r="A520" s="248"/>
      <c r="B520" s="295"/>
      <c r="C520" s="52"/>
      <c r="D520" s="52"/>
      <c r="E520" s="52"/>
      <c r="F520" s="48"/>
      <c r="K520" s="495"/>
      <c r="L520" s="492"/>
      <c r="M520" s="58"/>
      <c r="N520" s="58"/>
      <c r="O520" s="58"/>
    </row>
    <row r="521" spans="1:15" ht="14.25" customHeight="1" x14ac:dyDescent="0.3">
      <c r="A521" s="248"/>
      <c r="B521" s="295"/>
      <c r="C521" s="52"/>
      <c r="D521" s="52"/>
      <c r="E521" s="52"/>
      <c r="F521" s="48"/>
      <c r="K521" s="495"/>
      <c r="L521" s="492"/>
      <c r="M521" s="58"/>
      <c r="N521" s="58"/>
      <c r="O521" s="58"/>
    </row>
    <row r="522" spans="1:15" ht="14.25" customHeight="1" x14ac:dyDescent="0.3">
      <c r="A522" s="248"/>
      <c r="B522" s="295"/>
      <c r="C522" s="52"/>
      <c r="D522" s="52"/>
      <c r="E522" s="52"/>
      <c r="F522" s="48"/>
      <c r="K522" s="495"/>
      <c r="L522" s="492"/>
      <c r="M522" s="58"/>
      <c r="N522" s="58"/>
      <c r="O522" s="58"/>
    </row>
    <row r="523" spans="1:15" ht="14.25" customHeight="1" x14ac:dyDescent="0.3">
      <c r="A523" s="248"/>
      <c r="B523" s="295"/>
      <c r="C523" s="52"/>
      <c r="D523" s="52"/>
      <c r="E523" s="52"/>
      <c r="F523" s="48"/>
      <c r="K523" s="495"/>
      <c r="L523" s="492"/>
      <c r="M523" s="58"/>
      <c r="N523" s="58"/>
      <c r="O523" s="58"/>
    </row>
    <row r="524" spans="1:15" ht="14.25" customHeight="1" x14ac:dyDescent="0.3">
      <c r="A524" s="248"/>
      <c r="B524" s="295"/>
      <c r="C524" s="52"/>
      <c r="D524" s="52"/>
      <c r="E524" s="52"/>
      <c r="F524" s="48"/>
      <c r="K524" s="495"/>
      <c r="L524" s="492"/>
      <c r="M524" s="58"/>
      <c r="N524" s="58"/>
      <c r="O524" s="58"/>
    </row>
    <row r="525" spans="1:15" ht="14.25" customHeight="1" x14ac:dyDescent="0.3">
      <c r="A525" s="248"/>
      <c r="B525" s="295"/>
      <c r="C525" s="52"/>
      <c r="D525" s="52"/>
      <c r="E525" s="52"/>
      <c r="F525" s="48"/>
      <c r="K525" s="495"/>
      <c r="L525" s="492"/>
      <c r="M525" s="58"/>
      <c r="N525" s="58"/>
      <c r="O525" s="58"/>
    </row>
    <row r="526" spans="1:15" ht="14.25" customHeight="1" x14ac:dyDescent="0.3">
      <c r="A526" s="248"/>
      <c r="B526" s="295"/>
      <c r="C526" s="52"/>
      <c r="D526" s="52"/>
      <c r="E526" s="52"/>
      <c r="F526" s="48"/>
      <c r="K526" s="495"/>
      <c r="L526" s="492"/>
      <c r="M526" s="58"/>
      <c r="N526" s="58"/>
      <c r="O526" s="58"/>
    </row>
    <row r="527" spans="1:15" ht="14.25" customHeight="1" x14ac:dyDescent="0.3">
      <c r="A527" s="248"/>
      <c r="B527" s="295"/>
      <c r="C527" s="52"/>
      <c r="D527" s="52"/>
      <c r="E527" s="52"/>
      <c r="F527" s="48"/>
      <c r="K527" s="495"/>
      <c r="L527" s="492"/>
      <c r="M527" s="58"/>
      <c r="N527" s="58"/>
      <c r="O527" s="58"/>
    </row>
    <row r="528" spans="1:15" ht="14.25" customHeight="1" x14ac:dyDescent="0.3">
      <c r="A528" s="248"/>
      <c r="B528" s="295"/>
      <c r="C528" s="52"/>
      <c r="D528" s="52"/>
      <c r="E528" s="52"/>
      <c r="F528" s="48"/>
      <c r="K528" s="495"/>
      <c r="L528" s="492"/>
      <c r="M528" s="58"/>
      <c r="N528" s="58"/>
      <c r="O528" s="58"/>
    </row>
    <row r="529" spans="1:15" ht="14.25" customHeight="1" x14ac:dyDescent="0.3">
      <c r="A529" s="248"/>
      <c r="B529" s="295"/>
      <c r="C529" s="52"/>
      <c r="D529" s="52"/>
      <c r="E529" s="52"/>
      <c r="F529" s="48"/>
      <c r="K529" s="495"/>
      <c r="L529" s="492"/>
      <c r="M529" s="58"/>
      <c r="N529" s="58"/>
      <c r="O529" s="58"/>
    </row>
    <row r="530" spans="1:15" ht="14.25" customHeight="1" x14ac:dyDescent="0.3">
      <c r="A530" s="248"/>
      <c r="B530" s="295"/>
      <c r="C530" s="52"/>
      <c r="D530" s="52"/>
      <c r="E530" s="52"/>
      <c r="F530" s="48"/>
      <c r="K530" s="495"/>
      <c r="L530" s="492"/>
      <c r="M530" s="58"/>
      <c r="N530" s="58"/>
      <c r="O530" s="58"/>
    </row>
    <row r="531" spans="1:15" ht="14.25" customHeight="1" x14ac:dyDescent="0.3">
      <c r="A531" s="248"/>
      <c r="B531" s="295"/>
      <c r="C531" s="52"/>
      <c r="D531" s="52"/>
      <c r="E531" s="52"/>
      <c r="F531" s="48"/>
      <c r="K531" s="495"/>
      <c r="L531" s="492"/>
      <c r="M531" s="58"/>
      <c r="N531" s="58"/>
      <c r="O531" s="58"/>
    </row>
    <row r="532" spans="1:15" ht="14.25" customHeight="1" x14ac:dyDescent="0.3">
      <c r="A532" s="248"/>
      <c r="B532" s="295"/>
      <c r="C532" s="52"/>
      <c r="D532" s="52"/>
      <c r="E532" s="52"/>
      <c r="F532" s="48"/>
      <c r="K532" s="495"/>
      <c r="L532" s="492"/>
      <c r="M532" s="58"/>
      <c r="N532" s="58"/>
      <c r="O532" s="58"/>
    </row>
    <row r="533" spans="1:15" ht="14.25" customHeight="1" x14ac:dyDescent="0.3">
      <c r="A533" s="248"/>
      <c r="B533" s="295"/>
      <c r="C533" s="52"/>
      <c r="D533" s="52"/>
      <c r="E533" s="52"/>
      <c r="F533" s="48"/>
      <c r="K533" s="495"/>
      <c r="L533" s="492"/>
      <c r="M533" s="58"/>
      <c r="N533" s="58"/>
      <c r="O533" s="58"/>
    </row>
    <row r="534" spans="1:15" ht="14.25" customHeight="1" x14ac:dyDescent="0.3">
      <c r="A534" s="248"/>
      <c r="B534" s="295"/>
      <c r="C534" s="52"/>
      <c r="D534" s="52"/>
      <c r="E534" s="52"/>
      <c r="F534" s="48"/>
      <c r="K534" s="495"/>
      <c r="L534" s="492"/>
      <c r="M534" s="58"/>
      <c r="N534" s="58"/>
      <c r="O534" s="58"/>
    </row>
    <row r="535" spans="1:15" ht="14.25" customHeight="1" x14ac:dyDescent="0.3">
      <c r="A535" s="248"/>
      <c r="B535" s="295"/>
      <c r="C535" s="52"/>
      <c r="D535" s="52"/>
      <c r="E535" s="52"/>
      <c r="F535" s="48"/>
      <c r="K535" s="495"/>
      <c r="L535" s="492"/>
      <c r="M535" s="58"/>
      <c r="N535" s="58"/>
      <c r="O535" s="58"/>
    </row>
    <row r="536" spans="1:15" ht="14.25" customHeight="1" x14ac:dyDescent="0.3">
      <c r="A536" s="248"/>
      <c r="B536" s="295"/>
      <c r="C536" s="52"/>
      <c r="D536" s="52"/>
      <c r="E536" s="52"/>
      <c r="F536" s="48"/>
      <c r="K536" s="495"/>
      <c r="L536" s="492"/>
      <c r="M536" s="58"/>
      <c r="N536" s="58"/>
      <c r="O536" s="58"/>
    </row>
    <row r="537" spans="1:15" ht="14.25" customHeight="1" x14ac:dyDescent="0.3">
      <c r="A537" s="248"/>
      <c r="B537" s="295"/>
      <c r="C537" s="52"/>
      <c r="D537" s="52"/>
      <c r="E537" s="52"/>
      <c r="F537" s="48"/>
      <c r="K537" s="495"/>
      <c r="L537" s="492"/>
      <c r="M537" s="58"/>
      <c r="N537" s="58"/>
      <c r="O537" s="58"/>
    </row>
    <row r="538" spans="1:15" ht="14.25" customHeight="1" x14ac:dyDescent="0.3">
      <c r="A538" s="248"/>
      <c r="B538" s="295"/>
      <c r="C538" s="52"/>
      <c r="D538" s="52"/>
      <c r="E538" s="52"/>
      <c r="F538" s="48"/>
      <c r="K538" s="495"/>
      <c r="L538" s="492"/>
      <c r="M538" s="58"/>
      <c r="N538" s="58"/>
      <c r="O538" s="58"/>
    </row>
    <row r="539" spans="1:15" ht="14.25" customHeight="1" x14ac:dyDescent="0.3">
      <c r="A539" s="248"/>
      <c r="B539" s="295"/>
      <c r="C539" s="52"/>
      <c r="D539" s="52"/>
      <c r="E539" s="52"/>
      <c r="F539" s="48"/>
      <c r="K539" s="495"/>
      <c r="L539" s="492"/>
      <c r="M539" s="58"/>
      <c r="N539" s="58"/>
      <c r="O539" s="58"/>
    </row>
    <row r="540" spans="1:15" ht="14.25" customHeight="1" x14ac:dyDescent="0.3">
      <c r="A540" s="248"/>
      <c r="B540" s="295"/>
      <c r="C540" s="52"/>
      <c r="D540" s="52"/>
      <c r="E540" s="52"/>
      <c r="F540" s="48"/>
      <c r="K540" s="495"/>
      <c r="L540" s="492"/>
      <c r="M540" s="58"/>
      <c r="N540" s="58"/>
      <c r="O540" s="58"/>
    </row>
    <row r="541" spans="1:15" ht="14.25" customHeight="1" x14ac:dyDescent="0.3">
      <c r="A541" s="248"/>
      <c r="B541" s="295"/>
      <c r="C541" s="52"/>
      <c r="D541" s="52"/>
      <c r="E541" s="52"/>
      <c r="F541" s="48"/>
      <c r="K541" s="495"/>
      <c r="L541" s="492"/>
      <c r="M541" s="58"/>
      <c r="N541" s="58"/>
      <c r="O541" s="58"/>
    </row>
    <row r="542" spans="1:15" ht="14.25" customHeight="1" x14ac:dyDescent="0.3">
      <c r="A542" s="248"/>
      <c r="B542" s="295"/>
      <c r="C542" s="52"/>
      <c r="D542" s="52"/>
      <c r="E542" s="52"/>
      <c r="F542" s="48"/>
      <c r="K542" s="495"/>
      <c r="L542" s="492"/>
      <c r="M542" s="58"/>
      <c r="N542" s="58"/>
      <c r="O542" s="58"/>
    </row>
    <row r="543" spans="1:15" ht="14.25" customHeight="1" x14ac:dyDescent="0.3">
      <c r="A543" s="248"/>
      <c r="B543" s="295"/>
      <c r="C543" s="52"/>
      <c r="D543" s="52"/>
      <c r="E543" s="52"/>
      <c r="F543" s="48"/>
      <c r="K543" s="495"/>
      <c r="L543" s="492"/>
      <c r="M543" s="58"/>
      <c r="N543" s="58"/>
      <c r="O543" s="58"/>
    </row>
    <row r="544" spans="1:15" ht="14.25" customHeight="1" x14ac:dyDescent="0.3">
      <c r="A544" s="248"/>
      <c r="B544" s="295"/>
      <c r="C544" s="52"/>
      <c r="D544" s="52"/>
      <c r="E544" s="52"/>
      <c r="F544" s="48"/>
      <c r="K544" s="495"/>
      <c r="L544" s="492"/>
      <c r="M544" s="58"/>
      <c r="N544" s="58"/>
      <c r="O544" s="58"/>
    </row>
    <row r="545" spans="1:15" ht="14.25" customHeight="1" x14ac:dyDescent="0.3">
      <c r="A545" s="248"/>
      <c r="B545" s="295"/>
      <c r="C545" s="52"/>
      <c r="D545" s="52"/>
      <c r="E545" s="52"/>
      <c r="F545" s="48"/>
      <c r="K545" s="495"/>
      <c r="L545" s="492"/>
      <c r="M545" s="58"/>
      <c r="N545" s="58"/>
      <c r="O545" s="58"/>
    </row>
    <row r="546" spans="1:15" ht="14.25" customHeight="1" x14ac:dyDescent="0.3">
      <c r="A546" s="248"/>
      <c r="B546" s="295"/>
      <c r="C546" s="52"/>
      <c r="D546" s="52"/>
      <c r="E546" s="52"/>
      <c r="F546" s="48"/>
      <c r="K546" s="495"/>
      <c r="L546" s="492"/>
      <c r="M546" s="58"/>
      <c r="N546" s="58"/>
      <c r="O546" s="58"/>
    </row>
    <row r="547" spans="1:15" ht="14.25" customHeight="1" x14ac:dyDescent="0.3">
      <c r="A547" s="248"/>
      <c r="B547" s="295"/>
      <c r="C547" s="52"/>
      <c r="D547" s="52"/>
      <c r="E547" s="52"/>
      <c r="F547" s="48"/>
      <c r="K547" s="495"/>
      <c r="L547" s="492"/>
      <c r="M547" s="58"/>
      <c r="N547" s="58"/>
      <c r="O547" s="58"/>
    </row>
    <row r="548" spans="1:15" ht="14.25" customHeight="1" x14ac:dyDescent="0.3">
      <c r="A548" s="248"/>
      <c r="B548" s="295"/>
      <c r="C548" s="52"/>
      <c r="D548" s="52"/>
      <c r="E548" s="52"/>
      <c r="F548" s="48"/>
      <c r="K548" s="495"/>
      <c r="L548" s="492"/>
      <c r="M548" s="58"/>
      <c r="N548" s="58"/>
      <c r="O548" s="58"/>
    </row>
    <row r="549" spans="1:15" ht="14.25" customHeight="1" x14ac:dyDescent="0.3">
      <c r="A549" s="248"/>
      <c r="B549" s="295"/>
      <c r="C549" s="52"/>
      <c r="D549" s="52"/>
      <c r="E549" s="52"/>
      <c r="F549" s="48"/>
      <c r="K549" s="495"/>
      <c r="L549" s="492"/>
      <c r="M549" s="58"/>
      <c r="N549" s="58"/>
      <c r="O549" s="58"/>
    </row>
    <row r="550" spans="1:15" ht="14.25" customHeight="1" x14ac:dyDescent="0.3">
      <c r="A550" s="248"/>
      <c r="B550" s="295"/>
      <c r="C550" s="52"/>
      <c r="D550" s="52"/>
      <c r="E550" s="52"/>
      <c r="F550" s="48"/>
      <c r="K550" s="495"/>
      <c r="L550" s="492"/>
      <c r="M550" s="58"/>
      <c r="N550" s="58"/>
      <c r="O550" s="58"/>
    </row>
    <row r="551" spans="1:15" ht="14.25" customHeight="1" x14ac:dyDescent="0.3">
      <c r="A551" s="248"/>
      <c r="B551" s="295"/>
      <c r="C551" s="52"/>
      <c r="D551" s="52"/>
      <c r="E551" s="52"/>
      <c r="F551" s="48"/>
      <c r="K551" s="495"/>
      <c r="L551" s="492"/>
      <c r="M551" s="58"/>
      <c r="N551" s="58"/>
      <c r="O551" s="58"/>
    </row>
    <row r="552" spans="1:15" ht="14.25" customHeight="1" x14ac:dyDescent="0.3">
      <c r="A552" s="248"/>
      <c r="B552" s="295"/>
      <c r="C552" s="52"/>
      <c r="D552" s="52"/>
      <c r="E552" s="52"/>
      <c r="F552" s="48"/>
      <c r="K552" s="495"/>
      <c r="L552" s="492"/>
      <c r="M552" s="58"/>
      <c r="N552" s="58"/>
      <c r="O552" s="58"/>
    </row>
    <row r="553" spans="1:15" ht="14.25" customHeight="1" x14ac:dyDescent="0.3">
      <c r="A553" s="248"/>
      <c r="B553" s="295"/>
      <c r="C553" s="52"/>
      <c r="D553" s="52"/>
      <c r="E553" s="52"/>
      <c r="F553" s="48"/>
      <c r="K553" s="495"/>
      <c r="L553" s="492"/>
      <c r="M553" s="58"/>
      <c r="N553" s="58"/>
      <c r="O553" s="58"/>
    </row>
    <row r="554" spans="1:15" ht="14.25" customHeight="1" x14ac:dyDescent="0.3">
      <c r="A554" s="248"/>
      <c r="B554" s="295"/>
      <c r="C554" s="52"/>
      <c r="D554" s="52"/>
      <c r="E554" s="52"/>
      <c r="F554" s="48"/>
      <c r="K554" s="495"/>
      <c r="L554" s="492"/>
      <c r="M554" s="58"/>
      <c r="N554" s="58"/>
      <c r="O554" s="58"/>
    </row>
    <row r="555" spans="1:15" ht="14.25" customHeight="1" x14ac:dyDescent="0.3">
      <c r="A555" s="248"/>
      <c r="B555" s="295"/>
      <c r="C555" s="52"/>
      <c r="D555" s="52"/>
      <c r="E555" s="52"/>
      <c r="F555" s="48"/>
      <c r="K555" s="495"/>
      <c r="L555" s="492"/>
      <c r="M555" s="58"/>
      <c r="N555" s="58"/>
      <c r="O555" s="58"/>
    </row>
    <row r="556" spans="1:15" ht="14.25" customHeight="1" x14ac:dyDescent="0.3">
      <c r="A556" s="248"/>
      <c r="B556" s="295"/>
      <c r="C556" s="52"/>
      <c r="D556" s="52"/>
      <c r="E556" s="52"/>
      <c r="F556" s="48"/>
      <c r="K556" s="495"/>
      <c r="L556" s="492"/>
      <c r="M556" s="58"/>
      <c r="N556" s="58"/>
      <c r="O556" s="58"/>
    </row>
    <row r="557" spans="1:15" ht="14.25" customHeight="1" x14ac:dyDescent="0.3">
      <c r="A557" s="248"/>
      <c r="B557" s="295"/>
      <c r="C557" s="52"/>
      <c r="D557" s="52"/>
      <c r="E557" s="52"/>
      <c r="F557" s="48"/>
      <c r="K557" s="495"/>
      <c r="L557" s="492"/>
      <c r="M557" s="58"/>
      <c r="N557" s="58"/>
      <c r="O557" s="58"/>
    </row>
    <row r="558" spans="1:15" ht="14.25" customHeight="1" x14ac:dyDescent="0.3">
      <c r="A558" s="248"/>
      <c r="B558" s="295"/>
      <c r="C558" s="52"/>
      <c r="D558" s="52"/>
      <c r="E558" s="52"/>
      <c r="F558" s="48"/>
      <c r="K558" s="495"/>
      <c r="L558" s="492"/>
      <c r="M558" s="58"/>
      <c r="N558" s="58"/>
      <c r="O558" s="58"/>
    </row>
    <row r="559" spans="1:15" ht="14.25" customHeight="1" x14ac:dyDescent="0.3">
      <c r="A559" s="248"/>
      <c r="B559" s="295"/>
      <c r="C559" s="52"/>
      <c r="D559" s="52"/>
      <c r="E559" s="52"/>
      <c r="F559" s="48"/>
      <c r="K559" s="495"/>
      <c r="L559" s="492"/>
      <c r="M559" s="58"/>
      <c r="N559" s="58"/>
      <c r="O559" s="58"/>
    </row>
    <row r="560" spans="1:15" ht="14.25" customHeight="1" x14ac:dyDescent="0.3">
      <c r="A560" s="248"/>
      <c r="B560" s="295"/>
      <c r="C560" s="52"/>
      <c r="D560" s="52"/>
      <c r="E560" s="52"/>
      <c r="F560" s="48"/>
      <c r="K560" s="495"/>
      <c r="L560" s="492"/>
      <c r="M560" s="58"/>
      <c r="N560" s="58"/>
      <c r="O560" s="58"/>
    </row>
    <row r="561" spans="1:15" ht="14.25" customHeight="1" x14ac:dyDescent="0.3">
      <c r="A561" s="248"/>
      <c r="B561" s="295"/>
      <c r="C561" s="52"/>
      <c r="D561" s="52"/>
      <c r="E561" s="52"/>
      <c r="F561" s="48"/>
      <c r="K561" s="495"/>
      <c r="L561" s="492"/>
      <c r="M561" s="58"/>
      <c r="N561" s="58"/>
      <c r="O561" s="58"/>
    </row>
    <row r="562" spans="1:15" ht="14.25" customHeight="1" x14ac:dyDescent="0.3">
      <c r="A562" s="248"/>
      <c r="B562" s="295"/>
      <c r="C562" s="52"/>
      <c r="D562" s="52"/>
      <c r="E562" s="52"/>
      <c r="F562" s="48"/>
      <c r="K562" s="495"/>
      <c r="L562" s="492"/>
      <c r="M562" s="58"/>
      <c r="N562" s="58"/>
      <c r="O562" s="58"/>
    </row>
    <row r="563" spans="1:15" ht="14.25" customHeight="1" x14ac:dyDescent="0.3">
      <c r="A563" s="248"/>
      <c r="B563" s="295"/>
      <c r="C563" s="52"/>
      <c r="D563" s="52"/>
      <c r="E563" s="52"/>
      <c r="F563" s="48"/>
      <c r="K563" s="495"/>
      <c r="L563" s="492"/>
      <c r="M563" s="58"/>
      <c r="N563" s="58"/>
      <c r="O563" s="58"/>
    </row>
    <row r="564" spans="1:15" ht="14.25" customHeight="1" x14ac:dyDescent="0.3">
      <c r="A564" s="248"/>
      <c r="B564" s="295"/>
      <c r="C564" s="52"/>
      <c r="D564" s="52"/>
      <c r="E564" s="52"/>
      <c r="F564" s="48"/>
      <c r="K564" s="495"/>
      <c r="L564" s="492"/>
      <c r="M564" s="58"/>
      <c r="N564" s="58"/>
      <c r="O564" s="58"/>
    </row>
    <row r="565" spans="1:15" ht="14.25" customHeight="1" x14ac:dyDescent="0.3">
      <c r="A565" s="248"/>
      <c r="B565" s="295"/>
      <c r="C565" s="52"/>
      <c r="D565" s="52"/>
      <c r="E565" s="52"/>
      <c r="F565" s="48"/>
      <c r="K565" s="495"/>
      <c r="L565" s="492"/>
      <c r="M565" s="58"/>
      <c r="N565" s="58"/>
      <c r="O565" s="58"/>
    </row>
    <row r="566" spans="1:15" ht="14.25" customHeight="1" x14ac:dyDescent="0.3">
      <c r="A566" s="248"/>
      <c r="B566" s="295"/>
      <c r="C566" s="52"/>
      <c r="D566" s="52"/>
      <c r="E566" s="52"/>
      <c r="F566" s="48"/>
      <c r="K566" s="495"/>
      <c r="L566" s="492"/>
      <c r="M566" s="58"/>
      <c r="N566" s="58"/>
      <c r="O566" s="58"/>
    </row>
    <row r="567" spans="1:15" ht="14.25" customHeight="1" x14ac:dyDescent="0.3">
      <c r="A567" s="248"/>
      <c r="B567" s="295"/>
      <c r="C567" s="52"/>
      <c r="D567" s="52"/>
      <c r="E567" s="52"/>
      <c r="F567" s="48"/>
      <c r="K567" s="495"/>
      <c r="L567" s="492"/>
      <c r="M567" s="58"/>
      <c r="N567" s="58"/>
      <c r="O567" s="58"/>
    </row>
    <row r="568" spans="1:15" ht="14.25" customHeight="1" x14ac:dyDescent="0.3">
      <c r="A568" s="248"/>
      <c r="B568" s="295"/>
      <c r="C568" s="52"/>
      <c r="D568" s="52"/>
      <c r="E568" s="52"/>
      <c r="F568" s="48"/>
      <c r="K568" s="495"/>
      <c r="L568" s="492"/>
      <c r="M568" s="58"/>
      <c r="N568" s="58"/>
      <c r="O568" s="58"/>
    </row>
    <row r="569" spans="1:15" ht="14.25" customHeight="1" x14ac:dyDescent="0.3">
      <c r="A569" s="248"/>
      <c r="B569" s="295"/>
      <c r="C569" s="52"/>
      <c r="D569" s="52"/>
      <c r="E569" s="52"/>
      <c r="F569" s="48"/>
      <c r="K569" s="495"/>
      <c r="L569" s="492"/>
      <c r="M569" s="58"/>
      <c r="N569" s="58"/>
      <c r="O569" s="58"/>
    </row>
    <row r="570" spans="1:15" ht="14.25" customHeight="1" x14ac:dyDescent="0.3">
      <c r="A570" s="248"/>
      <c r="B570" s="295"/>
      <c r="C570" s="52"/>
      <c r="D570" s="52"/>
      <c r="E570" s="52"/>
      <c r="F570" s="48"/>
      <c r="K570" s="495"/>
      <c r="L570" s="492"/>
      <c r="M570" s="58"/>
      <c r="N570" s="58"/>
      <c r="O570" s="58"/>
    </row>
    <row r="571" spans="1:15" ht="14.25" customHeight="1" x14ac:dyDescent="0.3">
      <c r="A571" s="248"/>
      <c r="B571" s="295"/>
      <c r="C571" s="52"/>
      <c r="D571" s="52"/>
      <c r="E571" s="52"/>
      <c r="F571" s="48"/>
      <c r="K571" s="495"/>
      <c r="L571" s="492"/>
      <c r="M571" s="58"/>
      <c r="N571" s="58"/>
      <c r="O571" s="58"/>
    </row>
    <row r="572" spans="1:15" ht="14.25" customHeight="1" x14ac:dyDescent="0.3">
      <c r="A572" s="248"/>
      <c r="B572" s="295"/>
      <c r="C572" s="52"/>
      <c r="D572" s="52"/>
      <c r="E572" s="52"/>
      <c r="F572" s="48"/>
      <c r="K572" s="495"/>
      <c r="L572" s="492"/>
      <c r="M572" s="58"/>
      <c r="N572" s="58"/>
      <c r="O572" s="58"/>
    </row>
    <row r="573" spans="1:15" ht="14.25" customHeight="1" x14ac:dyDescent="0.3">
      <c r="A573" s="248"/>
      <c r="B573" s="295"/>
      <c r="C573" s="52"/>
      <c r="D573" s="52"/>
      <c r="E573" s="52"/>
      <c r="F573" s="48"/>
      <c r="K573" s="495"/>
      <c r="L573" s="492"/>
      <c r="M573" s="58"/>
      <c r="N573" s="58"/>
      <c r="O573" s="58"/>
    </row>
    <row r="574" spans="1:15" ht="14.25" customHeight="1" x14ac:dyDescent="0.3">
      <c r="A574" s="248"/>
      <c r="B574" s="295"/>
      <c r="C574" s="52"/>
      <c r="D574" s="52"/>
      <c r="E574" s="52"/>
      <c r="F574" s="48"/>
      <c r="K574" s="495"/>
      <c r="L574" s="492"/>
      <c r="M574" s="58"/>
      <c r="N574" s="58"/>
      <c r="O574" s="58"/>
    </row>
    <row r="575" spans="1:15" ht="14.25" customHeight="1" x14ac:dyDescent="0.3">
      <c r="A575" s="248"/>
      <c r="B575" s="295"/>
      <c r="C575" s="52"/>
      <c r="D575" s="52"/>
      <c r="E575" s="52"/>
      <c r="F575" s="48"/>
      <c r="K575" s="495"/>
      <c r="L575" s="492"/>
      <c r="M575" s="58"/>
      <c r="N575" s="58"/>
      <c r="O575" s="58"/>
    </row>
    <row r="576" spans="1:15" ht="14.25" customHeight="1" x14ac:dyDescent="0.3">
      <c r="A576" s="248"/>
      <c r="B576" s="295"/>
      <c r="C576" s="52"/>
      <c r="D576" s="52"/>
      <c r="E576" s="52"/>
      <c r="F576" s="48"/>
      <c r="K576" s="495"/>
      <c r="L576" s="492"/>
      <c r="M576" s="58"/>
      <c r="N576" s="58"/>
      <c r="O576" s="58"/>
    </row>
    <row r="577" spans="1:15" ht="14.25" customHeight="1" x14ac:dyDescent="0.3">
      <c r="A577" s="248"/>
      <c r="B577" s="295"/>
      <c r="C577" s="52"/>
      <c r="D577" s="52"/>
      <c r="E577" s="52"/>
      <c r="F577" s="48"/>
      <c r="K577" s="495"/>
      <c r="L577" s="492"/>
      <c r="M577" s="58"/>
      <c r="N577" s="58"/>
      <c r="O577" s="58"/>
    </row>
    <row r="578" spans="1:15" ht="14.25" customHeight="1" x14ac:dyDescent="0.3">
      <c r="A578" s="248"/>
      <c r="B578" s="295"/>
      <c r="C578" s="52"/>
      <c r="D578" s="52"/>
      <c r="E578" s="52"/>
      <c r="F578" s="48"/>
      <c r="K578" s="495"/>
      <c r="L578" s="492"/>
      <c r="M578" s="58"/>
      <c r="N578" s="58"/>
      <c r="O578" s="58"/>
    </row>
    <row r="579" spans="1:15" ht="14.25" customHeight="1" x14ac:dyDescent="0.3">
      <c r="A579" s="248"/>
      <c r="B579" s="295"/>
      <c r="C579" s="52"/>
      <c r="D579" s="52"/>
      <c r="E579" s="52"/>
      <c r="F579" s="48"/>
      <c r="K579" s="495"/>
      <c r="L579" s="492"/>
      <c r="M579" s="58"/>
      <c r="N579" s="58"/>
      <c r="O579" s="58"/>
    </row>
    <row r="580" spans="1:15" ht="14.25" customHeight="1" x14ac:dyDescent="0.3">
      <c r="A580" s="248"/>
      <c r="B580" s="295"/>
      <c r="C580" s="52"/>
      <c r="D580" s="52"/>
      <c r="E580" s="52"/>
      <c r="F580" s="48"/>
      <c r="K580" s="495"/>
      <c r="L580" s="492"/>
      <c r="M580" s="58"/>
      <c r="N580" s="58"/>
      <c r="O580" s="58"/>
    </row>
    <row r="581" spans="1:15" ht="14.25" customHeight="1" x14ac:dyDescent="0.3">
      <c r="A581" s="248"/>
      <c r="B581" s="295"/>
      <c r="C581" s="52"/>
      <c r="D581" s="52"/>
      <c r="E581" s="52"/>
      <c r="F581" s="48"/>
      <c r="K581" s="495"/>
      <c r="L581" s="492"/>
      <c r="M581" s="58"/>
      <c r="N581" s="58"/>
      <c r="O581" s="58"/>
    </row>
    <row r="582" spans="1:15" ht="14.25" customHeight="1" x14ac:dyDescent="0.3">
      <c r="A582" s="248"/>
      <c r="B582" s="295"/>
      <c r="C582" s="52"/>
      <c r="D582" s="52"/>
      <c r="E582" s="52"/>
      <c r="F582" s="48"/>
      <c r="K582" s="495"/>
      <c r="L582" s="492"/>
      <c r="M582" s="58"/>
      <c r="N582" s="58"/>
      <c r="O582" s="58"/>
    </row>
    <row r="583" spans="1:15" ht="14.25" customHeight="1" x14ac:dyDescent="0.3">
      <c r="A583" s="248"/>
      <c r="B583" s="295"/>
      <c r="C583" s="52"/>
      <c r="D583" s="52"/>
      <c r="E583" s="52"/>
      <c r="F583" s="48"/>
      <c r="K583" s="495"/>
      <c r="L583" s="492"/>
      <c r="M583" s="58"/>
      <c r="N583" s="58"/>
      <c r="O583" s="58"/>
    </row>
    <row r="584" spans="1:15" ht="14.25" customHeight="1" x14ac:dyDescent="0.3">
      <c r="A584" s="248"/>
      <c r="B584" s="295"/>
      <c r="C584" s="52"/>
      <c r="D584" s="52"/>
      <c r="E584" s="52"/>
      <c r="F584" s="48"/>
      <c r="K584" s="495"/>
      <c r="L584" s="492"/>
      <c r="M584" s="58"/>
      <c r="N584" s="58"/>
      <c r="O584" s="58"/>
    </row>
    <row r="585" spans="1:15" ht="14.25" customHeight="1" x14ac:dyDescent="0.3">
      <c r="A585" s="248"/>
      <c r="B585" s="295"/>
      <c r="C585" s="52"/>
      <c r="D585" s="52"/>
      <c r="E585" s="52"/>
      <c r="F585" s="48"/>
      <c r="K585" s="495"/>
      <c r="L585" s="492"/>
      <c r="M585" s="58"/>
      <c r="N585" s="58"/>
      <c r="O585" s="58"/>
    </row>
    <row r="586" spans="1:15" ht="14.25" customHeight="1" x14ac:dyDescent="0.3">
      <c r="A586" s="248"/>
      <c r="B586" s="295"/>
      <c r="C586" s="52"/>
      <c r="D586" s="52"/>
      <c r="E586" s="52"/>
      <c r="F586" s="48"/>
      <c r="K586" s="495"/>
      <c r="L586" s="492"/>
      <c r="M586" s="58"/>
      <c r="N586" s="58"/>
      <c r="O586" s="58"/>
    </row>
    <row r="587" spans="1:15" ht="14.25" customHeight="1" x14ac:dyDescent="0.3">
      <c r="A587" s="248"/>
      <c r="B587" s="295"/>
      <c r="C587" s="52"/>
      <c r="D587" s="52"/>
      <c r="E587" s="52"/>
      <c r="F587" s="48"/>
      <c r="K587" s="495"/>
      <c r="L587" s="492"/>
      <c r="M587" s="58"/>
      <c r="N587" s="58"/>
      <c r="O587" s="58"/>
    </row>
    <row r="588" spans="1:15" ht="14.25" customHeight="1" x14ac:dyDescent="0.3">
      <c r="A588" s="248"/>
      <c r="B588" s="295"/>
      <c r="C588" s="52"/>
      <c r="D588" s="52"/>
      <c r="E588" s="52"/>
      <c r="F588" s="48"/>
      <c r="K588" s="495"/>
      <c r="L588" s="492"/>
      <c r="M588" s="58"/>
      <c r="N588" s="58"/>
      <c r="O588" s="58"/>
    </row>
    <row r="589" spans="1:15" ht="14.25" customHeight="1" x14ac:dyDescent="0.3">
      <c r="A589" s="248"/>
      <c r="B589" s="295"/>
      <c r="C589" s="52"/>
      <c r="D589" s="52"/>
      <c r="E589" s="52"/>
      <c r="F589" s="48"/>
      <c r="K589" s="495"/>
      <c r="L589" s="492"/>
      <c r="M589" s="58"/>
      <c r="N589" s="58"/>
      <c r="O589" s="58"/>
    </row>
    <row r="590" spans="1:15" ht="14.25" customHeight="1" x14ac:dyDescent="0.3">
      <c r="A590" s="248"/>
      <c r="B590" s="295"/>
      <c r="C590" s="52"/>
      <c r="D590" s="52"/>
      <c r="E590" s="52"/>
      <c r="F590" s="48"/>
      <c r="K590" s="495"/>
      <c r="L590" s="492"/>
      <c r="M590" s="58"/>
      <c r="N590" s="58"/>
      <c r="O590" s="58"/>
    </row>
    <row r="591" spans="1:15" ht="14.25" customHeight="1" x14ac:dyDescent="0.3">
      <c r="A591" s="248"/>
      <c r="B591" s="295"/>
      <c r="C591" s="52"/>
      <c r="D591" s="52"/>
      <c r="E591" s="52"/>
      <c r="F591" s="48"/>
      <c r="K591" s="495"/>
      <c r="L591" s="492"/>
      <c r="M591" s="58"/>
      <c r="N591" s="58"/>
      <c r="O591" s="58"/>
    </row>
    <row r="592" spans="1:15" ht="14.25" customHeight="1" x14ac:dyDescent="0.3">
      <c r="A592" s="248"/>
      <c r="B592" s="295"/>
      <c r="C592" s="52"/>
      <c r="D592" s="52"/>
      <c r="E592" s="52"/>
      <c r="F592" s="48"/>
      <c r="K592" s="495"/>
      <c r="L592" s="492"/>
      <c r="M592" s="58"/>
      <c r="N592" s="58"/>
      <c r="O592" s="58"/>
    </row>
    <row r="593" spans="1:15" ht="14.25" customHeight="1" x14ac:dyDescent="0.3">
      <c r="A593" s="248"/>
      <c r="B593" s="295"/>
      <c r="C593" s="52"/>
      <c r="D593" s="52"/>
      <c r="E593" s="52"/>
      <c r="F593" s="48"/>
      <c r="K593" s="495"/>
      <c r="L593" s="492"/>
      <c r="M593" s="58"/>
      <c r="N593" s="58"/>
      <c r="O593" s="58"/>
    </row>
    <row r="594" spans="1:15" ht="14.25" customHeight="1" x14ac:dyDescent="0.3">
      <c r="A594" s="248"/>
      <c r="B594" s="295"/>
      <c r="C594" s="52"/>
      <c r="D594" s="52"/>
      <c r="E594" s="52"/>
      <c r="F594" s="48"/>
      <c r="K594" s="495"/>
      <c r="L594" s="492"/>
      <c r="M594" s="58"/>
      <c r="N594" s="58"/>
      <c r="O594" s="58"/>
    </row>
    <row r="595" spans="1:15" ht="14.25" customHeight="1" x14ac:dyDescent="0.3">
      <c r="A595" s="248"/>
      <c r="B595" s="295"/>
      <c r="C595" s="52"/>
      <c r="D595" s="52"/>
      <c r="E595" s="52"/>
      <c r="F595" s="48"/>
      <c r="K595" s="495"/>
      <c r="L595" s="492"/>
      <c r="M595" s="58"/>
      <c r="N595" s="58"/>
      <c r="O595" s="58"/>
    </row>
    <row r="596" spans="1:15" ht="14.25" customHeight="1" x14ac:dyDescent="0.3">
      <c r="A596" s="248"/>
      <c r="B596" s="295"/>
      <c r="C596" s="52"/>
      <c r="D596" s="52"/>
      <c r="E596" s="52"/>
      <c r="F596" s="48"/>
      <c r="K596" s="495"/>
      <c r="L596" s="492"/>
      <c r="M596" s="58"/>
      <c r="N596" s="58"/>
      <c r="O596" s="58"/>
    </row>
    <row r="597" spans="1:15" ht="14.25" customHeight="1" x14ac:dyDescent="0.3">
      <c r="A597" s="248"/>
      <c r="B597" s="295"/>
      <c r="C597" s="52"/>
      <c r="D597" s="52"/>
      <c r="E597" s="52"/>
      <c r="F597" s="48"/>
      <c r="K597" s="495"/>
      <c r="L597" s="492"/>
      <c r="M597" s="58"/>
      <c r="N597" s="58"/>
      <c r="O597" s="58"/>
    </row>
    <row r="598" spans="1:15" ht="14.25" customHeight="1" x14ac:dyDescent="0.3">
      <c r="A598" s="248"/>
      <c r="B598" s="295"/>
      <c r="C598" s="52"/>
      <c r="D598" s="52"/>
      <c r="E598" s="52"/>
      <c r="F598" s="48"/>
      <c r="K598" s="495"/>
      <c r="L598" s="492"/>
      <c r="M598" s="58"/>
      <c r="N598" s="58"/>
      <c r="O598" s="58"/>
    </row>
    <row r="599" spans="1:15" ht="14.25" customHeight="1" x14ac:dyDescent="0.3">
      <c r="A599" s="248"/>
      <c r="B599" s="295"/>
      <c r="C599" s="52"/>
      <c r="D599" s="52"/>
      <c r="E599" s="52"/>
      <c r="F599" s="48"/>
      <c r="K599" s="495"/>
      <c r="L599" s="492"/>
      <c r="M599" s="58"/>
      <c r="N599" s="58"/>
      <c r="O599" s="58"/>
    </row>
    <row r="600" spans="1:15" ht="14.25" customHeight="1" x14ac:dyDescent="0.3">
      <c r="A600" s="248"/>
      <c r="B600" s="295"/>
      <c r="C600" s="52"/>
      <c r="D600" s="52"/>
      <c r="E600" s="52"/>
      <c r="F600" s="48"/>
      <c r="K600" s="495"/>
      <c r="L600" s="492"/>
      <c r="M600" s="58"/>
      <c r="N600" s="58"/>
      <c r="O600" s="58"/>
    </row>
    <row r="601" spans="1:15" ht="14.25" customHeight="1" x14ac:dyDescent="0.3">
      <c r="A601" s="248"/>
      <c r="B601" s="295"/>
      <c r="C601" s="52"/>
      <c r="D601" s="52"/>
      <c r="E601" s="52"/>
      <c r="F601" s="48"/>
      <c r="K601" s="495"/>
      <c r="L601" s="492"/>
      <c r="M601" s="58"/>
      <c r="N601" s="58"/>
      <c r="O601" s="58"/>
    </row>
    <row r="602" spans="1:15" ht="14.25" customHeight="1" x14ac:dyDescent="0.3">
      <c r="A602" s="248"/>
      <c r="B602" s="295"/>
      <c r="C602" s="52"/>
      <c r="D602" s="52"/>
      <c r="E602" s="52"/>
      <c r="F602" s="48"/>
      <c r="K602" s="495"/>
      <c r="L602" s="492"/>
      <c r="M602" s="58"/>
      <c r="N602" s="58"/>
      <c r="O602" s="58"/>
    </row>
    <row r="603" spans="1:15" ht="14.25" customHeight="1" x14ac:dyDescent="0.3">
      <c r="A603" s="248"/>
      <c r="B603" s="295"/>
      <c r="C603" s="52"/>
      <c r="D603" s="52"/>
      <c r="E603" s="52"/>
      <c r="F603" s="48"/>
      <c r="K603" s="495"/>
      <c r="L603" s="492"/>
      <c r="M603" s="58"/>
      <c r="N603" s="58"/>
      <c r="O603" s="58"/>
    </row>
    <row r="604" spans="1:15" ht="14.25" customHeight="1" x14ac:dyDescent="0.3">
      <c r="A604" s="248"/>
      <c r="B604" s="295"/>
      <c r="C604" s="52"/>
      <c r="D604" s="52"/>
      <c r="E604" s="52"/>
      <c r="F604" s="48"/>
      <c r="K604" s="495"/>
      <c r="L604" s="492"/>
      <c r="M604" s="58"/>
      <c r="N604" s="58"/>
      <c r="O604" s="58"/>
    </row>
    <row r="605" spans="1:15" ht="14.25" customHeight="1" x14ac:dyDescent="0.3">
      <c r="A605" s="248"/>
      <c r="B605" s="295"/>
      <c r="C605" s="52"/>
      <c r="D605" s="52"/>
      <c r="E605" s="52"/>
      <c r="F605" s="48"/>
      <c r="K605" s="495"/>
      <c r="L605" s="492"/>
      <c r="M605" s="58"/>
      <c r="N605" s="58"/>
      <c r="O605" s="58"/>
    </row>
    <row r="606" spans="1:15" ht="14.25" customHeight="1" x14ac:dyDescent="0.3">
      <c r="A606" s="248"/>
      <c r="B606" s="295"/>
      <c r="C606" s="52"/>
      <c r="D606" s="52"/>
      <c r="E606" s="52"/>
      <c r="F606" s="48"/>
      <c r="K606" s="495"/>
      <c r="L606" s="492"/>
      <c r="M606" s="58"/>
      <c r="N606" s="58"/>
      <c r="O606" s="58"/>
    </row>
    <row r="607" spans="1:15" ht="14.25" customHeight="1" x14ac:dyDescent="0.3">
      <c r="A607" s="248"/>
      <c r="B607" s="295"/>
      <c r="C607" s="52"/>
      <c r="D607" s="52"/>
      <c r="E607" s="52"/>
      <c r="F607" s="48"/>
      <c r="K607" s="495"/>
      <c r="L607" s="492"/>
      <c r="M607" s="58"/>
      <c r="N607" s="58"/>
      <c r="O607" s="58"/>
    </row>
    <row r="608" spans="1:15" ht="14.25" customHeight="1" x14ac:dyDescent="0.3">
      <c r="A608" s="248"/>
      <c r="B608" s="295"/>
      <c r="C608" s="52"/>
      <c r="D608" s="52"/>
      <c r="E608" s="52"/>
      <c r="F608" s="48"/>
      <c r="K608" s="495"/>
      <c r="L608" s="492"/>
      <c r="M608" s="58"/>
      <c r="N608" s="58"/>
      <c r="O608" s="58"/>
    </row>
    <row r="609" spans="1:15" ht="14.25" customHeight="1" x14ac:dyDescent="0.3">
      <c r="A609" s="248"/>
      <c r="B609" s="295"/>
      <c r="C609" s="52"/>
      <c r="D609" s="52"/>
      <c r="E609" s="52"/>
      <c r="F609" s="48"/>
      <c r="K609" s="495"/>
      <c r="L609" s="492"/>
      <c r="M609" s="58"/>
      <c r="N609" s="58"/>
      <c r="O609" s="58"/>
    </row>
    <row r="610" spans="1:15" ht="14.25" customHeight="1" x14ac:dyDescent="0.3">
      <c r="A610" s="248"/>
      <c r="B610" s="295"/>
      <c r="C610" s="52"/>
      <c r="D610" s="52"/>
      <c r="E610" s="52"/>
      <c r="F610" s="48"/>
      <c r="K610" s="495"/>
      <c r="L610" s="492"/>
      <c r="M610" s="58"/>
      <c r="N610" s="58"/>
      <c r="O610" s="58"/>
    </row>
    <row r="611" spans="1:15" ht="14.25" customHeight="1" x14ac:dyDescent="0.3">
      <c r="A611" s="248"/>
      <c r="B611" s="295"/>
      <c r="C611" s="52"/>
      <c r="D611" s="52"/>
      <c r="E611" s="52"/>
      <c r="F611" s="48"/>
      <c r="K611" s="495"/>
      <c r="L611" s="492"/>
      <c r="M611" s="58"/>
      <c r="N611" s="58"/>
      <c r="O611" s="58"/>
    </row>
    <row r="612" spans="1:15" ht="14.25" customHeight="1" x14ac:dyDescent="0.3">
      <c r="A612" s="248"/>
      <c r="B612" s="295"/>
      <c r="C612" s="52"/>
      <c r="D612" s="52"/>
      <c r="E612" s="52"/>
      <c r="F612" s="48"/>
      <c r="K612" s="495"/>
      <c r="L612" s="492"/>
      <c r="M612" s="58"/>
      <c r="N612" s="58"/>
      <c r="O612" s="58"/>
    </row>
    <row r="613" spans="1:15" ht="14.25" customHeight="1" x14ac:dyDescent="0.3">
      <c r="A613" s="248"/>
      <c r="B613" s="295"/>
      <c r="C613" s="52"/>
      <c r="D613" s="52"/>
      <c r="E613" s="52"/>
      <c r="F613" s="48"/>
      <c r="K613" s="495"/>
      <c r="L613" s="492"/>
      <c r="M613" s="58"/>
      <c r="N613" s="58"/>
      <c r="O613" s="58"/>
    </row>
    <row r="614" spans="1:15" ht="14.25" customHeight="1" x14ac:dyDescent="0.3">
      <c r="A614" s="248"/>
      <c r="B614" s="295"/>
      <c r="C614" s="52"/>
      <c r="D614" s="52"/>
      <c r="E614" s="52"/>
      <c r="F614" s="48"/>
      <c r="K614" s="495"/>
      <c r="L614" s="492"/>
      <c r="M614" s="58"/>
      <c r="N614" s="58"/>
      <c r="O614" s="58"/>
    </row>
    <row r="615" spans="1:15" ht="14.25" customHeight="1" x14ac:dyDescent="0.3">
      <c r="A615" s="248"/>
      <c r="B615" s="295"/>
      <c r="C615" s="52"/>
      <c r="D615" s="52"/>
      <c r="E615" s="52"/>
      <c r="F615" s="48"/>
      <c r="K615" s="495"/>
      <c r="L615" s="492"/>
      <c r="M615" s="58"/>
      <c r="N615" s="58"/>
      <c r="O615" s="58"/>
    </row>
    <row r="616" spans="1:15" ht="14.25" customHeight="1" x14ac:dyDescent="0.3">
      <c r="A616" s="248"/>
      <c r="B616" s="295"/>
      <c r="C616" s="52"/>
      <c r="D616" s="52"/>
      <c r="E616" s="52"/>
      <c r="F616" s="48"/>
      <c r="K616" s="495"/>
      <c r="L616" s="492"/>
      <c r="M616" s="58"/>
      <c r="N616" s="58"/>
      <c r="O616" s="58"/>
    </row>
    <row r="617" spans="1:15" ht="14.25" customHeight="1" x14ac:dyDescent="0.3">
      <c r="A617" s="248"/>
      <c r="B617" s="295"/>
      <c r="C617" s="52"/>
      <c r="D617" s="52"/>
      <c r="E617" s="52"/>
      <c r="F617" s="48"/>
      <c r="K617" s="495"/>
      <c r="L617" s="492"/>
      <c r="M617" s="58"/>
      <c r="N617" s="58"/>
      <c r="O617" s="58"/>
    </row>
    <row r="618" spans="1:15" ht="14.25" customHeight="1" x14ac:dyDescent="0.3">
      <c r="A618" s="248"/>
      <c r="B618" s="295"/>
      <c r="C618" s="52"/>
      <c r="D618" s="52"/>
      <c r="E618" s="52"/>
      <c r="F618" s="48"/>
      <c r="K618" s="495"/>
      <c r="L618" s="492"/>
      <c r="M618" s="58"/>
      <c r="N618" s="58"/>
      <c r="O618" s="58"/>
    </row>
    <row r="619" spans="1:15" ht="14.25" customHeight="1" x14ac:dyDescent="0.3">
      <c r="A619" s="248"/>
      <c r="B619" s="295"/>
      <c r="C619" s="52"/>
      <c r="D619" s="52"/>
      <c r="E619" s="52"/>
      <c r="F619" s="48"/>
      <c r="K619" s="495"/>
      <c r="L619" s="492"/>
      <c r="M619" s="58"/>
      <c r="N619" s="58"/>
      <c r="O619" s="58"/>
    </row>
    <row r="620" spans="1:15" ht="14.25" customHeight="1" x14ac:dyDescent="0.3">
      <c r="A620" s="248"/>
      <c r="B620" s="295"/>
      <c r="C620" s="52"/>
      <c r="D620" s="52"/>
      <c r="E620" s="52"/>
      <c r="F620" s="48"/>
      <c r="K620" s="495"/>
      <c r="L620" s="492"/>
      <c r="M620" s="58"/>
      <c r="N620" s="58"/>
      <c r="O620" s="58"/>
    </row>
    <row r="621" spans="1:15" ht="14.25" customHeight="1" x14ac:dyDescent="0.3">
      <c r="A621" s="248"/>
      <c r="B621" s="295"/>
      <c r="C621" s="52"/>
      <c r="D621" s="52"/>
      <c r="E621" s="52"/>
      <c r="F621" s="48"/>
      <c r="K621" s="495"/>
      <c r="L621" s="492"/>
      <c r="M621" s="58"/>
      <c r="N621" s="58"/>
      <c r="O621" s="58"/>
    </row>
    <row r="622" spans="1:15" ht="14.25" customHeight="1" x14ac:dyDescent="0.3">
      <c r="A622" s="248"/>
      <c r="B622" s="295"/>
      <c r="C622" s="52"/>
      <c r="D622" s="52"/>
      <c r="E622" s="52"/>
      <c r="F622" s="48"/>
      <c r="K622" s="495"/>
      <c r="L622" s="492"/>
      <c r="M622" s="58"/>
      <c r="N622" s="58"/>
      <c r="O622" s="58"/>
    </row>
    <row r="623" spans="1:15" ht="14.25" customHeight="1" x14ac:dyDescent="0.3">
      <c r="A623" s="248"/>
      <c r="B623" s="295"/>
      <c r="C623" s="52"/>
      <c r="D623" s="52"/>
      <c r="E623" s="52"/>
      <c r="F623" s="48"/>
      <c r="K623" s="495"/>
      <c r="L623" s="492"/>
      <c r="M623" s="58"/>
      <c r="N623" s="58"/>
      <c r="O623" s="58"/>
    </row>
    <row r="624" spans="1:15" ht="14.25" customHeight="1" x14ac:dyDescent="0.3">
      <c r="A624" s="248"/>
      <c r="B624" s="295"/>
      <c r="C624" s="52"/>
      <c r="D624" s="52"/>
      <c r="E624" s="52"/>
      <c r="F624" s="48"/>
      <c r="K624" s="495"/>
      <c r="L624" s="492"/>
      <c r="M624" s="58"/>
      <c r="N624" s="58"/>
      <c r="O624" s="58"/>
    </row>
    <row r="625" spans="1:15" ht="14.25" customHeight="1" x14ac:dyDescent="0.3">
      <c r="A625" s="248"/>
      <c r="B625" s="295"/>
      <c r="C625" s="52"/>
      <c r="D625" s="52"/>
      <c r="E625" s="52"/>
      <c r="F625" s="48"/>
      <c r="K625" s="495"/>
      <c r="L625" s="492"/>
      <c r="M625" s="58"/>
      <c r="N625" s="58"/>
      <c r="O625" s="58"/>
    </row>
    <row r="626" spans="1:15" ht="14.25" customHeight="1" x14ac:dyDescent="0.3">
      <c r="A626" s="248"/>
      <c r="B626" s="295"/>
      <c r="C626" s="52"/>
      <c r="D626" s="52"/>
      <c r="E626" s="52"/>
      <c r="F626" s="48"/>
      <c r="K626" s="495"/>
      <c r="L626" s="492"/>
      <c r="M626" s="58"/>
      <c r="N626" s="58"/>
      <c r="O626" s="58"/>
    </row>
    <row r="627" spans="1:15" ht="14.25" customHeight="1" x14ac:dyDescent="0.3">
      <c r="A627" s="248"/>
      <c r="B627" s="295"/>
      <c r="C627" s="52"/>
      <c r="D627" s="52"/>
      <c r="E627" s="52"/>
      <c r="F627" s="48"/>
      <c r="K627" s="495"/>
      <c r="L627" s="492"/>
      <c r="M627" s="58"/>
      <c r="N627" s="58"/>
      <c r="O627" s="58"/>
    </row>
    <row r="628" spans="1:15" ht="14.25" customHeight="1" x14ac:dyDescent="0.3">
      <c r="A628" s="248"/>
      <c r="B628" s="295"/>
      <c r="C628" s="52"/>
      <c r="D628" s="52"/>
      <c r="E628" s="52"/>
      <c r="F628" s="48"/>
      <c r="K628" s="495"/>
      <c r="L628" s="492"/>
      <c r="M628" s="58"/>
      <c r="N628" s="58"/>
      <c r="O628" s="58"/>
    </row>
    <row r="629" spans="1:15" ht="14.25" customHeight="1" x14ac:dyDescent="0.3">
      <c r="A629" s="248"/>
      <c r="B629" s="295"/>
      <c r="C629" s="52"/>
      <c r="D629" s="52"/>
      <c r="E629" s="52"/>
      <c r="F629" s="48"/>
      <c r="K629" s="495"/>
      <c r="L629" s="492"/>
      <c r="M629" s="58"/>
      <c r="N629" s="58"/>
      <c r="O629" s="58"/>
    </row>
    <row r="630" spans="1:15" ht="14.25" customHeight="1" x14ac:dyDescent="0.3">
      <c r="A630" s="248"/>
      <c r="B630" s="295"/>
      <c r="C630" s="52"/>
      <c r="D630" s="52"/>
      <c r="E630" s="52"/>
      <c r="F630" s="48"/>
      <c r="K630" s="495"/>
      <c r="L630" s="492"/>
      <c r="M630" s="58"/>
      <c r="N630" s="58"/>
      <c r="O630" s="58"/>
    </row>
    <row r="631" spans="1:15" ht="14.25" customHeight="1" x14ac:dyDescent="0.3">
      <c r="A631" s="248"/>
      <c r="B631" s="295"/>
      <c r="C631" s="52"/>
      <c r="D631" s="52"/>
      <c r="E631" s="52"/>
      <c r="F631" s="48"/>
      <c r="K631" s="495"/>
      <c r="L631" s="492"/>
      <c r="M631" s="58"/>
      <c r="N631" s="58"/>
      <c r="O631" s="58"/>
    </row>
    <row r="632" spans="1:15" ht="14.25" customHeight="1" x14ac:dyDescent="0.3">
      <c r="A632" s="248"/>
      <c r="B632" s="295"/>
      <c r="C632" s="52"/>
      <c r="D632" s="52"/>
      <c r="E632" s="52"/>
      <c r="F632" s="48"/>
      <c r="K632" s="495"/>
      <c r="L632" s="492"/>
      <c r="M632" s="58"/>
      <c r="N632" s="58"/>
      <c r="O632" s="58"/>
    </row>
    <row r="633" spans="1:15" ht="14.25" customHeight="1" x14ac:dyDescent="0.3">
      <c r="A633" s="248"/>
      <c r="B633" s="295"/>
      <c r="C633" s="52"/>
      <c r="D633" s="52"/>
      <c r="E633" s="52"/>
      <c r="F633" s="48"/>
      <c r="K633" s="495"/>
      <c r="L633" s="492"/>
      <c r="M633" s="58"/>
      <c r="N633" s="58"/>
      <c r="O633" s="58"/>
    </row>
    <row r="634" spans="1:15" ht="14.25" customHeight="1" x14ac:dyDescent="0.3">
      <c r="A634" s="248"/>
      <c r="B634" s="295"/>
      <c r="C634" s="52"/>
      <c r="D634" s="52"/>
      <c r="E634" s="52"/>
      <c r="F634" s="48"/>
      <c r="K634" s="495"/>
      <c r="L634" s="492"/>
      <c r="M634" s="58"/>
      <c r="N634" s="58"/>
      <c r="O634" s="58"/>
    </row>
    <row r="635" spans="1:15" ht="14.25" customHeight="1" x14ac:dyDescent="0.3">
      <c r="A635" s="248"/>
      <c r="B635" s="295"/>
      <c r="C635" s="52"/>
      <c r="D635" s="52"/>
      <c r="E635" s="52"/>
      <c r="F635" s="48"/>
      <c r="K635" s="495"/>
      <c r="L635" s="492"/>
      <c r="M635" s="58"/>
      <c r="N635" s="58"/>
      <c r="O635" s="58"/>
    </row>
    <row r="636" spans="1:15" ht="14.25" customHeight="1" x14ac:dyDescent="0.3">
      <c r="A636" s="248"/>
      <c r="B636" s="295"/>
      <c r="C636" s="52"/>
      <c r="D636" s="52"/>
      <c r="E636" s="52"/>
      <c r="F636" s="48"/>
      <c r="K636" s="495"/>
      <c r="L636" s="492"/>
      <c r="M636" s="58"/>
      <c r="N636" s="58"/>
      <c r="O636" s="58"/>
    </row>
    <row r="637" spans="1:15" ht="14.25" customHeight="1" x14ac:dyDescent="0.3">
      <c r="A637" s="248"/>
      <c r="B637" s="295"/>
      <c r="C637" s="52"/>
      <c r="D637" s="52"/>
      <c r="E637" s="52"/>
      <c r="F637" s="48"/>
      <c r="K637" s="495"/>
      <c r="L637" s="492"/>
      <c r="M637" s="58"/>
      <c r="N637" s="58"/>
      <c r="O637" s="58"/>
    </row>
    <row r="638" spans="1:15" ht="14.25" customHeight="1" x14ac:dyDescent="0.3">
      <c r="A638" s="248"/>
      <c r="B638" s="295"/>
      <c r="C638" s="52"/>
      <c r="D638" s="52"/>
      <c r="E638" s="52"/>
      <c r="F638" s="48"/>
      <c r="K638" s="495"/>
      <c r="L638" s="492"/>
      <c r="M638" s="58"/>
      <c r="N638" s="58"/>
      <c r="O638" s="58"/>
    </row>
    <row r="639" spans="1:15" ht="14.25" customHeight="1" x14ac:dyDescent="0.3">
      <c r="A639" s="248"/>
      <c r="B639" s="295"/>
      <c r="C639" s="52"/>
      <c r="D639" s="52"/>
      <c r="E639" s="52"/>
      <c r="F639" s="48"/>
      <c r="K639" s="495"/>
      <c r="L639" s="492"/>
      <c r="M639" s="58"/>
      <c r="N639" s="58"/>
      <c r="O639" s="58"/>
    </row>
    <row r="640" spans="1:15" ht="14.25" customHeight="1" x14ac:dyDescent="0.3">
      <c r="A640" s="248"/>
      <c r="B640" s="295"/>
      <c r="C640" s="52"/>
      <c r="D640" s="52"/>
      <c r="E640" s="52"/>
      <c r="F640" s="48"/>
      <c r="K640" s="495"/>
      <c r="L640" s="492"/>
      <c r="M640" s="58"/>
      <c r="N640" s="58"/>
      <c r="O640" s="58"/>
    </row>
    <row r="641" spans="1:15" ht="14.25" customHeight="1" x14ac:dyDescent="0.3">
      <c r="A641" s="248"/>
      <c r="B641" s="295"/>
      <c r="C641" s="52"/>
      <c r="D641" s="52"/>
      <c r="E641" s="52"/>
      <c r="F641" s="48"/>
      <c r="K641" s="495"/>
      <c r="L641" s="492"/>
      <c r="M641" s="58"/>
      <c r="N641" s="58"/>
      <c r="O641" s="58"/>
    </row>
    <row r="642" spans="1:15" ht="14.25" customHeight="1" x14ac:dyDescent="0.3">
      <c r="A642" s="248"/>
      <c r="B642" s="295"/>
      <c r="C642" s="52"/>
      <c r="D642" s="52"/>
      <c r="E642" s="52"/>
      <c r="F642" s="48"/>
      <c r="K642" s="495"/>
      <c r="L642" s="492"/>
      <c r="M642" s="58"/>
      <c r="N642" s="58"/>
      <c r="O642" s="58"/>
    </row>
    <row r="643" spans="1:15" ht="14.25" customHeight="1" x14ac:dyDescent="0.3">
      <c r="A643" s="248"/>
      <c r="B643" s="295"/>
      <c r="C643" s="52"/>
      <c r="D643" s="52"/>
      <c r="E643" s="52"/>
      <c r="F643" s="48"/>
      <c r="K643" s="495"/>
      <c r="L643" s="492"/>
      <c r="M643" s="58"/>
      <c r="N643" s="58"/>
      <c r="O643" s="58"/>
    </row>
    <row r="644" spans="1:15" ht="14.25" customHeight="1" x14ac:dyDescent="0.3">
      <c r="A644" s="248"/>
      <c r="B644" s="295"/>
      <c r="C644" s="52"/>
      <c r="D644" s="52"/>
      <c r="E644" s="52"/>
      <c r="F644" s="48"/>
      <c r="K644" s="495"/>
      <c r="L644" s="492"/>
      <c r="M644" s="58"/>
      <c r="N644" s="58"/>
      <c r="O644" s="58"/>
    </row>
    <row r="645" spans="1:15" ht="14.25" customHeight="1" x14ac:dyDescent="0.3">
      <c r="A645" s="248"/>
      <c r="B645" s="295"/>
      <c r="C645" s="52"/>
      <c r="D645" s="52"/>
      <c r="E645" s="52"/>
      <c r="F645" s="48"/>
      <c r="K645" s="495"/>
      <c r="L645" s="492"/>
      <c r="M645" s="58"/>
      <c r="N645" s="58"/>
      <c r="O645" s="58"/>
    </row>
    <row r="646" spans="1:15" ht="14.25" customHeight="1" x14ac:dyDescent="0.3">
      <c r="A646" s="248"/>
      <c r="B646" s="295"/>
      <c r="C646" s="52"/>
      <c r="D646" s="52"/>
      <c r="E646" s="52"/>
      <c r="F646" s="48"/>
      <c r="K646" s="495"/>
      <c r="L646" s="492"/>
      <c r="M646" s="58"/>
      <c r="N646" s="58"/>
      <c r="O646" s="58"/>
    </row>
    <row r="647" spans="1:15" ht="14.25" customHeight="1" x14ac:dyDescent="0.3">
      <c r="A647" s="248"/>
      <c r="B647" s="295"/>
      <c r="C647" s="52"/>
      <c r="D647" s="52"/>
      <c r="E647" s="52"/>
      <c r="F647" s="48"/>
      <c r="K647" s="495"/>
      <c r="L647" s="492"/>
      <c r="M647" s="58"/>
      <c r="N647" s="58"/>
      <c r="O647" s="58"/>
    </row>
    <row r="648" spans="1:15" ht="14.25" customHeight="1" x14ac:dyDescent="0.3">
      <c r="A648" s="248"/>
      <c r="B648" s="295"/>
      <c r="C648" s="52"/>
      <c r="D648" s="52"/>
      <c r="E648" s="52"/>
      <c r="F648" s="48"/>
      <c r="K648" s="495"/>
      <c r="L648" s="492"/>
      <c r="M648" s="58"/>
      <c r="N648" s="58"/>
      <c r="O648" s="58"/>
    </row>
    <row r="649" spans="1:15" ht="14.25" customHeight="1" x14ac:dyDescent="0.3">
      <c r="A649" s="248"/>
      <c r="B649" s="295"/>
      <c r="C649" s="52"/>
      <c r="D649" s="52"/>
      <c r="E649" s="52"/>
      <c r="F649" s="48"/>
      <c r="K649" s="495"/>
      <c r="L649" s="492"/>
      <c r="M649" s="58"/>
      <c r="N649" s="58"/>
      <c r="O649" s="58"/>
    </row>
    <row r="650" spans="1:15" ht="14.25" customHeight="1" x14ac:dyDescent="0.3">
      <c r="A650" s="248"/>
      <c r="B650" s="295"/>
      <c r="C650" s="52"/>
      <c r="D650" s="52"/>
      <c r="E650" s="52"/>
      <c r="F650" s="48"/>
      <c r="K650" s="495"/>
      <c r="L650" s="492"/>
      <c r="M650" s="58"/>
      <c r="N650" s="58"/>
      <c r="O650" s="58"/>
    </row>
    <row r="651" spans="1:15" ht="14.25" customHeight="1" x14ac:dyDescent="0.3">
      <c r="A651" s="248"/>
      <c r="B651" s="295"/>
      <c r="C651" s="52"/>
      <c r="D651" s="52"/>
      <c r="E651" s="52"/>
      <c r="F651" s="48"/>
      <c r="K651" s="495"/>
      <c r="L651" s="492"/>
      <c r="M651" s="58"/>
      <c r="N651" s="58"/>
      <c r="O651" s="58"/>
    </row>
    <row r="652" spans="1:15" ht="14.25" customHeight="1" x14ac:dyDescent="0.3">
      <c r="A652" s="248"/>
      <c r="B652" s="295"/>
      <c r="C652" s="52"/>
      <c r="D652" s="52"/>
      <c r="E652" s="52"/>
      <c r="F652" s="48"/>
      <c r="K652" s="495"/>
      <c r="L652" s="492"/>
      <c r="M652" s="58"/>
      <c r="N652" s="58"/>
      <c r="O652" s="58"/>
    </row>
    <row r="653" spans="1:15" ht="14.25" customHeight="1" x14ac:dyDescent="0.3">
      <c r="A653" s="248"/>
      <c r="B653" s="295"/>
      <c r="C653" s="52"/>
      <c r="D653" s="52"/>
      <c r="E653" s="52"/>
      <c r="F653" s="48"/>
      <c r="K653" s="495"/>
      <c r="L653" s="492"/>
      <c r="M653" s="58"/>
      <c r="N653" s="58"/>
      <c r="O653" s="58"/>
    </row>
    <row r="654" spans="1:15" ht="14.25" customHeight="1" x14ac:dyDescent="0.3">
      <c r="A654" s="248"/>
      <c r="B654" s="295"/>
      <c r="C654" s="52"/>
      <c r="D654" s="52"/>
      <c r="E654" s="52"/>
      <c r="F654" s="48"/>
      <c r="K654" s="495"/>
      <c r="L654" s="492"/>
      <c r="M654" s="58"/>
      <c r="N654" s="58"/>
      <c r="O654" s="58"/>
    </row>
    <row r="655" spans="1:15" ht="14.25" customHeight="1" x14ac:dyDescent="0.3">
      <c r="A655" s="248"/>
      <c r="B655" s="295"/>
      <c r="C655" s="52"/>
      <c r="D655" s="52"/>
      <c r="E655" s="52"/>
      <c r="F655" s="48"/>
      <c r="K655" s="495"/>
      <c r="L655" s="492"/>
      <c r="M655" s="58"/>
      <c r="N655" s="58"/>
      <c r="O655" s="58"/>
    </row>
    <row r="656" spans="1:15" ht="14.25" customHeight="1" x14ac:dyDescent="0.3">
      <c r="A656" s="248"/>
      <c r="B656" s="295"/>
      <c r="C656" s="52"/>
      <c r="D656" s="52"/>
      <c r="E656" s="52"/>
      <c r="F656" s="48"/>
      <c r="K656" s="495"/>
      <c r="L656" s="492"/>
      <c r="M656" s="58"/>
      <c r="N656" s="58"/>
      <c r="O656" s="58"/>
    </row>
    <row r="657" spans="1:15" ht="14.25" customHeight="1" x14ac:dyDescent="0.3">
      <c r="A657" s="248"/>
      <c r="B657" s="295"/>
      <c r="C657" s="52"/>
      <c r="D657" s="52"/>
      <c r="E657" s="52"/>
      <c r="F657" s="48"/>
      <c r="K657" s="495"/>
      <c r="L657" s="492"/>
      <c r="M657" s="58"/>
      <c r="N657" s="58"/>
      <c r="O657" s="58"/>
    </row>
    <row r="658" spans="1:15" ht="14.25" customHeight="1" x14ac:dyDescent="0.3">
      <c r="A658" s="248"/>
      <c r="B658" s="295"/>
      <c r="C658" s="52"/>
      <c r="D658" s="52"/>
      <c r="E658" s="52"/>
      <c r="F658" s="48"/>
      <c r="K658" s="495"/>
      <c r="L658" s="492"/>
      <c r="M658" s="58"/>
      <c r="N658" s="58"/>
      <c r="O658" s="58"/>
    </row>
    <row r="659" spans="1:15" ht="14.25" customHeight="1" x14ac:dyDescent="0.3">
      <c r="A659" s="248"/>
      <c r="B659" s="295"/>
      <c r="C659" s="52"/>
      <c r="D659" s="52"/>
      <c r="E659" s="52"/>
      <c r="F659" s="48"/>
      <c r="K659" s="495"/>
      <c r="L659" s="492"/>
      <c r="M659" s="58"/>
      <c r="N659" s="58"/>
      <c r="O659" s="58"/>
    </row>
    <row r="660" spans="1:15" ht="14.25" customHeight="1" x14ac:dyDescent="0.3">
      <c r="A660" s="248"/>
      <c r="B660" s="295"/>
      <c r="C660" s="52"/>
      <c r="D660" s="52"/>
      <c r="E660" s="52"/>
      <c r="F660" s="48"/>
      <c r="K660" s="495"/>
      <c r="L660" s="492"/>
      <c r="M660" s="58"/>
      <c r="N660" s="58"/>
      <c r="O660" s="58"/>
    </row>
    <row r="661" spans="1:15" ht="14.25" customHeight="1" x14ac:dyDescent="0.3">
      <c r="A661" s="248"/>
      <c r="B661" s="295"/>
      <c r="C661" s="52"/>
      <c r="D661" s="52"/>
      <c r="E661" s="52"/>
      <c r="F661" s="48"/>
      <c r="K661" s="495"/>
      <c r="L661" s="492"/>
      <c r="M661" s="58"/>
      <c r="N661" s="58"/>
      <c r="O661" s="58"/>
    </row>
    <row r="662" spans="1:15" ht="14.25" customHeight="1" x14ac:dyDescent="0.3">
      <c r="A662" s="248"/>
      <c r="B662" s="295"/>
      <c r="C662" s="52"/>
      <c r="D662" s="52"/>
      <c r="E662" s="52"/>
      <c r="F662" s="48"/>
      <c r="K662" s="495"/>
      <c r="L662" s="492"/>
      <c r="M662" s="58"/>
      <c r="N662" s="58"/>
      <c r="O662" s="58"/>
    </row>
    <row r="663" spans="1:15" ht="14.25" customHeight="1" x14ac:dyDescent="0.3">
      <c r="A663" s="248"/>
      <c r="B663" s="295"/>
      <c r="C663" s="52"/>
      <c r="D663" s="52"/>
      <c r="E663" s="52"/>
      <c r="F663" s="48"/>
      <c r="K663" s="495"/>
      <c r="L663" s="492"/>
      <c r="M663" s="58"/>
      <c r="N663" s="58"/>
      <c r="O663" s="58"/>
    </row>
    <row r="664" spans="1:15" ht="14.25" customHeight="1" x14ac:dyDescent="0.3">
      <c r="A664" s="248"/>
      <c r="B664" s="295"/>
      <c r="C664" s="52"/>
      <c r="D664" s="52"/>
      <c r="E664" s="52"/>
      <c r="F664" s="48"/>
      <c r="K664" s="495"/>
      <c r="L664" s="492"/>
      <c r="M664" s="58"/>
      <c r="N664" s="58"/>
      <c r="O664" s="58"/>
    </row>
    <row r="665" spans="1:15" ht="14.25" customHeight="1" x14ac:dyDescent="0.3">
      <c r="A665" s="248"/>
      <c r="B665" s="295"/>
      <c r="C665" s="52"/>
      <c r="D665" s="52"/>
      <c r="E665" s="52"/>
      <c r="F665" s="48"/>
      <c r="K665" s="495"/>
      <c r="L665" s="492"/>
      <c r="M665" s="58"/>
      <c r="N665" s="58"/>
      <c r="O665" s="58"/>
    </row>
    <row r="666" spans="1:15" ht="14.25" customHeight="1" x14ac:dyDescent="0.3">
      <c r="A666" s="248"/>
      <c r="B666" s="295"/>
      <c r="C666" s="52"/>
      <c r="D666" s="52"/>
      <c r="E666" s="52"/>
      <c r="F666" s="48"/>
      <c r="K666" s="495"/>
      <c r="L666" s="492"/>
      <c r="M666" s="58"/>
      <c r="N666" s="58"/>
      <c r="O666" s="58"/>
    </row>
    <row r="667" spans="1:15" ht="14.25" customHeight="1" x14ac:dyDescent="0.3">
      <c r="A667" s="248"/>
      <c r="B667" s="295"/>
      <c r="C667" s="52"/>
      <c r="D667" s="52"/>
      <c r="E667" s="52"/>
      <c r="F667" s="48"/>
      <c r="K667" s="495"/>
      <c r="L667" s="492"/>
      <c r="M667" s="58"/>
      <c r="N667" s="58"/>
      <c r="O667" s="58"/>
    </row>
    <row r="668" spans="1:15" ht="14.25" customHeight="1" x14ac:dyDescent="0.3">
      <c r="A668" s="248"/>
      <c r="B668" s="295"/>
      <c r="C668" s="52"/>
      <c r="D668" s="52"/>
      <c r="E668" s="52"/>
      <c r="F668" s="48"/>
      <c r="K668" s="495"/>
      <c r="L668" s="492"/>
      <c r="M668" s="58"/>
      <c r="N668" s="58"/>
      <c r="O668" s="58"/>
    </row>
    <row r="669" spans="1:15" ht="14.25" customHeight="1" x14ac:dyDescent="0.3">
      <c r="A669" s="248"/>
      <c r="B669" s="295"/>
      <c r="C669" s="52"/>
      <c r="D669" s="52"/>
      <c r="E669" s="52"/>
      <c r="F669" s="48"/>
      <c r="K669" s="495"/>
      <c r="L669" s="492"/>
      <c r="M669" s="58"/>
      <c r="N669" s="58"/>
      <c r="O669" s="58"/>
    </row>
    <row r="670" spans="1:15" ht="14.25" customHeight="1" x14ac:dyDescent="0.3">
      <c r="A670" s="248"/>
      <c r="B670" s="295"/>
      <c r="C670" s="52"/>
      <c r="D670" s="52"/>
      <c r="E670" s="52"/>
      <c r="F670" s="48"/>
      <c r="K670" s="495"/>
      <c r="L670" s="492"/>
      <c r="M670" s="58"/>
      <c r="N670" s="58"/>
      <c r="O670" s="58"/>
    </row>
    <row r="671" spans="1:15" ht="14.25" customHeight="1" x14ac:dyDescent="0.3">
      <c r="A671" s="248"/>
      <c r="B671" s="295"/>
      <c r="C671" s="52"/>
      <c r="D671" s="52"/>
      <c r="E671" s="52"/>
      <c r="F671" s="48"/>
      <c r="K671" s="495"/>
      <c r="L671" s="492"/>
      <c r="M671" s="58"/>
      <c r="N671" s="58"/>
      <c r="O671" s="58"/>
    </row>
    <row r="672" spans="1:15" ht="14.25" customHeight="1" x14ac:dyDescent="0.3">
      <c r="A672" s="248"/>
      <c r="B672" s="295"/>
      <c r="C672" s="52"/>
      <c r="D672" s="52"/>
      <c r="E672" s="52"/>
      <c r="F672" s="48"/>
      <c r="K672" s="495"/>
      <c r="L672" s="492"/>
      <c r="M672" s="58"/>
      <c r="N672" s="58"/>
      <c r="O672" s="58"/>
    </row>
    <row r="673" spans="1:15" ht="14.25" customHeight="1" x14ac:dyDescent="0.3">
      <c r="A673" s="248"/>
      <c r="B673" s="295"/>
      <c r="C673" s="52"/>
      <c r="D673" s="52"/>
      <c r="E673" s="52"/>
      <c r="F673" s="48"/>
      <c r="K673" s="495"/>
      <c r="L673" s="492"/>
      <c r="M673" s="58"/>
      <c r="N673" s="58"/>
      <c r="O673" s="58"/>
    </row>
    <row r="674" spans="1:15" ht="14.25" customHeight="1" x14ac:dyDescent="0.3">
      <c r="A674" s="248"/>
      <c r="B674" s="295"/>
      <c r="C674" s="52"/>
      <c r="D674" s="52"/>
      <c r="E674" s="52"/>
      <c r="F674" s="48"/>
      <c r="K674" s="495"/>
      <c r="L674" s="492"/>
      <c r="M674" s="58"/>
      <c r="N674" s="58"/>
      <c r="O674" s="58"/>
    </row>
    <row r="675" spans="1:15" ht="14.25" customHeight="1" x14ac:dyDescent="0.3">
      <c r="A675" s="248"/>
      <c r="B675" s="295"/>
      <c r="C675" s="52"/>
      <c r="D675" s="52"/>
      <c r="E675" s="52"/>
      <c r="F675" s="48"/>
      <c r="K675" s="495"/>
      <c r="L675" s="492"/>
      <c r="M675" s="58"/>
      <c r="N675" s="58"/>
      <c r="O675" s="58"/>
    </row>
    <row r="676" spans="1:15" ht="14.25" customHeight="1" x14ac:dyDescent="0.3">
      <c r="A676" s="248"/>
      <c r="B676" s="295"/>
      <c r="C676" s="52"/>
      <c r="D676" s="52"/>
      <c r="E676" s="52"/>
      <c r="F676" s="48"/>
      <c r="K676" s="495"/>
      <c r="L676" s="492"/>
      <c r="M676" s="58"/>
      <c r="N676" s="58"/>
      <c r="O676" s="58"/>
    </row>
    <row r="677" spans="1:15" ht="14.25" customHeight="1" x14ac:dyDescent="0.3">
      <c r="A677" s="248"/>
      <c r="B677" s="295"/>
      <c r="C677" s="52"/>
      <c r="D677" s="52"/>
      <c r="E677" s="52"/>
      <c r="F677" s="48"/>
      <c r="K677" s="495"/>
      <c r="L677" s="492"/>
      <c r="M677" s="58"/>
      <c r="N677" s="58"/>
      <c r="O677" s="58"/>
    </row>
    <row r="678" spans="1:15" ht="14.25" customHeight="1" x14ac:dyDescent="0.3">
      <c r="A678" s="248"/>
      <c r="B678" s="295"/>
      <c r="C678" s="52"/>
      <c r="D678" s="52"/>
      <c r="E678" s="52"/>
      <c r="F678" s="48"/>
      <c r="K678" s="495"/>
      <c r="L678" s="492"/>
      <c r="M678" s="58"/>
      <c r="N678" s="58"/>
      <c r="O678" s="58"/>
    </row>
    <row r="679" spans="1:15" ht="14.25" customHeight="1" x14ac:dyDescent="0.3">
      <c r="A679" s="248"/>
      <c r="B679" s="295"/>
      <c r="C679" s="52"/>
      <c r="D679" s="52"/>
      <c r="E679" s="52"/>
      <c r="F679" s="48"/>
      <c r="K679" s="495"/>
      <c r="L679" s="492"/>
      <c r="M679" s="58"/>
      <c r="N679" s="58"/>
      <c r="O679" s="58"/>
    </row>
    <row r="680" spans="1:15" ht="14.25" customHeight="1" x14ac:dyDescent="0.3">
      <c r="A680" s="248"/>
      <c r="B680" s="295"/>
      <c r="C680" s="52"/>
      <c r="D680" s="52"/>
      <c r="E680" s="52"/>
      <c r="F680" s="48"/>
      <c r="K680" s="495"/>
      <c r="L680" s="492"/>
      <c r="M680" s="58"/>
      <c r="N680" s="58"/>
      <c r="O680" s="58"/>
    </row>
    <row r="681" spans="1:15" ht="14.25" customHeight="1" x14ac:dyDescent="0.3">
      <c r="A681" s="248"/>
      <c r="B681" s="295"/>
      <c r="C681" s="52"/>
      <c r="D681" s="52"/>
      <c r="E681" s="52"/>
      <c r="F681" s="48"/>
      <c r="K681" s="495"/>
      <c r="L681" s="492"/>
      <c r="M681" s="58"/>
      <c r="N681" s="58"/>
      <c r="O681" s="58"/>
    </row>
    <row r="682" spans="1:15" ht="14.25" customHeight="1" x14ac:dyDescent="0.3">
      <c r="A682" s="248"/>
      <c r="B682" s="295"/>
      <c r="C682" s="52"/>
      <c r="D682" s="52"/>
      <c r="E682" s="52"/>
      <c r="F682" s="48"/>
      <c r="K682" s="495"/>
      <c r="L682" s="492"/>
      <c r="M682" s="58"/>
      <c r="N682" s="58"/>
      <c r="O682" s="58"/>
    </row>
    <row r="683" spans="1:15" ht="14.25" customHeight="1" x14ac:dyDescent="0.3">
      <c r="A683" s="248"/>
      <c r="B683" s="295"/>
      <c r="C683" s="52"/>
      <c r="D683" s="52"/>
      <c r="E683" s="52"/>
      <c r="F683" s="48"/>
      <c r="K683" s="495"/>
      <c r="L683" s="492"/>
      <c r="M683" s="58"/>
      <c r="N683" s="58"/>
      <c r="O683" s="58"/>
    </row>
    <row r="684" spans="1:15" ht="14.25" customHeight="1" x14ac:dyDescent="0.3">
      <c r="A684" s="248"/>
      <c r="B684" s="295"/>
      <c r="C684" s="52"/>
      <c r="D684" s="52"/>
      <c r="E684" s="52"/>
      <c r="F684" s="48"/>
      <c r="K684" s="495"/>
      <c r="L684" s="492"/>
      <c r="M684" s="58"/>
      <c r="N684" s="58"/>
      <c r="O684" s="58"/>
    </row>
    <row r="685" spans="1:15" ht="14.25" customHeight="1" x14ac:dyDescent="0.3">
      <c r="A685" s="248"/>
      <c r="B685" s="295"/>
      <c r="C685" s="52"/>
      <c r="D685" s="52"/>
      <c r="E685" s="52"/>
      <c r="F685" s="48"/>
      <c r="K685" s="495"/>
      <c r="L685" s="492"/>
      <c r="M685" s="58"/>
      <c r="N685" s="58"/>
      <c r="O685" s="58"/>
    </row>
    <row r="686" spans="1:15" ht="14.25" customHeight="1" x14ac:dyDescent="0.3">
      <c r="A686" s="248"/>
      <c r="B686" s="295"/>
      <c r="C686" s="52"/>
      <c r="D686" s="52"/>
      <c r="E686" s="52"/>
      <c r="F686" s="48"/>
      <c r="K686" s="495"/>
      <c r="L686" s="492"/>
      <c r="M686" s="58"/>
      <c r="N686" s="58"/>
      <c r="O686" s="58"/>
    </row>
    <row r="687" spans="1:15" ht="14.25" customHeight="1" x14ac:dyDescent="0.3">
      <c r="A687" s="248"/>
      <c r="B687" s="295"/>
      <c r="C687" s="52"/>
      <c r="D687" s="52"/>
      <c r="E687" s="52"/>
      <c r="F687" s="48"/>
      <c r="K687" s="495"/>
      <c r="L687" s="492"/>
      <c r="M687" s="58"/>
      <c r="N687" s="58"/>
      <c r="O687" s="58"/>
    </row>
    <row r="688" spans="1:15" ht="14.25" customHeight="1" x14ac:dyDescent="0.3">
      <c r="A688" s="248"/>
      <c r="B688" s="295"/>
      <c r="C688" s="52"/>
      <c r="D688" s="52"/>
      <c r="E688" s="52"/>
      <c r="F688" s="48"/>
      <c r="K688" s="495"/>
      <c r="L688" s="492"/>
      <c r="M688" s="58"/>
      <c r="N688" s="58"/>
      <c r="O688" s="58"/>
    </row>
    <row r="689" spans="1:15" ht="14.25" customHeight="1" x14ac:dyDescent="0.3">
      <c r="A689" s="248"/>
      <c r="B689" s="295"/>
      <c r="C689" s="52"/>
      <c r="D689" s="52"/>
      <c r="E689" s="52"/>
      <c r="F689" s="48"/>
      <c r="K689" s="495"/>
      <c r="L689" s="492"/>
      <c r="M689" s="58"/>
      <c r="N689" s="58"/>
      <c r="O689" s="58"/>
    </row>
    <row r="690" spans="1:15" ht="14.25" customHeight="1" x14ac:dyDescent="0.3">
      <c r="A690" s="248"/>
      <c r="B690" s="295"/>
      <c r="C690" s="52"/>
      <c r="D690" s="52"/>
      <c r="E690" s="52"/>
      <c r="F690" s="48"/>
      <c r="K690" s="495"/>
      <c r="L690" s="492"/>
      <c r="M690" s="58"/>
      <c r="N690" s="58"/>
      <c r="O690" s="58"/>
    </row>
    <row r="691" spans="1:15" ht="14.25" customHeight="1" x14ac:dyDescent="0.3">
      <c r="A691" s="248"/>
      <c r="B691" s="295"/>
      <c r="C691" s="52"/>
      <c r="D691" s="52"/>
      <c r="E691" s="52"/>
      <c r="F691" s="48"/>
      <c r="K691" s="495"/>
      <c r="L691" s="492"/>
      <c r="M691" s="58"/>
      <c r="N691" s="58"/>
      <c r="O691" s="58"/>
    </row>
    <row r="692" spans="1:15" ht="14.25" customHeight="1" x14ac:dyDescent="0.3">
      <c r="A692" s="248"/>
      <c r="B692" s="295"/>
      <c r="C692" s="52"/>
      <c r="D692" s="52"/>
      <c r="E692" s="52"/>
      <c r="F692" s="48"/>
      <c r="K692" s="495"/>
      <c r="L692" s="492"/>
      <c r="M692" s="58"/>
      <c r="N692" s="58"/>
      <c r="O692" s="58"/>
    </row>
    <row r="693" spans="1:15" ht="14.25" customHeight="1" x14ac:dyDescent="0.3">
      <c r="A693" s="248"/>
      <c r="B693" s="295"/>
      <c r="C693" s="52"/>
      <c r="D693" s="52"/>
      <c r="E693" s="52"/>
      <c r="F693" s="48"/>
      <c r="K693" s="495"/>
      <c r="L693" s="492"/>
      <c r="M693" s="58"/>
      <c r="N693" s="58"/>
      <c r="O693" s="58"/>
    </row>
    <row r="694" spans="1:15" ht="14.25" customHeight="1" x14ac:dyDescent="0.3">
      <c r="A694" s="248"/>
      <c r="B694" s="295"/>
      <c r="C694" s="52"/>
      <c r="D694" s="52"/>
      <c r="E694" s="52"/>
      <c r="F694" s="48"/>
      <c r="K694" s="495"/>
      <c r="L694" s="492"/>
      <c r="M694" s="58"/>
      <c r="N694" s="58"/>
      <c r="O694" s="58"/>
    </row>
    <row r="695" spans="1:15" ht="14.25" customHeight="1" x14ac:dyDescent="0.3">
      <c r="A695" s="248"/>
      <c r="B695" s="295"/>
      <c r="C695" s="52"/>
      <c r="D695" s="52"/>
      <c r="E695" s="52"/>
      <c r="F695" s="48"/>
      <c r="K695" s="495"/>
      <c r="L695" s="492"/>
      <c r="M695" s="58"/>
      <c r="N695" s="58"/>
      <c r="O695" s="58"/>
    </row>
    <row r="696" spans="1:15" ht="14.25" customHeight="1" x14ac:dyDescent="0.3">
      <c r="A696" s="248"/>
      <c r="B696" s="295"/>
      <c r="C696" s="52"/>
      <c r="D696" s="52"/>
      <c r="E696" s="52"/>
      <c r="F696" s="48"/>
      <c r="K696" s="495"/>
      <c r="L696" s="492"/>
      <c r="M696" s="58"/>
      <c r="N696" s="58"/>
      <c r="O696" s="58"/>
    </row>
    <row r="697" spans="1:15" ht="14.25" customHeight="1" x14ac:dyDescent="0.3">
      <c r="A697" s="248"/>
      <c r="B697" s="295"/>
      <c r="C697" s="52"/>
      <c r="D697" s="52"/>
      <c r="E697" s="52"/>
      <c r="F697" s="48"/>
      <c r="K697" s="495"/>
      <c r="L697" s="492"/>
      <c r="M697" s="58"/>
      <c r="N697" s="58"/>
      <c r="O697" s="58"/>
    </row>
    <row r="698" spans="1:15" ht="14.25" customHeight="1" x14ac:dyDescent="0.3">
      <c r="A698" s="248"/>
      <c r="B698" s="295"/>
      <c r="C698" s="52"/>
      <c r="D698" s="52"/>
      <c r="E698" s="52"/>
      <c r="F698" s="48"/>
      <c r="K698" s="495"/>
      <c r="L698" s="492"/>
      <c r="M698" s="58"/>
      <c r="N698" s="58"/>
      <c r="O698" s="58"/>
    </row>
    <row r="699" spans="1:15" ht="14.25" customHeight="1" x14ac:dyDescent="0.3">
      <c r="A699" s="248"/>
      <c r="B699" s="295"/>
      <c r="C699" s="52"/>
      <c r="D699" s="52"/>
      <c r="E699" s="52"/>
      <c r="F699" s="48"/>
      <c r="K699" s="495"/>
      <c r="L699" s="492"/>
      <c r="M699" s="58"/>
      <c r="N699" s="58"/>
      <c r="O699" s="58"/>
    </row>
    <row r="700" spans="1:15" ht="14.25" customHeight="1" x14ac:dyDescent="0.3">
      <c r="A700" s="248"/>
      <c r="B700" s="295"/>
      <c r="C700" s="52"/>
      <c r="D700" s="52"/>
      <c r="E700" s="52"/>
      <c r="F700" s="48"/>
      <c r="K700" s="495"/>
      <c r="L700" s="492"/>
      <c r="M700" s="58"/>
      <c r="N700" s="58"/>
      <c r="O700" s="58"/>
    </row>
    <row r="701" spans="1:15" ht="14.25" customHeight="1" x14ac:dyDescent="0.3">
      <c r="A701" s="248"/>
      <c r="B701" s="295"/>
      <c r="C701" s="52"/>
      <c r="D701" s="52"/>
      <c r="E701" s="52"/>
      <c r="F701" s="48"/>
      <c r="K701" s="495"/>
      <c r="L701" s="492"/>
      <c r="M701" s="58"/>
      <c r="N701" s="58"/>
      <c r="O701" s="58"/>
    </row>
    <row r="702" spans="1:15" ht="14.25" customHeight="1" x14ac:dyDescent="0.3">
      <c r="A702" s="248"/>
      <c r="B702" s="295"/>
      <c r="C702" s="52"/>
      <c r="D702" s="52"/>
      <c r="E702" s="52"/>
      <c r="F702" s="48"/>
      <c r="K702" s="495"/>
      <c r="L702" s="492"/>
      <c r="M702" s="58"/>
      <c r="N702" s="58"/>
      <c r="O702" s="58"/>
    </row>
    <row r="703" spans="1:15" ht="14.25" customHeight="1" x14ac:dyDescent="0.3">
      <c r="A703" s="248"/>
      <c r="B703" s="295"/>
      <c r="C703" s="52"/>
      <c r="D703" s="52"/>
      <c r="E703" s="52"/>
      <c r="F703" s="48"/>
      <c r="K703" s="495"/>
      <c r="L703" s="492"/>
      <c r="M703" s="58"/>
      <c r="N703" s="58"/>
      <c r="O703" s="58"/>
    </row>
    <row r="704" spans="1:15" ht="14.25" customHeight="1" x14ac:dyDescent="0.3">
      <c r="A704" s="248"/>
      <c r="B704" s="295"/>
      <c r="C704" s="52"/>
      <c r="D704" s="52"/>
      <c r="E704" s="52"/>
      <c r="F704" s="48"/>
      <c r="K704" s="495"/>
      <c r="L704" s="492"/>
      <c r="M704" s="58"/>
      <c r="N704" s="58"/>
      <c r="O704" s="58"/>
    </row>
    <row r="705" spans="1:15" ht="14.25" customHeight="1" x14ac:dyDescent="0.3">
      <c r="A705" s="248"/>
      <c r="B705" s="295"/>
      <c r="C705" s="52"/>
      <c r="D705" s="52"/>
      <c r="E705" s="52"/>
      <c r="F705" s="48"/>
      <c r="K705" s="495"/>
      <c r="L705" s="492"/>
      <c r="M705" s="58"/>
      <c r="N705" s="58"/>
      <c r="O705" s="58"/>
    </row>
    <row r="706" spans="1:15" ht="14.25" customHeight="1" x14ac:dyDescent="0.3">
      <c r="A706" s="248"/>
      <c r="B706" s="295"/>
      <c r="C706" s="52"/>
      <c r="D706" s="52"/>
      <c r="E706" s="52"/>
      <c r="F706" s="48"/>
      <c r="K706" s="495"/>
      <c r="L706" s="492"/>
      <c r="M706" s="58"/>
      <c r="N706" s="58"/>
      <c r="O706" s="58"/>
    </row>
    <row r="707" spans="1:15" ht="14.25" customHeight="1" x14ac:dyDescent="0.3">
      <c r="A707" s="248"/>
      <c r="B707" s="295"/>
      <c r="C707" s="52"/>
      <c r="D707" s="52"/>
      <c r="E707" s="52"/>
      <c r="F707" s="48"/>
      <c r="K707" s="495"/>
      <c r="L707" s="492"/>
      <c r="M707" s="58"/>
      <c r="N707" s="58"/>
      <c r="O707" s="58"/>
    </row>
    <row r="708" spans="1:15" ht="14.25" customHeight="1" x14ac:dyDescent="0.3">
      <c r="A708" s="248"/>
      <c r="B708" s="295"/>
      <c r="C708" s="52"/>
      <c r="D708" s="52"/>
      <c r="E708" s="52"/>
      <c r="F708" s="48"/>
      <c r="K708" s="495"/>
      <c r="L708" s="492"/>
      <c r="M708" s="58"/>
      <c r="N708" s="58"/>
      <c r="O708" s="58"/>
    </row>
    <row r="709" spans="1:15" ht="14.25" customHeight="1" x14ac:dyDescent="0.3">
      <c r="A709" s="248"/>
      <c r="B709" s="295"/>
      <c r="C709" s="52"/>
      <c r="D709" s="52"/>
      <c r="E709" s="52"/>
      <c r="F709" s="48"/>
      <c r="K709" s="495"/>
      <c r="L709" s="492"/>
      <c r="M709" s="58"/>
      <c r="N709" s="58"/>
      <c r="O709" s="58"/>
    </row>
    <row r="710" spans="1:15" ht="14.25" customHeight="1" x14ac:dyDescent="0.3">
      <c r="A710" s="248"/>
      <c r="B710" s="295"/>
      <c r="C710" s="52"/>
      <c r="D710" s="52"/>
      <c r="E710" s="52"/>
      <c r="F710" s="48"/>
      <c r="K710" s="495"/>
      <c r="L710" s="492"/>
      <c r="M710" s="58"/>
      <c r="N710" s="58"/>
      <c r="O710" s="58"/>
    </row>
    <row r="711" spans="1:15" ht="14.25" customHeight="1" x14ac:dyDescent="0.3">
      <c r="A711" s="248"/>
      <c r="B711" s="295"/>
      <c r="C711" s="52"/>
      <c r="D711" s="52"/>
      <c r="E711" s="52"/>
      <c r="F711" s="48"/>
      <c r="K711" s="495"/>
      <c r="L711" s="492"/>
      <c r="M711" s="58"/>
      <c r="N711" s="58"/>
      <c r="O711" s="58"/>
    </row>
    <row r="712" spans="1:15" ht="14.25" customHeight="1" x14ac:dyDescent="0.3">
      <c r="A712" s="248"/>
      <c r="B712" s="295"/>
      <c r="C712" s="52"/>
      <c r="D712" s="52"/>
      <c r="E712" s="52"/>
      <c r="F712" s="48"/>
      <c r="K712" s="495"/>
      <c r="L712" s="492"/>
      <c r="M712" s="58"/>
      <c r="N712" s="58"/>
      <c r="O712" s="58"/>
    </row>
    <row r="713" spans="1:15" ht="14.25" customHeight="1" x14ac:dyDescent="0.3">
      <c r="A713" s="248"/>
      <c r="B713" s="295"/>
      <c r="C713" s="52"/>
      <c r="D713" s="52"/>
      <c r="E713" s="52"/>
      <c r="F713" s="48"/>
      <c r="K713" s="495"/>
      <c r="L713" s="492"/>
      <c r="M713" s="58"/>
      <c r="N713" s="58"/>
      <c r="O713" s="58"/>
    </row>
    <row r="714" spans="1:15" ht="14.25" customHeight="1" x14ac:dyDescent="0.3">
      <c r="A714" s="248"/>
      <c r="B714" s="295"/>
      <c r="C714" s="52"/>
      <c r="D714" s="52"/>
      <c r="E714" s="52"/>
      <c r="F714" s="48"/>
      <c r="K714" s="495"/>
      <c r="L714" s="492"/>
      <c r="M714" s="58"/>
      <c r="N714" s="58"/>
      <c r="O714" s="58"/>
    </row>
    <row r="715" spans="1:15" ht="14.25" customHeight="1" x14ac:dyDescent="0.3">
      <c r="A715" s="248"/>
      <c r="B715" s="295"/>
      <c r="C715" s="52"/>
      <c r="D715" s="52"/>
      <c r="E715" s="52"/>
      <c r="F715" s="48"/>
      <c r="K715" s="495"/>
      <c r="L715" s="492"/>
      <c r="M715" s="58"/>
      <c r="N715" s="58"/>
      <c r="O715" s="58"/>
    </row>
    <row r="716" spans="1:15" ht="14.25" customHeight="1" x14ac:dyDescent="0.3">
      <c r="A716" s="248"/>
      <c r="B716" s="295"/>
      <c r="C716" s="52"/>
      <c r="D716" s="52"/>
      <c r="E716" s="52"/>
      <c r="F716" s="48"/>
      <c r="K716" s="495"/>
      <c r="L716" s="492"/>
      <c r="M716" s="58"/>
      <c r="N716" s="58"/>
      <c r="O716" s="58"/>
    </row>
    <row r="717" spans="1:15" ht="14.25" customHeight="1" x14ac:dyDescent="0.3">
      <c r="A717" s="248"/>
      <c r="B717" s="295"/>
      <c r="C717" s="52"/>
      <c r="D717" s="52"/>
      <c r="E717" s="52"/>
      <c r="F717" s="48"/>
      <c r="K717" s="495"/>
      <c r="L717" s="492"/>
      <c r="M717" s="58"/>
      <c r="N717" s="58"/>
      <c r="O717" s="58"/>
    </row>
    <row r="718" spans="1:15" ht="14.25" customHeight="1" x14ac:dyDescent="0.3">
      <c r="A718" s="248"/>
      <c r="B718" s="295"/>
      <c r="C718" s="52"/>
      <c r="D718" s="52"/>
      <c r="E718" s="52"/>
      <c r="F718" s="48"/>
      <c r="K718" s="495"/>
      <c r="L718" s="492"/>
      <c r="M718" s="58"/>
      <c r="N718" s="58"/>
      <c r="O718" s="58"/>
    </row>
    <row r="719" spans="1:15" ht="14.25" customHeight="1" x14ac:dyDescent="0.3">
      <c r="A719" s="248"/>
      <c r="B719" s="295"/>
      <c r="C719" s="52"/>
      <c r="D719" s="52"/>
      <c r="E719" s="52"/>
      <c r="F719" s="48"/>
      <c r="K719" s="495"/>
      <c r="L719" s="492"/>
      <c r="M719" s="58"/>
      <c r="N719" s="58"/>
      <c r="O719" s="58"/>
    </row>
    <row r="720" spans="1:15" ht="14.25" customHeight="1" x14ac:dyDescent="0.3">
      <c r="A720" s="248"/>
      <c r="B720" s="295"/>
      <c r="C720" s="52"/>
      <c r="D720" s="52"/>
      <c r="E720" s="52"/>
      <c r="F720" s="48"/>
      <c r="K720" s="495"/>
      <c r="L720" s="492"/>
      <c r="M720" s="58"/>
      <c r="N720" s="58"/>
      <c r="O720" s="58"/>
    </row>
    <row r="721" spans="1:15" ht="14.25" customHeight="1" x14ac:dyDescent="0.3">
      <c r="A721" s="248"/>
      <c r="B721" s="295"/>
      <c r="C721" s="52"/>
      <c r="D721" s="52"/>
      <c r="E721" s="52"/>
      <c r="F721" s="48"/>
      <c r="K721" s="495"/>
      <c r="L721" s="492"/>
      <c r="M721" s="58"/>
      <c r="N721" s="58"/>
      <c r="O721" s="58"/>
    </row>
    <row r="722" spans="1:15" ht="14.25" customHeight="1" x14ac:dyDescent="0.3">
      <c r="A722" s="248"/>
      <c r="B722" s="295"/>
      <c r="C722" s="52"/>
      <c r="D722" s="52"/>
      <c r="E722" s="52"/>
      <c r="F722" s="48"/>
      <c r="K722" s="495"/>
      <c r="L722" s="492"/>
      <c r="M722" s="58"/>
      <c r="N722" s="58"/>
      <c r="O722" s="58"/>
    </row>
    <row r="723" spans="1:15" ht="14.25" customHeight="1" x14ac:dyDescent="0.3">
      <c r="A723" s="248"/>
      <c r="B723" s="295"/>
      <c r="C723" s="52"/>
      <c r="D723" s="52"/>
      <c r="E723" s="52"/>
      <c r="F723" s="48"/>
      <c r="K723" s="495"/>
      <c r="L723" s="492"/>
      <c r="M723" s="58"/>
      <c r="N723" s="58"/>
      <c r="O723" s="58"/>
    </row>
    <row r="724" spans="1:15" ht="14.25" customHeight="1" x14ac:dyDescent="0.3">
      <c r="A724" s="248"/>
      <c r="B724" s="295"/>
      <c r="C724" s="52"/>
      <c r="D724" s="52"/>
      <c r="E724" s="52"/>
      <c r="F724" s="48"/>
      <c r="K724" s="495"/>
      <c r="L724" s="492"/>
      <c r="M724" s="58"/>
      <c r="N724" s="58"/>
      <c r="O724" s="58"/>
    </row>
    <row r="725" spans="1:15" ht="14.25" customHeight="1" x14ac:dyDescent="0.3">
      <c r="A725" s="248"/>
      <c r="B725" s="295"/>
      <c r="C725" s="52"/>
      <c r="D725" s="52"/>
      <c r="E725" s="52"/>
      <c r="F725" s="48"/>
      <c r="K725" s="495"/>
      <c r="L725" s="492"/>
      <c r="M725" s="58"/>
      <c r="N725" s="58"/>
      <c r="O725" s="58"/>
    </row>
    <row r="726" spans="1:15" ht="14.25" customHeight="1" x14ac:dyDescent="0.3">
      <c r="A726" s="248"/>
      <c r="B726" s="295"/>
      <c r="C726" s="52"/>
      <c r="D726" s="52"/>
      <c r="E726" s="52"/>
      <c r="F726" s="48"/>
      <c r="K726" s="495"/>
      <c r="L726" s="492"/>
      <c r="M726" s="58"/>
      <c r="N726" s="58"/>
      <c r="O726" s="58"/>
    </row>
    <row r="727" spans="1:15" ht="14.25" customHeight="1" x14ac:dyDescent="0.3">
      <c r="A727" s="248"/>
      <c r="B727" s="295"/>
      <c r="C727" s="52"/>
      <c r="D727" s="52"/>
      <c r="E727" s="52"/>
      <c r="F727" s="48"/>
      <c r="K727" s="495"/>
      <c r="L727" s="492"/>
      <c r="M727" s="58"/>
      <c r="N727" s="58"/>
      <c r="O727" s="58"/>
    </row>
    <row r="728" spans="1:15" ht="14.25" customHeight="1" x14ac:dyDescent="0.3">
      <c r="A728" s="248"/>
      <c r="B728" s="295"/>
      <c r="C728" s="52"/>
      <c r="D728" s="52"/>
      <c r="E728" s="52"/>
      <c r="F728" s="48"/>
      <c r="K728" s="495"/>
      <c r="L728" s="492"/>
      <c r="M728" s="58"/>
      <c r="N728" s="58"/>
      <c r="O728" s="58"/>
    </row>
    <row r="729" spans="1:15" ht="14.25" customHeight="1" x14ac:dyDescent="0.3">
      <c r="A729" s="248"/>
      <c r="B729" s="295"/>
      <c r="C729" s="52"/>
      <c r="D729" s="52"/>
      <c r="E729" s="52"/>
      <c r="F729" s="48"/>
      <c r="K729" s="495"/>
      <c r="L729" s="492"/>
      <c r="M729" s="58"/>
      <c r="N729" s="58"/>
      <c r="O729" s="58"/>
    </row>
    <row r="730" spans="1:15" ht="14.25" customHeight="1" x14ac:dyDescent="0.3">
      <c r="A730" s="248"/>
      <c r="B730" s="295"/>
      <c r="C730" s="52"/>
      <c r="D730" s="52"/>
      <c r="E730" s="52"/>
      <c r="F730" s="48"/>
      <c r="K730" s="495"/>
      <c r="L730" s="492"/>
      <c r="M730" s="58"/>
      <c r="N730" s="58"/>
      <c r="O730" s="58"/>
    </row>
    <row r="731" spans="1:15" ht="14.25" customHeight="1" x14ac:dyDescent="0.3">
      <c r="A731" s="248"/>
      <c r="B731" s="295"/>
      <c r="C731" s="52"/>
      <c r="D731" s="52"/>
      <c r="E731" s="52"/>
      <c r="F731" s="48"/>
      <c r="K731" s="495"/>
      <c r="L731" s="492"/>
      <c r="M731" s="58"/>
      <c r="N731" s="58"/>
      <c r="O731" s="58"/>
    </row>
    <row r="732" spans="1:15" ht="14.25" customHeight="1" x14ac:dyDescent="0.3">
      <c r="A732" s="248"/>
      <c r="B732" s="295"/>
      <c r="C732" s="52"/>
      <c r="D732" s="52"/>
      <c r="E732" s="52"/>
      <c r="F732" s="48"/>
      <c r="K732" s="495"/>
      <c r="L732" s="492"/>
      <c r="M732" s="58"/>
      <c r="N732" s="58"/>
      <c r="O732" s="58"/>
    </row>
    <row r="733" spans="1:15" ht="14.25" customHeight="1" x14ac:dyDescent="0.3">
      <c r="A733" s="248"/>
      <c r="B733" s="295"/>
      <c r="C733" s="52"/>
      <c r="D733" s="52"/>
      <c r="E733" s="52"/>
      <c r="F733" s="48"/>
      <c r="K733" s="495"/>
      <c r="L733" s="492"/>
      <c r="M733" s="58"/>
      <c r="N733" s="58"/>
      <c r="O733" s="58"/>
    </row>
    <row r="734" spans="1:15" ht="14.25" customHeight="1" x14ac:dyDescent="0.3">
      <c r="A734" s="248"/>
      <c r="B734" s="295"/>
      <c r="C734" s="52"/>
      <c r="D734" s="52"/>
      <c r="E734" s="52"/>
      <c r="F734" s="48"/>
      <c r="K734" s="495"/>
      <c r="L734" s="492"/>
      <c r="M734" s="58"/>
      <c r="N734" s="58"/>
      <c r="O734" s="58"/>
    </row>
    <row r="735" spans="1:15" ht="14.25" customHeight="1" x14ac:dyDescent="0.3">
      <c r="A735" s="248"/>
      <c r="B735" s="295"/>
      <c r="C735" s="52"/>
      <c r="D735" s="52"/>
      <c r="E735" s="52"/>
      <c r="F735" s="48"/>
      <c r="K735" s="495"/>
      <c r="L735" s="492"/>
      <c r="M735" s="58"/>
      <c r="N735" s="58"/>
      <c r="O735" s="58"/>
    </row>
    <row r="736" spans="1:15" ht="14.25" customHeight="1" x14ac:dyDescent="0.3">
      <c r="A736" s="248"/>
      <c r="B736" s="295"/>
      <c r="C736" s="52"/>
      <c r="D736" s="52"/>
      <c r="E736" s="52"/>
      <c r="F736" s="48"/>
      <c r="K736" s="495"/>
      <c r="L736" s="492"/>
      <c r="M736" s="58"/>
      <c r="N736" s="58"/>
      <c r="O736" s="58"/>
    </row>
    <row r="737" spans="1:15" ht="14.25" customHeight="1" x14ac:dyDescent="0.3">
      <c r="A737" s="248"/>
      <c r="B737" s="295"/>
      <c r="C737" s="52"/>
      <c r="D737" s="52"/>
      <c r="E737" s="52"/>
      <c r="F737" s="48"/>
      <c r="K737" s="495"/>
      <c r="L737" s="492"/>
      <c r="M737" s="58"/>
      <c r="N737" s="58"/>
      <c r="O737" s="58"/>
    </row>
    <row r="738" spans="1:15" ht="14.25" customHeight="1" x14ac:dyDescent="0.3">
      <c r="A738" s="248"/>
      <c r="B738" s="295"/>
      <c r="C738" s="52"/>
      <c r="D738" s="52"/>
      <c r="E738" s="52"/>
      <c r="F738" s="48"/>
      <c r="K738" s="495"/>
      <c r="L738" s="492"/>
      <c r="M738" s="58"/>
      <c r="N738" s="58"/>
      <c r="O738" s="58"/>
    </row>
    <row r="739" spans="1:15" ht="14.25" customHeight="1" x14ac:dyDescent="0.3">
      <c r="A739" s="248"/>
      <c r="B739" s="295"/>
      <c r="C739" s="52"/>
      <c r="D739" s="52"/>
      <c r="E739" s="52"/>
      <c r="F739" s="48"/>
      <c r="K739" s="495"/>
      <c r="L739" s="492"/>
      <c r="M739" s="58"/>
      <c r="N739" s="58"/>
      <c r="O739" s="58"/>
    </row>
    <row r="740" spans="1:15" ht="14.25" customHeight="1" x14ac:dyDescent="0.3">
      <c r="A740" s="248"/>
      <c r="B740" s="295"/>
      <c r="C740" s="52"/>
      <c r="D740" s="52"/>
      <c r="E740" s="52"/>
      <c r="F740" s="48"/>
      <c r="K740" s="495"/>
      <c r="L740" s="492"/>
      <c r="M740" s="58"/>
      <c r="N740" s="58"/>
      <c r="O740" s="58"/>
    </row>
    <row r="741" spans="1:15" ht="14.25" customHeight="1" x14ac:dyDescent="0.3">
      <c r="A741" s="248"/>
      <c r="B741" s="295"/>
      <c r="C741" s="52"/>
      <c r="D741" s="52"/>
      <c r="E741" s="52"/>
      <c r="F741" s="48"/>
      <c r="K741" s="495"/>
      <c r="L741" s="492"/>
      <c r="M741" s="58"/>
      <c r="N741" s="58"/>
      <c r="O741" s="58"/>
    </row>
    <row r="742" spans="1:15" ht="14.25" customHeight="1" x14ac:dyDescent="0.3">
      <c r="A742" s="248"/>
      <c r="B742" s="295"/>
      <c r="C742" s="52"/>
      <c r="D742" s="52"/>
      <c r="E742" s="52"/>
      <c r="F742" s="48"/>
      <c r="K742" s="495"/>
      <c r="L742" s="492"/>
      <c r="M742" s="58"/>
      <c r="N742" s="58"/>
      <c r="O742" s="58"/>
    </row>
    <row r="743" spans="1:15" ht="14.25" customHeight="1" x14ac:dyDescent="0.3">
      <c r="A743" s="248"/>
      <c r="B743" s="295"/>
      <c r="C743" s="52"/>
      <c r="D743" s="52"/>
      <c r="E743" s="52"/>
      <c r="F743" s="48"/>
      <c r="K743" s="495"/>
      <c r="L743" s="492"/>
      <c r="M743" s="58"/>
      <c r="N743" s="58"/>
      <c r="O743" s="58"/>
    </row>
    <row r="744" spans="1:15" ht="14.25" customHeight="1" x14ac:dyDescent="0.3">
      <c r="A744" s="248"/>
      <c r="B744" s="295"/>
      <c r="C744" s="52"/>
      <c r="D744" s="52"/>
      <c r="E744" s="52"/>
      <c r="F744" s="48"/>
      <c r="K744" s="495"/>
      <c r="L744" s="492"/>
      <c r="M744" s="58"/>
      <c r="N744" s="58"/>
      <c r="O744" s="58"/>
    </row>
    <row r="745" spans="1:15" ht="14.25" customHeight="1" x14ac:dyDescent="0.3">
      <c r="A745" s="248"/>
      <c r="B745" s="295"/>
      <c r="C745" s="52"/>
      <c r="D745" s="52"/>
      <c r="E745" s="52"/>
      <c r="F745" s="48"/>
      <c r="K745" s="495"/>
      <c r="L745" s="492"/>
      <c r="M745" s="58"/>
      <c r="N745" s="58"/>
      <c r="O745" s="58"/>
    </row>
    <row r="746" spans="1:15" ht="14.25" customHeight="1" x14ac:dyDescent="0.3">
      <c r="A746" s="248"/>
      <c r="B746" s="295"/>
      <c r="C746" s="52"/>
      <c r="D746" s="52"/>
      <c r="E746" s="52"/>
      <c r="F746" s="48"/>
      <c r="K746" s="495"/>
      <c r="L746" s="492"/>
      <c r="M746" s="58"/>
      <c r="N746" s="58"/>
      <c r="O746" s="58"/>
    </row>
    <row r="747" spans="1:15" ht="14.25" customHeight="1" x14ac:dyDescent="0.3">
      <c r="A747" s="248"/>
      <c r="B747" s="295"/>
      <c r="C747" s="52"/>
      <c r="D747" s="52"/>
      <c r="E747" s="52"/>
      <c r="F747" s="48"/>
      <c r="K747" s="495"/>
      <c r="L747" s="492"/>
      <c r="M747" s="58"/>
      <c r="N747" s="58"/>
      <c r="O747" s="58"/>
    </row>
    <row r="748" spans="1:15" ht="14.25" customHeight="1" x14ac:dyDescent="0.3">
      <c r="A748" s="248"/>
      <c r="B748" s="295"/>
      <c r="C748" s="52"/>
      <c r="D748" s="52"/>
      <c r="E748" s="52"/>
      <c r="F748" s="48"/>
      <c r="K748" s="495"/>
      <c r="L748" s="492"/>
      <c r="M748" s="58"/>
      <c r="N748" s="58"/>
      <c r="O748" s="58"/>
    </row>
    <row r="749" spans="1:15" ht="14.25" customHeight="1" x14ac:dyDescent="0.3">
      <c r="A749" s="248"/>
      <c r="B749" s="295"/>
      <c r="C749" s="52"/>
      <c r="D749" s="52"/>
      <c r="E749" s="52"/>
      <c r="F749" s="48"/>
      <c r="K749" s="495"/>
      <c r="L749" s="492"/>
      <c r="M749" s="58"/>
      <c r="N749" s="58"/>
      <c r="O749" s="58"/>
    </row>
    <row r="750" spans="1:15" ht="14.25" customHeight="1" x14ac:dyDescent="0.3">
      <c r="A750" s="248"/>
      <c r="B750" s="295"/>
      <c r="C750" s="52"/>
      <c r="D750" s="52"/>
      <c r="E750" s="52"/>
      <c r="F750" s="48"/>
      <c r="K750" s="495"/>
      <c r="L750" s="492"/>
      <c r="M750" s="58"/>
      <c r="N750" s="58"/>
      <c r="O750" s="58"/>
    </row>
    <row r="751" spans="1:15" ht="14.25" customHeight="1" x14ac:dyDescent="0.3">
      <c r="A751" s="248"/>
      <c r="B751" s="295"/>
      <c r="C751" s="52"/>
      <c r="D751" s="52"/>
      <c r="E751" s="52"/>
      <c r="F751" s="48"/>
      <c r="K751" s="495"/>
      <c r="L751" s="492"/>
      <c r="M751" s="58"/>
      <c r="N751" s="58"/>
      <c r="O751" s="58"/>
    </row>
    <row r="752" spans="1:15" ht="14.25" customHeight="1" x14ac:dyDescent="0.3">
      <c r="A752" s="248"/>
      <c r="B752" s="295"/>
      <c r="C752" s="52"/>
      <c r="D752" s="52"/>
      <c r="E752" s="52"/>
      <c r="F752" s="48"/>
      <c r="K752" s="495"/>
      <c r="L752" s="492"/>
      <c r="M752" s="58"/>
      <c r="N752" s="58"/>
      <c r="O752" s="58"/>
    </row>
    <row r="753" spans="1:15" ht="14.25" customHeight="1" x14ac:dyDescent="0.3">
      <c r="A753" s="248"/>
      <c r="B753" s="295"/>
      <c r="C753" s="52"/>
      <c r="D753" s="52"/>
      <c r="E753" s="52"/>
      <c r="F753" s="48"/>
      <c r="K753" s="495"/>
      <c r="L753" s="492"/>
      <c r="M753" s="58"/>
      <c r="N753" s="58"/>
      <c r="O753" s="58"/>
    </row>
    <row r="754" spans="1:15" ht="14.25" customHeight="1" x14ac:dyDescent="0.3">
      <c r="A754" s="248"/>
      <c r="B754" s="295"/>
      <c r="C754" s="52"/>
      <c r="D754" s="52"/>
      <c r="E754" s="52"/>
      <c r="F754" s="48"/>
      <c r="K754" s="495"/>
      <c r="L754" s="492"/>
      <c r="M754" s="58"/>
      <c r="N754" s="58"/>
      <c r="O754" s="58"/>
    </row>
    <row r="755" spans="1:15" ht="14.25" customHeight="1" x14ac:dyDescent="0.3">
      <c r="A755" s="248"/>
      <c r="B755" s="295"/>
      <c r="C755" s="52"/>
      <c r="D755" s="52"/>
      <c r="E755" s="52"/>
      <c r="F755" s="48"/>
      <c r="K755" s="495"/>
      <c r="L755" s="492"/>
      <c r="M755" s="58"/>
      <c r="N755" s="58"/>
      <c r="O755" s="58"/>
    </row>
    <row r="756" spans="1:15" ht="14.25" customHeight="1" x14ac:dyDescent="0.3">
      <c r="A756" s="248"/>
      <c r="B756" s="295"/>
      <c r="C756" s="52"/>
      <c r="D756" s="52"/>
      <c r="E756" s="52"/>
      <c r="F756" s="48"/>
      <c r="K756" s="495"/>
      <c r="L756" s="492"/>
      <c r="M756" s="58"/>
      <c r="N756" s="58"/>
      <c r="O756" s="58"/>
    </row>
    <row r="757" spans="1:15" ht="14.25" customHeight="1" x14ac:dyDescent="0.3">
      <c r="A757" s="248"/>
      <c r="B757" s="295"/>
      <c r="C757" s="52"/>
      <c r="D757" s="52"/>
      <c r="E757" s="52"/>
      <c r="F757" s="48"/>
      <c r="K757" s="495"/>
      <c r="L757" s="492"/>
      <c r="M757" s="58"/>
      <c r="N757" s="58"/>
      <c r="O757" s="58"/>
    </row>
    <row r="758" spans="1:15" ht="14.25" customHeight="1" x14ac:dyDescent="0.3">
      <c r="A758" s="248"/>
      <c r="B758" s="295"/>
      <c r="C758" s="52"/>
      <c r="D758" s="52"/>
      <c r="E758" s="52"/>
      <c r="F758" s="48"/>
      <c r="K758" s="495"/>
      <c r="L758" s="492"/>
      <c r="M758" s="58"/>
      <c r="N758" s="58"/>
      <c r="O758" s="58"/>
    </row>
    <row r="759" spans="1:15" ht="14.25" customHeight="1" x14ac:dyDescent="0.3">
      <c r="A759" s="248"/>
      <c r="B759" s="295"/>
      <c r="C759" s="52"/>
      <c r="D759" s="52"/>
      <c r="E759" s="52"/>
      <c r="F759" s="48"/>
      <c r="K759" s="495"/>
      <c r="L759" s="492"/>
      <c r="M759" s="58"/>
      <c r="N759" s="58"/>
      <c r="O759" s="58"/>
    </row>
    <row r="760" spans="1:15" ht="14.25" customHeight="1" x14ac:dyDescent="0.3">
      <c r="A760" s="248"/>
      <c r="B760" s="295"/>
      <c r="C760" s="52"/>
      <c r="D760" s="52"/>
      <c r="E760" s="52"/>
      <c r="F760" s="48"/>
      <c r="K760" s="495"/>
      <c r="L760" s="492"/>
      <c r="M760" s="58"/>
      <c r="N760" s="58"/>
      <c r="O760" s="58"/>
    </row>
    <row r="761" spans="1:15" ht="14.25" customHeight="1" x14ac:dyDescent="0.3">
      <c r="A761" s="248"/>
      <c r="B761" s="295"/>
      <c r="C761" s="52"/>
      <c r="D761" s="52"/>
      <c r="E761" s="52"/>
      <c r="F761" s="48"/>
      <c r="K761" s="495"/>
      <c r="L761" s="492"/>
      <c r="M761" s="58"/>
      <c r="N761" s="58"/>
      <c r="O761" s="58"/>
    </row>
    <row r="762" spans="1:15" ht="14.25" customHeight="1" x14ac:dyDescent="0.3">
      <c r="A762" s="248"/>
      <c r="B762" s="295"/>
      <c r="C762" s="52"/>
      <c r="D762" s="52"/>
      <c r="E762" s="52"/>
      <c r="F762" s="48"/>
      <c r="K762" s="495"/>
      <c r="L762" s="492"/>
      <c r="M762" s="58"/>
      <c r="N762" s="58"/>
      <c r="O762" s="58"/>
    </row>
    <row r="763" spans="1:15" ht="14.25" customHeight="1" x14ac:dyDescent="0.3">
      <c r="A763" s="248"/>
      <c r="B763" s="295"/>
      <c r="C763" s="52"/>
      <c r="D763" s="52"/>
      <c r="E763" s="52"/>
      <c r="F763" s="48"/>
      <c r="K763" s="495"/>
      <c r="L763" s="492"/>
      <c r="M763" s="58"/>
      <c r="N763" s="58"/>
      <c r="O763" s="58"/>
    </row>
    <row r="764" spans="1:15" ht="14.25" customHeight="1" x14ac:dyDescent="0.3">
      <c r="A764" s="248"/>
      <c r="B764" s="295"/>
      <c r="C764" s="52"/>
      <c r="D764" s="52"/>
      <c r="E764" s="52"/>
      <c r="F764" s="48"/>
      <c r="K764" s="495"/>
      <c r="L764" s="492"/>
      <c r="M764" s="58"/>
      <c r="N764" s="58"/>
      <c r="O764" s="58"/>
    </row>
    <row r="765" spans="1:15" ht="14.25" customHeight="1" x14ac:dyDescent="0.3">
      <c r="A765" s="248"/>
      <c r="B765" s="295"/>
      <c r="C765" s="52"/>
      <c r="D765" s="52"/>
      <c r="E765" s="52"/>
      <c r="F765" s="48"/>
      <c r="K765" s="495"/>
      <c r="L765" s="492"/>
      <c r="M765" s="58"/>
      <c r="N765" s="58"/>
      <c r="O765" s="58"/>
    </row>
    <row r="766" spans="1:15" ht="14.25" customHeight="1" x14ac:dyDescent="0.3">
      <c r="A766" s="248"/>
      <c r="B766" s="295"/>
      <c r="C766" s="52"/>
      <c r="D766" s="52"/>
      <c r="E766" s="52"/>
      <c r="F766" s="48"/>
      <c r="K766" s="495"/>
      <c r="L766" s="492"/>
      <c r="M766" s="58"/>
      <c r="N766" s="58"/>
      <c r="O766" s="58"/>
    </row>
    <row r="767" spans="1:15" ht="14.25" customHeight="1" x14ac:dyDescent="0.3">
      <c r="A767" s="248"/>
      <c r="B767" s="295"/>
      <c r="C767" s="52"/>
      <c r="D767" s="52"/>
      <c r="E767" s="52"/>
      <c r="F767" s="48"/>
      <c r="K767" s="495"/>
      <c r="L767" s="492"/>
      <c r="M767" s="58"/>
      <c r="N767" s="58"/>
      <c r="O767" s="58"/>
    </row>
    <row r="768" spans="1:15" ht="14.25" customHeight="1" x14ac:dyDescent="0.3">
      <c r="A768" s="248"/>
      <c r="B768" s="295"/>
      <c r="C768" s="52"/>
      <c r="D768" s="52"/>
      <c r="E768" s="52"/>
      <c r="F768" s="48"/>
      <c r="K768" s="495"/>
      <c r="L768" s="492"/>
      <c r="M768" s="58"/>
      <c r="N768" s="58"/>
      <c r="O768" s="58"/>
    </row>
    <row r="769" spans="1:15" ht="14.25" customHeight="1" x14ac:dyDescent="0.3">
      <c r="A769" s="248"/>
      <c r="B769" s="295"/>
      <c r="C769" s="52"/>
      <c r="D769" s="52"/>
      <c r="E769" s="52"/>
      <c r="F769" s="48"/>
      <c r="K769" s="495"/>
      <c r="L769" s="492"/>
      <c r="M769" s="58"/>
      <c r="N769" s="58"/>
      <c r="O769" s="58"/>
    </row>
    <row r="770" spans="1:15" ht="14.25" customHeight="1" x14ac:dyDescent="0.3">
      <c r="A770" s="248"/>
      <c r="B770" s="295"/>
      <c r="C770" s="52"/>
      <c r="D770" s="52"/>
      <c r="E770" s="52"/>
      <c r="F770" s="48"/>
      <c r="K770" s="495"/>
      <c r="L770" s="492"/>
      <c r="M770" s="58"/>
      <c r="N770" s="58"/>
      <c r="O770" s="58"/>
    </row>
    <row r="771" spans="1:15" ht="14.25" customHeight="1" x14ac:dyDescent="0.3">
      <c r="A771" s="248"/>
      <c r="B771" s="295"/>
      <c r="C771" s="52"/>
      <c r="D771" s="52"/>
      <c r="E771" s="52"/>
      <c r="F771" s="48"/>
      <c r="K771" s="495"/>
      <c r="L771" s="492"/>
      <c r="M771" s="58"/>
      <c r="N771" s="58"/>
      <c r="O771" s="58"/>
    </row>
    <row r="772" spans="1:15" ht="14.25" customHeight="1" x14ac:dyDescent="0.3">
      <c r="A772" s="248"/>
      <c r="B772" s="295"/>
      <c r="C772" s="52"/>
      <c r="D772" s="52"/>
      <c r="E772" s="52"/>
      <c r="F772" s="48"/>
      <c r="K772" s="495"/>
      <c r="L772" s="492"/>
      <c r="M772" s="58"/>
      <c r="N772" s="58"/>
      <c r="O772" s="58"/>
    </row>
    <row r="773" spans="1:15" ht="14.25" customHeight="1" x14ac:dyDescent="0.3">
      <c r="A773" s="248"/>
      <c r="B773" s="295"/>
      <c r="C773" s="52"/>
      <c r="D773" s="52"/>
      <c r="E773" s="52"/>
      <c r="F773" s="48"/>
      <c r="K773" s="495"/>
      <c r="L773" s="492"/>
      <c r="M773" s="58"/>
      <c r="N773" s="58"/>
      <c r="O773" s="58"/>
    </row>
    <row r="774" spans="1:15" ht="14.25" customHeight="1" x14ac:dyDescent="0.3">
      <c r="A774" s="248"/>
      <c r="B774" s="295"/>
      <c r="C774" s="52"/>
      <c r="D774" s="52"/>
      <c r="E774" s="52"/>
      <c r="F774" s="48"/>
      <c r="K774" s="495"/>
      <c r="L774" s="492"/>
      <c r="M774" s="58"/>
      <c r="N774" s="58"/>
      <c r="O774" s="58"/>
    </row>
    <row r="775" spans="1:15" ht="14.25" customHeight="1" x14ac:dyDescent="0.3">
      <c r="A775" s="248"/>
      <c r="B775" s="295"/>
      <c r="C775" s="52"/>
      <c r="D775" s="52"/>
      <c r="E775" s="52"/>
      <c r="F775" s="48"/>
      <c r="K775" s="495"/>
      <c r="L775" s="492"/>
      <c r="M775" s="58"/>
      <c r="N775" s="58"/>
      <c r="O775" s="58"/>
    </row>
    <row r="776" spans="1:15" ht="14.25" customHeight="1" x14ac:dyDescent="0.3">
      <c r="A776" s="248"/>
      <c r="B776" s="295"/>
      <c r="C776" s="52"/>
      <c r="D776" s="52"/>
      <c r="E776" s="52"/>
      <c r="F776" s="48"/>
      <c r="K776" s="495"/>
      <c r="L776" s="492"/>
      <c r="M776" s="58"/>
      <c r="N776" s="58"/>
      <c r="O776" s="58"/>
    </row>
    <row r="777" spans="1:15" ht="14.25" customHeight="1" x14ac:dyDescent="0.3">
      <c r="A777" s="248"/>
      <c r="B777" s="295"/>
      <c r="C777" s="52"/>
      <c r="D777" s="52"/>
      <c r="E777" s="52"/>
      <c r="F777" s="48"/>
      <c r="K777" s="495"/>
      <c r="L777" s="492"/>
      <c r="M777" s="58"/>
      <c r="N777" s="58"/>
      <c r="O777" s="58"/>
    </row>
    <row r="778" spans="1:15" ht="14.25" customHeight="1" x14ac:dyDescent="0.3">
      <c r="A778" s="248"/>
      <c r="B778" s="295"/>
      <c r="C778" s="52"/>
      <c r="D778" s="52"/>
      <c r="E778" s="52"/>
      <c r="F778" s="48"/>
      <c r="K778" s="495"/>
      <c r="L778" s="492"/>
      <c r="M778" s="58"/>
      <c r="N778" s="58"/>
      <c r="O778" s="58"/>
    </row>
    <row r="779" spans="1:15" ht="14.25" customHeight="1" x14ac:dyDescent="0.3">
      <c r="A779" s="248"/>
      <c r="B779" s="295"/>
      <c r="C779" s="52"/>
      <c r="D779" s="52"/>
      <c r="E779" s="52"/>
      <c r="F779" s="48"/>
      <c r="K779" s="495"/>
      <c r="L779" s="492"/>
      <c r="M779" s="58"/>
      <c r="N779" s="58"/>
      <c r="O779" s="58"/>
    </row>
    <row r="780" spans="1:15" ht="14.25" customHeight="1" x14ac:dyDescent="0.3">
      <c r="A780" s="248"/>
      <c r="B780" s="295"/>
      <c r="C780" s="52"/>
      <c r="D780" s="52"/>
      <c r="E780" s="52"/>
      <c r="F780" s="48"/>
      <c r="K780" s="495"/>
      <c r="L780" s="492"/>
      <c r="M780" s="58"/>
      <c r="N780" s="58"/>
      <c r="O780" s="58"/>
    </row>
    <row r="781" spans="1:15" ht="14.25" customHeight="1" x14ac:dyDescent="0.3">
      <c r="A781" s="248"/>
      <c r="B781" s="295"/>
      <c r="C781" s="52"/>
      <c r="D781" s="52"/>
      <c r="E781" s="52"/>
      <c r="F781" s="48"/>
      <c r="K781" s="495"/>
      <c r="L781" s="492"/>
      <c r="M781" s="58"/>
      <c r="N781" s="58"/>
      <c r="O781" s="58"/>
    </row>
    <row r="782" spans="1:15" ht="14.25" customHeight="1" x14ac:dyDescent="0.3">
      <c r="A782" s="248"/>
      <c r="B782" s="295"/>
      <c r="C782" s="52"/>
      <c r="D782" s="52"/>
      <c r="E782" s="52"/>
      <c r="F782" s="48"/>
      <c r="K782" s="495"/>
      <c r="L782" s="492"/>
      <c r="M782" s="58"/>
      <c r="N782" s="58"/>
      <c r="O782" s="58"/>
    </row>
    <row r="783" spans="1:15" ht="14.25" customHeight="1" x14ac:dyDescent="0.3">
      <c r="A783" s="248"/>
      <c r="B783" s="295"/>
      <c r="C783" s="52"/>
      <c r="D783" s="52"/>
      <c r="E783" s="52"/>
      <c r="F783" s="48"/>
      <c r="K783" s="495"/>
      <c r="L783" s="492"/>
      <c r="M783" s="58"/>
      <c r="N783" s="58"/>
      <c r="O783" s="58"/>
    </row>
    <row r="784" spans="1:15" ht="14.25" customHeight="1" x14ac:dyDescent="0.3">
      <c r="A784" s="248"/>
      <c r="B784" s="295"/>
      <c r="C784" s="52"/>
      <c r="D784" s="52"/>
      <c r="E784" s="52"/>
      <c r="F784" s="48"/>
      <c r="K784" s="495"/>
      <c r="L784" s="492"/>
      <c r="M784" s="58"/>
      <c r="N784" s="58"/>
      <c r="O784" s="58"/>
    </row>
    <row r="785" spans="1:15" ht="14.25" customHeight="1" x14ac:dyDescent="0.3">
      <c r="A785" s="248"/>
      <c r="B785" s="295"/>
      <c r="C785" s="52"/>
      <c r="D785" s="52"/>
      <c r="E785" s="52"/>
      <c r="F785" s="48"/>
      <c r="K785" s="495"/>
      <c r="L785" s="492"/>
      <c r="M785" s="58"/>
      <c r="N785" s="58"/>
      <c r="O785" s="58"/>
    </row>
    <row r="786" spans="1:15" ht="14.25" customHeight="1" x14ac:dyDescent="0.3">
      <c r="A786" s="248"/>
      <c r="B786" s="295"/>
      <c r="C786" s="52"/>
      <c r="D786" s="52"/>
      <c r="E786" s="52"/>
      <c r="F786" s="48"/>
      <c r="K786" s="495"/>
      <c r="L786" s="492"/>
      <c r="M786" s="58"/>
      <c r="N786" s="58"/>
      <c r="O786" s="58"/>
    </row>
    <row r="787" spans="1:15" ht="14.25" customHeight="1" x14ac:dyDescent="0.3">
      <c r="A787" s="248"/>
      <c r="B787" s="295"/>
      <c r="C787" s="52"/>
      <c r="D787" s="52"/>
      <c r="E787" s="52"/>
      <c r="F787" s="48"/>
      <c r="K787" s="495"/>
      <c r="L787" s="492"/>
      <c r="M787" s="58"/>
      <c r="N787" s="58"/>
      <c r="O787" s="58"/>
    </row>
    <row r="788" spans="1:15" ht="14.25" customHeight="1" x14ac:dyDescent="0.3">
      <c r="A788" s="248"/>
      <c r="B788" s="295"/>
      <c r="C788" s="52"/>
      <c r="D788" s="52"/>
      <c r="E788" s="52"/>
      <c r="F788" s="48"/>
      <c r="K788" s="495"/>
      <c r="L788" s="492"/>
      <c r="M788" s="58"/>
      <c r="N788" s="58"/>
      <c r="O788" s="58"/>
    </row>
    <row r="789" spans="1:15" ht="14.25" customHeight="1" x14ac:dyDescent="0.3">
      <c r="A789" s="248"/>
      <c r="B789" s="295"/>
      <c r="C789" s="52"/>
      <c r="D789" s="52"/>
      <c r="E789" s="52"/>
      <c r="F789" s="48"/>
      <c r="K789" s="495"/>
      <c r="L789" s="492"/>
      <c r="M789" s="58"/>
      <c r="N789" s="58"/>
      <c r="O789" s="58"/>
    </row>
    <row r="790" spans="1:15" ht="14.25" customHeight="1" x14ac:dyDescent="0.3">
      <c r="A790" s="248"/>
      <c r="B790" s="295"/>
      <c r="C790" s="52"/>
      <c r="D790" s="52"/>
      <c r="E790" s="52"/>
      <c r="F790" s="48"/>
      <c r="K790" s="495"/>
      <c r="L790" s="492"/>
      <c r="M790" s="58"/>
      <c r="N790" s="58"/>
      <c r="O790" s="58"/>
    </row>
    <row r="791" spans="1:15" ht="14.25" customHeight="1" x14ac:dyDescent="0.3">
      <c r="A791" s="248"/>
      <c r="B791" s="295"/>
      <c r="C791" s="52"/>
      <c r="D791" s="52"/>
      <c r="E791" s="52"/>
      <c r="F791" s="48"/>
      <c r="K791" s="495"/>
      <c r="L791" s="492"/>
      <c r="M791" s="58"/>
      <c r="N791" s="58"/>
      <c r="O791" s="58"/>
    </row>
    <row r="792" spans="1:15" ht="14.25" customHeight="1" x14ac:dyDescent="0.3">
      <c r="A792" s="248"/>
      <c r="B792" s="295"/>
      <c r="C792" s="52"/>
      <c r="D792" s="52"/>
      <c r="E792" s="52"/>
      <c r="F792" s="48"/>
      <c r="K792" s="495"/>
      <c r="L792" s="492"/>
      <c r="M792" s="58"/>
      <c r="N792" s="58"/>
      <c r="O792" s="58"/>
    </row>
    <row r="793" spans="1:15" ht="14.25" customHeight="1" x14ac:dyDescent="0.3">
      <c r="A793" s="248"/>
      <c r="B793" s="295"/>
      <c r="C793" s="52"/>
      <c r="D793" s="52"/>
      <c r="E793" s="52"/>
      <c r="F793" s="48"/>
      <c r="K793" s="495"/>
      <c r="L793" s="492"/>
      <c r="M793" s="58"/>
      <c r="N793" s="58"/>
      <c r="O793" s="58"/>
    </row>
    <row r="794" spans="1:15" ht="14.25" customHeight="1" x14ac:dyDescent="0.3">
      <c r="A794" s="248"/>
      <c r="B794" s="295"/>
      <c r="C794" s="52"/>
      <c r="D794" s="52"/>
      <c r="E794" s="52"/>
      <c r="F794" s="48"/>
      <c r="K794" s="495"/>
      <c r="L794" s="492"/>
      <c r="M794" s="58"/>
      <c r="N794" s="58"/>
      <c r="O794" s="58"/>
    </row>
    <row r="795" spans="1:15" ht="14.25" customHeight="1" x14ac:dyDescent="0.3">
      <c r="A795" s="248"/>
      <c r="B795" s="295"/>
      <c r="C795" s="52"/>
      <c r="D795" s="52"/>
      <c r="E795" s="52"/>
      <c r="F795" s="48"/>
      <c r="K795" s="495"/>
      <c r="L795" s="492"/>
      <c r="M795" s="58"/>
      <c r="N795" s="58"/>
      <c r="O795" s="58"/>
    </row>
    <row r="796" spans="1:15" ht="14.25" customHeight="1" x14ac:dyDescent="0.3">
      <c r="A796" s="248"/>
      <c r="B796" s="295"/>
      <c r="C796" s="52"/>
      <c r="D796" s="52"/>
      <c r="E796" s="52"/>
      <c r="F796" s="48"/>
      <c r="K796" s="495"/>
      <c r="L796" s="492"/>
      <c r="M796" s="58"/>
      <c r="N796" s="58"/>
      <c r="O796" s="58"/>
    </row>
    <row r="797" spans="1:15" ht="14.25" customHeight="1" x14ac:dyDescent="0.3">
      <c r="A797" s="248"/>
      <c r="B797" s="295"/>
      <c r="C797" s="52"/>
      <c r="D797" s="52"/>
      <c r="E797" s="52"/>
      <c r="F797" s="48"/>
      <c r="K797" s="495"/>
      <c r="L797" s="492"/>
      <c r="M797" s="58"/>
      <c r="N797" s="58"/>
      <c r="O797" s="58"/>
    </row>
    <row r="798" spans="1:15" ht="14.25" customHeight="1" x14ac:dyDescent="0.3">
      <c r="A798" s="248"/>
      <c r="B798" s="295"/>
      <c r="C798" s="52"/>
      <c r="D798" s="52"/>
      <c r="E798" s="52"/>
      <c r="F798" s="48"/>
      <c r="K798" s="495"/>
      <c r="L798" s="492"/>
      <c r="M798" s="58"/>
      <c r="N798" s="58"/>
      <c r="O798" s="58"/>
    </row>
    <row r="799" spans="1:15" ht="14.25" customHeight="1" x14ac:dyDescent="0.3">
      <c r="A799" s="248"/>
      <c r="B799" s="295"/>
      <c r="C799" s="52"/>
      <c r="D799" s="52"/>
      <c r="E799" s="52"/>
      <c r="F799" s="48"/>
      <c r="K799" s="495"/>
      <c r="L799" s="492"/>
      <c r="M799" s="58"/>
      <c r="N799" s="58"/>
      <c r="O799" s="58"/>
    </row>
    <row r="800" spans="1:15" ht="14.25" customHeight="1" x14ac:dyDescent="0.3">
      <c r="A800" s="248"/>
      <c r="B800" s="295"/>
      <c r="C800" s="52"/>
      <c r="D800" s="52"/>
      <c r="E800" s="52"/>
      <c r="F800" s="48"/>
      <c r="K800" s="495"/>
      <c r="L800" s="492"/>
      <c r="M800" s="58"/>
      <c r="N800" s="58"/>
      <c r="O800" s="58"/>
    </row>
    <row r="801" spans="1:15" ht="14.25" customHeight="1" x14ac:dyDescent="0.3">
      <c r="A801" s="248"/>
      <c r="B801" s="295"/>
      <c r="C801" s="52"/>
      <c r="D801" s="52"/>
      <c r="E801" s="52"/>
      <c r="F801" s="48"/>
      <c r="K801" s="495"/>
      <c r="L801" s="492"/>
      <c r="M801" s="58"/>
      <c r="N801" s="58"/>
      <c r="O801" s="58"/>
    </row>
    <row r="802" spans="1:15" ht="14.25" customHeight="1" x14ac:dyDescent="0.3">
      <c r="A802" s="248"/>
      <c r="B802" s="295"/>
      <c r="C802" s="52"/>
      <c r="D802" s="52"/>
      <c r="E802" s="52"/>
      <c r="F802" s="48"/>
      <c r="K802" s="495"/>
      <c r="L802" s="492"/>
      <c r="M802" s="58"/>
      <c r="N802" s="58"/>
      <c r="O802" s="58"/>
    </row>
    <row r="803" spans="1:15" ht="14.25" customHeight="1" x14ac:dyDescent="0.3">
      <c r="A803" s="248"/>
      <c r="B803" s="295"/>
      <c r="C803" s="52"/>
      <c r="D803" s="52"/>
      <c r="E803" s="52"/>
      <c r="F803" s="48"/>
      <c r="K803" s="495"/>
      <c r="L803" s="492"/>
      <c r="M803" s="58"/>
      <c r="N803" s="58"/>
      <c r="O803" s="58"/>
    </row>
    <row r="804" spans="1:15" ht="14.25" customHeight="1" x14ac:dyDescent="0.3">
      <c r="A804" s="248"/>
      <c r="B804" s="295"/>
      <c r="C804" s="52"/>
      <c r="D804" s="52"/>
      <c r="E804" s="52"/>
      <c r="F804" s="48"/>
      <c r="K804" s="495"/>
      <c r="L804" s="492"/>
      <c r="M804" s="58"/>
      <c r="N804" s="58"/>
      <c r="O804" s="58"/>
    </row>
    <row r="805" spans="1:15" ht="14.25" customHeight="1" x14ac:dyDescent="0.3">
      <c r="A805" s="248"/>
      <c r="B805" s="295"/>
      <c r="C805" s="52"/>
      <c r="D805" s="52"/>
      <c r="E805" s="52"/>
      <c r="F805" s="48"/>
      <c r="K805" s="495"/>
      <c r="L805" s="492"/>
      <c r="M805" s="58"/>
      <c r="N805" s="58"/>
      <c r="O805" s="58"/>
    </row>
    <row r="806" spans="1:15" ht="14.25" customHeight="1" x14ac:dyDescent="0.3">
      <c r="A806" s="248"/>
      <c r="B806" s="295"/>
      <c r="C806" s="52"/>
      <c r="D806" s="52"/>
      <c r="E806" s="52"/>
      <c r="F806" s="48"/>
      <c r="K806" s="495"/>
      <c r="L806" s="492"/>
      <c r="M806" s="58"/>
      <c r="N806" s="58"/>
      <c r="O806" s="58"/>
    </row>
    <row r="807" spans="1:15" ht="14.25" customHeight="1" x14ac:dyDescent="0.3">
      <c r="A807" s="248"/>
      <c r="B807" s="295"/>
      <c r="C807" s="52"/>
      <c r="D807" s="52"/>
      <c r="E807" s="52"/>
      <c r="F807" s="48"/>
      <c r="K807" s="495"/>
      <c r="L807" s="492"/>
      <c r="M807" s="58"/>
      <c r="N807" s="58"/>
      <c r="O807" s="58"/>
    </row>
    <row r="808" spans="1:15" ht="14.25" customHeight="1" x14ac:dyDescent="0.3">
      <c r="A808" s="248"/>
      <c r="B808" s="295"/>
      <c r="C808" s="52"/>
      <c r="D808" s="52"/>
      <c r="E808" s="52"/>
      <c r="F808" s="48"/>
      <c r="K808" s="495"/>
      <c r="L808" s="492"/>
      <c r="M808" s="58"/>
      <c r="N808" s="58"/>
      <c r="O808" s="58"/>
    </row>
    <row r="809" spans="1:15" ht="14.25" customHeight="1" x14ac:dyDescent="0.3">
      <c r="A809" s="248"/>
      <c r="B809" s="295"/>
      <c r="C809" s="52"/>
      <c r="D809" s="52"/>
      <c r="E809" s="52"/>
      <c r="F809" s="48"/>
      <c r="K809" s="495"/>
      <c r="L809" s="492"/>
      <c r="M809" s="58"/>
      <c r="N809" s="58"/>
      <c r="O809" s="58"/>
    </row>
    <row r="810" spans="1:15" ht="14.25" customHeight="1" x14ac:dyDescent="0.3">
      <c r="A810" s="248"/>
      <c r="B810" s="295"/>
      <c r="C810" s="52"/>
      <c r="D810" s="52"/>
      <c r="E810" s="52"/>
      <c r="F810" s="48"/>
      <c r="K810" s="495"/>
      <c r="L810" s="492"/>
      <c r="M810" s="58"/>
      <c r="N810" s="58"/>
      <c r="O810" s="58"/>
    </row>
    <row r="811" spans="1:15" ht="14.25" customHeight="1" x14ac:dyDescent="0.3">
      <c r="A811" s="248"/>
      <c r="B811" s="295"/>
      <c r="C811" s="52"/>
      <c r="D811" s="52"/>
      <c r="E811" s="52"/>
      <c r="F811" s="48"/>
      <c r="K811" s="495"/>
      <c r="L811" s="492"/>
      <c r="M811" s="58"/>
      <c r="N811" s="58"/>
      <c r="O811" s="58"/>
    </row>
    <row r="812" spans="1:15" ht="14.25" customHeight="1" x14ac:dyDescent="0.3">
      <c r="A812" s="248"/>
      <c r="B812" s="295"/>
      <c r="C812" s="52"/>
      <c r="D812" s="52"/>
      <c r="E812" s="52"/>
      <c r="F812" s="48"/>
      <c r="K812" s="495"/>
      <c r="L812" s="492"/>
      <c r="M812" s="58"/>
      <c r="N812" s="58"/>
      <c r="O812" s="58"/>
    </row>
    <row r="813" spans="1:15" ht="14.25" customHeight="1" x14ac:dyDescent="0.3">
      <c r="A813" s="248"/>
      <c r="B813" s="295"/>
      <c r="C813" s="52"/>
      <c r="D813" s="52"/>
      <c r="E813" s="52"/>
      <c r="F813" s="48"/>
      <c r="K813" s="495"/>
      <c r="L813" s="492"/>
      <c r="M813" s="58"/>
      <c r="N813" s="58"/>
      <c r="O813" s="58"/>
    </row>
    <row r="814" spans="1:15" ht="14.25" customHeight="1" x14ac:dyDescent="0.3">
      <c r="A814" s="248"/>
      <c r="B814" s="295"/>
      <c r="C814" s="52"/>
      <c r="D814" s="52"/>
      <c r="E814" s="52"/>
      <c r="F814" s="48"/>
      <c r="K814" s="495"/>
      <c r="L814" s="492"/>
      <c r="M814" s="58"/>
      <c r="N814" s="58"/>
      <c r="O814" s="58"/>
    </row>
    <row r="815" spans="1:15" ht="14.25" customHeight="1" x14ac:dyDescent="0.3">
      <c r="A815" s="248"/>
      <c r="B815" s="295"/>
      <c r="C815" s="52"/>
      <c r="D815" s="52"/>
      <c r="E815" s="52"/>
      <c r="F815" s="48"/>
      <c r="K815" s="495"/>
      <c r="L815" s="492"/>
      <c r="M815" s="58"/>
      <c r="N815" s="58"/>
      <c r="O815" s="58"/>
    </row>
    <row r="816" spans="1:15" ht="14.25" customHeight="1" x14ac:dyDescent="0.3">
      <c r="A816" s="248"/>
      <c r="B816" s="295"/>
      <c r="C816" s="52"/>
      <c r="D816" s="52"/>
      <c r="E816" s="52"/>
      <c r="F816" s="48"/>
      <c r="K816" s="495"/>
      <c r="L816" s="492"/>
      <c r="M816" s="58"/>
      <c r="N816" s="58"/>
      <c r="O816" s="58"/>
    </row>
    <row r="817" spans="1:15" ht="14.25" customHeight="1" x14ac:dyDescent="0.3">
      <c r="A817" s="248"/>
      <c r="B817" s="295"/>
      <c r="C817" s="52"/>
      <c r="D817" s="52"/>
      <c r="E817" s="52"/>
      <c r="F817" s="48"/>
      <c r="K817" s="495"/>
      <c r="L817" s="492"/>
      <c r="M817" s="58"/>
      <c r="N817" s="58"/>
      <c r="O817" s="58"/>
    </row>
    <row r="818" spans="1:15" ht="14.25" customHeight="1" x14ac:dyDescent="0.3">
      <c r="A818" s="248"/>
      <c r="B818" s="295"/>
      <c r="C818" s="52"/>
      <c r="D818" s="52"/>
      <c r="E818" s="52"/>
      <c r="F818" s="48"/>
      <c r="K818" s="495"/>
      <c r="L818" s="492"/>
      <c r="M818" s="58"/>
      <c r="N818" s="58"/>
      <c r="O818" s="58"/>
    </row>
    <row r="819" spans="1:15" ht="14.25" customHeight="1" x14ac:dyDescent="0.3">
      <c r="A819" s="248"/>
      <c r="B819" s="295"/>
      <c r="C819" s="52"/>
      <c r="D819" s="52"/>
      <c r="E819" s="52"/>
      <c r="F819" s="48"/>
      <c r="K819" s="495"/>
      <c r="L819" s="492"/>
      <c r="M819" s="58"/>
      <c r="N819" s="58"/>
      <c r="O819" s="58"/>
    </row>
    <row r="820" spans="1:15" ht="14.25" customHeight="1" x14ac:dyDescent="0.3">
      <c r="A820" s="248"/>
      <c r="B820" s="295"/>
      <c r="C820" s="52"/>
      <c r="D820" s="52"/>
      <c r="E820" s="52"/>
      <c r="F820" s="48"/>
      <c r="K820" s="495"/>
      <c r="L820" s="492"/>
      <c r="M820" s="58"/>
      <c r="N820" s="58"/>
      <c r="O820" s="58"/>
    </row>
    <row r="821" spans="1:15" ht="14.25" customHeight="1" x14ac:dyDescent="0.3">
      <c r="A821" s="248"/>
      <c r="B821" s="295"/>
      <c r="C821" s="52"/>
      <c r="D821" s="52"/>
      <c r="E821" s="52"/>
      <c r="F821" s="48"/>
      <c r="K821" s="495"/>
      <c r="L821" s="492"/>
      <c r="M821" s="58"/>
      <c r="N821" s="58"/>
      <c r="O821" s="58"/>
    </row>
    <row r="822" spans="1:15" ht="14.25" customHeight="1" x14ac:dyDescent="0.3">
      <c r="A822" s="248"/>
      <c r="B822" s="295"/>
      <c r="C822" s="52"/>
      <c r="D822" s="52"/>
      <c r="E822" s="52"/>
      <c r="F822" s="48"/>
      <c r="K822" s="495"/>
      <c r="L822" s="492"/>
      <c r="M822" s="58"/>
      <c r="N822" s="58"/>
      <c r="O822" s="58"/>
    </row>
    <row r="823" spans="1:15" ht="14.25" customHeight="1" x14ac:dyDescent="0.3">
      <c r="A823" s="248"/>
      <c r="B823" s="295"/>
      <c r="C823" s="52"/>
      <c r="D823" s="52"/>
      <c r="E823" s="52"/>
      <c r="F823" s="48"/>
      <c r="K823" s="495"/>
      <c r="L823" s="492"/>
      <c r="M823" s="58"/>
      <c r="N823" s="58"/>
      <c r="O823" s="58"/>
    </row>
    <row r="824" spans="1:15" ht="14.25" customHeight="1" x14ac:dyDescent="0.3">
      <c r="A824" s="248"/>
      <c r="B824" s="295"/>
      <c r="C824" s="52"/>
      <c r="D824" s="52"/>
      <c r="E824" s="52"/>
      <c r="F824" s="48"/>
      <c r="K824" s="495"/>
      <c r="L824" s="492"/>
      <c r="M824" s="58"/>
      <c r="N824" s="58"/>
      <c r="O824" s="58"/>
    </row>
    <row r="825" spans="1:15" ht="14.25" customHeight="1" x14ac:dyDescent="0.3">
      <c r="A825" s="248"/>
      <c r="B825" s="295"/>
      <c r="C825" s="52"/>
      <c r="D825" s="52"/>
      <c r="E825" s="52"/>
      <c r="F825" s="48"/>
      <c r="K825" s="495"/>
      <c r="L825" s="492"/>
      <c r="M825" s="58"/>
      <c r="N825" s="58"/>
      <c r="O825" s="58"/>
    </row>
    <row r="826" spans="1:15" ht="14.25" customHeight="1" x14ac:dyDescent="0.3">
      <c r="A826" s="248"/>
      <c r="B826" s="295"/>
      <c r="C826" s="52"/>
      <c r="D826" s="52"/>
      <c r="E826" s="52"/>
      <c r="F826" s="48"/>
      <c r="K826" s="495"/>
      <c r="L826" s="492"/>
      <c r="M826" s="58"/>
      <c r="N826" s="58"/>
      <c r="O826" s="58"/>
    </row>
    <row r="827" spans="1:15" ht="14.25" customHeight="1" x14ac:dyDescent="0.3">
      <c r="A827" s="248"/>
      <c r="B827" s="295"/>
      <c r="C827" s="52"/>
      <c r="D827" s="52"/>
      <c r="E827" s="52"/>
      <c r="F827" s="48"/>
      <c r="K827" s="495"/>
      <c r="L827" s="492"/>
      <c r="M827" s="58"/>
      <c r="N827" s="58"/>
      <c r="O827" s="58"/>
    </row>
    <row r="828" spans="1:15" ht="14.25" customHeight="1" x14ac:dyDescent="0.3">
      <c r="A828" s="248"/>
      <c r="B828" s="295"/>
      <c r="C828" s="52"/>
      <c r="D828" s="52"/>
      <c r="E828" s="52"/>
      <c r="F828" s="48"/>
      <c r="K828" s="495"/>
      <c r="L828" s="492"/>
      <c r="M828" s="58"/>
      <c r="N828" s="58"/>
      <c r="O828" s="58"/>
    </row>
    <row r="829" spans="1:15" ht="14.25" customHeight="1" x14ac:dyDescent="0.3">
      <c r="A829" s="248"/>
      <c r="B829" s="295"/>
      <c r="C829" s="52"/>
      <c r="D829" s="52"/>
      <c r="E829" s="52"/>
      <c r="F829" s="48"/>
      <c r="K829" s="495"/>
      <c r="L829" s="492"/>
      <c r="M829" s="58"/>
      <c r="N829" s="58"/>
      <c r="O829" s="58"/>
    </row>
    <row r="830" spans="1:15" ht="14.25" customHeight="1" x14ac:dyDescent="0.3">
      <c r="A830" s="248"/>
      <c r="B830" s="295"/>
      <c r="C830" s="52"/>
      <c r="D830" s="52"/>
      <c r="E830" s="52"/>
      <c r="F830" s="48"/>
      <c r="K830" s="495"/>
      <c r="L830" s="492"/>
      <c r="M830" s="58"/>
      <c r="N830" s="58"/>
      <c r="O830" s="58"/>
    </row>
    <row r="831" spans="1:15" ht="14.25" customHeight="1" x14ac:dyDescent="0.3">
      <c r="A831" s="248"/>
      <c r="B831" s="295"/>
      <c r="C831" s="52"/>
      <c r="D831" s="52"/>
      <c r="E831" s="52"/>
      <c r="F831" s="48"/>
      <c r="K831" s="495"/>
      <c r="L831" s="492"/>
      <c r="M831" s="58"/>
      <c r="N831" s="58"/>
      <c r="O831" s="58"/>
    </row>
    <row r="832" spans="1:15" ht="14.25" customHeight="1" x14ac:dyDescent="0.3">
      <c r="A832" s="248"/>
      <c r="B832" s="295"/>
      <c r="C832" s="52"/>
      <c r="D832" s="52"/>
      <c r="E832" s="52"/>
      <c r="F832" s="48"/>
      <c r="K832" s="495"/>
      <c r="L832" s="492"/>
      <c r="M832" s="58"/>
      <c r="N832" s="58"/>
      <c r="O832" s="58"/>
    </row>
    <row r="833" spans="1:15" ht="14.25" customHeight="1" x14ac:dyDescent="0.3">
      <c r="A833" s="248"/>
      <c r="B833" s="295"/>
      <c r="C833" s="52"/>
      <c r="D833" s="52"/>
      <c r="E833" s="52"/>
      <c r="F833" s="48"/>
      <c r="K833" s="495"/>
      <c r="L833" s="492"/>
      <c r="M833" s="58"/>
      <c r="N833" s="58"/>
      <c r="O833" s="58"/>
    </row>
    <row r="834" spans="1:15" ht="14.25" customHeight="1" x14ac:dyDescent="0.3">
      <c r="A834" s="248"/>
      <c r="B834" s="295"/>
      <c r="C834" s="52"/>
      <c r="D834" s="52"/>
      <c r="E834" s="52"/>
      <c r="F834" s="48"/>
      <c r="K834" s="495"/>
      <c r="L834" s="492"/>
      <c r="M834" s="58"/>
      <c r="N834" s="58"/>
      <c r="O834" s="58"/>
    </row>
    <row r="835" spans="1:15" ht="14.25" customHeight="1" x14ac:dyDescent="0.3">
      <c r="A835" s="248"/>
      <c r="B835" s="295"/>
      <c r="C835" s="52"/>
      <c r="D835" s="52"/>
      <c r="E835" s="52"/>
      <c r="F835" s="48"/>
      <c r="K835" s="495"/>
      <c r="L835" s="492"/>
      <c r="M835" s="58"/>
      <c r="N835" s="58"/>
      <c r="O835" s="58"/>
    </row>
    <row r="836" spans="1:15" ht="14.25" customHeight="1" x14ac:dyDescent="0.3">
      <c r="A836" s="248"/>
      <c r="B836" s="295"/>
      <c r="C836" s="52"/>
      <c r="D836" s="52"/>
      <c r="E836" s="52"/>
      <c r="F836" s="48"/>
      <c r="K836" s="495"/>
      <c r="L836" s="492"/>
      <c r="M836" s="58"/>
      <c r="N836" s="58"/>
      <c r="O836" s="58"/>
    </row>
    <row r="837" spans="1:15" ht="14.25" customHeight="1" x14ac:dyDescent="0.3">
      <c r="A837" s="248"/>
      <c r="B837" s="295"/>
      <c r="C837" s="52"/>
      <c r="D837" s="52"/>
      <c r="E837" s="52"/>
      <c r="F837" s="48"/>
      <c r="K837" s="495"/>
      <c r="L837" s="492"/>
      <c r="M837" s="58"/>
      <c r="N837" s="58"/>
      <c r="O837" s="58"/>
    </row>
    <row r="838" spans="1:15" ht="14.25" customHeight="1" x14ac:dyDescent="0.3">
      <c r="A838" s="248"/>
      <c r="B838" s="295"/>
      <c r="C838" s="52"/>
      <c r="D838" s="52"/>
      <c r="E838" s="52"/>
      <c r="F838" s="48"/>
      <c r="K838" s="495"/>
      <c r="L838" s="492"/>
      <c r="M838" s="58"/>
      <c r="N838" s="58"/>
      <c r="O838" s="58"/>
    </row>
    <row r="839" spans="1:15" ht="14.25" customHeight="1" x14ac:dyDescent="0.3">
      <c r="A839" s="248"/>
      <c r="B839" s="295"/>
      <c r="C839" s="52"/>
      <c r="D839" s="52"/>
      <c r="E839" s="52"/>
      <c r="F839" s="48"/>
      <c r="K839" s="495"/>
      <c r="L839" s="492"/>
      <c r="M839" s="58"/>
      <c r="N839" s="58"/>
      <c r="O839" s="58"/>
    </row>
    <row r="840" spans="1:15" ht="14.25" customHeight="1" x14ac:dyDescent="0.3">
      <c r="A840" s="248"/>
      <c r="B840" s="295"/>
      <c r="C840" s="52"/>
      <c r="D840" s="52"/>
      <c r="E840" s="52"/>
      <c r="F840" s="48"/>
      <c r="K840" s="495"/>
      <c r="L840" s="492"/>
      <c r="M840" s="58"/>
      <c r="N840" s="58"/>
      <c r="O840" s="58"/>
    </row>
    <row r="841" spans="1:15" ht="14.25" customHeight="1" x14ac:dyDescent="0.3">
      <c r="A841" s="248"/>
      <c r="B841" s="295"/>
      <c r="C841" s="52"/>
      <c r="D841" s="52"/>
      <c r="E841" s="52"/>
      <c r="F841" s="48"/>
      <c r="K841" s="495"/>
      <c r="L841" s="492"/>
      <c r="M841" s="58"/>
      <c r="N841" s="58"/>
      <c r="O841" s="58"/>
    </row>
    <row r="842" spans="1:15" ht="14.25" customHeight="1" x14ac:dyDescent="0.3">
      <c r="A842" s="248"/>
      <c r="B842" s="295"/>
      <c r="C842" s="52"/>
      <c r="D842" s="52"/>
      <c r="E842" s="52"/>
      <c r="F842" s="48"/>
      <c r="K842" s="495"/>
      <c r="L842" s="492"/>
      <c r="M842" s="58"/>
      <c r="N842" s="58"/>
      <c r="O842" s="58"/>
    </row>
    <row r="843" spans="1:15" ht="14.25" customHeight="1" x14ac:dyDescent="0.3">
      <c r="A843" s="248"/>
      <c r="B843" s="295"/>
      <c r="C843" s="52"/>
      <c r="D843" s="52"/>
      <c r="E843" s="52"/>
      <c r="F843" s="48"/>
      <c r="K843" s="495"/>
      <c r="L843" s="492"/>
      <c r="M843" s="58"/>
      <c r="N843" s="58"/>
      <c r="O843" s="58"/>
    </row>
    <row r="844" spans="1:15" ht="14.25" customHeight="1" x14ac:dyDescent="0.3">
      <c r="A844" s="248"/>
      <c r="B844" s="295"/>
      <c r="C844" s="52"/>
      <c r="D844" s="52"/>
      <c r="E844" s="52"/>
      <c r="F844" s="48"/>
      <c r="K844" s="495"/>
      <c r="L844" s="492"/>
      <c r="M844" s="58"/>
      <c r="N844" s="58"/>
      <c r="O844" s="58"/>
    </row>
    <row r="845" spans="1:15" ht="14.25" customHeight="1" x14ac:dyDescent="0.3">
      <c r="A845" s="248"/>
      <c r="B845" s="295"/>
      <c r="C845" s="52"/>
      <c r="D845" s="52"/>
      <c r="E845" s="52"/>
      <c r="F845" s="48"/>
      <c r="K845" s="495"/>
      <c r="L845" s="492"/>
      <c r="M845" s="58"/>
      <c r="N845" s="58"/>
      <c r="O845" s="58"/>
    </row>
    <row r="846" spans="1:15" ht="14.25" customHeight="1" x14ac:dyDescent="0.3">
      <c r="A846" s="248"/>
      <c r="B846" s="295"/>
      <c r="C846" s="52"/>
      <c r="D846" s="52"/>
      <c r="E846" s="52"/>
      <c r="F846" s="48"/>
      <c r="K846" s="495"/>
      <c r="L846" s="492"/>
      <c r="M846" s="58"/>
      <c r="N846" s="58"/>
      <c r="O846" s="58"/>
    </row>
    <row r="847" spans="1:15" ht="14.25" customHeight="1" x14ac:dyDescent="0.3">
      <c r="A847" s="248"/>
      <c r="B847" s="295"/>
      <c r="C847" s="52"/>
      <c r="D847" s="52"/>
      <c r="E847" s="52"/>
      <c r="F847" s="48"/>
      <c r="K847" s="495"/>
      <c r="L847" s="492"/>
      <c r="M847" s="58"/>
      <c r="N847" s="58"/>
      <c r="O847" s="58"/>
    </row>
    <row r="848" spans="1:15" ht="14.25" customHeight="1" x14ac:dyDescent="0.3">
      <c r="A848" s="248"/>
      <c r="B848" s="295"/>
      <c r="C848" s="52"/>
      <c r="D848" s="52"/>
      <c r="E848" s="52"/>
      <c r="F848" s="48"/>
      <c r="K848" s="495"/>
      <c r="L848" s="492"/>
      <c r="M848" s="58"/>
      <c r="N848" s="58"/>
      <c r="O848" s="58"/>
    </row>
    <row r="849" spans="1:15" ht="14.25" customHeight="1" x14ac:dyDescent="0.3">
      <c r="A849" s="248"/>
      <c r="B849" s="295"/>
      <c r="C849" s="52"/>
      <c r="D849" s="52"/>
      <c r="E849" s="52"/>
      <c r="F849" s="48"/>
      <c r="K849" s="495"/>
      <c r="L849" s="492"/>
      <c r="M849" s="58"/>
      <c r="N849" s="58"/>
      <c r="O849" s="58"/>
    </row>
    <row r="850" spans="1:15" ht="14.25" customHeight="1" x14ac:dyDescent="0.3">
      <c r="A850" s="248"/>
      <c r="B850" s="295"/>
      <c r="C850" s="52"/>
      <c r="D850" s="52"/>
      <c r="E850" s="52"/>
      <c r="F850" s="48"/>
      <c r="K850" s="495"/>
      <c r="L850" s="492"/>
      <c r="M850" s="58"/>
      <c r="N850" s="58"/>
      <c r="O850" s="58"/>
    </row>
    <row r="851" spans="1:15" ht="14.25" customHeight="1" x14ac:dyDescent="0.3">
      <c r="A851" s="248"/>
      <c r="B851" s="295"/>
      <c r="C851" s="52"/>
      <c r="D851" s="52"/>
      <c r="E851" s="52"/>
      <c r="F851" s="48"/>
      <c r="K851" s="495"/>
      <c r="L851" s="492"/>
      <c r="M851" s="58"/>
      <c r="N851" s="58"/>
      <c r="O851" s="58"/>
    </row>
    <row r="852" spans="1:15" ht="14.25" customHeight="1" x14ac:dyDescent="0.3">
      <c r="A852" s="248"/>
      <c r="B852" s="295"/>
      <c r="C852" s="52"/>
      <c r="D852" s="52"/>
      <c r="E852" s="52"/>
      <c r="F852" s="48"/>
      <c r="K852" s="495"/>
      <c r="L852" s="492"/>
      <c r="M852" s="58"/>
      <c r="N852" s="58"/>
      <c r="O852" s="58"/>
    </row>
    <row r="853" spans="1:15" ht="14.25" customHeight="1" x14ac:dyDescent="0.3">
      <c r="A853" s="248"/>
      <c r="B853" s="295"/>
      <c r="C853" s="52"/>
      <c r="D853" s="52"/>
      <c r="E853" s="52"/>
      <c r="F853" s="48"/>
      <c r="K853" s="495"/>
      <c r="L853" s="492"/>
      <c r="M853" s="58"/>
      <c r="N853" s="58"/>
      <c r="O853" s="58"/>
    </row>
    <row r="854" spans="1:15" ht="14.25" customHeight="1" x14ac:dyDescent="0.3">
      <c r="A854" s="248"/>
      <c r="B854" s="295"/>
      <c r="C854" s="52"/>
      <c r="D854" s="52"/>
      <c r="E854" s="52"/>
      <c r="F854" s="48"/>
      <c r="K854" s="495"/>
      <c r="L854" s="492"/>
      <c r="M854" s="58"/>
      <c r="N854" s="58"/>
      <c r="O854" s="58"/>
    </row>
    <row r="855" spans="1:15" ht="14.25" customHeight="1" x14ac:dyDescent="0.3">
      <c r="A855" s="248"/>
      <c r="B855" s="295"/>
      <c r="C855" s="52"/>
      <c r="D855" s="52"/>
      <c r="E855" s="52"/>
      <c r="F855" s="48"/>
      <c r="K855" s="495"/>
      <c r="L855" s="492"/>
      <c r="M855" s="58"/>
      <c r="N855" s="58"/>
      <c r="O855" s="58"/>
    </row>
    <row r="856" spans="1:15" ht="14.25" customHeight="1" x14ac:dyDescent="0.3">
      <c r="A856" s="248"/>
      <c r="B856" s="295"/>
      <c r="C856" s="52"/>
      <c r="D856" s="52"/>
      <c r="E856" s="52"/>
      <c r="F856" s="48"/>
      <c r="K856" s="495"/>
      <c r="L856" s="492"/>
      <c r="M856" s="58"/>
      <c r="N856" s="58"/>
      <c r="O856" s="58"/>
    </row>
    <row r="857" spans="1:15" ht="14.25" customHeight="1" x14ac:dyDescent="0.3">
      <c r="A857" s="248"/>
      <c r="B857" s="295"/>
      <c r="C857" s="52"/>
      <c r="D857" s="52"/>
      <c r="E857" s="52"/>
      <c r="F857" s="48"/>
      <c r="K857" s="495"/>
      <c r="L857" s="492"/>
      <c r="M857" s="58"/>
      <c r="N857" s="58"/>
      <c r="O857" s="58"/>
    </row>
    <row r="858" spans="1:15" ht="14.25" customHeight="1" x14ac:dyDescent="0.3">
      <c r="A858" s="248"/>
      <c r="B858" s="295"/>
      <c r="C858" s="52"/>
      <c r="D858" s="52"/>
      <c r="E858" s="52"/>
      <c r="F858" s="48"/>
      <c r="K858" s="495"/>
      <c r="L858" s="492"/>
      <c r="M858" s="58"/>
      <c r="N858" s="58"/>
      <c r="O858" s="58"/>
    </row>
    <row r="859" spans="1:15" ht="14.25" customHeight="1" x14ac:dyDescent="0.3">
      <c r="A859" s="248"/>
      <c r="B859" s="295"/>
      <c r="C859" s="52"/>
      <c r="D859" s="52"/>
      <c r="E859" s="52"/>
      <c r="F859" s="48"/>
      <c r="K859" s="495"/>
      <c r="L859" s="492"/>
      <c r="M859" s="58"/>
      <c r="N859" s="58"/>
      <c r="O859" s="58"/>
    </row>
    <row r="860" spans="1:15" ht="14.25" customHeight="1" x14ac:dyDescent="0.3">
      <c r="A860" s="248"/>
      <c r="B860" s="295"/>
      <c r="C860" s="52"/>
      <c r="D860" s="52"/>
      <c r="E860" s="52"/>
      <c r="F860" s="48"/>
      <c r="K860" s="495"/>
      <c r="L860" s="492"/>
      <c r="M860" s="58"/>
      <c r="N860" s="58"/>
      <c r="O860" s="58"/>
    </row>
    <row r="861" spans="1:15" ht="14.25" customHeight="1" x14ac:dyDescent="0.3">
      <c r="A861" s="248"/>
      <c r="B861" s="295"/>
      <c r="C861" s="52"/>
      <c r="D861" s="52"/>
      <c r="E861" s="52"/>
      <c r="F861" s="48"/>
      <c r="K861" s="495"/>
      <c r="L861" s="492"/>
      <c r="M861" s="58"/>
      <c r="N861" s="58"/>
      <c r="O861" s="58"/>
    </row>
    <row r="862" spans="1:15" ht="14.25" customHeight="1" x14ac:dyDescent="0.3">
      <c r="A862" s="248"/>
      <c r="B862" s="295"/>
      <c r="C862" s="52"/>
      <c r="D862" s="52"/>
      <c r="E862" s="52"/>
      <c r="F862" s="48"/>
      <c r="K862" s="495"/>
      <c r="L862" s="492"/>
      <c r="M862" s="58"/>
      <c r="N862" s="58"/>
      <c r="O862" s="58"/>
    </row>
    <row r="863" spans="1:15" ht="14.25" customHeight="1" x14ac:dyDescent="0.3">
      <c r="A863" s="248"/>
      <c r="B863" s="295"/>
      <c r="C863" s="52"/>
      <c r="D863" s="52"/>
      <c r="E863" s="52"/>
      <c r="F863" s="48"/>
      <c r="K863" s="495"/>
      <c r="L863" s="492"/>
      <c r="M863" s="58"/>
      <c r="N863" s="58"/>
      <c r="O863" s="58"/>
    </row>
    <row r="864" spans="1:15" ht="14.25" customHeight="1" x14ac:dyDescent="0.3">
      <c r="A864" s="248"/>
      <c r="B864" s="295"/>
      <c r="C864" s="52"/>
      <c r="D864" s="52"/>
      <c r="E864" s="52"/>
      <c r="F864" s="48"/>
      <c r="K864" s="495"/>
      <c r="L864" s="492"/>
      <c r="M864" s="58"/>
      <c r="N864" s="58"/>
      <c r="O864" s="58"/>
    </row>
    <row r="865" spans="1:15" ht="14.25" customHeight="1" x14ac:dyDescent="0.3">
      <c r="A865" s="248"/>
      <c r="B865" s="295"/>
      <c r="C865" s="52"/>
      <c r="D865" s="52"/>
      <c r="E865" s="52"/>
      <c r="F865" s="48"/>
      <c r="K865" s="495"/>
      <c r="L865" s="492"/>
      <c r="M865" s="58"/>
      <c r="N865" s="58"/>
      <c r="O865" s="58"/>
    </row>
    <row r="866" spans="1:15" ht="14.25" customHeight="1" x14ac:dyDescent="0.3">
      <c r="A866" s="248"/>
      <c r="B866" s="295"/>
      <c r="C866" s="52"/>
      <c r="D866" s="52"/>
      <c r="E866" s="52"/>
      <c r="F866" s="48"/>
      <c r="K866" s="495"/>
      <c r="L866" s="492"/>
      <c r="M866" s="58"/>
      <c r="N866" s="58"/>
      <c r="O866" s="58"/>
    </row>
    <row r="867" spans="1:15" ht="14.25" customHeight="1" x14ac:dyDescent="0.3">
      <c r="A867" s="248"/>
      <c r="B867" s="295"/>
      <c r="C867" s="52"/>
      <c r="D867" s="52"/>
      <c r="E867" s="52"/>
      <c r="F867" s="48"/>
      <c r="K867" s="495"/>
      <c r="L867" s="492"/>
      <c r="M867" s="58"/>
      <c r="N867" s="58"/>
      <c r="O867" s="58"/>
    </row>
    <row r="868" spans="1:15" ht="14.25" customHeight="1" x14ac:dyDescent="0.3">
      <c r="A868" s="248"/>
      <c r="B868" s="295"/>
      <c r="C868" s="52"/>
      <c r="D868" s="52"/>
      <c r="E868" s="52"/>
      <c r="F868" s="48"/>
      <c r="K868" s="495"/>
      <c r="L868" s="492"/>
      <c r="M868" s="58"/>
      <c r="N868" s="58"/>
      <c r="O868" s="58"/>
    </row>
    <row r="869" spans="1:15" ht="14.25" customHeight="1" x14ac:dyDescent="0.3">
      <c r="A869" s="248"/>
      <c r="B869" s="295"/>
      <c r="C869" s="52"/>
      <c r="D869" s="52"/>
      <c r="E869" s="52"/>
      <c r="F869" s="48"/>
      <c r="K869" s="495"/>
      <c r="L869" s="492"/>
      <c r="M869" s="58"/>
      <c r="N869" s="58"/>
      <c r="O869" s="58"/>
    </row>
    <row r="870" spans="1:15" ht="14.25" customHeight="1" x14ac:dyDescent="0.3">
      <c r="A870" s="248"/>
      <c r="B870" s="295"/>
      <c r="C870" s="52"/>
      <c r="D870" s="52"/>
      <c r="E870" s="52"/>
      <c r="F870" s="48"/>
      <c r="K870" s="495"/>
      <c r="L870" s="492"/>
      <c r="M870" s="58"/>
      <c r="N870" s="58"/>
      <c r="O870" s="58"/>
    </row>
    <row r="871" spans="1:15" ht="14.25" customHeight="1" x14ac:dyDescent="0.3">
      <c r="A871" s="248"/>
      <c r="B871" s="295"/>
      <c r="C871" s="52"/>
      <c r="D871" s="52"/>
      <c r="E871" s="52"/>
      <c r="F871" s="48"/>
      <c r="K871" s="495"/>
      <c r="L871" s="492"/>
      <c r="M871" s="58"/>
      <c r="N871" s="58"/>
      <c r="O871" s="58"/>
    </row>
    <row r="872" spans="1:15" ht="14.25" customHeight="1" x14ac:dyDescent="0.3">
      <c r="A872" s="248"/>
      <c r="B872" s="295"/>
      <c r="C872" s="52"/>
      <c r="D872" s="52"/>
      <c r="E872" s="52"/>
      <c r="F872" s="48"/>
      <c r="K872" s="495"/>
      <c r="L872" s="492"/>
      <c r="M872" s="58"/>
      <c r="N872" s="58"/>
      <c r="O872" s="58"/>
    </row>
    <row r="873" spans="1:15" ht="14.25" customHeight="1" x14ac:dyDescent="0.3">
      <c r="A873" s="248"/>
      <c r="B873" s="295"/>
      <c r="C873" s="52"/>
      <c r="D873" s="52"/>
      <c r="E873" s="52"/>
      <c r="F873" s="48"/>
      <c r="K873" s="495"/>
      <c r="L873" s="492"/>
      <c r="M873" s="58"/>
      <c r="N873" s="58"/>
      <c r="O873" s="58"/>
    </row>
    <row r="874" spans="1:15" ht="14.25" customHeight="1" x14ac:dyDescent="0.3">
      <c r="A874" s="248"/>
      <c r="B874" s="295"/>
      <c r="C874" s="52"/>
      <c r="D874" s="52"/>
      <c r="E874" s="52"/>
      <c r="F874" s="48"/>
      <c r="K874" s="495"/>
      <c r="L874" s="492"/>
      <c r="M874" s="58"/>
      <c r="N874" s="58"/>
      <c r="O874" s="58"/>
    </row>
    <row r="875" spans="1:15" ht="14.25" customHeight="1" x14ac:dyDescent="0.3">
      <c r="A875" s="248"/>
      <c r="B875" s="295"/>
      <c r="C875" s="52"/>
      <c r="D875" s="52"/>
      <c r="E875" s="52"/>
      <c r="F875" s="48"/>
      <c r="K875" s="495"/>
      <c r="L875" s="492"/>
      <c r="M875" s="58"/>
      <c r="N875" s="58"/>
      <c r="O875" s="58"/>
    </row>
    <row r="876" spans="1:15" ht="14.25" customHeight="1" x14ac:dyDescent="0.3">
      <c r="A876" s="248"/>
      <c r="B876" s="295"/>
      <c r="C876" s="52"/>
      <c r="D876" s="52"/>
      <c r="E876" s="52"/>
      <c r="F876" s="48"/>
      <c r="K876" s="495"/>
      <c r="L876" s="492"/>
      <c r="M876" s="58"/>
      <c r="N876" s="58"/>
      <c r="O876" s="58"/>
    </row>
    <row r="877" spans="1:15" ht="14.25" customHeight="1" x14ac:dyDescent="0.3">
      <c r="A877" s="248"/>
      <c r="B877" s="295"/>
      <c r="C877" s="52"/>
      <c r="D877" s="52"/>
      <c r="E877" s="52"/>
      <c r="F877" s="48"/>
      <c r="K877" s="495"/>
      <c r="L877" s="492"/>
      <c r="M877" s="58"/>
      <c r="N877" s="58"/>
      <c r="O877" s="58"/>
    </row>
    <row r="878" spans="1:15" ht="14.25" customHeight="1" x14ac:dyDescent="0.3">
      <c r="A878" s="248"/>
      <c r="B878" s="295"/>
      <c r="C878" s="52"/>
      <c r="D878" s="52"/>
      <c r="E878" s="52"/>
      <c r="F878" s="48"/>
      <c r="K878" s="495"/>
      <c r="L878" s="492"/>
      <c r="M878" s="58"/>
      <c r="N878" s="58"/>
      <c r="O878" s="58"/>
    </row>
    <row r="879" spans="1:15" ht="14.25" customHeight="1" x14ac:dyDescent="0.3">
      <c r="A879" s="248"/>
      <c r="B879" s="295"/>
      <c r="C879" s="52"/>
      <c r="D879" s="52"/>
      <c r="E879" s="52"/>
      <c r="F879" s="48"/>
      <c r="K879" s="495"/>
      <c r="L879" s="492"/>
      <c r="M879" s="58"/>
      <c r="N879" s="58"/>
      <c r="O879" s="58"/>
    </row>
    <row r="880" spans="1:15" ht="14.25" customHeight="1" x14ac:dyDescent="0.3">
      <c r="A880" s="248"/>
      <c r="B880" s="295"/>
      <c r="C880" s="52"/>
      <c r="D880" s="52"/>
      <c r="E880" s="52"/>
      <c r="F880" s="48"/>
      <c r="K880" s="495"/>
      <c r="L880" s="492"/>
      <c r="M880" s="58"/>
      <c r="N880" s="58"/>
      <c r="O880" s="58"/>
    </row>
    <row r="881" spans="1:15" ht="14.25" customHeight="1" x14ac:dyDescent="0.3">
      <c r="A881" s="248"/>
      <c r="B881" s="295"/>
      <c r="C881" s="52"/>
      <c r="D881" s="52"/>
      <c r="E881" s="52"/>
      <c r="F881" s="48"/>
      <c r="K881" s="495"/>
      <c r="L881" s="492"/>
      <c r="M881" s="58"/>
      <c r="N881" s="58"/>
      <c r="O881" s="58"/>
    </row>
    <row r="882" spans="1:15" ht="14.25" customHeight="1" x14ac:dyDescent="0.3">
      <c r="A882" s="248"/>
      <c r="B882" s="295"/>
      <c r="C882" s="52"/>
      <c r="D882" s="52"/>
      <c r="E882" s="52"/>
      <c r="F882" s="48"/>
      <c r="K882" s="495"/>
      <c r="L882" s="492"/>
      <c r="M882" s="58"/>
      <c r="N882" s="58"/>
      <c r="O882" s="58"/>
    </row>
    <row r="883" spans="1:15" ht="14.25" customHeight="1" x14ac:dyDescent="0.3">
      <c r="A883" s="248"/>
      <c r="B883" s="295"/>
      <c r="C883" s="52"/>
      <c r="D883" s="52"/>
      <c r="E883" s="52"/>
      <c r="F883" s="48"/>
      <c r="K883" s="495"/>
      <c r="L883" s="492"/>
      <c r="M883" s="58"/>
      <c r="N883" s="58"/>
      <c r="O883" s="58"/>
    </row>
    <row r="884" spans="1:15" ht="14.25" customHeight="1" x14ac:dyDescent="0.3">
      <c r="A884" s="248"/>
      <c r="B884" s="295"/>
      <c r="C884" s="52"/>
      <c r="D884" s="52"/>
      <c r="E884" s="52"/>
      <c r="F884" s="48"/>
      <c r="K884" s="495"/>
      <c r="L884" s="492"/>
      <c r="M884" s="58"/>
      <c r="N884" s="58"/>
      <c r="O884" s="58"/>
    </row>
    <row r="885" spans="1:15" ht="14.25" customHeight="1" x14ac:dyDescent="0.3">
      <c r="A885" s="248"/>
      <c r="B885" s="295"/>
      <c r="C885" s="52"/>
      <c r="D885" s="52"/>
      <c r="E885" s="52"/>
      <c r="F885" s="48"/>
      <c r="K885" s="495"/>
      <c r="L885" s="492"/>
      <c r="M885" s="58"/>
      <c r="N885" s="58"/>
      <c r="O885" s="58"/>
    </row>
    <row r="886" spans="1:15" ht="14.25" customHeight="1" x14ac:dyDescent="0.3">
      <c r="A886" s="248"/>
      <c r="B886" s="295"/>
      <c r="C886" s="52"/>
      <c r="D886" s="52"/>
      <c r="E886" s="52"/>
      <c r="F886" s="48"/>
      <c r="K886" s="495"/>
      <c r="L886" s="492"/>
      <c r="M886" s="58"/>
      <c r="N886" s="58"/>
      <c r="O886" s="58"/>
    </row>
    <row r="887" spans="1:15" ht="14.25" customHeight="1" x14ac:dyDescent="0.3">
      <c r="A887" s="248"/>
      <c r="B887" s="295"/>
      <c r="C887" s="52"/>
      <c r="D887" s="52"/>
      <c r="E887" s="52"/>
      <c r="F887" s="48"/>
      <c r="K887" s="495"/>
      <c r="L887" s="492"/>
      <c r="M887" s="58"/>
      <c r="N887" s="58"/>
      <c r="O887" s="58"/>
    </row>
    <row r="888" spans="1:15" ht="14.25" customHeight="1" x14ac:dyDescent="0.3">
      <c r="A888" s="248"/>
      <c r="B888" s="295"/>
      <c r="C888" s="52"/>
      <c r="D888" s="52"/>
      <c r="E888" s="52"/>
      <c r="F888" s="48"/>
      <c r="K888" s="495"/>
      <c r="L888" s="492"/>
      <c r="M888" s="58"/>
      <c r="N888" s="58"/>
      <c r="O888" s="58"/>
    </row>
    <row r="889" spans="1:15" ht="14.25" customHeight="1" x14ac:dyDescent="0.3">
      <c r="A889" s="248"/>
      <c r="B889" s="295"/>
      <c r="C889" s="52"/>
      <c r="D889" s="52"/>
      <c r="E889" s="52"/>
      <c r="F889" s="48"/>
      <c r="K889" s="495"/>
      <c r="L889" s="492"/>
      <c r="M889" s="58"/>
      <c r="N889" s="58"/>
      <c r="O889" s="58"/>
    </row>
    <row r="890" spans="1:15" ht="14.25" customHeight="1" x14ac:dyDescent="0.3">
      <c r="A890" s="248"/>
      <c r="B890" s="295"/>
      <c r="C890" s="52"/>
      <c r="D890" s="52"/>
      <c r="E890" s="52"/>
      <c r="F890" s="48"/>
      <c r="K890" s="495"/>
      <c r="L890" s="492"/>
      <c r="M890" s="58"/>
      <c r="N890" s="58"/>
      <c r="O890" s="58"/>
    </row>
    <row r="891" spans="1:15" ht="14.25" customHeight="1" x14ac:dyDescent="0.3">
      <c r="A891" s="248"/>
      <c r="B891" s="295"/>
      <c r="C891" s="52"/>
      <c r="D891" s="52"/>
      <c r="E891" s="52"/>
      <c r="F891" s="48"/>
      <c r="K891" s="495"/>
      <c r="L891" s="492"/>
      <c r="M891" s="58"/>
      <c r="N891" s="58"/>
      <c r="O891" s="58"/>
    </row>
    <row r="892" spans="1:15" ht="14.25" customHeight="1" x14ac:dyDescent="0.3">
      <c r="A892" s="248"/>
      <c r="B892" s="295"/>
      <c r="C892" s="52"/>
      <c r="D892" s="52"/>
      <c r="E892" s="52"/>
      <c r="F892" s="48"/>
      <c r="K892" s="495"/>
      <c r="L892" s="492"/>
      <c r="M892" s="58"/>
      <c r="N892" s="58"/>
      <c r="O892" s="58"/>
    </row>
    <row r="893" spans="1:15" ht="14.25" customHeight="1" x14ac:dyDescent="0.3">
      <c r="A893" s="248"/>
      <c r="B893" s="295"/>
      <c r="C893" s="52"/>
      <c r="D893" s="52"/>
      <c r="E893" s="52"/>
      <c r="F893" s="48"/>
      <c r="K893" s="495"/>
      <c r="L893" s="492"/>
      <c r="M893" s="58"/>
      <c r="N893" s="58"/>
      <c r="O893" s="58"/>
    </row>
    <row r="894" spans="1:15" ht="14.25" customHeight="1" x14ac:dyDescent="0.3">
      <c r="A894" s="248"/>
      <c r="B894" s="295"/>
      <c r="C894" s="52"/>
      <c r="D894" s="52"/>
      <c r="E894" s="52"/>
      <c r="F894" s="48"/>
      <c r="K894" s="495"/>
      <c r="L894" s="492"/>
      <c r="M894" s="58"/>
      <c r="N894" s="58"/>
      <c r="O894" s="58"/>
    </row>
    <row r="895" spans="1:15" ht="14.25" customHeight="1" x14ac:dyDescent="0.3">
      <c r="A895" s="248"/>
      <c r="B895" s="295"/>
      <c r="C895" s="52"/>
      <c r="D895" s="52"/>
      <c r="E895" s="52"/>
      <c r="F895" s="48"/>
      <c r="K895" s="495"/>
      <c r="L895" s="492"/>
      <c r="M895" s="58"/>
      <c r="N895" s="58"/>
      <c r="O895" s="58"/>
    </row>
    <row r="896" spans="1:15" ht="14.25" customHeight="1" x14ac:dyDescent="0.3">
      <c r="A896" s="248"/>
      <c r="B896" s="295"/>
      <c r="C896" s="52"/>
      <c r="D896" s="52"/>
      <c r="E896" s="52"/>
      <c r="F896" s="48"/>
      <c r="K896" s="495"/>
      <c r="L896" s="492"/>
      <c r="M896" s="58"/>
      <c r="N896" s="58"/>
      <c r="O896" s="58"/>
    </row>
    <row r="897" spans="1:15" ht="14.25" customHeight="1" x14ac:dyDescent="0.3">
      <c r="A897" s="248"/>
      <c r="B897" s="295"/>
      <c r="C897" s="52"/>
      <c r="D897" s="52"/>
      <c r="E897" s="52"/>
      <c r="F897" s="48"/>
      <c r="K897" s="495"/>
      <c r="L897" s="492"/>
      <c r="M897" s="58"/>
      <c r="N897" s="58"/>
      <c r="O897" s="58"/>
    </row>
    <row r="898" spans="1:15" ht="14.25" customHeight="1" x14ac:dyDescent="0.3">
      <c r="A898" s="248"/>
      <c r="B898" s="295"/>
      <c r="C898" s="52"/>
      <c r="D898" s="52"/>
      <c r="E898" s="52"/>
      <c r="F898" s="48"/>
      <c r="K898" s="495"/>
      <c r="L898" s="492"/>
      <c r="M898" s="58"/>
      <c r="N898" s="58"/>
      <c r="O898" s="58"/>
    </row>
    <row r="899" spans="1:15" ht="14.25" customHeight="1" x14ac:dyDescent="0.3">
      <c r="A899" s="248"/>
      <c r="B899" s="295"/>
      <c r="C899" s="52"/>
      <c r="D899" s="52"/>
      <c r="E899" s="52"/>
      <c r="F899" s="48"/>
      <c r="K899" s="495"/>
      <c r="L899" s="492"/>
      <c r="M899" s="58"/>
      <c r="N899" s="58"/>
      <c r="O899" s="58"/>
    </row>
    <row r="900" spans="1:15" ht="14.25" customHeight="1" x14ac:dyDescent="0.3">
      <c r="A900" s="248"/>
      <c r="B900" s="295"/>
      <c r="C900" s="52"/>
      <c r="D900" s="52"/>
      <c r="E900" s="52"/>
      <c r="F900" s="48"/>
      <c r="K900" s="495"/>
      <c r="L900" s="492"/>
      <c r="M900" s="58"/>
      <c r="N900" s="58"/>
      <c r="O900" s="58"/>
    </row>
    <row r="901" spans="1:15" ht="14.25" customHeight="1" x14ac:dyDescent="0.3">
      <c r="A901" s="248"/>
      <c r="B901" s="295"/>
      <c r="C901" s="52"/>
      <c r="D901" s="52"/>
      <c r="E901" s="52"/>
      <c r="F901" s="48"/>
      <c r="K901" s="495"/>
      <c r="L901" s="492"/>
      <c r="M901" s="58"/>
      <c r="N901" s="58"/>
      <c r="O901" s="58"/>
    </row>
    <row r="902" spans="1:15" ht="14.25" customHeight="1" x14ac:dyDescent="0.3">
      <c r="A902" s="248"/>
      <c r="B902" s="295"/>
      <c r="C902" s="52"/>
      <c r="D902" s="52"/>
      <c r="E902" s="52"/>
      <c r="F902" s="48"/>
      <c r="K902" s="495"/>
      <c r="L902" s="492"/>
      <c r="M902" s="58"/>
      <c r="N902" s="58"/>
      <c r="O902" s="58"/>
    </row>
    <row r="903" spans="1:15" ht="14.25" customHeight="1" x14ac:dyDescent="0.3">
      <c r="A903" s="248"/>
      <c r="B903" s="295"/>
      <c r="C903" s="52"/>
      <c r="D903" s="52"/>
      <c r="E903" s="52"/>
      <c r="F903" s="48"/>
      <c r="K903" s="495"/>
      <c r="L903" s="492"/>
      <c r="M903" s="58"/>
      <c r="N903" s="58"/>
      <c r="O903" s="58"/>
    </row>
    <row r="904" spans="1:15" ht="14.25" customHeight="1" x14ac:dyDescent="0.3">
      <c r="A904" s="248"/>
      <c r="B904" s="295"/>
      <c r="C904" s="52"/>
      <c r="D904" s="52"/>
      <c r="E904" s="52"/>
      <c r="F904" s="48"/>
      <c r="K904" s="495"/>
      <c r="L904" s="492"/>
      <c r="M904" s="58"/>
      <c r="N904" s="58"/>
      <c r="O904" s="58"/>
    </row>
    <row r="905" spans="1:15" ht="14.25" customHeight="1" x14ac:dyDescent="0.3">
      <c r="A905" s="248"/>
      <c r="B905" s="295"/>
      <c r="C905" s="52"/>
      <c r="D905" s="52"/>
      <c r="E905" s="52"/>
      <c r="F905" s="48"/>
      <c r="K905" s="495"/>
      <c r="L905" s="492"/>
      <c r="M905" s="58"/>
      <c r="N905" s="58"/>
      <c r="O905" s="58"/>
    </row>
    <row r="906" spans="1:15" ht="14.25" customHeight="1" x14ac:dyDescent="0.3">
      <c r="A906" s="248"/>
      <c r="B906" s="295"/>
      <c r="C906" s="52"/>
      <c r="D906" s="52"/>
      <c r="E906" s="52"/>
      <c r="F906" s="48"/>
      <c r="K906" s="495"/>
      <c r="L906" s="492"/>
      <c r="M906" s="58"/>
      <c r="N906" s="58"/>
      <c r="O906" s="58"/>
    </row>
    <row r="907" spans="1:15" ht="14.25" customHeight="1" x14ac:dyDescent="0.3">
      <c r="A907" s="248"/>
      <c r="B907" s="295"/>
      <c r="C907" s="52"/>
      <c r="D907" s="52"/>
      <c r="E907" s="52"/>
      <c r="F907" s="48"/>
      <c r="K907" s="495"/>
      <c r="L907" s="492"/>
      <c r="M907" s="58"/>
      <c r="N907" s="58"/>
      <c r="O907" s="58"/>
    </row>
    <row r="908" spans="1:15" ht="14.25" customHeight="1" x14ac:dyDescent="0.3">
      <c r="A908" s="248"/>
      <c r="B908" s="295"/>
      <c r="C908" s="52"/>
      <c r="D908" s="52"/>
      <c r="E908" s="52"/>
      <c r="F908" s="48"/>
      <c r="K908" s="495"/>
      <c r="L908" s="492"/>
      <c r="M908" s="58"/>
      <c r="N908" s="58"/>
      <c r="O908" s="58"/>
    </row>
    <row r="909" spans="1:15" ht="14.25" customHeight="1" x14ac:dyDescent="0.3">
      <c r="A909" s="248"/>
      <c r="B909" s="295"/>
      <c r="C909" s="52"/>
      <c r="D909" s="52"/>
      <c r="E909" s="52"/>
      <c r="F909" s="48"/>
      <c r="K909" s="495"/>
      <c r="L909" s="492"/>
      <c r="M909" s="58"/>
      <c r="N909" s="58"/>
      <c r="O909" s="58"/>
    </row>
    <row r="910" spans="1:15" ht="14.25" customHeight="1" x14ac:dyDescent="0.3">
      <c r="A910" s="248"/>
      <c r="B910" s="295"/>
      <c r="C910" s="52"/>
      <c r="D910" s="52"/>
      <c r="E910" s="52"/>
      <c r="F910" s="48"/>
      <c r="K910" s="495"/>
      <c r="L910" s="492"/>
      <c r="M910" s="58"/>
      <c r="N910" s="58"/>
      <c r="O910" s="58"/>
    </row>
    <row r="911" spans="1:15" ht="14.25" customHeight="1" x14ac:dyDescent="0.3">
      <c r="A911" s="248"/>
      <c r="B911" s="295"/>
      <c r="C911" s="52"/>
      <c r="D911" s="52"/>
      <c r="E911" s="52"/>
      <c r="F911" s="48"/>
      <c r="K911" s="495"/>
      <c r="L911" s="492"/>
      <c r="M911" s="58"/>
      <c r="N911" s="58"/>
      <c r="O911" s="58"/>
    </row>
    <row r="912" spans="1:15" ht="14.25" customHeight="1" x14ac:dyDescent="0.3">
      <c r="A912" s="248"/>
      <c r="B912" s="295"/>
      <c r="C912" s="52"/>
      <c r="D912" s="52"/>
      <c r="E912" s="52"/>
      <c r="F912" s="48"/>
      <c r="K912" s="495"/>
      <c r="L912" s="492"/>
      <c r="M912" s="58"/>
      <c r="N912" s="58"/>
      <c r="O912" s="58"/>
    </row>
    <row r="913" spans="1:15" ht="14.25" customHeight="1" x14ac:dyDescent="0.3">
      <c r="A913" s="248"/>
      <c r="B913" s="295"/>
      <c r="C913" s="52"/>
      <c r="D913" s="52"/>
      <c r="E913" s="52"/>
      <c r="F913" s="48"/>
      <c r="K913" s="495"/>
      <c r="L913" s="492"/>
      <c r="M913" s="58"/>
      <c r="N913" s="58"/>
      <c r="O913" s="58"/>
    </row>
    <row r="914" spans="1:15" ht="14.25" customHeight="1" x14ac:dyDescent="0.3">
      <c r="A914" s="248"/>
      <c r="B914" s="295"/>
      <c r="C914" s="52"/>
      <c r="D914" s="52"/>
      <c r="E914" s="52"/>
      <c r="F914" s="48"/>
      <c r="K914" s="495"/>
      <c r="L914" s="492"/>
      <c r="M914" s="58"/>
      <c r="N914" s="58"/>
      <c r="O914" s="58"/>
    </row>
    <row r="915" spans="1:15" ht="14.25" customHeight="1" x14ac:dyDescent="0.3">
      <c r="A915" s="248"/>
      <c r="B915" s="295"/>
      <c r="C915" s="52"/>
      <c r="D915" s="52"/>
      <c r="E915" s="52"/>
      <c r="F915" s="48"/>
      <c r="K915" s="495"/>
      <c r="L915" s="492"/>
      <c r="M915" s="58"/>
      <c r="N915" s="58"/>
      <c r="O915" s="58"/>
    </row>
    <row r="916" spans="1:15" ht="14.25" customHeight="1" x14ac:dyDescent="0.3">
      <c r="A916" s="248"/>
      <c r="B916" s="295"/>
      <c r="C916" s="52"/>
      <c r="D916" s="52"/>
      <c r="E916" s="52"/>
      <c r="F916" s="48"/>
      <c r="K916" s="495"/>
      <c r="L916" s="492"/>
      <c r="M916" s="58"/>
      <c r="N916" s="58"/>
      <c r="O916" s="58"/>
    </row>
    <row r="917" spans="1:15" ht="14.25" customHeight="1" x14ac:dyDescent="0.3">
      <c r="A917" s="248"/>
      <c r="B917" s="295"/>
      <c r="C917" s="52"/>
      <c r="D917" s="52"/>
      <c r="E917" s="52"/>
      <c r="F917" s="48"/>
      <c r="K917" s="495"/>
      <c r="L917" s="492"/>
      <c r="M917" s="58"/>
      <c r="N917" s="58"/>
      <c r="O917" s="58"/>
    </row>
    <row r="918" spans="1:15" ht="14.25" customHeight="1" x14ac:dyDescent="0.3">
      <c r="A918" s="248"/>
      <c r="B918" s="295"/>
      <c r="C918" s="52"/>
      <c r="D918" s="52"/>
      <c r="E918" s="52"/>
      <c r="F918" s="48"/>
      <c r="K918" s="495"/>
      <c r="L918" s="492"/>
      <c r="M918" s="58"/>
      <c r="N918" s="58"/>
      <c r="O918" s="58"/>
    </row>
    <row r="919" spans="1:15" ht="14.25" customHeight="1" x14ac:dyDescent="0.3">
      <c r="A919" s="248"/>
      <c r="B919" s="295"/>
      <c r="C919" s="52"/>
      <c r="D919" s="52"/>
      <c r="E919" s="52"/>
      <c r="F919" s="48"/>
      <c r="K919" s="495"/>
      <c r="L919" s="492"/>
      <c r="M919" s="58"/>
      <c r="N919" s="58"/>
      <c r="O919" s="58"/>
    </row>
    <row r="920" spans="1:15" ht="14.25" customHeight="1" x14ac:dyDescent="0.3">
      <c r="A920" s="248"/>
      <c r="B920" s="295"/>
      <c r="C920" s="52"/>
      <c r="D920" s="52"/>
      <c r="E920" s="52"/>
      <c r="F920" s="48"/>
      <c r="K920" s="495"/>
      <c r="L920" s="492"/>
      <c r="M920" s="58"/>
      <c r="N920" s="58"/>
      <c r="O920" s="58"/>
    </row>
    <row r="921" spans="1:15" ht="14.25" customHeight="1" x14ac:dyDescent="0.3">
      <c r="A921" s="248"/>
      <c r="B921" s="295"/>
      <c r="C921" s="52"/>
      <c r="D921" s="52"/>
      <c r="E921" s="52"/>
      <c r="F921" s="48"/>
      <c r="K921" s="495"/>
      <c r="L921" s="492"/>
      <c r="M921" s="58"/>
      <c r="N921" s="58"/>
      <c r="O921" s="58"/>
    </row>
    <row r="922" spans="1:15" ht="14.25" customHeight="1" x14ac:dyDescent="0.3">
      <c r="A922" s="248"/>
      <c r="B922" s="295"/>
      <c r="C922" s="52"/>
      <c r="D922" s="52"/>
      <c r="E922" s="52"/>
      <c r="F922" s="48"/>
      <c r="K922" s="495"/>
      <c r="L922" s="492"/>
      <c r="M922" s="58"/>
      <c r="N922" s="58"/>
      <c r="O922" s="58"/>
    </row>
    <row r="923" spans="1:15" ht="14.25" customHeight="1" x14ac:dyDescent="0.3">
      <c r="A923" s="248"/>
      <c r="B923" s="295"/>
      <c r="C923" s="52"/>
      <c r="D923" s="52"/>
      <c r="E923" s="52"/>
      <c r="F923" s="48"/>
      <c r="K923" s="495"/>
      <c r="L923" s="492"/>
      <c r="M923" s="58"/>
      <c r="N923" s="58"/>
      <c r="O923" s="58"/>
    </row>
    <row r="924" spans="1:15" ht="14.25" customHeight="1" x14ac:dyDescent="0.3">
      <c r="A924" s="248"/>
      <c r="B924" s="295"/>
      <c r="C924" s="52"/>
      <c r="D924" s="52"/>
      <c r="E924" s="52"/>
      <c r="F924" s="48"/>
      <c r="K924" s="495"/>
      <c r="L924" s="492"/>
      <c r="M924" s="58"/>
      <c r="N924" s="58"/>
      <c r="O924" s="58"/>
    </row>
    <row r="925" spans="1:15" ht="14.25" customHeight="1" x14ac:dyDescent="0.3">
      <c r="A925" s="248"/>
      <c r="B925" s="295"/>
      <c r="C925" s="52"/>
      <c r="D925" s="52"/>
      <c r="E925" s="52"/>
      <c r="F925" s="48"/>
      <c r="K925" s="495"/>
      <c r="L925" s="492"/>
      <c r="M925" s="58"/>
      <c r="N925" s="58"/>
      <c r="O925" s="58"/>
    </row>
    <row r="926" spans="1:15" ht="14.25" customHeight="1" x14ac:dyDescent="0.3">
      <c r="A926" s="248"/>
      <c r="B926" s="295"/>
      <c r="C926" s="52"/>
      <c r="D926" s="52"/>
      <c r="E926" s="52"/>
      <c r="F926" s="48"/>
      <c r="K926" s="495"/>
      <c r="L926" s="492"/>
      <c r="M926" s="58"/>
      <c r="N926" s="58"/>
      <c r="O926" s="58"/>
    </row>
    <row r="927" spans="1:15" ht="14.25" customHeight="1" x14ac:dyDescent="0.3">
      <c r="A927" s="248"/>
      <c r="B927" s="295"/>
      <c r="C927" s="52"/>
      <c r="D927" s="52"/>
      <c r="E927" s="52"/>
      <c r="F927" s="48"/>
      <c r="K927" s="495"/>
      <c r="L927" s="492"/>
      <c r="M927" s="58"/>
      <c r="N927" s="58"/>
      <c r="O927" s="58"/>
    </row>
    <row r="928" spans="1:15" ht="14.25" customHeight="1" x14ac:dyDescent="0.3">
      <c r="A928" s="248"/>
      <c r="B928" s="295"/>
      <c r="C928" s="52"/>
      <c r="D928" s="52"/>
      <c r="E928" s="52"/>
      <c r="F928" s="48"/>
      <c r="K928" s="495"/>
      <c r="L928" s="492"/>
      <c r="M928" s="58"/>
      <c r="N928" s="58"/>
      <c r="O928" s="58"/>
    </row>
    <row r="929" spans="1:15" ht="14.25" customHeight="1" x14ac:dyDescent="0.3">
      <c r="A929" s="248"/>
      <c r="B929" s="295"/>
      <c r="C929" s="52"/>
      <c r="D929" s="52"/>
      <c r="E929" s="52"/>
      <c r="F929" s="48"/>
      <c r="K929" s="495"/>
      <c r="L929" s="492"/>
      <c r="M929" s="58"/>
      <c r="N929" s="58"/>
      <c r="O929" s="58"/>
    </row>
    <row r="930" spans="1:15" ht="14.25" customHeight="1" x14ac:dyDescent="0.3">
      <c r="A930" s="248"/>
      <c r="B930" s="295"/>
      <c r="C930" s="52"/>
      <c r="D930" s="52"/>
      <c r="E930" s="52"/>
      <c r="F930" s="48"/>
      <c r="K930" s="495"/>
      <c r="L930" s="492"/>
      <c r="M930" s="58"/>
      <c r="N930" s="58"/>
      <c r="O930" s="58"/>
    </row>
    <row r="931" spans="1:15" ht="14.25" customHeight="1" x14ac:dyDescent="0.3">
      <c r="A931" s="248"/>
      <c r="B931" s="295"/>
      <c r="C931" s="52"/>
      <c r="D931" s="52"/>
      <c r="E931" s="52"/>
      <c r="F931" s="48"/>
      <c r="K931" s="495"/>
      <c r="L931" s="492"/>
      <c r="M931" s="58"/>
      <c r="N931" s="58"/>
      <c r="O931" s="58"/>
    </row>
    <row r="932" spans="1:15" ht="14.25" customHeight="1" x14ac:dyDescent="0.3">
      <c r="A932" s="248"/>
      <c r="B932" s="295"/>
      <c r="C932" s="52"/>
      <c r="D932" s="52"/>
      <c r="E932" s="52"/>
      <c r="F932" s="48"/>
      <c r="K932" s="495"/>
      <c r="L932" s="492"/>
      <c r="M932" s="58"/>
      <c r="N932" s="58"/>
      <c r="O932" s="58"/>
    </row>
    <row r="933" spans="1:15" ht="14.25" customHeight="1" x14ac:dyDescent="0.3">
      <c r="A933" s="248"/>
      <c r="B933" s="295"/>
      <c r="C933" s="52"/>
      <c r="D933" s="52"/>
      <c r="E933" s="52"/>
      <c r="F933" s="48"/>
      <c r="K933" s="495"/>
      <c r="L933" s="492"/>
      <c r="M933" s="58"/>
      <c r="N933" s="58"/>
      <c r="O933" s="58"/>
    </row>
    <row r="934" spans="1:15" ht="14.25" customHeight="1" x14ac:dyDescent="0.3">
      <c r="A934" s="248"/>
      <c r="B934" s="295"/>
      <c r="C934" s="52"/>
      <c r="D934" s="52"/>
      <c r="E934" s="52"/>
      <c r="F934" s="48"/>
      <c r="K934" s="495"/>
      <c r="L934" s="492"/>
      <c r="M934" s="58"/>
      <c r="N934" s="58"/>
      <c r="O934" s="58"/>
    </row>
    <row r="935" spans="1:15" ht="14.25" customHeight="1" x14ac:dyDescent="0.3">
      <c r="A935" s="248"/>
      <c r="B935" s="295"/>
      <c r="C935" s="52"/>
      <c r="D935" s="52"/>
      <c r="E935" s="52"/>
      <c r="F935" s="48"/>
      <c r="K935" s="495"/>
      <c r="L935" s="492"/>
      <c r="M935" s="58"/>
      <c r="N935" s="58"/>
      <c r="O935" s="58"/>
    </row>
    <row r="936" spans="1:15" ht="14.25" customHeight="1" x14ac:dyDescent="0.3">
      <c r="A936" s="248"/>
      <c r="B936" s="295"/>
      <c r="C936" s="52"/>
      <c r="D936" s="52"/>
      <c r="E936" s="52"/>
      <c r="F936" s="48"/>
      <c r="K936" s="495"/>
      <c r="L936" s="492"/>
      <c r="M936" s="58"/>
      <c r="N936" s="58"/>
      <c r="O936" s="58"/>
    </row>
    <row r="937" spans="1:15" ht="14.25" customHeight="1" x14ac:dyDescent="0.3">
      <c r="A937" s="248"/>
      <c r="B937" s="295"/>
      <c r="C937" s="52"/>
      <c r="D937" s="52"/>
      <c r="E937" s="52"/>
      <c r="F937" s="48"/>
      <c r="K937" s="495"/>
      <c r="L937" s="492"/>
      <c r="M937" s="58"/>
      <c r="N937" s="58"/>
      <c r="O937" s="58"/>
    </row>
    <row r="938" spans="1:15" ht="14.25" customHeight="1" x14ac:dyDescent="0.3">
      <c r="A938" s="248"/>
      <c r="B938" s="295"/>
      <c r="C938" s="52"/>
      <c r="D938" s="52"/>
      <c r="E938" s="52"/>
      <c r="F938" s="48"/>
      <c r="K938" s="495"/>
      <c r="L938" s="492"/>
      <c r="M938" s="58"/>
      <c r="N938" s="58"/>
      <c r="O938" s="58"/>
    </row>
    <row r="939" spans="1:15" ht="14.25" customHeight="1" x14ac:dyDescent="0.3">
      <c r="A939" s="248"/>
      <c r="B939" s="295"/>
      <c r="C939" s="52"/>
      <c r="D939" s="52"/>
      <c r="E939" s="52"/>
      <c r="F939" s="48"/>
      <c r="K939" s="495"/>
      <c r="L939" s="492"/>
      <c r="M939" s="58"/>
      <c r="N939" s="58"/>
      <c r="O939" s="58"/>
    </row>
    <row r="940" spans="1:15" ht="14.25" customHeight="1" x14ac:dyDescent="0.3">
      <c r="A940" s="248"/>
      <c r="B940" s="295"/>
      <c r="C940" s="52"/>
      <c r="D940" s="52"/>
      <c r="E940" s="52"/>
      <c r="F940" s="48"/>
      <c r="K940" s="495"/>
      <c r="L940" s="492"/>
      <c r="M940" s="58"/>
      <c r="N940" s="58"/>
      <c r="O940" s="58"/>
    </row>
    <row r="941" spans="1:15" ht="14.25" customHeight="1" x14ac:dyDescent="0.3">
      <c r="A941" s="248"/>
      <c r="B941" s="295"/>
      <c r="C941" s="52"/>
      <c r="D941" s="52"/>
      <c r="E941" s="52"/>
      <c r="F941" s="48"/>
      <c r="K941" s="495"/>
      <c r="L941" s="492"/>
      <c r="M941" s="58"/>
      <c r="N941" s="58"/>
      <c r="O941" s="58"/>
    </row>
    <row r="942" spans="1:15" ht="14.25" customHeight="1" x14ac:dyDescent="0.3">
      <c r="A942" s="248"/>
      <c r="B942" s="295"/>
      <c r="C942" s="52"/>
      <c r="D942" s="52"/>
      <c r="E942" s="52"/>
      <c r="F942" s="48"/>
      <c r="K942" s="495"/>
      <c r="L942" s="492"/>
      <c r="M942" s="58"/>
      <c r="N942" s="58"/>
      <c r="O942" s="58"/>
    </row>
    <row r="943" spans="1:15" ht="14.25" customHeight="1" x14ac:dyDescent="0.3">
      <c r="A943" s="248"/>
      <c r="B943" s="295"/>
      <c r="C943" s="52"/>
      <c r="D943" s="52"/>
      <c r="E943" s="52"/>
      <c r="F943" s="48"/>
      <c r="K943" s="495"/>
      <c r="L943" s="492"/>
      <c r="M943" s="58"/>
      <c r="N943" s="58"/>
      <c r="O943" s="58"/>
    </row>
    <row r="944" spans="1:15" ht="14.25" customHeight="1" x14ac:dyDescent="0.3">
      <c r="A944" s="248"/>
      <c r="B944" s="295"/>
      <c r="C944" s="52"/>
      <c r="D944" s="52"/>
      <c r="E944" s="52"/>
      <c r="F944" s="48"/>
      <c r="K944" s="495"/>
      <c r="L944" s="492"/>
      <c r="M944" s="58"/>
      <c r="N944" s="58"/>
      <c r="O944" s="58"/>
    </row>
    <row r="945" spans="1:15" ht="14.25" customHeight="1" x14ac:dyDescent="0.3">
      <c r="A945" s="248"/>
      <c r="B945" s="295"/>
      <c r="C945" s="52"/>
      <c r="D945" s="52"/>
      <c r="E945" s="52"/>
      <c r="F945" s="48"/>
      <c r="K945" s="495"/>
      <c r="L945" s="492"/>
      <c r="M945" s="58"/>
      <c r="N945" s="58"/>
      <c r="O945" s="58"/>
    </row>
    <row r="946" spans="1:15" ht="14.25" customHeight="1" x14ac:dyDescent="0.3">
      <c r="A946" s="248"/>
      <c r="B946" s="295"/>
      <c r="C946" s="52"/>
      <c r="D946" s="52"/>
      <c r="E946" s="52"/>
      <c r="F946" s="48"/>
      <c r="K946" s="495"/>
      <c r="L946" s="492"/>
      <c r="M946" s="58"/>
      <c r="N946" s="58"/>
      <c r="O946" s="58"/>
    </row>
    <row r="947" spans="1:15" ht="14.25" customHeight="1" x14ac:dyDescent="0.3">
      <c r="A947" s="248"/>
      <c r="B947" s="295"/>
      <c r="C947" s="52"/>
      <c r="D947" s="52"/>
      <c r="E947" s="52"/>
      <c r="F947" s="48"/>
      <c r="K947" s="495"/>
      <c r="L947" s="492"/>
      <c r="M947" s="58"/>
      <c r="N947" s="58"/>
      <c r="O947" s="58"/>
    </row>
    <row r="948" spans="1:15" ht="14.25" customHeight="1" x14ac:dyDescent="0.3">
      <c r="A948" s="248"/>
      <c r="B948" s="295"/>
      <c r="C948" s="52"/>
      <c r="D948" s="52"/>
      <c r="E948" s="52"/>
      <c r="F948" s="48"/>
      <c r="K948" s="495"/>
      <c r="L948" s="492"/>
      <c r="M948" s="58"/>
      <c r="N948" s="58"/>
      <c r="O948" s="58"/>
    </row>
    <row r="949" spans="1:15" ht="14.25" customHeight="1" x14ac:dyDescent="0.3">
      <c r="A949" s="248"/>
      <c r="B949" s="295"/>
      <c r="C949" s="52"/>
      <c r="D949" s="52"/>
      <c r="E949" s="52"/>
      <c r="F949" s="48"/>
      <c r="K949" s="495"/>
      <c r="L949" s="492"/>
      <c r="M949" s="58"/>
      <c r="N949" s="58"/>
      <c r="O949" s="58"/>
    </row>
    <row r="950" spans="1:15" ht="14.25" customHeight="1" x14ac:dyDescent="0.3">
      <c r="A950" s="248"/>
      <c r="B950" s="295"/>
      <c r="C950" s="52"/>
      <c r="D950" s="52"/>
      <c r="E950" s="52"/>
      <c r="F950" s="48"/>
      <c r="K950" s="495"/>
      <c r="L950" s="492"/>
      <c r="M950" s="58"/>
      <c r="N950" s="58"/>
      <c r="O950" s="58"/>
    </row>
    <row r="951" spans="1:15" ht="14.25" customHeight="1" x14ac:dyDescent="0.3">
      <c r="A951" s="248"/>
      <c r="B951" s="295"/>
      <c r="C951" s="52"/>
      <c r="D951" s="52"/>
      <c r="E951" s="52"/>
      <c r="F951" s="48"/>
      <c r="K951" s="495"/>
      <c r="L951" s="492"/>
      <c r="M951" s="58"/>
      <c r="N951" s="58"/>
      <c r="O951" s="58"/>
    </row>
    <row r="952" spans="1:15" ht="14.25" customHeight="1" x14ac:dyDescent="0.3">
      <c r="A952" s="248"/>
      <c r="B952" s="295"/>
      <c r="C952" s="52"/>
      <c r="D952" s="52"/>
      <c r="E952" s="52"/>
      <c r="F952" s="48"/>
      <c r="K952" s="495"/>
      <c r="L952" s="492"/>
      <c r="M952" s="58"/>
      <c r="N952" s="58"/>
      <c r="O952" s="58"/>
    </row>
    <row r="953" spans="1:15" ht="14.25" customHeight="1" x14ac:dyDescent="0.3">
      <c r="A953" s="248"/>
      <c r="B953" s="295"/>
      <c r="C953" s="52"/>
      <c r="D953" s="52"/>
      <c r="E953" s="52"/>
      <c r="F953" s="48"/>
      <c r="K953" s="495"/>
      <c r="L953" s="492"/>
      <c r="M953" s="58"/>
      <c r="N953" s="58"/>
      <c r="O953" s="58"/>
    </row>
    <row r="954" spans="1:15" ht="14.25" customHeight="1" x14ac:dyDescent="0.3">
      <c r="A954" s="248"/>
      <c r="B954" s="295"/>
      <c r="C954" s="52"/>
      <c r="D954" s="52"/>
      <c r="E954" s="52"/>
      <c r="F954" s="48"/>
      <c r="K954" s="495"/>
      <c r="L954" s="492"/>
      <c r="M954" s="58"/>
      <c r="N954" s="58"/>
      <c r="O954" s="58"/>
    </row>
    <row r="955" spans="1:15" ht="14.25" customHeight="1" x14ac:dyDescent="0.3">
      <c r="A955" s="248"/>
      <c r="B955" s="295"/>
      <c r="C955" s="52"/>
      <c r="D955" s="52"/>
      <c r="E955" s="52"/>
      <c r="F955" s="48"/>
      <c r="K955" s="495"/>
      <c r="L955" s="492"/>
      <c r="M955" s="58"/>
      <c r="N955" s="58"/>
      <c r="O955" s="58"/>
    </row>
    <row r="956" spans="1:15" ht="14.25" customHeight="1" x14ac:dyDescent="0.3">
      <c r="A956" s="248"/>
      <c r="B956" s="295"/>
      <c r="C956" s="52"/>
      <c r="D956" s="52"/>
      <c r="E956" s="52"/>
      <c r="F956" s="48"/>
      <c r="K956" s="495"/>
      <c r="L956" s="492"/>
      <c r="M956" s="58"/>
      <c r="N956" s="58"/>
      <c r="O956" s="58"/>
    </row>
    <row r="957" spans="1:15" ht="14.25" customHeight="1" x14ac:dyDescent="0.3">
      <c r="A957" s="248"/>
      <c r="B957" s="295"/>
      <c r="C957" s="52"/>
      <c r="D957" s="52"/>
      <c r="E957" s="52"/>
      <c r="F957" s="48"/>
      <c r="K957" s="495"/>
      <c r="L957" s="492"/>
      <c r="M957" s="58"/>
      <c r="N957" s="58"/>
      <c r="O957" s="58"/>
    </row>
    <row r="958" spans="1:15" ht="14.25" customHeight="1" x14ac:dyDescent="0.3">
      <c r="A958" s="248"/>
      <c r="B958" s="295"/>
      <c r="C958" s="52"/>
      <c r="D958" s="52"/>
      <c r="E958" s="52"/>
      <c r="F958" s="48"/>
      <c r="K958" s="495"/>
      <c r="L958" s="492"/>
      <c r="M958" s="58"/>
      <c r="N958" s="58"/>
      <c r="O958" s="58"/>
    </row>
    <row r="959" spans="1:15" ht="14.25" customHeight="1" x14ac:dyDescent="0.3">
      <c r="A959" s="248"/>
      <c r="B959" s="295"/>
      <c r="C959" s="52"/>
      <c r="D959" s="52"/>
      <c r="E959" s="52"/>
      <c r="F959" s="48"/>
      <c r="K959" s="495"/>
      <c r="L959" s="492"/>
      <c r="M959" s="58"/>
      <c r="N959" s="58"/>
      <c r="O959" s="58"/>
    </row>
    <row r="960" spans="1:15" ht="14.25" customHeight="1" x14ac:dyDescent="0.3">
      <c r="A960" s="248"/>
      <c r="B960" s="295"/>
      <c r="C960" s="52"/>
      <c r="D960" s="52"/>
      <c r="E960" s="52"/>
      <c r="F960" s="48"/>
      <c r="K960" s="495"/>
      <c r="L960" s="492"/>
      <c r="M960" s="58"/>
      <c r="N960" s="58"/>
      <c r="O960" s="58"/>
    </row>
    <row r="961" spans="1:15" ht="14.25" customHeight="1" x14ac:dyDescent="0.3">
      <c r="A961" s="248"/>
      <c r="B961" s="295"/>
      <c r="C961" s="52"/>
      <c r="D961" s="52"/>
      <c r="E961" s="52"/>
      <c r="F961" s="48"/>
      <c r="K961" s="495"/>
      <c r="L961" s="492"/>
      <c r="M961" s="58"/>
      <c r="N961" s="58"/>
      <c r="O961" s="58"/>
    </row>
    <row r="962" spans="1:15" ht="14.25" customHeight="1" x14ac:dyDescent="0.3">
      <c r="A962" s="248"/>
      <c r="B962" s="295"/>
      <c r="C962" s="52"/>
      <c r="D962" s="52"/>
      <c r="E962" s="52"/>
      <c r="F962" s="48"/>
      <c r="K962" s="495"/>
      <c r="L962" s="492"/>
      <c r="M962" s="58"/>
      <c r="N962" s="58"/>
      <c r="O962" s="58"/>
    </row>
    <row r="963" spans="1:15" ht="14.25" customHeight="1" x14ac:dyDescent="0.3">
      <c r="A963" s="248"/>
      <c r="B963" s="295"/>
      <c r="C963" s="52"/>
      <c r="D963" s="52"/>
      <c r="E963" s="52"/>
      <c r="F963" s="48"/>
      <c r="K963" s="495"/>
      <c r="L963" s="492"/>
      <c r="M963" s="58"/>
      <c r="N963" s="58"/>
      <c r="O963" s="58"/>
    </row>
    <row r="964" spans="1:15" ht="14.25" customHeight="1" x14ac:dyDescent="0.3">
      <c r="A964" s="248"/>
      <c r="B964" s="295"/>
      <c r="C964" s="52"/>
      <c r="D964" s="52"/>
      <c r="E964" s="52"/>
      <c r="F964" s="48"/>
      <c r="K964" s="495"/>
      <c r="L964" s="492"/>
      <c r="M964" s="58"/>
      <c r="N964" s="58"/>
      <c r="O964" s="58"/>
    </row>
    <row r="965" spans="1:15" ht="14.25" customHeight="1" x14ac:dyDescent="0.3">
      <c r="A965" s="248"/>
      <c r="B965" s="295"/>
      <c r="C965" s="52"/>
      <c r="D965" s="52"/>
      <c r="E965" s="52"/>
      <c r="F965" s="48"/>
      <c r="K965" s="495"/>
      <c r="L965" s="492"/>
      <c r="M965" s="58"/>
      <c r="N965" s="58"/>
      <c r="O965" s="58"/>
    </row>
    <row r="966" spans="1:15" ht="14.25" customHeight="1" x14ac:dyDescent="0.3">
      <c r="A966" s="248"/>
      <c r="B966" s="295"/>
      <c r="C966" s="52"/>
      <c r="D966" s="52"/>
      <c r="E966" s="52"/>
      <c r="F966" s="48"/>
      <c r="K966" s="495"/>
      <c r="L966" s="492"/>
      <c r="M966" s="58"/>
      <c r="N966" s="58"/>
      <c r="O966" s="58"/>
    </row>
    <row r="967" spans="1:15" ht="14.25" customHeight="1" x14ac:dyDescent="0.3">
      <c r="A967" s="248"/>
      <c r="B967" s="295"/>
      <c r="C967" s="52"/>
      <c r="D967" s="52"/>
      <c r="E967" s="52"/>
      <c r="F967" s="48"/>
      <c r="K967" s="495"/>
      <c r="L967" s="492"/>
      <c r="M967" s="58"/>
      <c r="N967" s="58"/>
      <c r="O967" s="58"/>
    </row>
    <row r="968" spans="1:15" ht="14.25" customHeight="1" x14ac:dyDescent="0.3">
      <c r="A968" s="248"/>
      <c r="B968" s="295"/>
      <c r="C968" s="52"/>
      <c r="D968" s="52"/>
      <c r="E968" s="52"/>
      <c r="F968" s="48"/>
      <c r="K968" s="495"/>
      <c r="L968" s="492"/>
      <c r="M968" s="58"/>
      <c r="N968" s="58"/>
      <c r="O968" s="58"/>
    </row>
    <row r="969" spans="1:15" ht="14.25" customHeight="1" x14ac:dyDescent="0.3">
      <c r="A969" s="248"/>
      <c r="B969" s="295"/>
      <c r="C969" s="52"/>
      <c r="D969" s="52"/>
      <c r="E969" s="52"/>
      <c r="F969" s="48"/>
      <c r="K969" s="495"/>
      <c r="L969" s="492"/>
      <c r="M969" s="58"/>
      <c r="N969" s="58"/>
      <c r="O969" s="58"/>
    </row>
    <row r="970" spans="1:15" ht="14.25" customHeight="1" x14ac:dyDescent="0.3">
      <c r="A970" s="248"/>
      <c r="B970" s="295"/>
      <c r="C970" s="52"/>
      <c r="D970" s="52"/>
      <c r="E970" s="52"/>
      <c r="F970" s="48"/>
      <c r="K970" s="495"/>
      <c r="L970" s="492"/>
      <c r="M970" s="58"/>
      <c r="N970" s="58"/>
      <c r="O970" s="58"/>
    </row>
    <row r="971" spans="1:15" ht="14.25" customHeight="1" x14ac:dyDescent="0.3">
      <c r="A971" s="248"/>
      <c r="B971" s="295"/>
      <c r="C971" s="52"/>
      <c r="D971" s="52"/>
      <c r="E971" s="52"/>
      <c r="F971" s="48"/>
      <c r="K971" s="495"/>
      <c r="L971" s="492"/>
      <c r="M971" s="58"/>
      <c r="N971" s="58"/>
      <c r="O971" s="58"/>
    </row>
    <row r="972" spans="1:15" ht="14.25" customHeight="1" x14ac:dyDescent="0.3">
      <c r="A972" s="248"/>
      <c r="B972" s="295"/>
      <c r="C972" s="52"/>
      <c r="D972" s="52"/>
      <c r="E972" s="52"/>
      <c r="F972" s="48"/>
      <c r="K972" s="495"/>
      <c r="L972" s="492"/>
      <c r="M972" s="58"/>
      <c r="N972" s="58"/>
      <c r="O972" s="58"/>
    </row>
    <row r="973" spans="1:15" ht="14.25" customHeight="1" x14ac:dyDescent="0.3">
      <c r="A973" s="248"/>
      <c r="B973" s="295"/>
      <c r="C973" s="52"/>
      <c r="D973" s="52"/>
      <c r="E973" s="52"/>
      <c r="F973" s="48"/>
      <c r="K973" s="495"/>
      <c r="L973" s="492"/>
      <c r="M973" s="58"/>
      <c r="N973" s="58"/>
      <c r="O973" s="58"/>
    </row>
    <row r="974" spans="1:15" ht="14.25" customHeight="1" x14ac:dyDescent="0.3">
      <c r="A974" s="248"/>
      <c r="B974" s="295"/>
      <c r="C974" s="52"/>
      <c r="D974" s="52"/>
      <c r="E974" s="52"/>
      <c r="F974" s="48"/>
      <c r="K974" s="495"/>
      <c r="L974" s="492"/>
      <c r="M974" s="58"/>
      <c r="N974" s="58"/>
      <c r="O974" s="58"/>
    </row>
    <row r="975" spans="1:15" ht="14.25" customHeight="1" x14ac:dyDescent="0.3">
      <c r="A975" s="248"/>
      <c r="B975" s="295"/>
      <c r="C975" s="52"/>
      <c r="D975" s="52"/>
      <c r="E975" s="52"/>
      <c r="F975" s="48"/>
      <c r="K975" s="495"/>
      <c r="L975" s="492"/>
      <c r="M975" s="58"/>
      <c r="N975" s="58"/>
      <c r="O975" s="58"/>
    </row>
    <row r="976" spans="1:15" ht="14.25" customHeight="1" x14ac:dyDescent="0.3">
      <c r="A976" s="248"/>
      <c r="B976" s="295"/>
      <c r="C976" s="52"/>
      <c r="D976" s="52"/>
      <c r="E976" s="52"/>
      <c r="F976" s="48"/>
      <c r="K976" s="495"/>
      <c r="L976" s="492"/>
      <c r="M976" s="58"/>
      <c r="N976" s="58"/>
      <c r="O976" s="58"/>
    </row>
    <row r="977" spans="1:15" ht="14.25" customHeight="1" x14ac:dyDescent="0.3">
      <c r="A977" s="248"/>
      <c r="B977" s="295"/>
      <c r="C977" s="52"/>
      <c r="D977" s="52"/>
      <c r="E977" s="52"/>
      <c r="F977" s="48"/>
      <c r="K977" s="495"/>
      <c r="L977" s="492"/>
      <c r="M977" s="58"/>
      <c r="N977" s="58"/>
      <c r="O977" s="58"/>
    </row>
    <row r="978" spans="1:15" ht="14.25" customHeight="1" x14ac:dyDescent="0.3">
      <c r="A978" s="248"/>
      <c r="B978" s="295"/>
      <c r="C978" s="52"/>
      <c r="D978" s="52"/>
      <c r="E978" s="52"/>
      <c r="F978" s="48"/>
      <c r="K978" s="495"/>
      <c r="L978" s="492"/>
      <c r="M978" s="58"/>
      <c r="N978" s="58"/>
      <c r="O978" s="58"/>
    </row>
    <row r="979" spans="1:15" ht="14.25" customHeight="1" x14ac:dyDescent="0.3">
      <c r="A979" s="248"/>
      <c r="B979" s="295"/>
      <c r="C979" s="52"/>
      <c r="D979" s="52"/>
      <c r="E979" s="52"/>
      <c r="F979" s="48"/>
      <c r="K979" s="495"/>
      <c r="L979" s="492"/>
      <c r="M979" s="58"/>
      <c r="N979" s="58"/>
      <c r="O979" s="58"/>
    </row>
    <row r="980" spans="1:15" ht="14.25" customHeight="1" x14ac:dyDescent="0.3">
      <c r="A980" s="248"/>
      <c r="B980" s="295"/>
      <c r="C980" s="52"/>
      <c r="D980" s="52"/>
      <c r="E980" s="52"/>
      <c r="F980" s="48"/>
      <c r="K980" s="495"/>
      <c r="L980" s="492"/>
      <c r="M980" s="58"/>
      <c r="N980" s="58"/>
      <c r="O980" s="58"/>
    </row>
    <row r="981" spans="1:15" ht="14.25" customHeight="1" x14ac:dyDescent="0.3">
      <c r="A981" s="248"/>
      <c r="B981" s="295"/>
      <c r="C981" s="52"/>
      <c r="D981" s="52"/>
      <c r="E981" s="52"/>
      <c r="F981" s="48"/>
      <c r="K981" s="495"/>
      <c r="L981" s="492"/>
      <c r="M981" s="58"/>
      <c r="N981" s="58"/>
      <c r="O981" s="58"/>
    </row>
    <row r="982" spans="1:15" ht="14.25" customHeight="1" x14ac:dyDescent="0.3">
      <c r="A982" s="248"/>
      <c r="B982" s="295"/>
      <c r="C982" s="52"/>
      <c r="D982" s="52"/>
      <c r="E982" s="52"/>
      <c r="F982" s="48"/>
      <c r="K982" s="495"/>
      <c r="L982" s="492"/>
      <c r="M982" s="58"/>
      <c r="N982" s="58"/>
      <c r="O982" s="58"/>
    </row>
    <row r="983" spans="1:15" ht="14.25" customHeight="1" x14ac:dyDescent="0.3">
      <c r="A983" s="248"/>
      <c r="B983" s="295"/>
      <c r="C983" s="52"/>
      <c r="D983" s="52"/>
      <c r="E983" s="52"/>
      <c r="F983" s="48"/>
      <c r="K983" s="495"/>
      <c r="L983" s="492"/>
      <c r="M983" s="58"/>
      <c r="N983" s="58"/>
      <c r="O983" s="58"/>
    </row>
    <row r="984" spans="1:15" ht="14.25" customHeight="1" x14ac:dyDescent="0.3">
      <c r="A984" s="248"/>
      <c r="B984" s="295"/>
      <c r="C984" s="52"/>
      <c r="D984" s="52"/>
      <c r="E984" s="52"/>
      <c r="F984" s="48"/>
      <c r="K984" s="495"/>
      <c r="L984" s="492"/>
      <c r="M984" s="58"/>
      <c r="N984" s="58"/>
      <c r="O984" s="58"/>
    </row>
    <row r="985" spans="1:15" ht="14.25" customHeight="1" x14ac:dyDescent="0.3">
      <c r="A985" s="248"/>
      <c r="B985" s="295"/>
      <c r="C985" s="52"/>
      <c r="D985" s="52"/>
      <c r="E985" s="52"/>
      <c r="F985" s="48"/>
      <c r="K985" s="495"/>
      <c r="L985" s="492"/>
      <c r="M985" s="58"/>
      <c r="N985" s="58"/>
      <c r="O985" s="58"/>
    </row>
    <row r="986" spans="1:15" ht="14.25" customHeight="1" x14ac:dyDescent="0.3">
      <c r="A986" s="248"/>
      <c r="B986" s="295"/>
      <c r="C986" s="52"/>
      <c r="D986" s="52"/>
      <c r="E986" s="52"/>
      <c r="F986" s="48"/>
      <c r="K986" s="495"/>
      <c r="L986" s="492"/>
      <c r="M986" s="58"/>
      <c r="N986" s="58"/>
      <c r="O986" s="58"/>
    </row>
    <row r="987" spans="1:15" ht="14.25" customHeight="1" x14ac:dyDescent="0.3">
      <c r="A987" s="248"/>
      <c r="B987" s="295"/>
      <c r="C987" s="52"/>
      <c r="D987" s="52"/>
      <c r="E987" s="52"/>
      <c r="F987" s="48"/>
      <c r="K987" s="495"/>
      <c r="L987" s="492"/>
      <c r="M987" s="58"/>
      <c r="N987" s="58"/>
      <c r="O987" s="58"/>
    </row>
    <row r="988" spans="1:15" ht="14.25" customHeight="1" x14ac:dyDescent="0.3">
      <c r="A988" s="248"/>
      <c r="B988" s="295"/>
      <c r="C988" s="52"/>
      <c r="D988" s="52"/>
      <c r="E988" s="52"/>
      <c r="F988" s="48"/>
      <c r="K988" s="495"/>
      <c r="L988" s="492"/>
      <c r="M988" s="58"/>
      <c r="N988" s="58"/>
      <c r="O988" s="58"/>
    </row>
    <row r="989" spans="1:15" ht="14.25" customHeight="1" x14ac:dyDescent="0.3">
      <c r="A989" s="248"/>
      <c r="B989" s="295"/>
      <c r="C989" s="52"/>
      <c r="D989" s="52"/>
      <c r="E989" s="52"/>
      <c r="F989" s="48"/>
      <c r="K989" s="495"/>
      <c r="L989" s="492"/>
      <c r="M989" s="58"/>
      <c r="N989" s="58"/>
      <c r="O989" s="58"/>
    </row>
    <row r="990" spans="1:15" ht="14.25" customHeight="1" x14ac:dyDescent="0.3">
      <c r="A990" s="248"/>
      <c r="B990" s="295"/>
      <c r="C990" s="52"/>
      <c r="D990" s="52"/>
      <c r="E990" s="52"/>
      <c r="F990" s="48"/>
      <c r="K990" s="495"/>
      <c r="L990" s="492"/>
      <c r="M990" s="58"/>
      <c r="N990" s="58"/>
      <c r="O990" s="58"/>
    </row>
    <row r="991" spans="1:15" ht="14.25" customHeight="1" x14ac:dyDescent="0.3">
      <c r="A991" s="248"/>
      <c r="B991" s="295"/>
      <c r="C991" s="52"/>
      <c r="D991" s="52"/>
      <c r="E991" s="52"/>
      <c r="F991" s="48"/>
      <c r="K991" s="495"/>
      <c r="L991" s="492"/>
      <c r="M991" s="58"/>
      <c r="N991" s="58"/>
      <c r="O991" s="58"/>
    </row>
    <row r="992" spans="1:15" ht="14.25" customHeight="1" x14ac:dyDescent="0.3">
      <c r="A992" s="248"/>
      <c r="B992" s="295"/>
      <c r="C992" s="52"/>
      <c r="D992" s="52"/>
      <c r="E992" s="52"/>
      <c r="F992" s="48"/>
      <c r="K992" s="495"/>
      <c r="L992" s="492"/>
      <c r="M992" s="58"/>
      <c r="N992" s="58"/>
      <c r="O992" s="58"/>
    </row>
    <row r="993" spans="1:15" ht="14.25" customHeight="1" x14ac:dyDescent="0.3">
      <c r="A993" s="248"/>
      <c r="B993" s="295"/>
      <c r="C993" s="52"/>
      <c r="D993" s="52"/>
      <c r="E993" s="52"/>
      <c r="F993" s="48"/>
      <c r="K993" s="495"/>
      <c r="L993" s="492"/>
      <c r="M993" s="58"/>
      <c r="N993" s="58"/>
      <c r="O993" s="58"/>
    </row>
    <row r="994" spans="1:15" ht="14.25" customHeight="1" x14ac:dyDescent="0.3">
      <c r="A994" s="248"/>
      <c r="B994" s="295"/>
      <c r="C994" s="52"/>
      <c r="D994" s="52"/>
      <c r="E994" s="52"/>
      <c r="F994" s="48"/>
      <c r="K994" s="495"/>
      <c r="L994" s="492"/>
      <c r="M994" s="58"/>
      <c r="N994" s="58"/>
      <c r="O994" s="58"/>
    </row>
    <row r="995" spans="1:15" ht="14.25" customHeight="1" x14ac:dyDescent="0.3">
      <c r="A995" s="248"/>
      <c r="B995" s="295"/>
      <c r="C995" s="52"/>
      <c r="D995" s="52"/>
      <c r="E995" s="52"/>
      <c r="F995" s="48"/>
      <c r="K995" s="495"/>
      <c r="L995" s="492"/>
      <c r="M995" s="58"/>
      <c r="N995" s="58"/>
      <c r="O995" s="58"/>
    </row>
    <row r="996" spans="1:15" ht="14.25" customHeight="1" x14ac:dyDescent="0.3">
      <c r="A996" s="248"/>
      <c r="B996" s="295"/>
      <c r="C996" s="52"/>
      <c r="D996" s="52"/>
      <c r="E996" s="52"/>
      <c r="F996" s="48"/>
      <c r="K996" s="495"/>
      <c r="L996" s="492"/>
      <c r="M996" s="58"/>
      <c r="N996" s="58"/>
      <c r="O996" s="58"/>
    </row>
    <row r="997" spans="1:15" ht="14.25" customHeight="1" x14ac:dyDescent="0.3">
      <c r="A997" s="248"/>
      <c r="B997" s="295"/>
      <c r="C997" s="52"/>
      <c r="D997" s="52"/>
      <c r="E997" s="52"/>
      <c r="F997" s="48"/>
      <c r="K997" s="495"/>
      <c r="L997" s="492"/>
      <c r="M997" s="58"/>
      <c r="N997" s="58"/>
      <c r="O997" s="58"/>
    </row>
    <row r="998" spans="1:15" ht="14.25" customHeight="1" x14ac:dyDescent="0.3">
      <c r="A998" s="248"/>
      <c r="B998" s="295"/>
      <c r="C998" s="52"/>
      <c r="D998" s="52"/>
      <c r="E998" s="52"/>
      <c r="F998" s="48"/>
      <c r="K998" s="495"/>
      <c r="L998" s="492"/>
      <c r="M998" s="58"/>
      <c r="N998" s="58"/>
      <c r="O998" s="58"/>
    </row>
    <row r="999" spans="1:15" ht="14.25" customHeight="1" x14ac:dyDescent="0.3">
      <c r="A999" s="248"/>
      <c r="B999" s="295"/>
      <c r="C999" s="52"/>
      <c r="D999" s="52"/>
      <c r="E999" s="52"/>
      <c r="F999" s="48"/>
      <c r="K999" s="495"/>
      <c r="L999" s="492"/>
      <c r="M999" s="58"/>
      <c r="N999" s="58"/>
      <c r="O999" s="58"/>
    </row>
    <row r="1000" spans="1:15" ht="14.25" customHeight="1" x14ac:dyDescent="0.3">
      <c r="A1000" s="248"/>
      <c r="B1000" s="295"/>
      <c r="C1000" s="52"/>
      <c r="D1000" s="52"/>
      <c r="E1000" s="52"/>
      <c r="F1000" s="48"/>
      <c r="K1000" s="495"/>
      <c r="L1000" s="492"/>
      <c r="M1000" s="58"/>
      <c r="N1000" s="58"/>
      <c r="O1000" s="58"/>
    </row>
    <row r="1001" spans="1:15" ht="14.25" customHeight="1" x14ac:dyDescent="0.3">
      <c r="A1001" s="248"/>
      <c r="B1001" s="295"/>
      <c r="C1001" s="52"/>
      <c r="D1001" s="52"/>
      <c r="E1001" s="52"/>
      <c r="F1001" s="48"/>
      <c r="K1001" s="495"/>
      <c r="L1001" s="492"/>
      <c r="M1001" s="58"/>
      <c r="N1001" s="58"/>
      <c r="O1001" s="58"/>
    </row>
    <row r="1002" spans="1:15" ht="14.25" customHeight="1" x14ac:dyDescent="0.3">
      <c r="A1002" s="248"/>
      <c r="B1002" s="295"/>
      <c r="C1002" s="52"/>
      <c r="D1002" s="52"/>
      <c r="E1002" s="52"/>
      <c r="F1002" s="48"/>
      <c r="K1002" s="495"/>
      <c r="L1002" s="492"/>
      <c r="M1002" s="58"/>
      <c r="N1002" s="58"/>
      <c r="O1002" s="58"/>
    </row>
    <row r="1003" spans="1:15" ht="14.25" customHeight="1" x14ac:dyDescent="0.3">
      <c r="A1003" s="248"/>
      <c r="B1003" s="295"/>
      <c r="C1003" s="52"/>
      <c r="D1003" s="52"/>
      <c r="E1003" s="52"/>
      <c r="F1003" s="48"/>
      <c r="K1003" s="495"/>
      <c r="L1003" s="492"/>
      <c r="M1003" s="58"/>
      <c r="N1003" s="58"/>
      <c r="O1003" s="58"/>
    </row>
    <row r="1004" spans="1:15" ht="14.25" customHeight="1" x14ac:dyDescent="0.3">
      <c r="A1004" s="248"/>
      <c r="B1004" s="295"/>
      <c r="C1004" s="52"/>
      <c r="D1004" s="52"/>
      <c r="E1004" s="52"/>
      <c r="F1004" s="48"/>
      <c r="K1004" s="495"/>
      <c r="L1004" s="492"/>
      <c r="M1004" s="58"/>
      <c r="N1004" s="58"/>
      <c r="O1004" s="58"/>
    </row>
    <row r="1005" spans="1:15" ht="14.25" customHeight="1" x14ac:dyDescent="0.3">
      <c r="A1005" s="248"/>
      <c r="B1005" s="295"/>
      <c r="C1005" s="52"/>
      <c r="D1005" s="52"/>
      <c r="E1005" s="52"/>
      <c r="F1005" s="48"/>
      <c r="K1005" s="495"/>
      <c r="L1005" s="492"/>
      <c r="M1005" s="58"/>
      <c r="N1005" s="58"/>
      <c r="O1005" s="58"/>
    </row>
    <row r="1006" spans="1:15" ht="14.25" customHeight="1" x14ac:dyDescent="0.3">
      <c r="A1006" s="248"/>
      <c r="B1006" s="295"/>
      <c r="C1006" s="52"/>
      <c r="D1006" s="52"/>
      <c r="E1006" s="52"/>
      <c r="F1006" s="48"/>
      <c r="K1006" s="495"/>
      <c r="L1006" s="492"/>
      <c r="M1006" s="58"/>
      <c r="N1006" s="58"/>
      <c r="O1006" s="58"/>
    </row>
    <row r="1007" spans="1:15" ht="14.25" customHeight="1" x14ac:dyDescent="0.3">
      <c r="A1007" s="248"/>
      <c r="B1007" s="295"/>
      <c r="C1007" s="52"/>
      <c r="D1007" s="52"/>
      <c r="E1007" s="52"/>
      <c r="F1007" s="48"/>
      <c r="K1007" s="495"/>
      <c r="L1007" s="492"/>
      <c r="M1007" s="58"/>
      <c r="N1007" s="58"/>
      <c r="O1007" s="58"/>
    </row>
    <row r="1008" spans="1:15" ht="14.25" customHeight="1" x14ac:dyDescent="0.3">
      <c r="A1008" s="248"/>
      <c r="B1008" s="295"/>
      <c r="C1008" s="52"/>
      <c r="D1008" s="52"/>
      <c r="E1008" s="52"/>
      <c r="F1008" s="48"/>
      <c r="K1008" s="495"/>
      <c r="L1008" s="492"/>
      <c r="M1008" s="58"/>
      <c r="N1008" s="58"/>
      <c r="O1008" s="58"/>
    </row>
  </sheetData>
  <autoFilter ref="B14:O138" xr:uid="{00000000-0009-0000-0000-000009000000}"/>
  <mergeCells count="3">
    <mergeCell ref="B3:M3"/>
    <mergeCell ref="G5:M5"/>
    <mergeCell ref="G9:M9"/>
  </mergeCells>
  <phoneticPr fontId="71" type="noConversion"/>
  <pageMargins left="0" right="0" top="0" bottom="0" header="0" footer="0"/>
  <pageSetup paperSize="9" scale="31"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F1011"/>
  <sheetViews>
    <sheetView showGridLines="0" tabSelected="1" topLeftCell="D1" zoomScale="85" zoomScaleNormal="85" workbookViewId="0">
      <selection activeCell="I15" sqref="I15"/>
    </sheetView>
  </sheetViews>
  <sheetFormatPr defaultColWidth="12.59765625" defaultRowHeight="15" customHeight="1" x14ac:dyDescent="0.25"/>
  <cols>
    <col min="1" max="2" width="5.69921875" customWidth="1"/>
    <col min="3" max="3" width="12.69921875" customWidth="1"/>
    <col min="4" max="4" width="25.8984375" customWidth="1"/>
    <col min="5" max="5" width="20.5" customWidth="1"/>
    <col min="6" max="6" width="14.09765625" hidden="1" customWidth="1"/>
    <col min="7" max="7" width="30.5" customWidth="1"/>
    <col min="8" max="8" width="10.59765625" customWidth="1"/>
    <col min="9" max="10" width="10.59765625" style="450" customWidth="1"/>
    <col min="11" max="14" width="10.59765625" hidden="1" customWidth="1"/>
    <col min="15" max="16" width="10.59765625" customWidth="1"/>
    <col min="17" max="17" width="26.59765625" customWidth="1"/>
    <col min="18" max="18" width="23.3984375" customWidth="1"/>
    <col min="19" max="19" width="33" customWidth="1"/>
    <col min="20" max="32" width="7.69921875" customWidth="1"/>
  </cols>
  <sheetData>
    <row r="1" spans="1:32" ht="13.5" customHeight="1" x14ac:dyDescent="0.25">
      <c r="A1" s="214"/>
      <c r="B1" s="215"/>
      <c r="C1" s="81"/>
      <c r="D1" s="81"/>
      <c r="E1" s="81"/>
      <c r="F1" s="81"/>
      <c r="G1" s="81"/>
      <c r="H1" s="81"/>
      <c r="I1" s="444"/>
      <c r="J1" s="444"/>
      <c r="K1" s="81"/>
      <c r="L1" s="215"/>
      <c r="M1" s="81"/>
      <c r="N1" s="81"/>
      <c r="O1" s="215"/>
      <c r="P1" s="81"/>
      <c r="Q1" s="82"/>
      <c r="R1" s="297"/>
      <c r="S1" s="136"/>
      <c r="T1" s="136"/>
      <c r="U1" s="136"/>
      <c r="V1" s="136"/>
      <c r="W1" s="136"/>
      <c r="X1" s="136"/>
      <c r="Y1" s="136"/>
      <c r="Z1" s="136"/>
      <c r="AA1" s="136"/>
      <c r="AB1" s="136"/>
      <c r="AC1" s="136"/>
      <c r="AD1" s="136"/>
      <c r="AE1" s="136"/>
      <c r="AF1" s="136"/>
    </row>
    <row r="2" spans="1:32" ht="13.5" customHeight="1" x14ac:dyDescent="0.25">
      <c r="A2" s="214"/>
      <c r="B2" s="216" t="s">
        <v>563</v>
      </c>
      <c r="C2" s="83"/>
      <c r="D2" s="81"/>
      <c r="E2" s="81"/>
      <c r="F2" s="81"/>
      <c r="G2" s="81"/>
      <c r="H2" s="81"/>
      <c r="I2" s="444"/>
      <c r="J2" s="444"/>
      <c r="K2" s="81"/>
      <c r="L2" s="215"/>
      <c r="M2" s="81"/>
      <c r="N2" s="81"/>
      <c r="O2" s="215"/>
      <c r="P2" s="81"/>
      <c r="Q2" s="82"/>
      <c r="R2" s="297"/>
      <c r="S2" s="136"/>
      <c r="T2" s="136"/>
      <c r="U2" s="136"/>
      <c r="V2" s="136"/>
      <c r="W2" s="136"/>
      <c r="X2" s="136"/>
      <c r="Y2" s="136"/>
      <c r="Z2" s="136"/>
      <c r="AA2" s="136"/>
      <c r="AB2" s="136"/>
      <c r="AC2" s="136"/>
      <c r="AD2" s="136"/>
      <c r="AE2" s="136"/>
      <c r="AF2" s="136"/>
    </row>
    <row r="3" spans="1:32" ht="48" customHeight="1" x14ac:dyDescent="0.25">
      <c r="A3" s="298"/>
      <c r="B3" s="548" t="s">
        <v>134</v>
      </c>
      <c r="C3" s="537"/>
      <c r="D3" s="537"/>
      <c r="E3" s="537"/>
      <c r="F3" s="537"/>
      <c r="G3" s="537"/>
      <c r="H3" s="537"/>
      <c r="I3" s="546"/>
      <c r="J3" s="546"/>
      <c r="K3" s="537"/>
      <c r="L3" s="537"/>
      <c r="M3" s="537"/>
      <c r="N3" s="537"/>
      <c r="O3" s="537"/>
      <c r="P3" s="537"/>
      <c r="Q3" s="538"/>
      <c r="R3" s="297"/>
      <c r="S3" s="136"/>
      <c r="T3" s="136"/>
      <c r="U3" s="136"/>
      <c r="V3" s="136"/>
      <c r="W3" s="136"/>
      <c r="X3" s="136"/>
      <c r="Y3" s="136"/>
      <c r="Z3" s="136"/>
      <c r="AA3" s="136"/>
      <c r="AB3" s="136"/>
      <c r="AC3" s="136"/>
      <c r="AD3" s="136"/>
      <c r="AE3" s="136"/>
      <c r="AF3" s="136"/>
    </row>
    <row r="4" spans="1:32" ht="13.5" customHeight="1" x14ac:dyDescent="0.25">
      <c r="A4" s="298"/>
      <c r="B4" s="135"/>
      <c r="C4" s="136"/>
      <c r="D4" s="136"/>
      <c r="E4" s="218"/>
      <c r="F4" s="218"/>
      <c r="G4" s="136"/>
      <c r="H4" s="297"/>
      <c r="I4" s="455"/>
      <c r="J4" s="455"/>
      <c r="K4" s="297"/>
      <c r="L4" s="299"/>
      <c r="M4" s="297"/>
      <c r="N4" s="297"/>
      <c r="O4" s="137"/>
      <c r="P4" s="300"/>
      <c r="Q4" s="301"/>
      <c r="R4" s="297"/>
      <c r="S4" s="136"/>
      <c r="T4" s="136"/>
      <c r="U4" s="136"/>
      <c r="V4" s="136"/>
      <c r="W4" s="136"/>
      <c r="X4" s="136"/>
      <c r="Y4" s="136"/>
      <c r="Z4" s="136"/>
      <c r="AA4" s="136"/>
      <c r="AB4" s="136"/>
      <c r="AC4" s="136"/>
      <c r="AD4" s="136"/>
      <c r="AE4" s="136"/>
      <c r="AF4" s="136"/>
    </row>
    <row r="5" spans="1:32" ht="13.5" customHeight="1" x14ac:dyDescent="0.25">
      <c r="A5" s="298"/>
      <c r="B5" s="221"/>
      <c r="C5" s="222" t="s">
        <v>135</v>
      </c>
      <c r="D5" s="223"/>
      <c r="E5" s="224"/>
      <c r="F5" s="224"/>
      <c r="G5" s="553" t="s">
        <v>564</v>
      </c>
      <c r="H5" s="554"/>
      <c r="I5" s="555"/>
      <c r="J5" s="555"/>
      <c r="K5" s="554"/>
      <c r="L5" s="554"/>
      <c r="M5" s="554"/>
      <c r="N5" s="554"/>
      <c r="O5" s="554"/>
      <c r="P5" s="554"/>
      <c r="Q5" s="556"/>
      <c r="R5" s="302"/>
      <c r="S5" s="136"/>
      <c r="T5" s="136"/>
      <c r="U5" s="136"/>
      <c r="V5" s="136"/>
      <c r="W5" s="136"/>
      <c r="X5" s="136"/>
      <c r="Y5" s="136"/>
      <c r="Z5" s="136"/>
      <c r="AA5" s="136"/>
      <c r="AB5" s="136"/>
      <c r="AC5" s="136"/>
      <c r="AD5" s="136"/>
      <c r="AE5" s="136"/>
      <c r="AF5" s="136"/>
    </row>
    <row r="6" spans="1:32" ht="13.5" customHeight="1" x14ac:dyDescent="0.25">
      <c r="A6" s="298"/>
      <c r="B6" s="225"/>
      <c r="C6" s="226" t="s">
        <v>137</v>
      </c>
      <c r="D6" s="227"/>
      <c r="E6" s="228"/>
      <c r="F6" s="228"/>
      <c r="G6" s="229" t="s">
        <v>138</v>
      </c>
      <c r="H6" s="229"/>
      <c r="I6" s="445"/>
      <c r="J6" s="445"/>
      <c r="K6" s="229"/>
      <c r="L6" s="226"/>
      <c r="M6" s="229"/>
      <c r="N6" s="229"/>
      <c r="O6" s="137"/>
      <c r="P6" s="137"/>
      <c r="Q6" s="303"/>
      <c r="R6" s="302"/>
      <c r="S6" s="136"/>
      <c r="T6" s="136"/>
      <c r="U6" s="136"/>
      <c r="V6" s="136"/>
      <c r="W6" s="136"/>
      <c r="X6" s="136"/>
      <c r="Y6" s="136"/>
      <c r="Z6" s="136"/>
      <c r="AA6" s="136"/>
      <c r="AB6" s="136"/>
      <c r="AC6" s="136"/>
      <c r="AD6" s="136"/>
      <c r="AE6" s="136"/>
      <c r="AF6" s="136"/>
    </row>
    <row r="7" spans="1:32" ht="42.75" customHeight="1" x14ac:dyDescent="0.25">
      <c r="A7" s="298"/>
      <c r="B7" s="231"/>
      <c r="C7" s="232" t="s">
        <v>139</v>
      </c>
      <c r="D7" s="232"/>
      <c r="E7" s="135"/>
      <c r="F7" s="135"/>
      <c r="G7" s="558" t="s">
        <v>438</v>
      </c>
      <c r="H7" s="537"/>
      <c r="I7" s="546"/>
      <c r="J7" s="546"/>
      <c r="K7" s="537"/>
      <c r="L7" s="537"/>
      <c r="M7" s="537"/>
      <c r="N7" s="537"/>
      <c r="O7" s="537"/>
      <c r="P7" s="537"/>
      <c r="Q7" s="560"/>
      <c r="R7" s="234"/>
      <c r="S7" s="136"/>
      <c r="T7" s="136"/>
      <c r="U7" s="136"/>
      <c r="V7" s="136"/>
      <c r="W7" s="136"/>
      <c r="X7" s="136"/>
      <c r="Y7" s="136"/>
      <c r="Z7" s="136"/>
      <c r="AA7" s="136"/>
      <c r="AB7" s="136"/>
      <c r="AC7" s="136"/>
      <c r="AD7" s="136"/>
      <c r="AE7" s="136"/>
      <c r="AF7" s="136"/>
    </row>
    <row r="8" spans="1:32" ht="15" customHeight="1" x14ac:dyDescent="0.25">
      <c r="A8" s="298"/>
      <c r="B8" s="231"/>
      <c r="C8" s="232" t="s">
        <v>141</v>
      </c>
      <c r="D8" s="135"/>
      <c r="E8" s="135"/>
      <c r="F8" s="135"/>
      <c r="G8" s="558" t="s">
        <v>142</v>
      </c>
      <c r="H8" s="537"/>
      <c r="I8" s="546"/>
      <c r="J8" s="546"/>
      <c r="K8" s="537"/>
      <c r="L8" s="537"/>
      <c r="M8" s="537"/>
      <c r="N8" s="537"/>
      <c r="O8" s="537"/>
      <c r="P8" s="537"/>
      <c r="Q8" s="560"/>
      <c r="R8" s="234"/>
      <c r="S8" s="136"/>
      <c r="T8" s="136"/>
      <c r="U8" s="136"/>
      <c r="V8" s="136"/>
      <c r="W8" s="136"/>
      <c r="X8" s="136"/>
      <c r="Y8" s="136"/>
      <c r="Z8" s="136"/>
      <c r="AA8" s="136"/>
      <c r="AB8" s="136"/>
      <c r="AC8" s="136"/>
      <c r="AD8" s="136"/>
      <c r="AE8" s="136"/>
      <c r="AF8" s="136"/>
    </row>
    <row r="9" spans="1:32" ht="22.5" customHeight="1" x14ac:dyDescent="0.25">
      <c r="A9" s="298"/>
      <c r="B9" s="231"/>
      <c r="C9" s="232" t="s">
        <v>143</v>
      </c>
      <c r="D9" s="232"/>
      <c r="E9" s="232"/>
      <c r="F9" s="232"/>
      <c r="G9" s="558" t="s">
        <v>144</v>
      </c>
      <c r="H9" s="537"/>
      <c r="I9" s="546"/>
      <c r="J9" s="546"/>
      <c r="K9" s="537"/>
      <c r="L9" s="537"/>
      <c r="M9" s="537"/>
      <c r="N9" s="537"/>
      <c r="O9" s="537"/>
      <c r="P9" s="537"/>
      <c r="Q9" s="560"/>
      <c r="R9" s="234"/>
      <c r="S9" s="136"/>
      <c r="T9" s="136"/>
      <c r="U9" s="136"/>
      <c r="V9" s="136"/>
      <c r="W9" s="136"/>
      <c r="X9" s="136"/>
      <c r="Y9" s="136"/>
      <c r="Z9" s="136"/>
      <c r="AA9" s="136"/>
      <c r="AB9" s="136"/>
      <c r="AC9" s="136"/>
      <c r="AD9" s="136"/>
      <c r="AE9" s="136"/>
      <c r="AF9" s="136"/>
    </row>
    <row r="10" spans="1:32" ht="15" customHeight="1" x14ac:dyDescent="0.25">
      <c r="A10" s="298"/>
      <c r="B10" s="235"/>
      <c r="C10" s="236" t="s">
        <v>145</v>
      </c>
      <c r="D10" s="237"/>
      <c r="E10" s="237"/>
      <c r="F10" s="237"/>
      <c r="G10" s="563" t="s">
        <v>146</v>
      </c>
      <c r="H10" s="564"/>
      <c r="I10" s="565"/>
      <c r="J10" s="565"/>
      <c r="K10" s="564"/>
      <c r="L10" s="564"/>
      <c r="M10" s="564"/>
      <c r="N10" s="564"/>
      <c r="O10" s="564"/>
      <c r="P10" s="564"/>
      <c r="Q10" s="566"/>
      <c r="R10" s="234"/>
      <c r="S10" s="136"/>
      <c r="T10" s="136"/>
      <c r="U10" s="136"/>
      <c r="V10" s="136"/>
      <c r="W10" s="136"/>
      <c r="X10" s="136"/>
      <c r="Y10" s="136"/>
      <c r="Z10" s="136"/>
      <c r="AA10" s="136"/>
      <c r="AB10" s="136"/>
      <c r="AC10" s="136"/>
      <c r="AD10" s="136"/>
      <c r="AE10" s="136"/>
      <c r="AF10" s="136"/>
    </row>
    <row r="11" spans="1:32" ht="13.5" customHeight="1" x14ac:dyDescent="0.25">
      <c r="A11" s="298"/>
      <c r="B11" s="221"/>
      <c r="C11" s="222"/>
      <c r="D11" s="223"/>
      <c r="E11" s="224"/>
      <c r="F11" s="224"/>
      <c r="G11" s="304"/>
      <c r="H11" s="304"/>
      <c r="I11" s="304"/>
      <c r="J11" s="304"/>
      <c r="K11" s="304"/>
      <c r="L11" s="305"/>
      <c r="M11" s="304"/>
      <c r="N11" s="304"/>
      <c r="O11" s="306"/>
      <c r="P11" s="306"/>
      <c r="Q11" s="307"/>
      <c r="R11" s="302"/>
      <c r="S11" s="136"/>
      <c r="T11" s="136"/>
      <c r="U11" s="136"/>
      <c r="V11" s="136"/>
      <c r="W11" s="136"/>
      <c r="X11" s="136"/>
      <c r="Y11" s="136"/>
      <c r="Z11" s="136"/>
      <c r="AA11" s="136"/>
      <c r="AB11" s="136"/>
      <c r="AC11" s="136"/>
      <c r="AD11" s="136"/>
      <c r="AE11" s="136"/>
      <c r="AF11" s="136"/>
    </row>
    <row r="12" spans="1:32" ht="13.5" customHeight="1" x14ac:dyDescent="0.25">
      <c r="A12" s="298"/>
      <c r="B12" s="164" t="s">
        <v>565</v>
      </c>
      <c r="C12" s="165"/>
      <c r="D12" s="166"/>
      <c r="E12" s="136"/>
      <c r="F12" s="136"/>
      <c r="G12" s="136"/>
      <c r="H12" s="297"/>
      <c r="I12" s="455"/>
      <c r="J12" s="455"/>
      <c r="K12" s="297"/>
      <c r="L12" s="299"/>
      <c r="M12" s="297"/>
      <c r="N12" s="297"/>
      <c r="O12" s="151"/>
      <c r="P12" s="297"/>
      <c r="Q12" s="301"/>
      <c r="R12" s="297"/>
      <c r="S12" s="136"/>
      <c r="T12" s="136"/>
      <c r="U12" s="136"/>
      <c r="V12" s="136"/>
      <c r="W12" s="136"/>
      <c r="X12" s="136"/>
      <c r="Y12" s="136"/>
      <c r="Z12" s="136"/>
      <c r="AA12" s="136"/>
      <c r="AB12" s="136"/>
      <c r="AC12" s="136"/>
      <c r="AD12" s="136"/>
      <c r="AE12" s="136"/>
      <c r="AF12" s="136"/>
    </row>
    <row r="13" spans="1:32" ht="13.5" customHeight="1" x14ac:dyDescent="0.25">
      <c r="A13" s="298"/>
      <c r="B13" s="241"/>
      <c r="C13" s="242"/>
      <c r="D13" s="217"/>
      <c r="E13" s="136"/>
      <c r="F13" s="136"/>
      <c r="G13" s="245"/>
      <c r="H13" s="280"/>
      <c r="I13" s="280"/>
      <c r="J13" s="280"/>
      <c r="K13" s="280"/>
      <c r="L13" s="213"/>
      <c r="M13" s="280"/>
      <c r="N13" s="280"/>
      <c r="O13" s="280">
        <v>2574</v>
      </c>
      <c r="P13" s="297"/>
      <c r="Q13" s="301"/>
      <c r="R13" s="297"/>
      <c r="S13" s="136"/>
      <c r="T13" s="136"/>
      <c r="U13" s="136"/>
      <c r="V13" s="136"/>
      <c r="W13" s="136"/>
      <c r="X13" s="136"/>
      <c r="Y13" s="136"/>
      <c r="Z13" s="136"/>
      <c r="AA13" s="136"/>
      <c r="AB13" s="136"/>
      <c r="AC13" s="136"/>
      <c r="AD13" s="136"/>
      <c r="AE13" s="136"/>
      <c r="AF13" s="136"/>
    </row>
    <row r="14" spans="1:32" ht="66" x14ac:dyDescent="0.25">
      <c r="A14" s="298"/>
      <c r="B14" s="308" t="s">
        <v>32</v>
      </c>
      <c r="C14" s="309" t="s">
        <v>148</v>
      </c>
      <c r="D14" s="310" t="s">
        <v>149</v>
      </c>
      <c r="E14" s="310" t="s">
        <v>150</v>
      </c>
      <c r="F14" s="309" t="s">
        <v>151</v>
      </c>
      <c r="G14" s="309" t="s">
        <v>152</v>
      </c>
      <c r="H14" s="309" t="s">
        <v>153</v>
      </c>
      <c r="I14" s="170" t="s">
        <v>960</v>
      </c>
      <c r="J14" s="170" t="s">
        <v>966</v>
      </c>
      <c r="K14" s="311" t="s">
        <v>154</v>
      </c>
      <c r="L14" s="312" t="s">
        <v>566</v>
      </c>
      <c r="M14" s="311" t="s">
        <v>156</v>
      </c>
      <c r="N14" s="311"/>
      <c r="O14" s="313" t="s">
        <v>158</v>
      </c>
      <c r="P14" s="314" t="s">
        <v>159</v>
      </c>
      <c r="Q14" s="309" t="s">
        <v>141</v>
      </c>
      <c r="R14" s="177" t="s">
        <v>160</v>
      </c>
      <c r="S14" s="309" t="s">
        <v>145</v>
      </c>
      <c r="T14" s="136"/>
      <c r="U14" s="136"/>
      <c r="V14" s="136"/>
      <c r="W14" s="136"/>
      <c r="X14" s="136"/>
      <c r="Y14" s="136"/>
      <c r="Z14" s="136"/>
      <c r="AA14" s="136"/>
      <c r="AB14" s="136"/>
      <c r="AC14" s="136"/>
      <c r="AD14" s="136"/>
      <c r="AE14" s="136"/>
      <c r="AF14" s="136"/>
    </row>
    <row r="15" spans="1:32" ht="52.8" x14ac:dyDescent="0.25">
      <c r="A15" s="298" t="str">
        <f t="shared" ref="A15:A26" si="0">E15&amp;H15</f>
        <v>CUSTOMER_CDER1</v>
      </c>
      <c r="B15" s="315">
        <v>1</v>
      </c>
      <c r="C15" s="250" t="s">
        <v>161</v>
      </c>
      <c r="D15" s="250" t="s">
        <v>162</v>
      </c>
      <c r="E15" s="250" t="s">
        <v>163</v>
      </c>
      <c r="F15" s="250" t="s">
        <v>164</v>
      </c>
      <c r="G15" s="250" t="s">
        <v>165</v>
      </c>
      <c r="H15" s="250" t="s">
        <v>166</v>
      </c>
      <c r="I15" s="251" t="s">
        <v>190</v>
      </c>
      <c r="J15" s="251"/>
      <c r="K15" s="250" t="s">
        <v>167</v>
      </c>
      <c r="L15" s="316"/>
      <c r="M15" s="250" t="s">
        <v>168</v>
      </c>
      <c r="N15" s="250"/>
      <c r="O15" s="317" t="s">
        <v>88</v>
      </c>
      <c r="P15" s="318" t="s">
        <v>88</v>
      </c>
      <c r="Q15" s="183" t="s">
        <v>169</v>
      </c>
      <c r="R15" s="319"/>
      <c r="S15" s="319"/>
      <c r="T15" s="136"/>
      <c r="U15" s="136"/>
      <c r="V15" s="136"/>
      <c r="W15" s="136"/>
      <c r="X15" s="136"/>
      <c r="Y15" s="136"/>
      <c r="Z15" s="136"/>
      <c r="AA15" s="136"/>
      <c r="AB15" s="136"/>
      <c r="AC15" s="136"/>
      <c r="AD15" s="136"/>
      <c r="AE15" s="136"/>
      <c r="AF15" s="136"/>
    </row>
    <row r="16" spans="1:32" ht="52.8" x14ac:dyDescent="0.25">
      <c r="A16" s="298" t="str">
        <f t="shared" si="0"/>
        <v>CUSTOMER_CDER2</v>
      </c>
      <c r="B16" s="320"/>
      <c r="C16" s="251"/>
      <c r="D16" s="250"/>
      <c r="E16" s="250" t="s">
        <v>163</v>
      </c>
      <c r="F16" s="250"/>
      <c r="G16" s="250" t="s">
        <v>170</v>
      </c>
      <c r="H16" s="250" t="s">
        <v>171</v>
      </c>
      <c r="I16" s="251" t="s">
        <v>190</v>
      </c>
      <c r="J16" s="251"/>
      <c r="K16" s="250" t="s">
        <v>167</v>
      </c>
      <c r="L16" s="316"/>
      <c r="M16" s="250" t="s">
        <v>168</v>
      </c>
      <c r="N16" s="250"/>
      <c r="O16" s="317" t="s">
        <v>88</v>
      </c>
      <c r="P16" s="318" t="s">
        <v>88</v>
      </c>
      <c r="Q16" s="183" t="s">
        <v>169</v>
      </c>
      <c r="R16" s="319"/>
      <c r="S16" s="319"/>
      <c r="T16" s="136"/>
      <c r="U16" s="136"/>
      <c r="V16" s="136"/>
      <c r="W16" s="136"/>
      <c r="X16" s="136"/>
      <c r="Y16" s="136"/>
      <c r="Z16" s="136"/>
      <c r="AA16" s="136"/>
      <c r="AB16" s="136"/>
      <c r="AC16" s="136"/>
      <c r="AD16" s="136"/>
      <c r="AE16" s="136"/>
      <c r="AF16" s="136"/>
    </row>
    <row r="17" spans="1:32" ht="52.8" x14ac:dyDescent="0.25">
      <c r="A17" s="298" t="str">
        <f t="shared" si="0"/>
        <v>CUSTOMER_CDER3</v>
      </c>
      <c r="B17" s="321"/>
      <c r="C17" s="251"/>
      <c r="D17" s="250"/>
      <c r="E17" s="250" t="s">
        <v>163</v>
      </c>
      <c r="F17" s="250"/>
      <c r="G17" s="250" t="s">
        <v>172</v>
      </c>
      <c r="H17" s="250" t="s">
        <v>173</v>
      </c>
      <c r="I17" s="251" t="s">
        <v>190</v>
      </c>
      <c r="J17" s="251"/>
      <c r="K17" s="250" t="s">
        <v>167</v>
      </c>
      <c r="L17" s="316"/>
      <c r="M17" s="250" t="s">
        <v>168</v>
      </c>
      <c r="N17" s="250"/>
      <c r="O17" s="317">
        <v>0</v>
      </c>
      <c r="P17" s="318">
        <f t="shared" ref="P17:P97" si="1">O17/$O$13</f>
        <v>0</v>
      </c>
      <c r="Q17" s="183" t="s">
        <v>169</v>
      </c>
      <c r="R17" s="319"/>
      <c r="S17" s="319"/>
      <c r="T17" s="136"/>
      <c r="U17" s="136"/>
      <c r="V17" s="136"/>
      <c r="W17" s="136"/>
      <c r="X17" s="136"/>
      <c r="Y17" s="136"/>
      <c r="Z17" s="136"/>
      <c r="AA17" s="136"/>
      <c r="AB17" s="136"/>
      <c r="AC17" s="136"/>
      <c r="AD17" s="136"/>
      <c r="AE17" s="136"/>
      <c r="AF17" s="136"/>
    </row>
    <row r="18" spans="1:32" ht="118.8" x14ac:dyDescent="0.25">
      <c r="A18" s="298" t="str">
        <f t="shared" si="0"/>
        <v>Không có trường dữ liệuR1</v>
      </c>
      <c r="B18" s="316">
        <v>2</v>
      </c>
      <c r="C18" s="250" t="s">
        <v>161</v>
      </c>
      <c r="D18" s="250" t="s">
        <v>174</v>
      </c>
      <c r="E18" s="250" t="s">
        <v>1111</v>
      </c>
      <c r="F18" s="250" t="s">
        <v>164</v>
      </c>
      <c r="G18" s="250" t="s">
        <v>172</v>
      </c>
      <c r="H18" s="250" t="s">
        <v>166</v>
      </c>
      <c r="I18" s="251" t="s">
        <v>190</v>
      </c>
      <c r="J18" s="251"/>
      <c r="K18" s="250" t="s">
        <v>567</v>
      </c>
      <c r="L18" s="316"/>
      <c r="M18" s="250" t="s">
        <v>168</v>
      </c>
      <c r="N18" s="250"/>
      <c r="O18" s="317" t="s">
        <v>88</v>
      </c>
      <c r="P18" s="318" t="s">
        <v>88</v>
      </c>
      <c r="Q18" s="188" t="s">
        <v>178</v>
      </c>
      <c r="R18" s="319"/>
      <c r="S18" s="319"/>
      <c r="T18" s="136"/>
      <c r="U18" s="136"/>
      <c r="V18" s="136"/>
      <c r="W18" s="136"/>
      <c r="X18" s="136"/>
      <c r="Y18" s="136"/>
      <c r="Z18" s="136"/>
      <c r="AA18" s="136"/>
      <c r="AB18" s="136"/>
      <c r="AC18" s="136"/>
      <c r="AD18" s="136"/>
      <c r="AE18" s="136"/>
      <c r="AF18" s="136"/>
    </row>
    <row r="19" spans="1:32" ht="52.8" x14ac:dyDescent="0.25">
      <c r="A19" s="298" t="str">
        <f t="shared" si="0"/>
        <v>FULL_NAMER1</v>
      </c>
      <c r="B19" s="315">
        <v>3</v>
      </c>
      <c r="C19" s="250" t="s">
        <v>161</v>
      </c>
      <c r="D19" s="250" t="s">
        <v>179</v>
      </c>
      <c r="E19" s="250" t="s">
        <v>180</v>
      </c>
      <c r="F19" s="250" t="s">
        <v>164</v>
      </c>
      <c r="G19" s="250" t="s">
        <v>181</v>
      </c>
      <c r="H19" s="250" t="s">
        <v>166</v>
      </c>
      <c r="I19" s="251" t="s">
        <v>190</v>
      </c>
      <c r="J19" s="251"/>
      <c r="K19" s="250" t="s">
        <v>167</v>
      </c>
      <c r="L19" s="316"/>
      <c r="M19" s="250" t="s">
        <v>168</v>
      </c>
      <c r="N19" s="250"/>
      <c r="O19" s="317" t="s">
        <v>88</v>
      </c>
      <c r="P19" s="318" t="s">
        <v>88</v>
      </c>
      <c r="Q19" s="183" t="s">
        <v>169</v>
      </c>
      <c r="R19" s="319"/>
      <c r="S19" s="319"/>
      <c r="T19" s="136"/>
      <c r="U19" s="136"/>
      <c r="V19" s="136"/>
      <c r="W19" s="136"/>
      <c r="X19" s="136"/>
      <c r="Y19" s="136"/>
      <c r="Z19" s="136"/>
      <c r="AA19" s="136"/>
      <c r="AB19" s="136"/>
      <c r="AC19" s="136"/>
      <c r="AD19" s="136"/>
      <c r="AE19" s="136"/>
      <c r="AF19" s="136"/>
    </row>
    <row r="20" spans="1:32" ht="52.8" x14ac:dyDescent="0.25">
      <c r="A20" s="298" t="str">
        <f t="shared" si="0"/>
        <v>FULL_NAMER2</v>
      </c>
      <c r="B20" s="321"/>
      <c r="C20" s="250"/>
      <c r="D20" s="250"/>
      <c r="E20" s="250" t="s">
        <v>180</v>
      </c>
      <c r="F20" s="250"/>
      <c r="G20" s="250" t="s">
        <v>172</v>
      </c>
      <c r="H20" s="250" t="s">
        <v>171</v>
      </c>
      <c r="I20" s="251" t="s">
        <v>190</v>
      </c>
      <c r="J20" s="251"/>
      <c r="K20" s="250" t="s">
        <v>167</v>
      </c>
      <c r="L20" s="316"/>
      <c r="M20" s="250" t="s">
        <v>168</v>
      </c>
      <c r="N20" s="250"/>
      <c r="O20" s="317" t="s">
        <v>88</v>
      </c>
      <c r="P20" s="318" t="s">
        <v>88</v>
      </c>
      <c r="Q20" s="183" t="s">
        <v>169</v>
      </c>
      <c r="R20" s="319"/>
      <c r="S20" s="319"/>
      <c r="T20" s="136"/>
      <c r="U20" s="136"/>
      <c r="V20" s="136"/>
      <c r="W20" s="136"/>
      <c r="X20" s="136"/>
      <c r="Y20" s="136"/>
      <c r="Z20" s="136"/>
      <c r="AA20" s="136"/>
      <c r="AB20" s="136"/>
      <c r="AC20" s="136"/>
      <c r="AD20" s="136"/>
      <c r="AE20" s="136"/>
      <c r="AF20" s="136"/>
    </row>
    <row r="21" spans="1:32" ht="66" x14ac:dyDescent="0.25">
      <c r="A21" s="298" t="str">
        <f t="shared" si="0"/>
        <v>CURRENT_BAL_LCLR1</v>
      </c>
      <c r="B21" s="316">
        <v>4</v>
      </c>
      <c r="C21" s="250" t="s">
        <v>161</v>
      </c>
      <c r="D21" s="250" t="s">
        <v>183</v>
      </c>
      <c r="E21" s="322" t="s">
        <v>184</v>
      </c>
      <c r="F21" s="250" t="s">
        <v>164</v>
      </c>
      <c r="G21" s="250" t="s">
        <v>172</v>
      </c>
      <c r="H21" s="250" t="s">
        <v>166</v>
      </c>
      <c r="I21" s="251" t="s">
        <v>190</v>
      </c>
      <c r="J21" s="251"/>
      <c r="K21" s="250" t="s">
        <v>167</v>
      </c>
      <c r="L21" s="316" t="s">
        <v>568</v>
      </c>
      <c r="M21" s="250" t="s">
        <v>186</v>
      </c>
      <c r="N21" s="250"/>
      <c r="O21" s="317">
        <v>2157</v>
      </c>
      <c r="P21" s="318">
        <f t="shared" si="1"/>
        <v>0.83799533799533799</v>
      </c>
      <c r="Q21" s="323" t="s">
        <v>187</v>
      </c>
      <c r="R21" s="194" t="s">
        <v>440</v>
      </c>
      <c r="S21" s="319"/>
      <c r="T21" s="136"/>
      <c r="U21" s="136"/>
      <c r="V21" s="136"/>
      <c r="W21" s="136"/>
      <c r="X21" s="136"/>
      <c r="Y21" s="136"/>
      <c r="Z21" s="136"/>
      <c r="AA21" s="136"/>
      <c r="AB21" s="136"/>
      <c r="AC21" s="136"/>
      <c r="AD21" s="136"/>
      <c r="AE21" s="136"/>
      <c r="AF21" s="136"/>
    </row>
    <row r="22" spans="1:32" ht="26.4" x14ac:dyDescent="0.25">
      <c r="A22" s="298" t="str">
        <f t="shared" si="0"/>
        <v>CURRENT_BAL_LCLR2</v>
      </c>
      <c r="B22" s="316"/>
      <c r="C22" s="250"/>
      <c r="D22" s="250"/>
      <c r="E22" s="330" t="s">
        <v>184</v>
      </c>
      <c r="F22" s="250"/>
      <c r="G22" s="250" t="s">
        <v>189</v>
      </c>
      <c r="H22" s="250" t="s">
        <v>171</v>
      </c>
      <c r="I22" s="251" t="s">
        <v>190</v>
      </c>
      <c r="J22" s="251"/>
      <c r="K22" s="250" t="s">
        <v>167</v>
      </c>
      <c r="L22" s="316" t="s">
        <v>568</v>
      </c>
      <c r="M22" s="250" t="s">
        <v>186</v>
      </c>
      <c r="N22" s="250"/>
      <c r="O22" s="317">
        <v>0</v>
      </c>
      <c r="P22" s="318">
        <f t="shared" si="1"/>
        <v>0</v>
      </c>
      <c r="Q22" s="324"/>
      <c r="R22" s="196" t="s">
        <v>191</v>
      </c>
      <c r="S22" s="319"/>
      <c r="T22" s="136"/>
      <c r="U22" s="136"/>
      <c r="V22" s="136"/>
      <c r="W22" s="136"/>
      <c r="X22" s="136"/>
      <c r="Y22" s="136"/>
      <c r="Z22" s="136"/>
      <c r="AA22" s="136"/>
      <c r="AB22" s="136"/>
      <c r="AC22" s="136"/>
      <c r="AD22" s="136"/>
      <c r="AE22" s="136"/>
      <c r="AF22" s="136"/>
    </row>
    <row r="23" spans="1:32" ht="92.4" x14ac:dyDescent="0.25">
      <c r="A23" s="298" t="str">
        <f t="shared" si="0"/>
        <v>DEPOSIT_BAL_LCLR1</v>
      </c>
      <c r="B23" s="316">
        <v>5</v>
      </c>
      <c r="C23" s="250" t="s">
        <v>161</v>
      </c>
      <c r="D23" s="250" t="s">
        <v>192</v>
      </c>
      <c r="E23" s="250" t="s">
        <v>193</v>
      </c>
      <c r="F23" s="250" t="s">
        <v>164</v>
      </c>
      <c r="G23" s="250" t="s">
        <v>172</v>
      </c>
      <c r="H23" s="250" t="s">
        <v>166</v>
      </c>
      <c r="I23" s="251" t="s">
        <v>190</v>
      </c>
      <c r="J23" s="251"/>
      <c r="K23" s="250" t="s">
        <v>167</v>
      </c>
      <c r="L23" s="57" t="s">
        <v>194</v>
      </c>
      <c r="M23" s="250" t="s">
        <v>186</v>
      </c>
      <c r="N23" s="250"/>
      <c r="O23" s="317">
        <v>2519</v>
      </c>
      <c r="P23" s="318">
        <f t="shared" si="1"/>
        <v>0.9786324786324786</v>
      </c>
      <c r="Q23" s="323" t="s">
        <v>187</v>
      </c>
      <c r="R23" s="194" t="s">
        <v>440</v>
      </c>
      <c r="S23" s="319"/>
      <c r="T23" s="136"/>
      <c r="U23" s="136"/>
      <c r="V23" s="136"/>
      <c r="W23" s="136"/>
      <c r="X23" s="136"/>
      <c r="Y23" s="136"/>
      <c r="Z23" s="136"/>
      <c r="AA23" s="136"/>
      <c r="AB23" s="136"/>
      <c r="AC23" s="136"/>
      <c r="AD23" s="136"/>
      <c r="AE23" s="136"/>
      <c r="AF23" s="136"/>
    </row>
    <row r="24" spans="1:32" ht="92.4" x14ac:dyDescent="0.25">
      <c r="A24" s="298" t="str">
        <f t="shared" si="0"/>
        <v>DEPOSIT_BAL_LCLR2</v>
      </c>
      <c r="B24" s="316"/>
      <c r="C24" s="250"/>
      <c r="D24" s="250"/>
      <c r="E24" s="251" t="s">
        <v>193</v>
      </c>
      <c r="F24" s="250"/>
      <c r="G24" s="250" t="s">
        <v>189</v>
      </c>
      <c r="H24" s="250" t="s">
        <v>171</v>
      </c>
      <c r="I24" s="251" t="s">
        <v>190</v>
      </c>
      <c r="J24" s="251"/>
      <c r="K24" s="250" t="s">
        <v>167</v>
      </c>
      <c r="L24" s="57" t="s">
        <v>194</v>
      </c>
      <c r="M24" s="250" t="s">
        <v>186</v>
      </c>
      <c r="N24" s="250"/>
      <c r="O24" s="317">
        <v>0</v>
      </c>
      <c r="P24" s="318">
        <f t="shared" si="1"/>
        <v>0</v>
      </c>
      <c r="Q24" s="324"/>
      <c r="R24" s="196" t="s">
        <v>191</v>
      </c>
      <c r="S24" s="319"/>
      <c r="T24" s="136"/>
      <c r="U24" s="136"/>
      <c r="V24" s="136"/>
      <c r="W24" s="136"/>
      <c r="X24" s="136"/>
      <c r="Y24" s="136"/>
      <c r="Z24" s="136"/>
      <c r="AA24" s="136"/>
      <c r="AB24" s="136"/>
      <c r="AC24" s="136"/>
      <c r="AD24" s="136"/>
      <c r="AE24" s="136"/>
      <c r="AF24" s="136"/>
    </row>
    <row r="25" spans="1:32" ht="79.2" x14ac:dyDescent="0.25">
      <c r="A25" s="298" t="str">
        <f t="shared" si="0"/>
        <v>NUM_CRE_PRODUCTR1</v>
      </c>
      <c r="B25" s="316">
        <v>6</v>
      </c>
      <c r="C25" s="250" t="s">
        <v>161</v>
      </c>
      <c r="D25" s="250" t="s">
        <v>195</v>
      </c>
      <c r="E25" s="200" t="s">
        <v>1076</v>
      </c>
      <c r="F25" s="250" t="s">
        <v>164</v>
      </c>
      <c r="G25" s="250" t="s">
        <v>172</v>
      </c>
      <c r="H25" s="250" t="s">
        <v>166</v>
      </c>
      <c r="I25" s="251" t="s">
        <v>190</v>
      </c>
      <c r="J25" s="251"/>
      <c r="K25" s="250" t="s">
        <v>167</v>
      </c>
      <c r="L25" s="57" t="s">
        <v>196</v>
      </c>
      <c r="M25" s="250" t="s">
        <v>168</v>
      </c>
      <c r="N25" s="250" t="s">
        <v>1077</v>
      </c>
      <c r="O25" s="317">
        <v>1811</v>
      </c>
      <c r="P25" s="318">
        <f t="shared" si="1"/>
        <v>0.70357420357420353</v>
      </c>
      <c r="Q25" s="197" t="s">
        <v>441</v>
      </c>
      <c r="R25" s="194" t="s">
        <v>203</v>
      </c>
      <c r="S25" s="319"/>
      <c r="T25" s="136"/>
      <c r="U25" s="136"/>
      <c r="V25" s="136"/>
      <c r="W25" s="136"/>
      <c r="X25" s="136"/>
      <c r="Y25" s="136"/>
      <c r="Z25" s="136"/>
      <c r="AA25" s="136"/>
      <c r="AB25" s="136"/>
      <c r="AC25" s="136"/>
      <c r="AD25" s="136"/>
      <c r="AE25" s="136"/>
      <c r="AF25" s="136"/>
    </row>
    <row r="26" spans="1:32" ht="66" x14ac:dyDescent="0.25">
      <c r="A26" s="298" t="str">
        <f t="shared" si="0"/>
        <v>NUM_CRE_PRODUCTR2</v>
      </c>
      <c r="B26" s="316"/>
      <c r="C26" s="250"/>
      <c r="D26" s="250"/>
      <c r="E26" s="200" t="s">
        <v>1076</v>
      </c>
      <c r="F26" s="250"/>
      <c r="G26" s="250" t="s">
        <v>189</v>
      </c>
      <c r="H26" s="250" t="s">
        <v>171</v>
      </c>
      <c r="I26" s="251" t="s">
        <v>190</v>
      </c>
      <c r="J26" s="251"/>
      <c r="K26" s="250" t="s">
        <v>167</v>
      </c>
      <c r="L26" s="57" t="s">
        <v>196</v>
      </c>
      <c r="M26" s="250" t="s">
        <v>168</v>
      </c>
      <c r="N26" s="250" t="s">
        <v>1077</v>
      </c>
      <c r="O26" s="317">
        <v>0</v>
      </c>
      <c r="P26" s="318">
        <f t="shared" si="1"/>
        <v>0</v>
      </c>
      <c r="Q26" s="324"/>
      <c r="R26" s="196" t="s">
        <v>191</v>
      </c>
      <c r="S26" s="319"/>
      <c r="T26" s="136"/>
      <c r="U26" s="136"/>
      <c r="V26" s="136"/>
      <c r="W26" s="136"/>
      <c r="X26" s="136"/>
      <c r="Y26" s="136"/>
      <c r="Z26" s="136"/>
      <c r="AA26" s="136"/>
      <c r="AB26" s="136"/>
      <c r="AC26" s="136"/>
      <c r="AD26" s="136"/>
      <c r="AE26" s="136"/>
      <c r="AF26" s="136"/>
    </row>
    <row r="27" spans="1:32" ht="66" x14ac:dyDescent="0.25">
      <c r="A27" s="298" t="e">
        <f>E27&amp;#REF!</f>
        <v>#REF!</v>
      </c>
      <c r="B27" s="316">
        <v>7</v>
      </c>
      <c r="C27" s="250" t="s">
        <v>161</v>
      </c>
      <c r="D27" s="250" t="s">
        <v>199</v>
      </c>
      <c r="E27" s="250" t="s">
        <v>200</v>
      </c>
      <c r="F27" s="250" t="s">
        <v>164</v>
      </c>
      <c r="G27" s="250" t="s">
        <v>172</v>
      </c>
      <c r="H27" s="250" t="s">
        <v>171</v>
      </c>
      <c r="I27" s="251" t="s">
        <v>190</v>
      </c>
      <c r="J27" s="251"/>
      <c r="K27" s="250" t="s">
        <v>167</v>
      </c>
      <c r="L27" s="57" t="s">
        <v>201</v>
      </c>
      <c r="M27" s="250" t="s">
        <v>186</v>
      </c>
      <c r="N27" s="250"/>
      <c r="O27" s="317">
        <v>0</v>
      </c>
      <c r="P27" s="318">
        <f t="shared" si="1"/>
        <v>0</v>
      </c>
      <c r="Q27" s="323" t="s">
        <v>187</v>
      </c>
      <c r="R27" s="194" t="s">
        <v>440</v>
      </c>
      <c r="S27" s="319"/>
      <c r="T27" s="136"/>
      <c r="U27" s="136"/>
      <c r="V27" s="136"/>
      <c r="W27" s="136"/>
      <c r="X27" s="136"/>
      <c r="Y27" s="136"/>
      <c r="Z27" s="136"/>
      <c r="AA27" s="136"/>
      <c r="AB27" s="136"/>
      <c r="AC27" s="136"/>
      <c r="AD27" s="136"/>
      <c r="AE27" s="136"/>
      <c r="AF27" s="136"/>
    </row>
    <row r="28" spans="1:32" ht="39.6" x14ac:dyDescent="0.3">
      <c r="A28" s="298" t="str">
        <f>E28&amp;H27</f>
        <v>NUM_DD_ACCTR2</v>
      </c>
      <c r="B28" s="316"/>
      <c r="C28" s="250"/>
      <c r="D28" s="250"/>
      <c r="E28" s="251" t="s">
        <v>200</v>
      </c>
      <c r="F28" s="250"/>
      <c r="G28" s="250" t="s">
        <v>189</v>
      </c>
      <c r="H28" s="72"/>
      <c r="I28" s="251" t="s">
        <v>190</v>
      </c>
      <c r="J28" s="251"/>
      <c r="K28" s="250" t="s">
        <v>167</v>
      </c>
      <c r="L28" s="57" t="s">
        <v>201</v>
      </c>
      <c r="M28" s="250" t="s">
        <v>186</v>
      </c>
      <c r="N28" s="250"/>
      <c r="O28" s="317">
        <v>0</v>
      </c>
      <c r="P28" s="318">
        <f t="shared" si="1"/>
        <v>0</v>
      </c>
      <c r="Q28" s="324"/>
      <c r="R28" s="196" t="s">
        <v>191</v>
      </c>
      <c r="S28" s="319"/>
      <c r="T28" s="136"/>
      <c r="U28" s="136"/>
      <c r="V28" s="136"/>
      <c r="W28" s="136"/>
      <c r="X28" s="136"/>
      <c r="Y28" s="136"/>
      <c r="Z28" s="136"/>
      <c r="AA28" s="136"/>
      <c r="AB28" s="136"/>
      <c r="AC28" s="136"/>
      <c r="AD28" s="136"/>
      <c r="AE28" s="136"/>
      <c r="AF28" s="136"/>
    </row>
    <row r="29" spans="1:32" ht="39.6" x14ac:dyDescent="0.25">
      <c r="A29" s="298" t="str">
        <f t="shared" ref="A29:A76" si="2">E29&amp;H29</f>
        <v>C_2R1</v>
      </c>
      <c r="B29" s="316">
        <v>8</v>
      </c>
      <c r="C29" s="250" t="s">
        <v>161</v>
      </c>
      <c r="D29" s="250" t="s">
        <v>241</v>
      </c>
      <c r="E29" s="250" t="s">
        <v>242</v>
      </c>
      <c r="F29" s="250" t="s">
        <v>206</v>
      </c>
      <c r="G29" s="322" t="s">
        <v>243</v>
      </c>
      <c r="H29" s="250" t="s">
        <v>166</v>
      </c>
      <c r="I29" s="251" t="s">
        <v>190</v>
      </c>
      <c r="J29" s="251"/>
      <c r="K29" s="250" t="s">
        <v>167</v>
      </c>
      <c r="L29" s="316">
        <v>12</v>
      </c>
      <c r="M29" s="250" t="s">
        <v>168</v>
      </c>
      <c r="N29" s="250"/>
      <c r="O29" s="317">
        <v>0</v>
      </c>
      <c r="P29" s="318">
        <f t="shared" si="1"/>
        <v>0</v>
      </c>
      <c r="Q29" s="183" t="s">
        <v>209</v>
      </c>
      <c r="R29" s="319"/>
      <c r="S29" s="319"/>
      <c r="T29" s="136"/>
      <c r="U29" s="136"/>
      <c r="V29" s="136"/>
      <c r="W29" s="136"/>
      <c r="X29" s="136"/>
      <c r="Y29" s="136"/>
      <c r="Z29" s="136"/>
      <c r="AA29" s="136"/>
      <c r="AB29" s="136"/>
      <c r="AC29" s="136"/>
      <c r="AD29" s="136"/>
      <c r="AE29" s="136"/>
      <c r="AF29" s="136"/>
    </row>
    <row r="30" spans="1:32" ht="39.6" x14ac:dyDescent="0.25">
      <c r="A30" s="298" t="str">
        <f t="shared" si="2"/>
        <v>C_2R2</v>
      </c>
      <c r="B30" s="316"/>
      <c r="C30" s="250"/>
      <c r="D30" s="250"/>
      <c r="E30" s="250" t="s">
        <v>242</v>
      </c>
      <c r="F30" s="250"/>
      <c r="G30" s="322" t="s">
        <v>442</v>
      </c>
      <c r="H30" s="250" t="s">
        <v>171</v>
      </c>
      <c r="I30" s="251"/>
      <c r="J30" s="251" t="s">
        <v>190</v>
      </c>
      <c r="K30" s="250" t="s">
        <v>208</v>
      </c>
      <c r="L30" s="316">
        <v>12</v>
      </c>
      <c r="M30" s="250" t="s">
        <v>186</v>
      </c>
      <c r="N30" s="250"/>
      <c r="O30" s="317">
        <v>70</v>
      </c>
      <c r="P30" s="318">
        <f t="shared" si="1"/>
        <v>2.7195027195027196E-2</v>
      </c>
      <c r="Q30" s="322" t="s">
        <v>443</v>
      </c>
      <c r="R30" s="319" t="s">
        <v>444</v>
      </c>
      <c r="S30" s="325" t="s">
        <v>230</v>
      </c>
      <c r="T30" s="136"/>
      <c r="U30" s="136"/>
      <c r="V30" s="136"/>
      <c r="W30" s="136"/>
      <c r="X30" s="136"/>
      <c r="Y30" s="136"/>
      <c r="Z30" s="136"/>
      <c r="AA30" s="136"/>
      <c r="AB30" s="136"/>
      <c r="AC30" s="136"/>
      <c r="AD30" s="136"/>
      <c r="AE30" s="136"/>
      <c r="AF30" s="136"/>
    </row>
    <row r="31" spans="1:32" ht="26.4" x14ac:dyDescent="0.25">
      <c r="A31" s="298" t="str">
        <f t="shared" si="2"/>
        <v>C_2R4</v>
      </c>
      <c r="B31" s="316"/>
      <c r="C31" s="250"/>
      <c r="D31" s="250"/>
      <c r="E31" s="250" t="s">
        <v>242</v>
      </c>
      <c r="F31" s="250"/>
      <c r="G31" s="322" t="s">
        <v>172</v>
      </c>
      <c r="H31" s="322" t="s">
        <v>214</v>
      </c>
      <c r="I31" s="251" t="s">
        <v>190</v>
      </c>
      <c r="J31" s="251"/>
      <c r="K31" s="322" t="s">
        <v>167</v>
      </c>
      <c r="L31" s="316">
        <v>12</v>
      </c>
      <c r="M31" s="322" t="s">
        <v>186</v>
      </c>
      <c r="N31" s="322"/>
      <c r="O31" s="317">
        <v>0</v>
      </c>
      <c r="P31" s="318">
        <f t="shared" si="1"/>
        <v>0</v>
      </c>
      <c r="Q31" s="183" t="s">
        <v>207</v>
      </c>
      <c r="R31" s="319"/>
      <c r="S31" s="319"/>
      <c r="T31" s="136"/>
      <c r="U31" s="136"/>
      <c r="V31" s="136"/>
      <c r="W31" s="136"/>
      <c r="X31" s="136"/>
      <c r="Y31" s="136"/>
      <c r="Z31" s="136"/>
      <c r="AA31" s="136"/>
      <c r="AB31" s="136"/>
      <c r="AC31" s="136"/>
      <c r="AD31" s="136"/>
      <c r="AE31" s="136"/>
      <c r="AF31" s="136"/>
    </row>
    <row r="32" spans="1:32" ht="118.8" x14ac:dyDescent="0.25">
      <c r="A32" s="298" t="str">
        <f t="shared" si="2"/>
        <v>C_2R5</v>
      </c>
      <c r="B32" s="316"/>
      <c r="C32" s="250"/>
      <c r="D32" s="250"/>
      <c r="E32" s="250" t="s">
        <v>242</v>
      </c>
      <c r="F32" s="250"/>
      <c r="G32" s="204" t="s">
        <v>445</v>
      </c>
      <c r="H32" s="322" t="s">
        <v>217</v>
      </c>
      <c r="I32" s="251"/>
      <c r="J32" s="251" t="s">
        <v>190</v>
      </c>
      <c r="K32" s="322" t="s">
        <v>208</v>
      </c>
      <c r="L32" s="316">
        <v>12</v>
      </c>
      <c r="M32" s="251" t="s">
        <v>569</v>
      </c>
      <c r="N32" s="251" t="s">
        <v>570</v>
      </c>
      <c r="O32" s="317">
        <v>106</v>
      </c>
      <c r="P32" s="318">
        <f t="shared" si="1"/>
        <v>4.1181041181041184E-2</v>
      </c>
      <c r="Q32" s="322" t="s">
        <v>446</v>
      </c>
      <c r="R32" s="319" t="s">
        <v>444</v>
      </c>
      <c r="S32" s="325" t="s">
        <v>230</v>
      </c>
      <c r="T32" s="136"/>
      <c r="U32" s="136"/>
      <c r="V32" s="136"/>
      <c r="W32" s="136"/>
      <c r="X32" s="136"/>
      <c r="Y32" s="136"/>
      <c r="Z32" s="136"/>
      <c r="AA32" s="136"/>
      <c r="AB32" s="136"/>
      <c r="AC32" s="136"/>
      <c r="AD32" s="136"/>
      <c r="AE32" s="136"/>
      <c r="AF32" s="136"/>
    </row>
    <row r="33" spans="1:32" ht="39.6" x14ac:dyDescent="0.25">
      <c r="A33" s="298" t="str">
        <f t="shared" si="2"/>
        <v>C_5R1</v>
      </c>
      <c r="B33" s="316">
        <v>9</v>
      </c>
      <c r="C33" s="250" t="s">
        <v>161</v>
      </c>
      <c r="D33" s="250" t="s">
        <v>447</v>
      </c>
      <c r="E33" s="250" t="s">
        <v>238</v>
      </c>
      <c r="F33" s="250" t="s">
        <v>220</v>
      </c>
      <c r="G33" s="250" t="s">
        <v>172</v>
      </c>
      <c r="H33" s="250" t="s">
        <v>166</v>
      </c>
      <c r="I33" s="251" t="s">
        <v>190</v>
      </c>
      <c r="J33" s="251"/>
      <c r="K33" s="250" t="s">
        <v>167</v>
      </c>
      <c r="L33" s="316">
        <v>14</v>
      </c>
      <c r="M33" s="250" t="s">
        <v>186</v>
      </c>
      <c r="N33" s="250"/>
      <c r="O33" s="317">
        <v>0</v>
      </c>
      <c r="P33" s="318">
        <f t="shared" si="1"/>
        <v>0</v>
      </c>
      <c r="Q33" s="183" t="s">
        <v>207</v>
      </c>
      <c r="R33" s="319"/>
      <c r="S33" s="319"/>
      <c r="T33" s="136"/>
      <c r="U33" s="136"/>
      <c r="V33" s="136"/>
      <c r="W33" s="136"/>
      <c r="X33" s="136"/>
      <c r="Y33" s="136"/>
      <c r="Z33" s="136"/>
      <c r="AA33" s="136"/>
      <c r="AB33" s="136"/>
      <c r="AC33" s="136"/>
      <c r="AD33" s="136"/>
      <c r="AE33" s="136"/>
      <c r="AF33" s="136"/>
    </row>
    <row r="34" spans="1:32" ht="52.8" x14ac:dyDescent="0.25">
      <c r="A34" s="298" t="str">
        <f t="shared" si="2"/>
        <v>C_5R2</v>
      </c>
      <c r="B34" s="316"/>
      <c r="C34" s="250"/>
      <c r="D34" s="250"/>
      <c r="E34" s="250" t="s">
        <v>238</v>
      </c>
      <c r="F34" s="250"/>
      <c r="G34" s="250" t="s">
        <v>239</v>
      </c>
      <c r="H34" s="250" t="s">
        <v>171</v>
      </c>
      <c r="I34" s="251" t="s">
        <v>190</v>
      </c>
      <c r="J34" s="251"/>
      <c r="K34" s="250" t="s">
        <v>167</v>
      </c>
      <c r="L34" s="316">
        <v>14</v>
      </c>
      <c r="M34" s="250" t="s">
        <v>186</v>
      </c>
      <c r="N34" s="250"/>
      <c r="O34" s="317">
        <v>0</v>
      </c>
      <c r="P34" s="318">
        <f t="shared" si="1"/>
        <v>0</v>
      </c>
      <c r="Q34" s="183" t="s">
        <v>240</v>
      </c>
      <c r="R34" s="319"/>
      <c r="S34" s="319"/>
      <c r="T34" s="136"/>
      <c r="U34" s="136"/>
      <c r="V34" s="136"/>
      <c r="W34" s="136"/>
      <c r="X34" s="136"/>
      <c r="Y34" s="136"/>
      <c r="Z34" s="136"/>
      <c r="AA34" s="136"/>
      <c r="AB34" s="136"/>
      <c r="AC34" s="136"/>
      <c r="AD34" s="136"/>
      <c r="AE34" s="136"/>
      <c r="AF34" s="136"/>
    </row>
    <row r="35" spans="1:32" s="449" customFormat="1" ht="39.6" x14ac:dyDescent="0.25">
      <c r="A35" s="453"/>
      <c r="B35" s="316">
        <v>10</v>
      </c>
      <c r="C35" s="251" t="s">
        <v>161</v>
      </c>
      <c r="D35" s="251" t="s">
        <v>448</v>
      </c>
      <c r="E35" s="251" t="s">
        <v>205</v>
      </c>
      <c r="F35" s="251"/>
      <c r="G35" s="200" t="s">
        <v>303</v>
      </c>
      <c r="H35" s="251" t="s">
        <v>166</v>
      </c>
      <c r="I35" s="251" t="s">
        <v>190</v>
      </c>
      <c r="J35" s="251"/>
      <c r="K35" s="251"/>
      <c r="L35" s="316"/>
      <c r="M35" s="251"/>
      <c r="N35" s="251"/>
      <c r="O35" s="317">
        <v>0</v>
      </c>
      <c r="P35" s="318">
        <f t="shared" si="1"/>
        <v>0</v>
      </c>
      <c r="Q35" s="201" t="s">
        <v>209</v>
      </c>
      <c r="R35" s="319"/>
      <c r="S35" s="319"/>
      <c r="T35" s="435"/>
      <c r="U35" s="435"/>
      <c r="V35" s="435"/>
      <c r="W35" s="435"/>
      <c r="X35" s="435"/>
      <c r="Y35" s="435"/>
      <c r="Z35" s="435"/>
      <c r="AA35" s="435"/>
      <c r="AB35" s="435"/>
      <c r="AC35" s="435"/>
      <c r="AD35" s="435"/>
      <c r="AE35" s="435"/>
      <c r="AF35" s="435"/>
    </row>
    <row r="36" spans="1:32" ht="26.4" x14ac:dyDescent="0.25">
      <c r="A36" s="298" t="str">
        <f t="shared" si="2"/>
        <v>C_13R2</v>
      </c>
      <c r="B36" s="316"/>
      <c r="C36" s="250"/>
      <c r="D36" s="250"/>
      <c r="E36" s="250" t="s">
        <v>205</v>
      </c>
      <c r="F36" s="250" t="s">
        <v>206</v>
      </c>
      <c r="G36" s="322" t="s">
        <v>172</v>
      </c>
      <c r="H36" s="250" t="s">
        <v>171</v>
      </c>
      <c r="I36" s="251" t="s">
        <v>190</v>
      </c>
      <c r="J36" s="251"/>
      <c r="K36" s="250" t="s">
        <v>167</v>
      </c>
      <c r="L36" s="316" t="s">
        <v>568</v>
      </c>
      <c r="M36" s="250" t="s">
        <v>186</v>
      </c>
      <c r="N36" s="250"/>
      <c r="O36" s="317">
        <v>0</v>
      </c>
      <c r="P36" s="318">
        <f t="shared" si="1"/>
        <v>0</v>
      </c>
      <c r="Q36" s="183" t="s">
        <v>207</v>
      </c>
      <c r="R36" s="319"/>
      <c r="S36" s="319"/>
      <c r="T36" s="136"/>
      <c r="U36" s="136"/>
      <c r="V36" s="136"/>
      <c r="W36" s="136"/>
      <c r="X36" s="136"/>
      <c r="Y36" s="136"/>
      <c r="Z36" s="136"/>
      <c r="AA36" s="136"/>
      <c r="AB36" s="136"/>
      <c r="AC36" s="136"/>
      <c r="AD36" s="136"/>
      <c r="AE36" s="136"/>
      <c r="AF36" s="136"/>
    </row>
    <row r="37" spans="1:32" ht="79.2" x14ac:dyDescent="0.25">
      <c r="A37" s="298" t="str">
        <f t="shared" si="2"/>
        <v>C_13R3</v>
      </c>
      <c r="B37" s="316"/>
      <c r="C37" s="250"/>
      <c r="D37" s="250"/>
      <c r="E37" s="250" t="s">
        <v>205</v>
      </c>
      <c r="F37" s="250"/>
      <c r="G37" s="200" t="s">
        <v>1090</v>
      </c>
      <c r="H37" s="250" t="s">
        <v>173</v>
      </c>
      <c r="I37" s="251"/>
      <c r="J37" s="251" t="s">
        <v>190</v>
      </c>
      <c r="K37" s="250" t="s">
        <v>571</v>
      </c>
      <c r="L37" s="316" t="s">
        <v>568</v>
      </c>
      <c r="M37" s="250" t="s">
        <v>186</v>
      </c>
      <c r="N37" s="250"/>
      <c r="O37" s="317">
        <v>40</v>
      </c>
      <c r="P37" s="318">
        <f t="shared" si="1"/>
        <v>1.554001554001554E-2</v>
      </c>
      <c r="Q37" s="322" t="s">
        <v>572</v>
      </c>
      <c r="R37" s="79" t="s">
        <v>557</v>
      </c>
      <c r="S37" s="195" t="s">
        <v>230</v>
      </c>
      <c r="T37" s="136"/>
      <c r="U37" s="136"/>
      <c r="V37" s="136"/>
      <c r="W37" s="136"/>
      <c r="X37" s="136"/>
      <c r="Y37" s="136"/>
      <c r="Z37" s="136"/>
      <c r="AA37" s="136"/>
      <c r="AB37" s="136"/>
      <c r="AC37" s="136"/>
      <c r="AD37" s="136"/>
      <c r="AE37" s="136"/>
      <c r="AF37" s="136"/>
    </row>
    <row r="38" spans="1:32" ht="39.6" x14ac:dyDescent="0.25">
      <c r="A38" s="298" t="str">
        <f t="shared" si="2"/>
        <v>C_13R5</v>
      </c>
      <c r="B38" s="316"/>
      <c r="C38" s="250"/>
      <c r="D38" s="250"/>
      <c r="E38" s="250" t="s">
        <v>205</v>
      </c>
      <c r="F38" s="250"/>
      <c r="G38" s="322" t="s">
        <v>573</v>
      </c>
      <c r="H38" s="322" t="s">
        <v>217</v>
      </c>
      <c r="I38" s="251"/>
      <c r="J38" s="251" t="s">
        <v>190</v>
      </c>
      <c r="K38" s="322" t="s">
        <v>208</v>
      </c>
      <c r="L38" s="316" t="s">
        <v>568</v>
      </c>
      <c r="M38" s="250" t="s">
        <v>186</v>
      </c>
      <c r="N38" s="250"/>
      <c r="O38" s="317">
        <v>8</v>
      </c>
      <c r="P38" s="318">
        <f t="shared" si="1"/>
        <v>3.108003108003108E-3</v>
      </c>
      <c r="Q38" s="322"/>
      <c r="R38" s="79" t="s">
        <v>557</v>
      </c>
      <c r="S38" s="195" t="s">
        <v>230</v>
      </c>
      <c r="T38" s="136"/>
      <c r="U38" s="136"/>
      <c r="V38" s="136"/>
      <c r="W38" s="136"/>
      <c r="X38" s="136"/>
      <c r="Y38" s="136"/>
      <c r="Z38" s="136"/>
      <c r="AA38" s="136"/>
      <c r="AB38" s="136"/>
      <c r="AC38" s="136"/>
      <c r="AD38" s="136"/>
      <c r="AE38" s="136"/>
      <c r="AF38" s="136"/>
    </row>
    <row r="39" spans="1:32" ht="39.6" x14ac:dyDescent="0.25">
      <c r="A39" s="298" t="str">
        <f t="shared" si="2"/>
        <v>C_9R1</v>
      </c>
      <c r="B39" s="325">
        <v>11</v>
      </c>
      <c r="C39" s="325" t="s">
        <v>161</v>
      </c>
      <c r="D39" s="325" t="s">
        <v>223</v>
      </c>
      <c r="E39" s="250" t="s">
        <v>224</v>
      </c>
      <c r="F39" s="325" t="s">
        <v>220</v>
      </c>
      <c r="G39" s="322" t="s">
        <v>172</v>
      </c>
      <c r="H39" s="250" t="s">
        <v>166</v>
      </c>
      <c r="I39" s="251" t="s">
        <v>190</v>
      </c>
      <c r="J39" s="251"/>
      <c r="K39" s="250" t="s">
        <v>167</v>
      </c>
      <c r="L39" s="316">
        <v>15</v>
      </c>
      <c r="M39" s="250" t="s">
        <v>186</v>
      </c>
      <c r="N39" s="250"/>
      <c r="O39" s="317">
        <v>0</v>
      </c>
      <c r="P39" s="318">
        <f t="shared" si="1"/>
        <v>0</v>
      </c>
      <c r="Q39" s="183" t="s">
        <v>207</v>
      </c>
      <c r="R39" s="319"/>
      <c r="S39" s="319"/>
      <c r="T39" s="136"/>
      <c r="U39" s="136"/>
      <c r="V39" s="136"/>
      <c r="W39" s="136"/>
      <c r="X39" s="136"/>
      <c r="Y39" s="136"/>
      <c r="Z39" s="136"/>
      <c r="AA39" s="136"/>
      <c r="AB39" s="136"/>
      <c r="AC39" s="136"/>
      <c r="AD39" s="136"/>
      <c r="AE39" s="136"/>
      <c r="AF39" s="136"/>
    </row>
    <row r="40" spans="1:32" ht="38.4" customHeight="1" x14ac:dyDescent="0.25">
      <c r="A40" s="298" t="str">
        <f t="shared" si="2"/>
        <v>C_9R2</v>
      </c>
      <c r="B40" s="325"/>
      <c r="C40" s="325"/>
      <c r="D40" s="325"/>
      <c r="E40" s="250" t="s">
        <v>224</v>
      </c>
      <c r="F40" s="325"/>
      <c r="G40" s="200" t="s">
        <v>1090</v>
      </c>
      <c r="H40" s="250" t="s">
        <v>171</v>
      </c>
      <c r="I40" s="251"/>
      <c r="J40" s="251" t="s">
        <v>190</v>
      </c>
      <c r="K40" s="250" t="s">
        <v>208</v>
      </c>
      <c r="L40" s="316">
        <v>15</v>
      </c>
      <c r="M40" s="250" t="s">
        <v>186</v>
      </c>
      <c r="N40" s="250"/>
      <c r="O40" s="317">
        <v>122</v>
      </c>
      <c r="P40" s="318">
        <f t="shared" si="1"/>
        <v>4.73970473970474E-2</v>
      </c>
      <c r="Q40" s="324"/>
      <c r="R40" s="319" t="s">
        <v>449</v>
      </c>
      <c r="S40" s="325" t="s">
        <v>230</v>
      </c>
      <c r="T40" s="136"/>
      <c r="U40" s="136"/>
      <c r="V40" s="136"/>
      <c r="W40" s="136"/>
      <c r="X40" s="136"/>
      <c r="Y40" s="136"/>
      <c r="Z40" s="136"/>
      <c r="AA40" s="136"/>
      <c r="AB40" s="136"/>
      <c r="AC40" s="136"/>
      <c r="AD40" s="136"/>
      <c r="AE40" s="136"/>
      <c r="AF40" s="136"/>
    </row>
    <row r="41" spans="1:32" ht="39.6" x14ac:dyDescent="0.25">
      <c r="A41" s="298" t="str">
        <f t="shared" si="2"/>
        <v>C_9R3</v>
      </c>
      <c r="B41" s="325"/>
      <c r="C41" s="325"/>
      <c r="D41" s="325"/>
      <c r="E41" s="250" t="s">
        <v>224</v>
      </c>
      <c r="F41" s="325"/>
      <c r="G41" s="322" t="s">
        <v>228</v>
      </c>
      <c r="H41" s="322" t="s">
        <v>173</v>
      </c>
      <c r="I41" s="251"/>
      <c r="J41" s="251"/>
      <c r="K41" s="250" t="s">
        <v>208</v>
      </c>
      <c r="L41" s="316">
        <v>15</v>
      </c>
      <c r="M41" s="250" t="s">
        <v>186</v>
      </c>
      <c r="N41" s="250"/>
      <c r="O41" s="317">
        <v>19</v>
      </c>
      <c r="P41" s="318">
        <f t="shared" si="1"/>
        <v>7.3815073815073819E-3</v>
      </c>
      <c r="Q41" s="324"/>
      <c r="R41" s="319" t="s">
        <v>1125</v>
      </c>
      <c r="S41" s="325" t="s">
        <v>230</v>
      </c>
      <c r="T41" s="136"/>
      <c r="U41" s="136"/>
      <c r="V41" s="136"/>
      <c r="W41" s="136"/>
      <c r="X41" s="136"/>
      <c r="Y41" s="136"/>
      <c r="Z41" s="136"/>
      <c r="AA41" s="136"/>
      <c r="AB41" s="136"/>
      <c r="AC41" s="136"/>
      <c r="AD41" s="136"/>
      <c r="AE41" s="136"/>
      <c r="AF41" s="136"/>
    </row>
    <row r="42" spans="1:32" s="512" customFormat="1" ht="39.6" x14ac:dyDescent="0.25">
      <c r="A42" s="453"/>
      <c r="B42" s="325"/>
      <c r="C42" s="325"/>
      <c r="D42" s="325"/>
      <c r="E42" s="251" t="s">
        <v>224</v>
      </c>
      <c r="F42" s="325"/>
      <c r="G42" s="200" t="s">
        <v>1120</v>
      </c>
      <c r="H42" s="330"/>
      <c r="I42" s="251"/>
      <c r="J42" s="251"/>
      <c r="K42" s="251"/>
      <c r="L42" s="316"/>
      <c r="M42" s="251"/>
      <c r="N42" s="251"/>
      <c r="O42" s="317">
        <v>3</v>
      </c>
      <c r="P42" s="318">
        <f t="shared" si="1"/>
        <v>1.1655011655011655E-3</v>
      </c>
      <c r="Q42" s="480"/>
      <c r="R42" s="319" t="s">
        <v>1124</v>
      </c>
      <c r="S42" s="325" t="s">
        <v>230</v>
      </c>
      <c r="T42" s="435"/>
      <c r="U42" s="435"/>
      <c r="V42" s="435"/>
      <c r="W42" s="435"/>
      <c r="X42" s="435"/>
      <c r="Y42" s="435"/>
      <c r="Z42" s="435"/>
      <c r="AA42" s="435"/>
      <c r="AB42" s="435"/>
      <c r="AC42" s="435"/>
      <c r="AD42" s="435"/>
      <c r="AE42" s="435"/>
      <c r="AF42" s="435"/>
    </row>
    <row r="43" spans="1:32" ht="39.6" x14ac:dyDescent="0.25">
      <c r="A43" s="298" t="str">
        <f t="shared" si="2"/>
        <v>C_9R4</v>
      </c>
      <c r="B43" s="325"/>
      <c r="C43" s="325"/>
      <c r="D43" s="325"/>
      <c r="E43" s="250" t="s">
        <v>224</v>
      </c>
      <c r="F43" s="325"/>
      <c r="G43" s="250" t="s">
        <v>501</v>
      </c>
      <c r="H43" s="322" t="s">
        <v>214</v>
      </c>
      <c r="I43" s="251" t="s">
        <v>190</v>
      </c>
      <c r="J43" s="251"/>
      <c r="K43" s="322" t="s">
        <v>208</v>
      </c>
      <c r="L43" s="316">
        <v>15</v>
      </c>
      <c r="M43" s="322" t="s">
        <v>168</v>
      </c>
      <c r="N43" s="322"/>
      <c r="O43" s="317">
        <v>0</v>
      </c>
      <c r="P43" s="318">
        <f t="shared" si="1"/>
        <v>0</v>
      </c>
      <c r="Q43" s="183" t="s">
        <v>209</v>
      </c>
      <c r="R43" s="319"/>
      <c r="S43" s="319"/>
      <c r="T43" s="136"/>
      <c r="U43" s="136"/>
      <c r="V43" s="136"/>
      <c r="W43" s="136"/>
      <c r="X43" s="136"/>
      <c r="Y43" s="136"/>
      <c r="Z43" s="136"/>
      <c r="AA43" s="136"/>
      <c r="AB43" s="136"/>
      <c r="AC43" s="136"/>
      <c r="AD43" s="136"/>
      <c r="AE43" s="136"/>
      <c r="AF43" s="136"/>
    </row>
    <row r="44" spans="1:32" ht="39.6" x14ac:dyDescent="0.25">
      <c r="A44" s="298" t="str">
        <f t="shared" si="2"/>
        <v>C_10R1</v>
      </c>
      <c r="B44" s="325">
        <v>12</v>
      </c>
      <c r="C44" s="325" t="s">
        <v>161</v>
      </c>
      <c r="D44" s="325" t="s">
        <v>232</v>
      </c>
      <c r="E44" s="250" t="s">
        <v>233</v>
      </c>
      <c r="F44" s="325" t="s">
        <v>220</v>
      </c>
      <c r="G44" s="322" t="s">
        <v>172</v>
      </c>
      <c r="H44" s="250" t="s">
        <v>166</v>
      </c>
      <c r="I44" s="251" t="s">
        <v>190</v>
      </c>
      <c r="J44" s="251"/>
      <c r="K44" s="322" t="s">
        <v>167</v>
      </c>
      <c r="L44" s="316">
        <v>16</v>
      </c>
      <c r="M44" s="250" t="s">
        <v>186</v>
      </c>
      <c r="N44" s="250"/>
      <c r="O44" s="317">
        <v>0</v>
      </c>
      <c r="P44" s="318">
        <f t="shared" si="1"/>
        <v>0</v>
      </c>
      <c r="Q44" s="183" t="s">
        <v>207</v>
      </c>
      <c r="R44" s="319"/>
      <c r="S44" s="319"/>
      <c r="T44" s="136"/>
      <c r="U44" s="136"/>
      <c r="V44" s="136"/>
      <c r="W44" s="136"/>
      <c r="X44" s="136"/>
      <c r="Y44" s="136"/>
      <c r="Z44" s="136"/>
      <c r="AA44" s="136"/>
      <c r="AB44" s="136"/>
      <c r="AC44" s="136"/>
      <c r="AD44" s="136"/>
      <c r="AE44" s="136"/>
      <c r="AF44" s="136"/>
    </row>
    <row r="45" spans="1:32" ht="39.6" x14ac:dyDescent="0.25">
      <c r="A45" s="298" t="str">
        <f t="shared" si="2"/>
        <v>C_10R2</v>
      </c>
      <c r="B45" s="325"/>
      <c r="C45" s="325"/>
      <c r="D45" s="325"/>
      <c r="E45" s="250" t="s">
        <v>233</v>
      </c>
      <c r="F45" s="325"/>
      <c r="G45" s="200" t="s">
        <v>1090</v>
      </c>
      <c r="H45" s="250" t="s">
        <v>171</v>
      </c>
      <c r="I45" s="251"/>
      <c r="J45" s="251" t="s">
        <v>190</v>
      </c>
      <c r="K45" s="250" t="s">
        <v>208</v>
      </c>
      <c r="L45" s="316">
        <v>16</v>
      </c>
      <c r="M45" s="250" t="s">
        <v>186</v>
      </c>
      <c r="N45" s="250"/>
      <c r="O45" s="317">
        <v>95</v>
      </c>
      <c r="P45" s="318">
        <f t="shared" si="1"/>
        <v>3.6907536907536904E-2</v>
      </c>
      <c r="Q45" s="324"/>
      <c r="R45" s="319" t="s">
        <v>574</v>
      </c>
      <c r="S45" s="325" t="s">
        <v>230</v>
      </c>
      <c r="T45" s="136"/>
      <c r="U45" s="136"/>
      <c r="V45" s="136"/>
      <c r="W45" s="136"/>
      <c r="X45" s="136"/>
      <c r="Y45" s="136"/>
      <c r="Z45" s="136"/>
      <c r="AA45" s="136"/>
      <c r="AB45" s="136"/>
      <c r="AC45" s="136"/>
      <c r="AD45" s="136"/>
      <c r="AE45" s="136"/>
      <c r="AF45" s="136"/>
    </row>
    <row r="46" spans="1:32" ht="39.6" x14ac:dyDescent="0.25">
      <c r="A46" s="298" t="str">
        <f t="shared" si="2"/>
        <v>C_10R3</v>
      </c>
      <c r="B46" s="325"/>
      <c r="C46" s="325"/>
      <c r="D46" s="325"/>
      <c r="E46" s="250" t="s">
        <v>233</v>
      </c>
      <c r="F46" s="325"/>
      <c r="G46" s="322" t="s">
        <v>236</v>
      </c>
      <c r="H46" s="322" t="s">
        <v>173</v>
      </c>
      <c r="I46" s="251"/>
      <c r="J46" s="251"/>
      <c r="K46" s="250" t="s">
        <v>208</v>
      </c>
      <c r="L46" s="316">
        <v>16</v>
      </c>
      <c r="M46" s="250" t="s">
        <v>186</v>
      </c>
      <c r="N46" s="250"/>
      <c r="O46" s="317">
        <v>14</v>
      </c>
      <c r="P46" s="318">
        <f t="shared" si="1"/>
        <v>5.439005439005439E-3</v>
      </c>
      <c r="Q46" s="324"/>
      <c r="R46" s="319" t="s">
        <v>257</v>
      </c>
      <c r="S46" s="325" t="s">
        <v>230</v>
      </c>
      <c r="T46" s="136"/>
      <c r="U46" s="136"/>
      <c r="V46" s="136"/>
      <c r="W46" s="136"/>
      <c r="X46" s="136"/>
      <c r="Y46" s="136"/>
      <c r="Z46" s="136"/>
      <c r="AA46" s="136"/>
      <c r="AB46" s="136"/>
      <c r="AC46" s="136"/>
      <c r="AD46" s="136"/>
      <c r="AE46" s="136"/>
      <c r="AF46" s="136"/>
    </row>
    <row r="47" spans="1:32" ht="39.6" x14ac:dyDescent="0.25">
      <c r="A47" s="298" t="str">
        <f t="shared" si="2"/>
        <v>C_10R4</v>
      </c>
      <c r="B47" s="325"/>
      <c r="C47" s="325"/>
      <c r="D47" s="325"/>
      <c r="E47" s="250" t="s">
        <v>233</v>
      </c>
      <c r="F47" s="325"/>
      <c r="G47" s="250" t="s">
        <v>501</v>
      </c>
      <c r="H47" s="322" t="s">
        <v>214</v>
      </c>
      <c r="I47" s="251" t="s">
        <v>190</v>
      </c>
      <c r="J47" s="251"/>
      <c r="K47" s="250" t="s">
        <v>208</v>
      </c>
      <c r="L47" s="316">
        <v>16</v>
      </c>
      <c r="M47" s="322" t="s">
        <v>168</v>
      </c>
      <c r="N47" s="322"/>
      <c r="O47" s="317">
        <v>0</v>
      </c>
      <c r="P47" s="318">
        <f t="shared" si="1"/>
        <v>0</v>
      </c>
      <c r="Q47" s="183" t="s">
        <v>209</v>
      </c>
      <c r="R47" s="319"/>
      <c r="S47" s="319"/>
      <c r="T47" s="136"/>
      <c r="U47" s="136"/>
      <c r="V47" s="136"/>
      <c r="W47" s="136"/>
      <c r="X47" s="136"/>
      <c r="Y47" s="136"/>
      <c r="Z47" s="136"/>
      <c r="AA47" s="136"/>
      <c r="AB47" s="136"/>
      <c r="AC47" s="136"/>
      <c r="AD47" s="136"/>
      <c r="AE47" s="136"/>
      <c r="AF47" s="136"/>
    </row>
    <row r="48" spans="1:32" ht="26.4" x14ac:dyDescent="0.25">
      <c r="A48" s="298" t="str">
        <f t="shared" si="2"/>
        <v>C_62R1</v>
      </c>
      <c r="B48" s="316">
        <v>13</v>
      </c>
      <c r="C48" s="316" t="s">
        <v>161</v>
      </c>
      <c r="D48" s="316" t="s">
        <v>450</v>
      </c>
      <c r="E48" s="250" t="s">
        <v>451</v>
      </c>
      <c r="F48" s="326" t="s">
        <v>206</v>
      </c>
      <c r="G48" s="322" t="s">
        <v>172</v>
      </c>
      <c r="H48" s="250" t="s">
        <v>166</v>
      </c>
      <c r="I48" s="251" t="s">
        <v>190</v>
      </c>
      <c r="J48" s="251"/>
      <c r="K48" s="250" t="s">
        <v>208</v>
      </c>
      <c r="L48" s="316" t="s">
        <v>575</v>
      </c>
      <c r="M48" s="250" t="s">
        <v>168</v>
      </c>
      <c r="N48" s="251" t="s">
        <v>576</v>
      </c>
      <c r="O48" s="317">
        <v>0</v>
      </c>
      <c r="P48" s="318">
        <f t="shared" si="1"/>
        <v>0</v>
      </c>
      <c r="Q48" s="183" t="s">
        <v>207</v>
      </c>
      <c r="R48" s="319"/>
      <c r="S48" s="319"/>
      <c r="T48" s="136"/>
      <c r="U48" s="136"/>
      <c r="V48" s="136"/>
      <c r="W48" s="136"/>
      <c r="X48" s="136"/>
      <c r="Y48" s="136"/>
      <c r="Z48" s="136"/>
      <c r="AA48" s="136"/>
      <c r="AB48" s="136"/>
      <c r="AC48" s="136"/>
      <c r="AD48" s="136"/>
      <c r="AE48" s="136"/>
      <c r="AF48" s="136"/>
    </row>
    <row r="49" spans="1:32" ht="52.8" x14ac:dyDescent="0.25">
      <c r="A49" s="298" t="str">
        <f t="shared" si="2"/>
        <v>C_62R2</v>
      </c>
      <c r="B49" s="316"/>
      <c r="C49" s="316"/>
      <c r="D49" s="316"/>
      <c r="E49" s="250" t="s">
        <v>451</v>
      </c>
      <c r="F49" s="326"/>
      <c r="G49" s="322" t="s">
        <v>452</v>
      </c>
      <c r="H49" s="250" t="s">
        <v>171</v>
      </c>
      <c r="I49" s="251" t="s">
        <v>190</v>
      </c>
      <c r="J49" s="251"/>
      <c r="K49" s="250" t="s">
        <v>208</v>
      </c>
      <c r="L49" s="316" t="s">
        <v>575</v>
      </c>
      <c r="M49" s="250" t="s">
        <v>168</v>
      </c>
      <c r="N49" s="251" t="s">
        <v>576</v>
      </c>
      <c r="O49" s="317">
        <v>0</v>
      </c>
      <c r="P49" s="318">
        <f t="shared" si="1"/>
        <v>0</v>
      </c>
      <c r="Q49" s="183" t="s">
        <v>240</v>
      </c>
      <c r="R49" s="319"/>
      <c r="S49" s="319"/>
      <c r="T49" s="136"/>
      <c r="U49" s="136"/>
      <c r="V49" s="136"/>
      <c r="W49" s="136"/>
      <c r="X49" s="136"/>
      <c r="Y49" s="136"/>
      <c r="Z49" s="136"/>
      <c r="AA49" s="136"/>
      <c r="AB49" s="136"/>
      <c r="AC49" s="136"/>
      <c r="AD49" s="136"/>
      <c r="AE49" s="136"/>
      <c r="AF49" s="136"/>
    </row>
    <row r="50" spans="1:32" ht="39.6" x14ac:dyDescent="0.25">
      <c r="A50" s="298" t="str">
        <f t="shared" si="2"/>
        <v>C_17R1</v>
      </c>
      <c r="B50" s="316">
        <v>14</v>
      </c>
      <c r="C50" s="250" t="s">
        <v>161</v>
      </c>
      <c r="D50" s="250" t="s">
        <v>453</v>
      </c>
      <c r="E50" s="250" t="s">
        <v>454</v>
      </c>
      <c r="F50" s="250" t="s">
        <v>220</v>
      </c>
      <c r="G50" s="250" t="s">
        <v>172</v>
      </c>
      <c r="H50" s="250" t="s">
        <v>166</v>
      </c>
      <c r="I50" s="251" t="s">
        <v>190</v>
      </c>
      <c r="J50" s="251"/>
      <c r="K50" s="250" t="s">
        <v>167</v>
      </c>
      <c r="L50" s="316">
        <v>32</v>
      </c>
      <c r="M50" s="250" t="s">
        <v>186</v>
      </c>
      <c r="N50" s="250"/>
      <c r="O50" s="317">
        <v>0</v>
      </c>
      <c r="P50" s="318">
        <f t="shared" si="1"/>
        <v>0</v>
      </c>
      <c r="Q50" s="183" t="s">
        <v>207</v>
      </c>
      <c r="R50" s="319"/>
      <c r="S50" s="319"/>
      <c r="T50" s="136"/>
      <c r="U50" s="136"/>
      <c r="V50" s="136"/>
      <c r="W50" s="136"/>
      <c r="X50" s="136"/>
      <c r="Y50" s="136"/>
      <c r="Z50" s="136"/>
      <c r="AA50" s="136"/>
      <c r="AB50" s="136"/>
      <c r="AC50" s="136"/>
      <c r="AD50" s="136"/>
      <c r="AE50" s="136"/>
      <c r="AF50" s="136"/>
    </row>
    <row r="51" spans="1:32" ht="52.8" x14ac:dyDescent="0.25">
      <c r="A51" s="298" t="str">
        <f t="shared" si="2"/>
        <v>C_17R2</v>
      </c>
      <c r="B51" s="316"/>
      <c r="C51" s="250"/>
      <c r="D51" s="250"/>
      <c r="E51" s="250" t="s">
        <v>454</v>
      </c>
      <c r="F51" s="250"/>
      <c r="G51" s="250" t="s">
        <v>239</v>
      </c>
      <c r="H51" s="250" t="s">
        <v>171</v>
      </c>
      <c r="I51" s="251" t="s">
        <v>190</v>
      </c>
      <c r="J51" s="251"/>
      <c r="K51" s="250" t="s">
        <v>167</v>
      </c>
      <c r="L51" s="316">
        <v>32</v>
      </c>
      <c r="M51" s="250" t="s">
        <v>186</v>
      </c>
      <c r="N51" s="250"/>
      <c r="O51" s="317">
        <v>0</v>
      </c>
      <c r="P51" s="318">
        <f t="shared" si="1"/>
        <v>0</v>
      </c>
      <c r="Q51" s="183" t="s">
        <v>240</v>
      </c>
      <c r="R51" s="319"/>
      <c r="S51" s="319"/>
      <c r="T51" s="136"/>
      <c r="U51" s="136"/>
      <c r="V51" s="136"/>
      <c r="W51" s="136"/>
      <c r="X51" s="136"/>
      <c r="Y51" s="136"/>
      <c r="Z51" s="136"/>
      <c r="AA51" s="136"/>
      <c r="AB51" s="136"/>
      <c r="AC51" s="136"/>
      <c r="AD51" s="136"/>
      <c r="AE51" s="136"/>
      <c r="AF51" s="136"/>
    </row>
    <row r="52" spans="1:32" ht="52.8" x14ac:dyDescent="0.25">
      <c r="A52" s="298" t="str">
        <f t="shared" si="2"/>
        <v>Không có dữ liệuR1</v>
      </c>
      <c r="B52" s="316">
        <v>15</v>
      </c>
      <c r="C52" s="250" t="s">
        <v>250</v>
      </c>
      <c r="D52" s="250" t="s">
        <v>251</v>
      </c>
      <c r="E52" s="250" t="s">
        <v>1110</v>
      </c>
      <c r="F52" s="250" t="s">
        <v>164</v>
      </c>
      <c r="G52" s="250" t="s">
        <v>181</v>
      </c>
      <c r="H52" s="250" t="s">
        <v>166</v>
      </c>
      <c r="I52" s="251" t="s">
        <v>190</v>
      </c>
      <c r="J52" s="251"/>
      <c r="K52" s="250" t="s">
        <v>167</v>
      </c>
      <c r="L52" s="316">
        <v>19</v>
      </c>
      <c r="M52" s="250" t="s">
        <v>168</v>
      </c>
      <c r="N52" s="250"/>
      <c r="O52" s="317" t="s">
        <v>88</v>
      </c>
      <c r="P52" s="317" t="s">
        <v>88</v>
      </c>
      <c r="Q52" s="183" t="s">
        <v>1074</v>
      </c>
      <c r="R52" s="319"/>
      <c r="S52" s="319"/>
      <c r="T52" s="136"/>
      <c r="U52" s="136"/>
      <c r="V52" s="136"/>
      <c r="W52" s="136"/>
      <c r="X52" s="136"/>
      <c r="Y52" s="136"/>
      <c r="Z52" s="136"/>
      <c r="AA52" s="136"/>
      <c r="AB52" s="136"/>
      <c r="AC52" s="136"/>
      <c r="AD52" s="136"/>
      <c r="AE52" s="136"/>
      <c r="AF52" s="136"/>
    </row>
    <row r="53" spans="1:32" ht="52.8" x14ac:dyDescent="0.25">
      <c r="A53" s="298" t="str">
        <f t="shared" si="2"/>
        <v>Không có dữ liệuR2</v>
      </c>
      <c r="B53" s="316"/>
      <c r="C53" s="250"/>
      <c r="D53" s="250"/>
      <c r="E53" s="251" t="s">
        <v>1110</v>
      </c>
      <c r="F53" s="250"/>
      <c r="G53" s="250" t="s">
        <v>172</v>
      </c>
      <c r="H53" s="250" t="s">
        <v>171</v>
      </c>
      <c r="I53" s="251" t="s">
        <v>190</v>
      </c>
      <c r="J53" s="251"/>
      <c r="K53" s="250" t="s">
        <v>167</v>
      </c>
      <c r="L53" s="316">
        <v>19</v>
      </c>
      <c r="M53" s="250" t="s">
        <v>168</v>
      </c>
      <c r="N53" s="250"/>
      <c r="O53" s="317" t="s">
        <v>88</v>
      </c>
      <c r="P53" s="317" t="s">
        <v>88</v>
      </c>
      <c r="Q53" s="201" t="s">
        <v>1074</v>
      </c>
      <c r="R53" s="319"/>
      <c r="S53" s="319"/>
      <c r="T53" s="136"/>
      <c r="U53" s="136"/>
      <c r="V53" s="136"/>
      <c r="W53" s="136"/>
      <c r="X53" s="136"/>
      <c r="Y53" s="136"/>
      <c r="Z53" s="136"/>
      <c r="AA53" s="136"/>
      <c r="AB53" s="136"/>
      <c r="AC53" s="136"/>
      <c r="AD53" s="136"/>
      <c r="AE53" s="136"/>
      <c r="AF53" s="136"/>
    </row>
    <row r="54" spans="1:32" ht="39.6" x14ac:dyDescent="0.25">
      <c r="A54" s="298" t="str">
        <f t="shared" si="2"/>
        <v>GENDER_CDER1</v>
      </c>
      <c r="B54" s="316">
        <v>16</v>
      </c>
      <c r="C54" s="250" t="s">
        <v>250</v>
      </c>
      <c r="D54" s="250" t="s">
        <v>253</v>
      </c>
      <c r="E54" s="250" t="s">
        <v>254</v>
      </c>
      <c r="F54" s="250" t="s">
        <v>164</v>
      </c>
      <c r="G54" s="250" t="s">
        <v>239</v>
      </c>
      <c r="H54" s="250" t="s">
        <v>166</v>
      </c>
      <c r="I54" s="251" t="s">
        <v>190</v>
      </c>
      <c r="J54" s="251"/>
      <c r="K54" s="250" t="s">
        <v>167</v>
      </c>
      <c r="L54" s="316" t="s">
        <v>577</v>
      </c>
      <c r="M54" s="250" t="s">
        <v>186</v>
      </c>
      <c r="N54" s="250"/>
      <c r="O54" s="317">
        <v>0</v>
      </c>
      <c r="P54" s="318">
        <f t="shared" si="1"/>
        <v>0</v>
      </c>
      <c r="Q54" s="327" t="s">
        <v>578</v>
      </c>
      <c r="R54" s="319"/>
      <c r="S54" s="319"/>
      <c r="T54" s="136"/>
      <c r="U54" s="136"/>
      <c r="V54" s="136"/>
      <c r="W54" s="136"/>
      <c r="X54" s="136"/>
      <c r="Y54" s="136"/>
      <c r="Z54" s="136"/>
      <c r="AA54" s="136"/>
      <c r="AB54" s="136"/>
      <c r="AC54" s="136"/>
      <c r="AD54" s="136"/>
      <c r="AE54" s="136"/>
      <c r="AF54" s="136"/>
    </row>
    <row r="55" spans="1:32" ht="39.6" x14ac:dyDescent="0.25">
      <c r="A55" s="298" t="str">
        <f t="shared" si="2"/>
        <v>GENDER_CDER2</v>
      </c>
      <c r="B55" s="316"/>
      <c r="C55" s="250"/>
      <c r="D55" s="250"/>
      <c r="E55" s="250" t="s">
        <v>254</v>
      </c>
      <c r="F55" s="250"/>
      <c r="G55" s="250" t="s">
        <v>172</v>
      </c>
      <c r="H55" s="250" t="s">
        <v>171</v>
      </c>
      <c r="I55" s="251" t="s">
        <v>190</v>
      </c>
      <c r="J55" s="251"/>
      <c r="K55" s="250" t="s">
        <v>167</v>
      </c>
      <c r="L55" s="316" t="s">
        <v>577</v>
      </c>
      <c r="M55" s="250" t="s">
        <v>186</v>
      </c>
      <c r="N55" s="250"/>
      <c r="O55" s="317">
        <v>18</v>
      </c>
      <c r="P55" s="318">
        <f t="shared" si="1"/>
        <v>6.993006993006993E-3</v>
      </c>
      <c r="Q55" s="322" t="s">
        <v>256</v>
      </c>
      <c r="R55" s="323" t="s">
        <v>257</v>
      </c>
      <c r="S55" s="324" t="s">
        <v>455</v>
      </c>
      <c r="T55" s="136"/>
      <c r="U55" s="136"/>
      <c r="V55" s="136"/>
      <c r="W55" s="136"/>
      <c r="X55" s="136"/>
      <c r="Y55" s="136"/>
      <c r="Z55" s="136"/>
      <c r="AA55" s="136"/>
      <c r="AB55" s="136"/>
      <c r="AC55" s="136"/>
      <c r="AD55" s="136"/>
      <c r="AE55" s="136"/>
      <c r="AF55" s="136"/>
    </row>
    <row r="56" spans="1:32" ht="66" x14ac:dyDescent="0.25">
      <c r="A56" s="298" t="str">
        <f t="shared" si="2"/>
        <v>Không có dữ liệuR1</v>
      </c>
      <c r="B56" s="316">
        <v>17</v>
      </c>
      <c r="C56" s="250" t="s">
        <v>250</v>
      </c>
      <c r="D56" s="250" t="s">
        <v>456</v>
      </c>
      <c r="E56" s="251" t="s">
        <v>1110</v>
      </c>
      <c r="F56" s="250" t="s">
        <v>164</v>
      </c>
      <c r="G56" s="250" t="s">
        <v>457</v>
      </c>
      <c r="H56" s="250" t="s">
        <v>166</v>
      </c>
      <c r="I56" s="251"/>
      <c r="J56" s="251"/>
      <c r="K56" s="250" t="s">
        <v>167</v>
      </c>
      <c r="L56" s="316" t="s">
        <v>568</v>
      </c>
      <c r="M56" s="250" t="s">
        <v>168</v>
      </c>
      <c r="N56" s="250"/>
      <c r="O56" s="317" t="s">
        <v>88</v>
      </c>
      <c r="P56" s="317" t="s">
        <v>88</v>
      </c>
      <c r="Q56" s="197" t="s">
        <v>458</v>
      </c>
      <c r="R56" s="319"/>
      <c r="S56" s="319"/>
      <c r="T56" s="136"/>
      <c r="U56" s="136"/>
      <c r="V56" s="136"/>
      <c r="W56" s="136"/>
      <c r="X56" s="136"/>
      <c r="Y56" s="136"/>
      <c r="Z56" s="136"/>
      <c r="AA56" s="136"/>
      <c r="AB56" s="136"/>
      <c r="AC56" s="136"/>
      <c r="AD56" s="136"/>
      <c r="AE56" s="136"/>
      <c r="AF56" s="136"/>
    </row>
    <row r="57" spans="1:32" ht="39.6" x14ac:dyDescent="0.25">
      <c r="A57" s="298" t="str">
        <f t="shared" si="2"/>
        <v>Không có dữ liệuR2</v>
      </c>
      <c r="B57" s="316"/>
      <c r="C57" s="250"/>
      <c r="D57" s="250"/>
      <c r="E57" s="251" t="s">
        <v>1110</v>
      </c>
      <c r="F57" s="250"/>
      <c r="G57" s="250" t="s">
        <v>239</v>
      </c>
      <c r="H57" s="250" t="s">
        <v>171</v>
      </c>
      <c r="I57" s="251"/>
      <c r="J57" s="251"/>
      <c r="K57" s="250" t="s">
        <v>167</v>
      </c>
      <c r="L57" s="316" t="s">
        <v>568</v>
      </c>
      <c r="M57" s="250" t="s">
        <v>168</v>
      </c>
      <c r="N57" s="250"/>
      <c r="O57" s="317" t="s">
        <v>88</v>
      </c>
      <c r="P57" s="317" t="s">
        <v>88</v>
      </c>
      <c r="Q57" s="197" t="s">
        <v>458</v>
      </c>
      <c r="R57" s="319"/>
      <c r="S57" s="319"/>
      <c r="T57" s="136"/>
      <c r="U57" s="136"/>
      <c r="V57" s="136"/>
      <c r="W57" s="136"/>
      <c r="X57" s="136"/>
      <c r="Y57" s="136"/>
      <c r="Z57" s="136"/>
      <c r="AA57" s="136"/>
      <c r="AB57" s="136"/>
      <c r="AC57" s="136"/>
      <c r="AD57" s="136"/>
      <c r="AE57" s="136"/>
      <c r="AF57" s="136"/>
    </row>
    <row r="58" spans="1:32" ht="52.8" x14ac:dyDescent="0.25">
      <c r="A58" s="298" t="str">
        <f t="shared" si="2"/>
        <v>Không có dữ liệuR1</v>
      </c>
      <c r="B58" s="316">
        <v>18</v>
      </c>
      <c r="C58" s="250" t="s">
        <v>250</v>
      </c>
      <c r="D58" s="250" t="s">
        <v>459</v>
      </c>
      <c r="E58" s="251" t="s">
        <v>1110</v>
      </c>
      <c r="F58" s="250" t="s">
        <v>164</v>
      </c>
      <c r="G58" s="250" t="s">
        <v>239</v>
      </c>
      <c r="H58" s="250" t="s">
        <v>166</v>
      </c>
      <c r="I58" s="251"/>
      <c r="J58" s="251"/>
      <c r="K58" s="250" t="s">
        <v>167</v>
      </c>
      <c r="L58" s="316"/>
      <c r="M58" s="250" t="s">
        <v>168</v>
      </c>
      <c r="N58" s="250"/>
      <c r="O58" s="317" t="s">
        <v>88</v>
      </c>
      <c r="P58" s="317" t="s">
        <v>88</v>
      </c>
      <c r="Q58" s="328" t="s">
        <v>460</v>
      </c>
      <c r="R58" s="328" t="s">
        <v>461</v>
      </c>
      <c r="S58" s="322" t="s">
        <v>462</v>
      </c>
      <c r="T58" s="136"/>
      <c r="U58" s="136"/>
      <c r="V58" s="136"/>
      <c r="W58" s="136"/>
      <c r="X58" s="136"/>
      <c r="Y58" s="136"/>
      <c r="Z58" s="136"/>
      <c r="AA58" s="136"/>
      <c r="AB58" s="136"/>
      <c r="AC58" s="136"/>
      <c r="AD58" s="136"/>
      <c r="AE58" s="136"/>
      <c r="AF58" s="136"/>
    </row>
    <row r="59" spans="1:32" ht="52.8" x14ac:dyDescent="0.25">
      <c r="A59" s="298" t="str">
        <f t="shared" si="2"/>
        <v>Không có dữ liệuR2</v>
      </c>
      <c r="B59" s="316"/>
      <c r="C59" s="250"/>
      <c r="D59" s="250"/>
      <c r="E59" s="251" t="s">
        <v>1110</v>
      </c>
      <c r="F59" s="250"/>
      <c r="G59" s="250" t="s">
        <v>463</v>
      </c>
      <c r="H59" s="250" t="s">
        <v>171</v>
      </c>
      <c r="I59" s="251"/>
      <c r="J59" s="251"/>
      <c r="K59" s="250" t="s">
        <v>167</v>
      </c>
      <c r="L59" s="316"/>
      <c r="M59" s="250" t="s">
        <v>168</v>
      </c>
      <c r="N59" s="250"/>
      <c r="O59" s="317" t="s">
        <v>88</v>
      </c>
      <c r="P59" s="317" t="s">
        <v>88</v>
      </c>
      <c r="Q59" s="328" t="s">
        <v>460</v>
      </c>
      <c r="R59" s="319"/>
      <c r="S59" s="319"/>
      <c r="T59" s="136"/>
      <c r="U59" s="136"/>
      <c r="V59" s="136"/>
      <c r="W59" s="136"/>
      <c r="X59" s="136"/>
      <c r="Y59" s="136"/>
      <c r="Z59" s="136"/>
      <c r="AA59" s="136"/>
      <c r="AB59" s="136"/>
      <c r="AC59" s="136"/>
      <c r="AD59" s="136"/>
      <c r="AE59" s="136"/>
      <c r="AF59" s="136"/>
    </row>
    <row r="60" spans="1:32" ht="39.6" x14ac:dyDescent="0.25">
      <c r="A60" s="298" t="str">
        <f t="shared" si="2"/>
        <v>C_32R1</v>
      </c>
      <c r="B60" s="316">
        <v>19</v>
      </c>
      <c r="C60" s="250" t="s">
        <v>250</v>
      </c>
      <c r="D60" s="250" t="s">
        <v>259</v>
      </c>
      <c r="E60" s="250" t="s">
        <v>260</v>
      </c>
      <c r="F60" s="250" t="s">
        <v>220</v>
      </c>
      <c r="G60" s="322" t="s">
        <v>243</v>
      </c>
      <c r="H60" s="250" t="s">
        <v>166</v>
      </c>
      <c r="I60" s="251" t="s">
        <v>190</v>
      </c>
      <c r="J60" s="251"/>
      <c r="K60" s="250" t="s">
        <v>167</v>
      </c>
      <c r="L60" s="316"/>
      <c r="M60" s="250" t="s">
        <v>168</v>
      </c>
      <c r="N60" s="250"/>
      <c r="O60" s="317">
        <v>0</v>
      </c>
      <c r="P60" s="318">
        <f t="shared" si="1"/>
        <v>0</v>
      </c>
      <c r="Q60" s="183" t="s">
        <v>209</v>
      </c>
      <c r="R60" s="319"/>
      <c r="S60" s="319"/>
      <c r="T60" s="136"/>
      <c r="U60" s="136"/>
      <c r="V60" s="136"/>
      <c r="W60" s="136"/>
      <c r="X60" s="136"/>
      <c r="Y60" s="136"/>
      <c r="Z60" s="136"/>
      <c r="AA60" s="136"/>
      <c r="AB60" s="136"/>
      <c r="AC60" s="136"/>
      <c r="AD60" s="136"/>
      <c r="AE60" s="136"/>
      <c r="AF60" s="136"/>
    </row>
    <row r="61" spans="1:32" ht="96" customHeight="1" x14ac:dyDescent="0.25">
      <c r="A61" s="298" t="str">
        <f t="shared" si="2"/>
        <v>C_32R2</v>
      </c>
      <c r="B61" s="316"/>
      <c r="C61" s="250"/>
      <c r="D61" s="250"/>
      <c r="E61" s="250" t="s">
        <v>260</v>
      </c>
      <c r="F61" s="250"/>
      <c r="G61" s="322" t="s">
        <v>181</v>
      </c>
      <c r="H61" s="250" t="s">
        <v>171</v>
      </c>
      <c r="I61" s="251" t="s">
        <v>190</v>
      </c>
      <c r="J61" s="251"/>
      <c r="K61" s="250" t="s">
        <v>167</v>
      </c>
      <c r="L61" s="316"/>
      <c r="M61" s="250" t="s">
        <v>168</v>
      </c>
      <c r="N61" s="250"/>
      <c r="O61" s="317">
        <v>2</v>
      </c>
      <c r="P61" s="318">
        <f t="shared" si="1"/>
        <v>7.77000777000777E-4</v>
      </c>
      <c r="Q61" s="195" t="s">
        <v>1095</v>
      </c>
      <c r="R61" s="79" t="s">
        <v>1094</v>
      </c>
      <c r="S61" s="195" t="s">
        <v>230</v>
      </c>
      <c r="T61" s="136"/>
      <c r="U61" s="136"/>
      <c r="V61" s="136"/>
      <c r="W61" s="136"/>
      <c r="X61" s="136"/>
      <c r="Y61" s="136"/>
      <c r="Z61" s="136"/>
      <c r="AA61" s="136"/>
      <c r="AB61" s="136"/>
      <c r="AC61" s="136"/>
      <c r="AD61" s="136"/>
      <c r="AE61" s="136"/>
      <c r="AF61" s="136"/>
    </row>
    <row r="62" spans="1:32" ht="39.6" x14ac:dyDescent="0.25">
      <c r="A62" s="298" t="str">
        <f t="shared" si="2"/>
        <v>C_32R3</v>
      </c>
      <c r="B62" s="316"/>
      <c r="C62" s="250"/>
      <c r="D62" s="250"/>
      <c r="E62" s="250" t="s">
        <v>260</v>
      </c>
      <c r="F62" s="250"/>
      <c r="G62" s="322" t="s">
        <v>464</v>
      </c>
      <c r="H62" s="322" t="s">
        <v>173</v>
      </c>
      <c r="I62" s="251"/>
      <c r="J62" s="251" t="s">
        <v>190</v>
      </c>
      <c r="K62" s="250" t="s">
        <v>167</v>
      </c>
      <c r="L62" s="325"/>
      <c r="M62" s="322" t="s">
        <v>186</v>
      </c>
      <c r="N62" s="322"/>
      <c r="O62" s="317">
        <v>1</v>
      </c>
      <c r="P62" s="318">
        <f t="shared" si="1"/>
        <v>3.885003885003885E-4</v>
      </c>
      <c r="Q62" s="324"/>
      <c r="R62" s="319" t="s">
        <v>579</v>
      </c>
      <c r="S62" s="195" t="s">
        <v>230</v>
      </c>
      <c r="T62" s="136"/>
      <c r="U62" s="136"/>
      <c r="V62" s="136"/>
      <c r="W62" s="136"/>
      <c r="X62" s="136"/>
      <c r="Y62" s="136"/>
      <c r="Z62" s="136"/>
      <c r="AA62" s="136"/>
      <c r="AB62" s="136"/>
      <c r="AC62" s="136"/>
      <c r="AD62" s="136"/>
      <c r="AE62" s="136"/>
      <c r="AF62" s="136"/>
    </row>
    <row r="63" spans="1:32" ht="26.4" x14ac:dyDescent="0.25">
      <c r="A63" s="298" t="str">
        <f t="shared" si="2"/>
        <v>C_32R4</v>
      </c>
      <c r="B63" s="316"/>
      <c r="C63" s="250"/>
      <c r="D63" s="250"/>
      <c r="E63" s="250" t="s">
        <v>260</v>
      </c>
      <c r="F63" s="250"/>
      <c r="G63" s="322" t="s">
        <v>172</v>
      </c>
      <c r="H63" s="322" t="s">
        <v>214</v>
      </c>
      <c r="I63" s="251" t="s">
        <v>190</v>
      </c>
      <c r="J63" s="251"/>
      <c r="K63" s="250" t="s">
        <v>167</v>
      </c>
      <c r="L63" s="325"/>
      <c r="M63" s="322" t="s">
        <v>186</v>
      </c>
      <c r="N63" s="322"/>
      <c r="O63" s="317">
        <v>0</v>
      </c>
      <c r="P63" s="318">
        <f t="shared" si="1"/>
        <v>0</v>
      </c>
      <c r="Q63" s="183" t="s">
        <v>207</v>
      </c>
      <c r="R63" s="319"/>
      <c r="S63" s="319"/>
      <c r="T63" s="136"/>
      <c r="U63" s="136"/>
      <c r="V63" s="136"/>
      <c r="W63" s="136"/>
      <c r="X63" s="136"/>
      <c r="Y63" s="136"/>
      <c r="Z63" s="136"/>
      <c r="AA63" s="136"/>
      <c r="AB63" s="136"/>
      <c r="AC63" s="136"/>
      <c r="AD63" s="136"/>
      <c r="AE63" s="136"/>
      <c r="AF63" s="136"/>
    </row>
    <row r="64" spans="1:32" ht="39.6" x14ac:dyDescent="0.25">
      <c r="A64" s="298" t="str">
        <f t="shared" si="2"/>
        <v>C_36R1</v>
      </c>
      <c r="B64" s="316">
        <v>20</v>
      </c>
      <c r="C64" s="250" t="s">
        <v>250</v>
      </c>
      <c r="D64" s="250" t="s">
        <v>466</v>
      </c>
      <c r="E64" s="250" t="s">
        <v>467</v>
      </c>
      <c r="F64" s="250" t="s">
        <v>220</v>
      </c>
      <c r="G64" s="250" t="s">
        <v>172</v>
      </c>
      <c r="H64" s="250" t="s">
        <v>166</v>
      </c>
      <c r="I64" s="251" t="s">
        <v>190</v>
      </c>
      <c r="J64" s="251"/>
      <c r="K64" s="250" t="s">
        <v>167</v>
      </c>
      <c r="L64" s="316"/>
      <c r="M64" s="322" t="s">
        <v>186</v>
      </c>
      <c r="N64" s="322"/>
      <c r="O64" s="317">
        <v>0</v>
      </c>
      <c r="P64" s="318">
        <f t="shared" si="1"/>
        <v>0</v>
      </c>
      <c r="Q64" s="183" t="s">
        <v>207</v>
      </c>
      <c r="R64" s="319"/>
      <c r="S64" s="319"/>
      <c r="T64" s="136"/>
      <c r="U64" s="136"/>
      <c r="V64" s="136"/>
      <c r="W64" s="136"/>
      <c r="X64" s="136"/>
      <c r="Y64" s="136"/>
      <c r="Z64" s="136"/>
      <c r="AA64" s="136"/>
      <c r="AB64" s="136"/>
      <c r="AC64" s="136"/>
      <c r="AD64" s="136"/>
      <c r="AE64" s="136"/>
      <c r="AF64" s="136"/>
    </row>
    <row r="65" spans="1:32" ht="26.4" x14ac:dyDescent="0.25">
      <c r="A65" s="298" t="str">
        <f t="shared" si="2"/>
        <v>C_36R2</v>
      </c>
      <c r="B65" s="316"/>
      <c r="C65" s="250"/>
      <c r="D65" s="250"/>
      <c r="E65" s="250" t="s">
        <v>467</v>
      </c>
      <c r="F65" s="250"/>
      <c r="G65" s="250" t="s">
        <v>189</v>
      </c>
      <c r="H65" s="250" t="s">
        <v>171</v>
      </c>
      <c r="I65" s="251" t="s">
        <v>190</v>
      </c>
      <c r="J65" s="251"/>
      <c r="K65" s="250" t="s">
        <v>167</v>
      </c>
      <c r="L65" s="316"/>
      <c r="M65" s="322" t="s">
        <v>186</v>
      </c>
      <c r="N65" s="322"/>
      <c r="O65" s="317">
        <v>0</v>
      </c>
      <c r="P65" s="318">
        <f t="shared" si="1"/>
        <v>0</v>
      </c>
      <c r="Q65" s="324"/>
      <c r="R65" s="196" t="s">
        <v>191</v>
      </c>
      <c r="S65" s="319"/>
      <c r="T65" s="136"/>
      <c r="U65" s="136"/>
      <c r="V65" s="136"/>
      <c r="W65" s="136"/>
      <c r="X65" s="136"/>
      <c r="Y65" s="136"/>
      <c r="Z65" s="136"/>
      <c r="AA65" s="136"/>
      <c r="AB65" s="136"/>
      <c r="AC65" s="136"/>
      <c r="AD65" s="136"/>
      <c r="AE65" s="136"/>
      <c r="AF65" s="136"/>
    </row>
    <row r="66" spans="1:32" ht="39.6" x14ac:dyDescent="0.25">
      <c r="A66" s="298" t="str">
        <f t="shared" si="2"/>
        <v>C_38R1</v>
      </c>
      <c r="B66" s="316">
        <v>21</v>
      </c>
      <c r="C66" s="250" t="s">
        <v>250</v>
      </c>
      <c r="D66" s="250" t="s">
        <v>264</v>
      </c>
      <c r="E66" s="250" t="s">
        <v>265</v>
      </c>
      <c r="F66" s="250" t="s">
        <v>220</v>
      </c>
      <c r="G66" s="250" t="s">
        <v>172</v>
      </c>
      <c r="H66" s="250" t="s">
        <v>166</v>
      </c>
      <c r="I66" s="251" t="s">
        <v>190</v>
      </c>
      <c r="J66" s="251"/>
      <c r="K66" s="250" t="s">
        <v>167</v>
      </c>
      <c r="L66" s="316"/>
      <c r="M66" s="322" t="s">
        <v>186</v>
      </c>
      <c r="N66" s="322"/>
      <c r="O66" s="317">
        <v>0</v>
      </c>
      <c r="P66" s="318">
        <f t="shared" si="1"/>
        <v>0</v>
      </c>
      <c r="Q66" s="183" t="s">
        <v>207</v>
      </c>
      <c r="R66" s="319"/>
      <c r="S66" s="319"/>
      <c r="T66" s="136"/>
      <c r="U66" s="136"/>
      <c r="V66" s="136"/>
      <c r="W66" s="136"/>
      <c r="X66" s="136"/>
      <c r="Y66" s="136"/>
      <c r="Z66" s="136"/>
      <c r="AA66" s="136"/>
      <c r="AB66" s="136"/>
      <c r="AC66" s="136"/>
      <c r="AD66" s="136"/>
      <c r="AE66" s="136"/>
      <c r="AF66" s="136"/>
    </row>
    <row r="67" spans="1:32" ht="52.8" x14ac:dyDescent="0.25">
      <c r="A67" s="298" t="str">
        <f t="shared" si="2"/>
        <v>C_38R2</v>
      </c>
      <c r="B67" s="316"/>
      <c r="C67" s="250"/>
      <c r="D67" s="250"/>
      <c r="E67" s="250" t="s">
        <v>265</v>
      </c>
      <c r="F67" s="250"/>
      <c r="G67" s="250" t="s">
        <v>239</v>
      </c>
      <c r="H67" s="250" t="s">
        <v>171</v>
      </c>
      <c r="I67" s="251" t="s">
        <v>190</v>
      </c>
      <c r="J67" s="251"/>
      <c r="K67" s="250" t="s">
        <v>167</v>
      </c>
      <c r="L67" s="316"/>
      <c r="M67" s="322" t="s">
        <v>186</v>
      </c>
      <c r="N67" s="322"/>
      <c r="O67" s="317">
        <v>0</v>
      </c>
      <c r="P67" s="318">
        <f t="shared" si="1"/>
        <v>0</v>
      </c>
      <c r="Q67" s="183" t="s">
        <v>240</v>
      </c>
      <c r="R67" s="319"/>
      <c r="S67" s="319"/>
      <c r="T67" s="136"/>
      <c r="U67" s="136"/>
      <c r="V67" s="136"/>
      <c r="W67" s="136"/>
      <c r="X67" s="136"/>
      <c r="Y67" s="136"/>
      <c r="Z67" s="136"/>
      <c r="AA67" s="136"/>
      <c r="AB67" s="136"/>
      <c r="AC67" s="136"/>
      <c r="AD67" s="136"/>
      <c r="AE67" s="136"/>
      <c r="AF67" s="136"/>
    </row>
    <row r="68" spans="1:32" ht="39.6" x14ac:dyDescent="0.25">
      <c r="A68" s="298" t="str">
        <f t="shared" si="2"/>
        <v>C_39R1</v>
      </c>
      <c r="B68" s="316">
        <v>22</v>
      </c>
      <c r="C68" s="250" t="s">
        <v>250</v>
      </c>
      <c r="D68" s="250" t="s">
        <v>468</v>
      </c>
      <c r="E68" s="250" t="s">
        <v>469</v>
      </c>
      <c r="F68" s="250" t="s">
        <v>220</v>
      </c>
      <c r="G68" s="250" t="s">
        <v>172</v>
      </c>
      <c r="H68" s="250" t="s">
        <v>166</v>
      </c>
      <c r="I68" s="251" t="s">
        <v>190</v>
      </c>
      <c r="J68" s="251"/>
      <c r="K68" s="250" t="s">
        <v>167</v>
      </c>
      <c r="L68" s="316"/>
      <c r="M68" s="322" t="s">
        <v>186</v>
      </c>
      <c r="N68" s="322"/>
      <c r="O68" s="317">
        <v>0</v>
      </c>
      <c r="P68" s="318">
        <f t="shared" si="1"/>
        <v>0</v>
      </c>
      <c r="Q68" s="183" t="s">
        <v>207</v>
      </c>
      <c r="R68" s="319"/>
      <c r="S68" s="319"/>
      <c r="T68" s="136"/>
      <c r="U68" s="136"/>
      <c r="V68" s="136"/>
      <c r="W68" s="136"/>
      <c r="X68" s="136"/>
      <c r="Y68" s="136"/>
      <c r="Z68" s="136"/>
      <c r="AA68" s="136"/>
      <c r="AB68" s="136"/>
      <c r="AC68" s="136"/>
      <c r="AD68" s="136"/>
      <c r="AE68" s="136"/>
      <c r="AF68" s="136"/>
    </row>
    <row r="69" spans="1:32" ht="52.8" x14ac:dyDescent="0.25">
      <c r="A69" s="298" t="str">
        <f t="shared" si="2"/>
        <v>C_39R2</v>
      </c>
      <c r="B69" s="316"/>
      <c r="C69" s="250"/>
      <c r="D69" s="250"/>
      <c r="E69" s="250" t="s">
        <v>469</v>
      </c>
      <c r="F69" s="250"/>
      <c r="G69" s="250" t="s">
        <v>239</v>
      </c>
      <c r="H69" s="250" t="s">
        <v>171</v>
      </c>
      <c r="I69" s="251" t="s">
        <v>190</v>
      </c>
      <c r="J69" s="251"/>
      <c r="K69" s="250" t="s">
        <v>167</v>
      </c>
      <c r="L69" s="316"/>
      <c r="M69" s="322" t="s">
        <v>186</v>
      </c>
      <c r="N69" s="322"/>
      <c r="O69" s="317">
        <v>0</v>
      </c>
      <c r="P69" s="318">
        <f t="shared" si="1"/>
        <v>0</v>
      </c>
      <c r="Q69" s="183" t="s">
        <v>240</v>
      </c>
      <c r="R69" s="319"/>
      <c r="S69" s="319"/>
      <c r="T69" s="136"/>
      <c r="U69" s="136"/>
      <c r="V69" s="136"/>
      <c r="W69" s="136"/>
      <c r="X69" s="136"/>
      <c r="Y69" s="136"/>
      <c r="Z69" s="136"/>
      <c r="AA69" s="136"/>
      <c r="AB69" s="136"/>
      <c r="AC69" s="136"/>
      <c r="AD69" s="136"/>
      <c r="AE69" s="136"/>
      <c r="AF69" s="136"/>
    </row>
    <row r="70" spans="1:32" ht="52.8" x14ac:dyDescent="0.25">
      <c r="A70" s="298" t="str">
        <f t="shared" si="2"/>
        <v>C_41R1</v>
      </c>
      <c r="B70" s="316">
        <v>23</v>
      </c>
      <c r="C70" s="250" t="s">
        <v>250</v>
      </c>
      <c r="D70" s="250" t="s">
        <v>470</v>
      </c>
      <c r="E70" s="250" t="s">
        <v>471</v>
      </c>
      <c r="F70" s="250" t="s">
        <v>220</v>
      </c>
      <c r="G70" s="250" t="s">
        <v>452</v>
      </c>
      <c r="H70" s="250" t="s">
        <v>166</v>
      </c>
      <c r="I70" s="251" t="s">
        <v>190</v>
      </c>
      <c r="J70" s="251"/>
      <c r="K70" s="250" t="s">
        <v>167</v>
      </c>
      <c r="L70" s="316"/>
      <c r="M70" s="250" t="s">
        <v>168</v>
      </c>
      <c r="N70" s="250"/>
      <c r="O70" s="317">
        <v>0</v>
      </c>
      <c r="P70" s="318">
        <f t="shared" si="1"/>
        <v>0</v>
      </c>
      <c r="Q70" s="183" t="s">
        <v>240</v>
      </c>
      <c r="R70" s="319"/>
      <c r="S70" s="319"/>
      <c r="T70" s="136"/>
      <c r="U70" s="136"/>
      <c r="V70" s="136"/>
      <c r="W70" s="136"/>
      <c r="X70" s="136"/>
      <c r="Y70" s="136"/>
      <c r="Z70" s="136"/>
      <c r="AA70" s="136"/>
      <c r="AB70" s="136"/>
      <c r="AC70" s="136"/>
      <c r="AD70" s="136"/>
      <c r="AE70" s="136"/>
      <c r="AF70" s="136"/>
    </row>
    <row r="71" spans="1:32" ht="26.4" x14ac:dyDescent="0.25">
      <c r="A71" s="298" t="str">
        <f t="shared" si="2"/>
        <v>C_41R2</v>
      </c>
      <c r="B71" s="316"/>
      <c r="C71" s="250"/>
      <c r="D71" s="250"/>
      <c r="E71" s="250" t="s">
        <v>471</v>
      </c>
      <c r="F71" s="250"/>
      <c r="G71" s="250" t="s">
        <v>313</v>
      </c>
      <c r="H71" s="250" t="s">
        <v>171</v>
      </c>
      <c r="I71" s="251" t="s">
        <v>190</v>
      </c>
      <c r="J71" s="251"/>
      <c r="K71" s="250" t="s">
        <v>167</v>
      </c>
      <c r="L71" s="316"/>
      <c r="M71" s="250" t="s">
        <v>186</v>
      </c>
      <c r="N71" s="250"/>
      <c r="O71" s="317">
        <v>0</v>
      </c>
      <c r="P71" s="318">
        <f t="shared" si="1"/>
        <v>0</v>
      </c>
      <c r="Q71" s="183" t="s">
        <v>207</v>
      </c>
      <c r="R71" s="319"/>
      <c r="S71" s="319"/>
      <c r="T71" s="136"/>
      <c r="U71" s="136"/>
      <c r="V71" s="136"/>
      <c r="W71" s="136"/>
      <c r="X71" s="136"/>
      <c r="Y71" s="136"/>
      <c r="Z71" s="136"/>
      <c r="AA71" s="136"/>
      <c r="AB71" s="136"/>
      <c r="AC71" s="136"/>
      <c r="AD71" s="136"/>
      <c r="AE71" s="136"/>
      <c r="AF71" s="136"/>
    </row>
    <row r="72" spans="1:32" ht="39.6" x14ac:dyDescent="0.25">
      <c r="A72" s="298" t="str">
        <f t="shared" si="2"/>
        <v>C_73R1</v>
      </c>
      <c r="B72" s="316">
        <v>24</v>
      </c>
      <c r="C72" s="250" t="s">
        <v>250</v>
      </c>
      <c r="D72" s="250" t="s">
        <v>472</v>
      </c>
      <c r="E72" s="250" t="s">
        <v>473</v>
      </c>
      <c r="F72" s="250" t="s">
        <v>220</v>
      </c>
      <c r="G72" s="250" t="s">
        <v>172</v>
      </c>
      <c r="H72" s="250" t="s">
        <v>166</v>
      </c>
      <c r="I72" s="251" t="s">
        <v>190</v>
      </c>
      <c r="J72" s="251"/>
      <c r="K72" s="250" t="s">
        <v>167</v>
      </c>
      <c r="L72" s="316"/>
      <c r="M72" s="250" t="s">
        <v>186</v>
      </c>
      <c r="N72" s="250"/>
      <c r="O72" s="317">
        <v>0</v>
      </c>
      <c r="P72" s="318">
        <f t="shared" si="1"/>
        <v>0</v>
      </c>
      <c r="Q72" s="183" t="s">
        <v>207</v>
      </c>
      <c r="R72" s="319"/>
      <c r="S72" s="319"/>
      <c r="T72" s="136"/>
      <c r="U72" s="136"/>
      <c r="V72" s="136"/>
      <c r="W72" s="136"/>
      <c r="X72" s="136"/>
      <c r="Y72" s="136"/>
      <c r="Z72" s="136"/>
      <c r="AA72" s="136"/>
      <c r="AB72" s="136"/>
      <c r="AC72" s="136"/>
      <c r="AD72" s="136"/>
      <c r="AE72" s="136"/>
      <c r="AF72" s="136"/>
    </row>
    <row r="73" spans="1:32" ht="52.8" x14ac:dyDescent="0.25">
      <c r="A73" s="298" t="str">
        <f t="shared" si="2"/>
        <v>C_73R2</v>
      </c>
      <c r="B73" s="316"/>
      <c r="C73" s="250"/>
      <c r="D73" s="250"/>
      <c r="E73" s="250" t="s">
        <v>473</v>
      </c>
      <c r="F73" s="250"/>
      <c r="G73" s="250" t="s">
        <v>239</v>
      </c>
      <c r="H73" s="250" t="s">
        <v>171</v>
      </c>
      <c r="I73" s="251" t="s">
        <v>190</v>
      </c>
      <c r="J73" s="251"/>
      <c r="K73" s="250" t="s">
        <v>167</v>
      </c>
      <c r="L73" s="316"/>
      <c r="M73" s="250" t="s">
        <v>186</v>
      </c>
      <c r="N73" s="250"/>
      <c r="O73" s="317">
        <v>0</v>
      </c>
      <c r="P73" s="318">
        <f t="shared" si="1"/>
        <v>0</v>
      </c>
      <c r="Q73" s="183" t="s">
        <v>240</v>
      </c>
      <c r="R73" s="319"/>
      <c r="S73" s="319"/>
      <c r="T73" s="136"/>
      <c r="U73" s="136"/>
      <c r="V73" s="136"/>
      <c r="W73" s="136"/>
      <c r="X73" s="136"/>
      <c r="Y73" s="136"/>
      <c r="Z73" s="136"/>
      <c r="AA73" s="136"/>
      <c r="AB73" s="136"/>
      <c r="AC73" s="136"/>
      <c r="AD73" s="136"/>
      <c r="AE73" s="136"/>
      <c r="AF73" s="136"/>
    </row>
    <row r="74" spans="1:32" ht="39.6" x14ac:dyDescent="0.25">
      <c r="A74" s="298" t="str">
        <f t="shared" si="2"/>
        <v>C_45R1</v>
      </c>
      <c r="B74" s="316">
        <v>25</v>
      </c>
      <c r="C74" s="250" t="s">
        <v>250</v>
      </c>
      <c r="D74" s="250" t="s">
        <v>474</v>
      </c>
      <c r="E74" s="250" t="s">
        <v>475</v>
      </c>
      <c r="F74" s="250" t="s">
        <v>206</v>
      </c>
      <c r="G74" s="250" t="s">
        <v>172</v>
      </c>
      <c r="H74" s="250" t="s">
        <v>166</v>
      </c>
      <c r="I74" s="251" t="s">
        <v>190</v>
      </c>
      <c r="J74" s="251"/>
      <c r="K74" s="250" t="s">
        <v>167</v>
      </c>
      <c r="L74" s="316"/>
      <c r="M74" s="250" t="s">
        <v>186</v>
      </c>
      <c r="N74" s="250"/>
      <c r="O74" s="317">
        <v>0</v>
      </c>
      <c r="P74" s="318">
        <f t="shared" si="1"/>
        <v>0</v>
      </c>
      <c r="Q74" s="183" t="s">
        <v>207</v>
      </c>
      <c r="R74" s="319"/>
      <c r="S74" s="319"/>
      <c r="T74" s="136"/>
      <c r="U74" s="136"/>
      <c r="V74" s="136"/>
      <c r="W74" s="136"/>
      <c r="X74" s="136"/>
      <c r="Y74" s="136"/>
      <c r="Z74" s="136"/>
      <c r="AA74" s="136"/>
      <c r="AB74" s="136"/>
      <c r="AC74" s="136"/>
      <c r="AD74" s="136"/>
      <c r="AE74" s="136"/>
      <c r="AF74" s="136"/>
    </row>
    <row r="75" spans="1:32" ht="39.6" x14ac:dyDescent="0.25">
      <c r="A75" s="298" t="str">
        <f t="shared" si="2"/>
        <v>C_45R2</v>
      </c>
      <c r="B75" s="316"/>
      <c r="C75" s="250"/>
      <c r="D75" s="250"/>
      <c r="E75" s="250" t="s">
        <v>475</v>
      </c>
      <c r="F75" s="250"/>
      <c r="G75" s="251" t="s">
        <v>270</v>
      </c>
      <c r="H75" s="250" t="s">
        <v>171</v>
      </c>
      <c r="I75" s="251"/>
      <c r="J75" s="251" t="s">
        <v>190</v>
      </c>
      <c r="K75" s="250" t="s">
        <v>208</v>
      </c>
      <c r="L75" s="316"/>
      <c r="M75" s="250" t="s">
        <v>186</v>
      </c>
      <c r="N75" s="250"/>
      <c r="O75" s="317">
        <v>232</v>
      </c>
      <c r="P75" s="318">
        <f t="shared" si="1"/>
        <v>9.0132090132090129E-2</v>
      </c>
      <c r="Q75" s="322" t="s">
        <v>271</v>
      </c>
      <c r="R75" s="329" t="s">
        <v>272</v>
      </c>
      <c r="S75" s="319"/>
      <c r="T75" s="136"/>
      <c r="U75" s="136"/>
      <c r="V75" s="136"/>
      <c r="W75" s="136"/>
      <c r="X75" s="136"/>
      <c r="Y75" s="136"/>
      <c r="Z75" s="136"/>
      <c r="AA75" s="136"/>
      <c r="AB75" s="136"/>
      <c r="AC75" s="136"/>
      <c r="AD75" s="136"/>
      <c r="AE75" s="136"/>
      <c r="AF75" s="136"/>
    </row>
    <row r="76" spans="1:32" ht="39.6" x14ac:dyDescent="0.25">
      <c r="A76" s="298" t="str">
        <f t="shared" si="2"/>
        <v>C_45R3</v>
      </c>
      <c r="B76" s="316"/>
      <c r="C76" s="250"/>
      <c r="D76" s="250"/>
      <c r="E76" s="250" t="s">
        <v>475</v>
      </c>
      <c r="F76" s="250"/>
      <c r="G76" s="250" t="s">
        <v>303</v>
      </c>
      <c r="H76" s="251" t="s">
        <v>173</v>
      </c>
      <c r="I76" s="251" t="s">
        <v>190</v>
      </c>
      <c r="J76" s="251"/>
      <c r="K76" s="250" t="s">
        <v>167</v>
      </c>
      <c r="L76" s="316"/>
      <c r="M76" s="250" t="s">
        <v>580</v>
      </c>
      <c r="N76" s="251" t="s">
        <v>570</v>
      </c>
      <c r="O76" s="317">
        <v>84</v>
      </c>
      <c r="P76" s="318">
        <f t="shared" si="1"/>
        <v>3.2634032634032632E-2</v>
      </c>
      <c r="Q76" s="324" t="s">
        <v>581</v>
      </c>
      <c r="R76" s="319" t="s">
        <v>582</v>
      </c>
      <c r="S76" s="325" t="s">
        <v>230</v>
      </c>
      <c r="T76" s="136"/>
      <c r="U76" s="136"/>
      <c r="V76" s="136"/>
      <c r="W76" s="136"/>
      <c r="X76" s="136"/>
      <c r="Y76" s="136"/>
      <c r="Z76" s="136"/>
      <c r="AA76" s="136"/>
      <c r="AB76" s="136"/>
      <c r="AC76" s="136"/>
      <c r="AD76" s="136"/>
      <c r="AE76" s="136"/>
      <c r="AF76" s="136"/>
    </row>
    <row r="77" spans="1:32" ht="39.6" x14ac:dyDescent="0.25">
      <c r="A77" s="298"/>
      <c r="B77" s="316"/>
      <c r="C77" s="250"/>
      <c r="D77" s="250"/>
      <c r="E77" s="250" t="s">
        <v>475</v>
      </c>
      <c r="F77" s="250"/>
      <c r="G77" s="250" t="s">
        <v>476</v>
      </c>
      <c r="H77" s="251" t="s">
        <v>214</v>
      </c>
      <c r="I77" s="251"/>
      <c r="J77" s="251" t="s">
        <v>190</v>
      </c>
      <c r="K77" s="250" t="s">
        <v>208</v>
      </c>
      <c r="L77" s="316"/>
      <c r="M77" s="250" t="s">
        <v>580</v>
      </c>
      <c r="N77" s="251" t="s">
        <v>570</v>
      </c>
      <c r="O77" s="317">
        <v>68</v>
      </c>
      <c r="P77" s="318">
        <f t="shared" si="1"/>
        <v>2.641802641802642E-2</v>
      </c>
      <c r="Q77" s="325"/>
      <c r="R77" s="319" t="s">
        <v>582</v>
      </c>
      <c r="S77" s="325" t="s">
        <v>230</v>
      </c>
      <c r="T77" s="136"/>
      <c r="U77" s="136"/>
      <c r="V77" s="136"/>
      <c r="W77" s="136"/>
      <c r="X77" s="136"/>
      <c r="Y77" s="136"/>
      <c r="Z77" s="136"/>
      <c r="AA77" s="136"/>
      <c r="AB77" s="136"/>
      <c r="AC77" s="136"/>
      <c r="AD77" s="136"/>
      <c r="AE77" s="136"/>
      <c r="AF77" s="136"/>
    </row>
    <row r="78" spans="1:32" ht="39.6" x14ac:dyDescent="0.25">
      <c r="A78" s="298" t="str">
        <f t="shared" ref="A78:A81" si="3">E78&amp;H78</f>
        <v>C_46R1</v>
      </c>
      <c r="B78" s="316">
        <v>26</v>
      </c>
      <c r="C78" s="250" t="s">
        <v>250</v>
      </c>
      <c r="D78" s="250" t="s">
        <v>478</v>
      </c>
      <c r="E78" s="250" t="s">
        <v>479</v>
      </c>
      <c r="F78" s="250" t="s">
        <v>206</v>
      </c>
      <c r="G78" s="322" t="s">
        <v>172</v>
      </c>
      <c r="H78" s="250" t="s">
        <v>166</v>
      </c>
      <c r="I78" s="251" t="s">
        <v>190</v>
      </c>
      <c r="J78" s="251"/>
      <c r="K78" s="250" t="s">
        <v>167</v>
      </c>
      <c r="L78" s="316"/>
      <c r="M78" s="250" t="s">
        <v>186</v>
      </c>
      <c r="N78" s="250"/>
      <c r="O78" s="317">
        <v>0</v>
      </c>
      <c r="P78" s="318">
        <f t="shared" si="1"/>
        <v>0</v>
      </c>
      <c r="Q78" s="183" t="s">
        <v>207</v>
      </c>
      <c r="R78" s="319"/>
      <c r="S78" s="319"/>
      <c r="T78" s="136"/>
      <c r="U78" s="136"/>
      <c r="V78" s="136"/>
      <c r="W78" s="136"/>
      <c r="X78" s="136"/>
      <c r="Y78" s="136"/>
      <c r="Z78" s="136"/>
      <c r="AA78" s="136"/>
      <c r="AB78" s="136"/>
      <c r="AC78" s="136"/>
      <c r="AD78" s="136"/>
      <c r="AE78" s="136"/>
      <c r="AF78" s="136"/>
    </row>
    <row r="79" spans="1:32" ht="39.6" x14ac:dyDescent="0.25">
      <c r="A79" s="298" t="str">
        <f t="shared" si="3"/>
        <v>C_46R2</v>
      </c>
      <c r="B79" s="316"/>
      <c r="C79" s="250"/>
      <c r="D79" s="250"/>
      <c r="E79" s="250" t="s">
        <v>479</v>
      </c>
      <c r="F79" s="250"/>
      <c r="G79" s="330" t="s">
        <v>270</v>
      </c>
      <c r="H79" s="251" t="s">
        <v>171</v>
      </c>
      <c r="I79" s="251"/>
      <c r="J79" s="251" t="s">
        <v>190</v>
      </c>
      <c r="K79" s="250" t="s">
        <v>583</v>
      </c>
      <c r="L79" s="316"/>
      <c r="M79" s="250" t="s">
        <v>580</v>
      </c>
      <c r="N79" s="251" t="s">
        <v>570</v>
      </c>
      <c r="O79" s="317">
        <v>206</v>
      </c>
      <c r="P79" s="318">
        <f t="shared" si="1"/>
        <v>8.0031080031080032E-2</v>
      </c>
      <c r="Q79" s="322" t="s">
        <v>271</v>
      </c>
      <c r="R79" s="329" t="s">
        <v>272</v>
      </c>
      <c r="S79" s="319"/>
      <c r="T79" s="136"/>
      <c r="U79" s="136"/>
      <c r="V79" s="136"/>
      <c r="W79" s="136"/>
      <c r="X79" s="136"/>
      <c r="Y79" s="136"/>
      <c r="Z79" s="136"/>
      <c r="AA79" s="136"/>
      <c r="AB79" s="136"/>
      <c r="AC79" s="136"/>
      <c r="AD79" s="136"/>
      <c r="AE79" s="136"/>
      <c r="AF79" s="136"/>
    </row>
    <row r="80" spans="1:32" ht="52.8" x14ac:dyDescent="0.25">
      <c r="A80" s="298" t="str">
        <f t="shared" si="3"/>
        <v>C_46R3</v>
      </c>
      <c r="B80" s="316"/>
      <c r="C80" s="250"/>
      <c r="D80" s="250"/>
      <c r="E80" s="250" t="s">
        <v>479</v>
      </c>
      <c r="F80" s="250"/>
      <c r="G80" s="322" t="s">
        <v>480</v>
      </c>
      <c r="H80" s="251" t="s">
        <v>173</v>
      </c>
      <c r="I80" s="251"/>
      <c r="J80" s="251" t="s">
        <v>190</v>
      </c>
      <c r="K80" s="250" t="s">
        <v>583</v>
      </c>
      <c r="L80" s="316"/>
      <c r="M80" s="250" t="s">
        <v>580</v>
      </c>
      <c r="N80" s="251" t="s">
        <v>570</v>
      </c>
      <c r="O80" s="317">
        <v>7</v>
      </c>
      <c r="P80" s="318">
        <f t="shared" si="1"/>
        <v>2.7195027195027195E-3</v>
      </c>
      <c r="Q80" s="322" t="s">
        <v>481</v>
      </c>
      <c r="R80" s="329" t="s">
        <v>482</v>
      </c>
      <c r="S80" s="319"/>
      <c r="T80" s="136"/>
      <c r="U80" s="136"/>
      <c r="V80" s="136"/>
      <c r="W80" s="136"/>
      <c r="X80" s="136"/>
      <c r="Y80" s="136"/>
      <c r="Z80" s="136"/>
      <c r="AA80" s="136"/>
      <c r="AB80" s="136"/>
      <c r="AC80" s="136"/>
      <c r="AD80" s="136"/>
      <c r="AE80" s="136"/>
      <c r="AF80" s="136"/>
    </row>
    <row r="81" spans="1:32" ht="26.4" x14ac:dyDescent="0.25">
      <c r="A81" s="298" t="str">
        <f t="shared" si="3"/>
        <v>C_46R4</v>
      </c>
      <c r="B81" s="316"/>
      <c r="C81" s="250"/>
      <c r="D81" s="250"/>
      <c r="E81" s="250" t="s">
        <v>479</v>
      </c>
      <c r="F81" s="250"/>
      <c r="G81" s="322" t="s">
        <v>303</v>
      </c>
      <c r="H81" s="250" t="s">
        <v>214</v>
      </c>
      <c r="I81" s="251"/>
      <c r="J81" s="251" t="s">
        <v>190</v>
      </c>
      <c r="K81" s="250" t="s">
        <v>167</v>
      </c>
      <c r="L81" s="316"/>
      <c r="M81" s="250" t="s">
        <v>186</v>
      </c>
      <c r="N81" s="250"/>
      <c r="O81" s="317">
        <v>425</v>
      </c>
      <c r="P81" s="318">
        <f t="shared" si="1"/>
        <v>0.16511266511266512</v>
      </c>
      <c r="Q81" s="322" t="s">
        <v>581</v>
      </c>
      <c r="R81" s="323" t="s">
        <v>584</v>
      </c>
      <c r="S81" s="324"/>
      <c r="T81" s="136"/>
      <c r="U81" s="136"/>
      <c r="V81" s="136"/>
      <c r="W81" s="136"/>
      <c r="X81" s="136"/>
      <c r="Y81" s="136"/>
      <c r="Z81" s="136"/>
      <c r="AA81" s="136"/>
      <c r="AB81" s="136"/>
      <c r="AC81" s="136"/>
      <c r="AD81" s="136"/>
      <c r="AE81" s="136"/>
      <c r="AF81" s="136"/>
    </row>
    <row r="82" spans="1:32" ht="39.6" x14ac:dyDescent="0.3">
      <c r="A82" s="248"/>
      <c r="B82" s="178"/>
      <c r="C82" s="185"/>
      <c r="D82" s="185"/>
      <c r="E82" s="61" t="s">
        <v>479</v>
      </c>
      <c r="F82" s="61"/>
      <c r="G82" s="110" t="s">
        <v>483</v>
      </c>
      <c r="H82" s="110" t="s">
        <v>217</v>
      </c>
      <c r="I82" s="251"/>
      <c r="J82" s="251" t="s">
        <v>190</v>
      </c>
      <c r="K82" s="110" t="s">
        <v>208</v>
      </c>
      <c r="L82" s="183"/>
      <c r="M82" s="110" t="s">
        <v>186</v>
      </c>
      <c r="N82" s="110"/>
      <c r="O82" s="317">
        <v>115</v>
      </c>
      <c r="P82" s="318">
        <f t="shared" si="1"/>
        <v>4.467754467754468E-2</v>
      </c>
      <c r="Q82" s="79"/>
      <c r="R82" s="79" t="s">
        <v>957</v>
      </c>
      <c r="S82" s="325" t="s">
        <v>230</v>
      </c>
      <c r="T82" s="194"/>
    </row>
    <row r="83" spans="1:32" s="512" customFormat="1" ht="40.200000000000003" x14ac:dyDescent="0.3">
      <c r="A83" s="248"/>
      <c r="B83" s="580"/>
      <c r="C83" s="581"/>
      <c r="D83" s="581"/>
      <c r="E83" s="200" t="s">
        <v>479</v>
      </c>
      <c r="F83" s="200"/>
      <c r="G83" s="204" t="s">
        <v>1123</v>
      </c>
      <c r="H83" s="582" t="s">
        <v>1117</v>
      </c>
      <c r="I83" s="251"/>
      <c r="J83" s="251"/>
      <c r="K83" s="582"/>
      <c r="L83" s="583"/>
      <c r="M83" s="204"/>
      <c r="N83" s="582"/>
      <c r="O83" s="317">
        <v>18</v>
      </c>
      <c r="P83" s="318">
        <f t="shared" si="1"/>
        <v>6.993006993006993E-3</v>
      </c>
      <c r="Q83" s="480"/>
      <c r="R83" s="79" t="s">
        <v>1122</v>
      </c>
      <c r="S83" s="195" t="s">
        <v>230</v>
      </c>
      <c r="T83" s="579"/>
    </row>
    <row r="84" spans="1:32" ht="39.6" x14ac:dyDescent="0.25">
      <c r="A84" s="298" t="str">
        <f t="shared" ref="A84:A86" si="4">E84&amp;H84</f>
        <v>C_47R1</v>
      </c>
      <c r="B84" s="316">
        <v>27</v>
      </c>
      <c r="C84" s="250" t="s">
        <v>250</v>
      </c>
      <c r="D84" s="250" t="s">
        <v>485</v>
      </c>
      <c r="E84" s="250" t="s">
        <v>486</v>
      </c>
      <c r="F84" s="250" t="s">
        <v>206</v>
      </c>
      <c r="G84" s="250" t="s">
        <v>189</v>
      </c>
      <c r="H84" s="250" t="s">
        <v>166</v>
      </c>
      <c r="I84" s="251" t="s">
        <v>190</v>
      </c>
      <c r="J84" s="251"/>
      <c r="K84" s="331" t="s">
        <v>167</v>
      </c>
      <c r="L84" s="73"/>
      <c r="M84" s="110" t="s">
        <v>186</v>
      </c>
      <c r="N84" s="331"/>
      <c r="O84" s="317">
        <v>133</v>
      </c>
      <c r="P84" s="318">
        <f t="shared" si="1"/>
        <v>5.1670551670551672E-2</v>
      </c>
      <c r="Q84" s="250" t="s">
        <v>493</v>
      </c>
      <c r="R84" s="196" t="s">
        <v>191</v>
      </c>
      <c r="S84" s="319"/>
      <c r="T84" s="136"/>
      <c r="U84" s="136"/>
      <c r="V84" s="136"/>
      <c r="W84" s="136"/>
      <c r="X84" s="136"/>
      <c r="Y84" s="136"/>
      <c r="Z84" s="136"/>
      <c r="AA84" s="136"/>
      <c r="AB84" s="136"/>
      <c r="AC84" s="136"/>
      <c r="AD84" s="136"/>
      <c r="AE84" s="136"/>
      <c r="AF84" s="136"/>
    </row>
    <row r="85" spans="1:32" ht="39.6" x14ac:dyDescent="0.25">
      <c r="A85" s="298" t="str">
        <f t="shared" si="4"/>
        <v>C_47R2</v>
      </c>
      <c r="B85" s="316"/>
      <c r="C85" s="250"/>
      <c r="D85" s="250"/>
      <c r="E85" s="250" t="s">
        <v>486</v>
      </c>
      <c r="F85" s="250"/>
      <c r="G85" s="251" t="s">
        <v>270</v>
      </c>
      <c r="H85" s="250" t="s">
        <v>171</v>
      </c>
      <c r="I85" s="251"/>
      <c r="J85" s="251" t="s">
        <v>190</v>
      </c>
      <c r="K85" s="331" t="s">
        <v>208</v>
      </c>
      <c r="L85" s="73"/>
      <c r="M85" s="110" t="s">
        <v>186</v>
      </c>
      <c r="N85" s="331"/>
      <c r="O85" s="317">
        <v>106</v>
      </c>
      <c r="P85" s="318">
        <f t="shared" si="1"/>
        <v>4.1181041181041184E-2</v>
      </c>
      <c r="Q85" s="322" t="s">
        <v>271</v>
      </c>
      <c r="R85" s="329" t="s">
        <v>272</v>
      </c>
      <c r="S85" s="319"/>
      <c r="T85" s="136"/>
      <c r="U85" s="136"/>
      <c r="V85" s="136"/>
      <c r="W85" s="136"/>
      <c r="X85" s="136"/>
      <c r="Y85" s="136"/>
      <c r="Z85" s="136"/>
      <c r="AA85" s="136"/>
      <c r="AB85" s="136"/>
      <c r="AC85" s="136"/>
      <c r="AD85" s="136"/>
      <c r="AE85" s="136"/>
      <c r="AF85" s="136"/>
    </row>
    <row r="86" spans="1:32" ht="13.8" x14ac:dyDescent="0.25">
      <c r="A86" s="298" t="str">
        <f t="shared" si="4"/>
        <v>C_47R3</v>
      </c>
      <c r="B86" s="316"/>
      <c r="C86" s="250"/>
      <c r="D86" s="250"/>
      <c r="E86" s="250" t="s">
        <v>486</v>
      </c>
      <c r="F86" s="250"/>
      <c r="G86" s="250" t="s">
        <v>480</v>
      </c>
      <c r="H86" s="250" t="s">
        <v>173</v>
      </c>
      <c r="I86" s="251"/>
      <c r="J86" s="251" t="s">
        <v>190</v>
      </c>
      <c r="K86" s="331" t="s">
        <v>208</v>
      </c>
      <c r="L86" s="73"/>
      <c r="M86" s="110" t="s">
        <v>186</v>
      </c>
      <c r="N86" s="331"/>
      <c r="O86" s="317">
        <v>3</v>
      </c>
      <c r="P86" s="318">
        <f t="shared" si="1"/>
        <v>1.1655011655011655E-3</v>
      </c>
      <c r="Q86" s="322"/>
      <c r="R86" s="329" t="s">
        <v>482</v>
      </c>
      <c r="S86" s="319"/>
      <c r="T86" s="136"/>
      <c r="U86" s="136"/>
      <c r="V86" s="136"/>
      <c r="W86" s="136"/>
      <c r="X86" s="136"/>
      <c r="Y86" s="136"/>
      <c r="Z86" s="136"/>
      <c r="AA86" s="136"/>
      <c r="AB86" s="136"/>
      <c r="AC86" s="136"/>
      <c r="AD86" s="136"/>
      <c r="AE86" s="136"/>
      <c r="AF86" s="136"/>
    </row>
    <row r="87" spans="1:32" ht="39.6" x14ac:dyDescent="0.25">
      <c r="A87" s="298"/>
      <c r="B87" s="316"/>
      <c r="C87" s="250"/>
      <c r="D87" s="250"/>
      <c r="E87" s="61" t="s">
        <v>486</v>
      </c>
      <c r="F87" s="61"/>
      <c r="G87" s="110" t="s">
        <v>483</v>
      </c>
      <c r="H87" s="250" t="s">
        <v>214</v>
      </c>
      <c r="I87" s="251"/>
      <c r="J87" s="251" t="s">
        <v>190</v>
      </c>
      <c r="K87" s="331" t="s">
        <v>208</v>
      </c>
      <c r="L87" s="73"/>
      <c r="M87" s="110" t="s">
        <v>186</v>
      </c>
      <c r="N87" s="331"/>
      <c r="O87" s="317">
        <v>85</v>
      </c>
      <c r="P87" s="318">
        <f t="shared" si="1"/>
        <v>3.3022533022533024E-2</v>
      </c>
      <c r="Q87" s="322"/>
      <c r="R87" s="79" t="s">
        <v>957</v>
      </c>
      <c r="S87" s="325" t="s">
        <v>230</v>
      </c>
      <c r="T87" s="194"/>
      <c r="U87" s="136"/>
      <c r="V87" s="136"/>
      <c r="W87" s="136"/>
      <c r="X87" s="136"/>
      <c r="Y87" s="136"/>
      <c r="Z87" s="136"/>
      <c r="AA87" s="136"/>
      <c r="AB87" s="136"/>
      <c r="AC87" s="136"/>
      <c r="AD87" s="136"/>
      <c r="AE87" s="136"/>
      <c r="AF87" s="136"/>
    </row>
    <row r="88" spans="1:32" ht="39.6" x14ac:dyDescent="0.25">
      <c r="A88" s="298" t="str">
        <f t="shared" ref="A88:A91" si="5">E88&amp;H88</f>
        <v>C_49R1</v>
      </c>
      <c r="B88" s="316">
        <v>28</v>
      </c>
      <c r="C88" s="250" t="s">
        <v>250</v>
      </c>
      <c r="D88" s="250" t="s">
        <v>488</v>
      </c>
      <c r="E88" s="250" t="s">
        <v>489</v>
      </c>
      <c r="F88" s="250" t="s">
        <v>206</v>
      </c>
      <c r="G88" s="322" t="s">
        <v>490</v>
      </c>
      <c r="H88" s="250" t="s">
        <v>166</v>
      </c>
      <c r="I88" s="251" t="s">
        <v>190</v>
      </c>
      <c r="J88" s="251"/>
      <c r="K88" s="250" t="s">
        <v>167</v>
      </c>
      <c r="L88" s="316"/>
      <c r="M88" s="250" t="s">
        <v>186</v>
      </c>
      <c r="N88" s="250"/>
      <c r="O88" s="317">
        <v>0</v>
      </c>
      <c r="P88" s="318">
        <f t="shared" si="1"/>
        <v>0</v>
      </c>
      <c r="Q88" s="183" t="s">
        <v>207</v>
      </c>
      <c r="R88" s="319"/>
      <c r="S88" s="319"/>
      <c r="T88" s="136"/>
      <c r="U88" s="136"/>
      <c r="V88" s="136"/>
      <c r="W88" s="136"/>
      <c r="X88" s="136"/>
      <c r="Y88" s="136"/>
      <c r="Z88" s="136"/>
      <c r="AA88" s="136"/>
      <c r="AB88" s="136"/>
      <c r="AC88" s="136"/>
      <c r="AD88" s="136"/>
      <c r="AE88" s="136"/>
      <c r="AF88" s="136"/>
    </row>
    <row r="89" spans="1:32" ht="39.6" x14ac:dyDescent="0.25">
      <c r="A89" s="298" t="str">
        <f t="shared" si="5"/>
        <v>C_49R2</v>
      </c>
      <c r="B89" s="316"/>
      <c r="C89" s="250"/>
      <c r="D89" s="250"/>
      <c r="E89" s="250" t="s">
        <v>489</v>
      </c>
      <c r="F89" s="250"/>
      <c r="G89" s="330" t="s">
        <v>270</v>
      </c>
      <c r="H89" s="250" t="s">
        <v>171</v>
      </c>
      <c r="I89" s="251"/>
      <c r="J89" s="251" t="s">
        <v>190</v>
      </c>
      <c r="K89" s="250" t="s">
        <v>208</v>
      </c>
      <c r="L89" s="316"/>
      <c r="M89" s="250" t="s">
        <v>186</v>
      </c>
      <c r="N89" s="250"/>
      <c r="O89" s="317">
        <v>234</v>
      </c>
      <c r="P89" s="318">
        <f t="shared" si="1"/>
        <v>9.0909090909090912E-2</v>
      </c>
      <c r="Q89" s="322" t="s">
        <v>271</v>
      </c>
      <c r="R89" s="329" t="s">
        <v>272</v>
      </c>
      <c r="S89" s="319"/>
      <c r="T89" s="136"/>
      <c r="U89" s="136"/>
      <c r="V89" s="136"/>
      <c r="W89" s="136"/>
      <c r="X89" s="136"/>
      <c r="Y89" s="136"/>
      <c r="Z89" s="136"/>
      <c r="AA89" s="136"/>
      <c r="AB89" s="136"/>
      <c r="AC89" s="136"/>
      <c r="AD89" s="136"/>
      <c r="AE89" s="136"/>
      <c r="AF89" s="136"/>
    </row>
    <row r="90" spans="1:32" ht="52.8" x14ac:dyDescent="0.25">
      <c r="A90" s="298" t="str">
        <f t="shared" si="5"/>
        <v>C_49R3</v>
      </c>
      <c r="B90" s="316"/>
      <c r="C90" s="250"/>
      <c r="D90" s="250"/>
      <c r="E90" s="250" t="s">
        <v>489</v>
      </c>
      <c r="F90" s="250"/>
      <c r="G90" s="322" t="s">
        <v>480</v>
      </c>
      <c r="H90" s="250" t="s">
        <v>173</v>
      </c>
      <c r="I90" s="251"/>
      <c r="J90" s="251" t="s">
        <v>190</v>
      </c>
      <c r="K90" s="250" t="s">
        <v>208</v>
      </c>
      <c r="L90" s="316"/>
      <c r="M90" s="250" t="s">
        <v>186</v>
      </c>
      <c r="N90" s="250"/>
      <c r="O90" s="317">
        <v>9</v>
      </c>
      <c r="P90" s="318">
        <f t="shared" si="1"/>
        <v>3.4965034965034965E-3</v>
      </c>
      <c r="Q90" s="322" t="s">
        <v>481</v>
      </c>
      <c r="R90" s="329" t="s">
        <v>482</v>
      </c>
      <c r="S90" s="319"/>
      <c r="T90" s="136"/>
      <c r="U90" s="136"/>
      <c r="V90" s="136"/>
      <c r="W90" s="136"/>
      <c r="X90" s="136"/>
      <c r="Y90" s="136"/>
      <c r="Z90" s="136"/>
      <c r="AA90" s="136"/>
      <c r="AB90" s="136"/>
      <c r="AC90" s="136"/>
      <c r="AD90" s="136"/>
      <c r="AE90" s="136"/>
      <c r="AF90" s="136"/>
    </row>
    <row r="91" spans="1:32" ht="26.4" x14ac:dyDescent="0.25">
      <c r="A91" s="298" t="str">
        <f t="shared" si="5"/>
        <v>C_49R4</v>
      </c>
      <c r="B91" s="316"/>
      <c r="C91" s="250"/>
      <c r="D91" s="250"/>
      <c r="E91" s="250" t="s">
        <v>489</v>
      </c>
      <c r="F91" s="250"/>
      <c r="G91" s="322" t="s">
        <v>303</v>
      </c>
      <c r="H91" s="250" t="s">
        <v>214</v>
      </c>
      <c r="I91" s="251"/>
      <c r="J91" s="251" t="s">
        <v>190</v>
      </c>
      <c r="K91" s="250" t="s">
        <v>167</v>
      </c>
      <c r="L91" s="316"/>
      <c r="M91" s="250" t="s">
        <v>186</v>
      </c>
      <c r="N91" s="250"/>
      <c r="O91" s="317">
        <v>30</v>
      </c>
      <c r="P91" s="318">
        <f t="shared" si="1"/>
        <v>1.1655011655011656E-2</v>
      </c>
      <c r="Q91" s="250" t="s">
        <v>493</v>
      </c>
      <c r="R91" s="79" t="s">
        <v>957</v>
      </c>
      <c r="S91" s="319"/>
      <c r="T91" s="136"/>
      <c r="U91" s="136"/>
      <c r="V91" s="136"/>
      <c r="W91" s="136"/>
      <c r="X91" s="136"/>
      <c r="Y91" s="136"/>
      <c r="Z91" s="136"/>
      <c r="AA91" s="136"/>
      <c r="AB91" s="136"/>
      <c r="AC91" s="136"/>
      <c r="AD91" s="136"/>
      <c r="AE91" s="136"/>
      <c r="AF91" s="136"/>
    </row>
    <row r="92" spans="1:32" ht="39.6" x14ac:dyDescent="0.25">
      <c r="A92" s="298"/>
      <c r="B92" s="316"/>
      <c r="C92" s="250"/>
      <c r="D92" s="250"/>
      <c r="E92" s="61" t="s">
        <v>489</v>
      </c>
      <c r="F92" s="61"/>
      <c r="G92" s="110" t="s">
        <v>483</v>
      </c>
      <c r="H92" s="110" t="s">
        <v>217</v>
      </c>
      <c r="I92" s="251"/>
      <c r="J92" s="251" t="s">
        <v>190</v>
      </c>
      <c r="K92" s="331" t="s">
        <v>208</v>
      </c>
      <c r="L92" s="73"/>
      <c r="M92" s="250" t="s">
        <v>186</v>
      </c>
      <c r="N92" s="250"/>
      <c r="O92" s="317">
        <v>97</v>
      </c>
      <c r="P92" s="318">
        <f t="shared" si="1"/>
        <v>3.7684537684537688E-2</v>
      </c>
      <c r="Q92" s="322"/>
      <c r="R92" s="79" t="s">
        <v>957</v>
      </c>
      <c r="S92" s="325" t="s">
        <v>230</v>
      </c>
      <c r="T92" s="194"/>
      <c r="U92" s="136"/>
      <c r="V92" s="136"/>
      <c r="W92" s="136"/>
      <c r="X92" s="136"/>
      <c r="Y92" s="136"/>
      <c r="Z92" s="136"/>
      <c r="AA92" s="136"/>
      <c r="AB92" s="136"/>
      <c r="AC92" s="136"/>
      <c r="AD92" s="136"/>
      <c r="AE92" s="136"/>
      <c r="AF92" s="136"/>
    </row>
    <row r="93" spans="1:32" ht="39.6" x14ac:dyDescent="0.25">
      <c r="A93" s="298" t="str">
        <f t="shared" ref="A93:A97" si="6">E93&amp;H93</f>
        <v>C_50R1</v>
      </c>
      <c r="B93" s="316">
        <v>29</v>
      </c>
      <c r="C93" s="250" t="s">
        <v>250</v>
      </c>
      <c r="D93" s="250" t="s">
        <v>491</v>
      </c>
      <c r="E93" s="250" t="s">
        <v>492</v>
      </c>
      <c r="F93" s="250" t="s">
        <v>206</v>
      </c>
      <c r="G93" s="330" t="s">
        <v>490</v>
      </c>
      <c r="H93" s="250" t="s">
        <v>166</v>
      </c>
      <c r="I93" s="251" t="s">
        <v>190</v>
      </c>
      <c r="J93" s="251"/>
      <c r="K93" s="250" t="s">
        <v>167</v>
      </c>
      <c r="L93" s="316"/>
      <c r="M93" s="250" t="s">
        <v>186</v>
      </c>
      <c r="N93" s="250"/>
      <c r="O93" s="317">
        <v>0</v>
      </c>
      <c r="P93" s="318">
        <f t="shared" ref="P93" si="7">O93/$O$13</f>
        <v>0</v>
      </c>
      <c r="Q93" s="196" t="s">
        <v>1104</v>
      </c>
      <c r="R93" s="196"/>
      <c r="S93" s="319"/>
      <c r="T93" s="136"/>
      <c r="U93" s="136"/>
      <c r="V93" s="136"/>
      <c r="W93" s="136"/>
      <c r="X93" s="136"/>
      <c r="Y93" s="136"/>
      <c r="Z93" s="136"/>
      <c r="AA93" s="136"/>
      <c r="AB93" s="136"/>
      <c r="AC93" s="136"/>
      <c r="AD93" s="136"/>
      <c r="AE93" s="136"/>
      <c r="AF93" s="136"/>
    </row>
    <row r="94" spans="1:32" ht="42.6" customHeight="1" x14ac:dyDescent="0.25">
      <c r="A94" s="298" t="str">
        <f t="shared" si="6"/>
        <v>C_50R2</v>
      </c>
      <c r="B94" s="316"/>
      <c r="C94" s="250"/>
      <c r="D94" s="250"/>
      <c r="E94" s="250" t="s">
        <v>492</v>
      </c>
      <c r="F94" s="250"/>
      <c r="G94" s="330" t="s">
        <v>189</v>
      </c>
      <c r="H94" s="251" t="s">
        <v>171</v>
      </c>
      <c r="I94" s="251" t="s">
        <v>190</v>
      </c>
      <c r="J94" s="251"/>
      <c r="K94" s="250" t="s">
        <v>167</v>
      </c>
      <c r="L94" s="316"/>
      <c r="M94" s="250" t="s">
        <v>580</v>
      </c>
      <c r="N94" s="251" t="s">
        <v>570</v>
      </c>
      <c r="O94" s="317">
        <v>0</v>
      </c>
      <c r="P94" s="318">
        <f t="shared" ref="P94" si="8">O94/$O$13</f>
        <v>0</v>
      </c>
      <c r="Q94" s="204" t="s">
        <v>493</v>
      </c>
      <c r="R94" s="196" t="s">
        <v>191</v>
      </c>
      <c r="S94" s="319"/>
      <c r="T94" s="136"/>
      <c r="U94" s="136"/>
      <c r="V94" s="136"/>
      <c r="W94" s="136"/>
      <c r="X94" s="136"/>
      <c r="Y94" s="136"/>
      <c r="Z94" s="136"/>
      <c r="AA94" s="136"/>
      <c r="AB94" s="136"/>
      <c r="AC94" s="136"/>
      <c r="AD94" s="136"/>
      <c r="AE94" s="136"/>
      <c r="AF94" s="136"/>
    </row>
    <row r="95" spans="1:32" ht="39.6" x14ac:dyDescent="0.25">
      <c r="A95" s="298" t="str">
        <f t="shared" si="6"/>
        <v>C_50R3</v>
      </c>
      <c r="B95" s="316"/>
      <c r="C95" s="250"/>
      <c r="D95" s="250"/>
      <c r="E95" s="250" t="s">
        <v>492</v>
      </c>
      <c r="F95" s="250"/>
      <c r="G95" s="251" t="s">
        <v>270</v>
      </c>
      <c r="H95" s="251" t="s">
        <v>173</v>
      </c>
      <c r="I95" s="251"/>
      <c r="J95" s="251" t="s">
        <v>190</v>
      </c>
      <c r="K95" s="250" t="s">
        <v>208</v>
      </c>
      <c r="L95" s="316"/>
      <c r="M95" s="250" t="s">
        <v>580</v>
      </c>
      <c r="N95" s="251" t="s">
        <v>570</v>
      </c>
      <c r="O95" s="317">
        <v>311</v>
      </c>
      <c r="P95" s="318">
        <f t="shared" si="1"/>
        <v>0.12082362082362082</v>
      </c>
      <c r="Q95" s="322" t="s">
        <v>271</v>
      </c>
      <c r="R95" s="329" t="s">
        <v>272</v>
      </c>
      <c r="S95" s="319"/>
      <c r="T95" s="136"/>
      <c r="U95" s="136"/>
      <c r="V95" s="136"/>
      <c r="W95" s="136"/>
      <c r="X95" s="136"/>
      <c r="Y95" s="136"/>
      <c r="Z95" s="136"/>
      <c r="AA95" s="136"/>
      <c r="AB95" s="136"/>
      <c r="AC95" s="136"/>
      <c r="AD95" s="136"/>
      <c r="AE95" s="136"/>
      <c r="AF95" s="136"/>
    </row>
    <row r="96" spans="1:32" ht="39.6" x14ac:dyDescent="0.25">
      <c r="A96" s="298" t="str">
        <f t="shared" si="6"/>
        <v>C_51R1</v>
      </c>
      <c r="B96" s="316">
        <v>30</v>
      </c>
      <c r="C96" s="250" t="s">
        <v>250</v>
      </c>
      <c r="D96" s="250" t="s">
        <v>494</v>
      </c>
      <c r="E96" s="250" t="s">
        <v>495</v>
      </c>
      <c r="F96" s="250" t="s">
        <v>220</v>
      </c>
      <c r="G96" s="250" t="s">
        <v>496</v>
      </c>
      <c r="H96" s="250" t="s">
        <v>166</v>
      </c>
      <c r="I96" s="251"/>
      <c r="J96" s="251" t="s">
        <v>190</v>
      </c>
      <c r="K96" s="250" t="s">
        <v>208</v>
      </c>
      <c r="L96" s="316"/>
      <c r="M96" s="250" t="s">
        <v>186</v>
      </c>
      <c r="N96" s="250"/>
      <c r="O96" s="317">
        <v>18</v>
      </c>
      <c r="P96" s="318">
        <f t="shared" si="1"/>
        <v>6.993006993006993E-3</v>
      </c>
      <c r="Q96" s="324"/>
      <c r="R96" s="319" t="s">
        <v>416</v>
      </c>
      <c r="S96" s="325" t="s">
        <v>230</v>
      </c>
      <c r="T96" s="136"/>
      <c r="U96" s="136"/>
      <c r="V96" s="136"/>
      <c r="W96" s="136"/>
      <c r="X96" s="136"/>
      <c r="Y96" s="136"/>
      <c r="Z96" s="136"/>
      <c r="AA96" s="136"/>
      <c r="AB96" s="136"/>
      <c r="AC96" s="136"/>
      <c r="AD96" s="136"/>
      <c r="AE96" s="136"/>
      <c r="AF96" s="136"/>
    </row>
    <row r="97" spans="1:32" ht="39.6" x14ac:dyDescent="0.25">
      <c r="A97" s="298" t="str">
        <f t="shared" si="6"/>
        <v>C_51R2</v>
      </c>
      <c r="B97" s="316"/>
      <c r="C97" s="250"/>
      <c r="D97" s="250"/>
      <c r="E97" s="250" t="s">
        <v>495</v>
      </c>
      <c r="F97" s="250"/>
      <c r="G97" s="250" t="s">
        <v>303</v>
      </c>
      <c r="H97" s="250" t="s">
        <v>171</v>
      </c>
      <c r="I97" s="251" t="s">
        <v>190</v>
      </c>
      <c r="J97" s="251"/>
      <c r="K97" s="250" t="s">
        <v>167</v>
      </c>
      <c r="L97" s="316"/>
      <c r="M97" s="250" t="s">
        <v>186</v>
      </c>
      <c r="N97" s="250"/>
      <c r="O97" s="317">
        <v>114</v>
      </c>
      <c r="P97" s="318">
        <f t="shared" si="1"/>
        <v>4.4289044289044288E-2</v>
      </c>
      <c r="Q97" s="333" t="s">
        <v>585</v>
      </c>
      <c r="R97" s="334" t="s">
        <v>257</v>
      </c>
      <c r="S97" s="325" t="s">
        <v>230</v>
      </c>
      <c r="T97" s="136"/>
      <c r="U97" s="136"/>
      <c r="V97" s="136"/>
      <c r="W97" s="136"/>
      <c r="X97" s="136"/>
      <c r="Y97" s="136"/>
      <c r="Z97" s="136"/>
      <c r="AA97" s="136"/>
      <c r="AB97" s="136"/>
      <c r="AC97" s="136"/>
      <c r="AD97" s="136"/>
      <c r="AE97" s="136"/>
      <c r="AF97" s="136"/>
    </row>
    <row r="98" spans="1:32" ht="26.4" x14ac:dyDescent="0.25">
      <c r="A98" s="298"/>
      <c r="B98" s="316"/>
      <c r="C98" s="250"/>
      <c r="D98" s="250"/>
      <c r="E98" s="250" t="s">
        <v>495</v>
      </c>
      <c r="F98" s="250"/>
      <c r="G98" s="251" t="s">
        <v>586</v>
      </c>
      <c r="H98" s="251" t="s">
        <v>173</v>
      </c>
      <c r="I98" s="251" t="s">
        <v>190</v>
      </c>
      <c r="J98" s="251"/>
      <c r="K98" s="250"/>
      <c r="L98" s="316"/>
      <c r="M98" s="250"/>
      <c r="N98" s="251" t="s">
        <v>587</v>
      </c>
      <c r="O98" s="317">
        <v>0</v>
      </c>
      <c r="P98" s="318">
        <f t="shared" ref="P98:P99" si="9">O98/$O$13</f>
        <v>0</v>
      </c>
      <c r="Q98" s="201" t="s">
        <v>207</v>
      </c>
      <c r="R98" s="319"/>
      <c r="S98" s="319"/>
      <c r="T98" s="136"/>
      <c r="U98" s="136"/>
      <c r="V98" s="136"/>
      <c r="W98" s="136"/>
      <c r="X98" s="136"/>
      <c r="Y98" s="136"/>
      <c r="Z98" s="136"/>
      <c r="AA98" s="136"/>
      <c r="AB98" s="136"/>
      <c r="AC98" s="136"/>
      <c r="AD98" s="136"/>
      <c r="AE98" s="136"/>
      <c r="AF98" s="136"/>
    </row>
    <row r="99" spans="1:32" s="512" customFormat="1" ht="39.6" x14ac:dyDescent="0.25">
      <c r="A99" s="453"/>
      <c r="B99" s="316"/>
      <c r="C99" s="251"/>
      <c r="D99" s="251"/>
      <c r="E99" s="200" t="s">
        <v>495</v>
      </c>
      <c r="F99" s="200"/>
      <c r="G99" s="204" t="s">
        <v>1119</v>
      </c>
      <c r="H99" s="251" t="s">
        <v>214</v>
      </c>
      <c r="I99" s="251"/>
      <c r="J99" s="251"/>
      <c r="K99" s="251"/>
      <c r="L99" s="316"/>
      <c r="M99" s="251"/>
      <c r="N99" s="251"/>
      <c r="O99" s="317">
        <v>246</v>
      </c>
      <c r="P99" s="318">
        <f t="shared" si="9"/>
        <v>9.5571095571095568E-2</v>
      </c>
      <c r="Q99" s="201"/>
      <c r="R99" s="79" t="s">
        <v>1122</v>
      </c>
      <c r="S99" s="195" t="s">
        <v>230</v>
      </c>
      <c r="T99" s="435"/>
      <c r="U99" s="435"/>
      <c r="V99" s="435"/>
      <c r="W99" s="435"/>
      <c r="X99" s="435"/>
      <c r="Y99" s="435"/>
      <c r="Z99" s="435"/>
      <c r="AA99" s="435"/>
      <c r="AB99" s="435"/>
      <c r="AC99" s="435"/>
      <c r="AD99" s="435"/>
      <c r="AE99" s="435"/>
      <c r="AF99" s="435"/>
    </row>
    <row r="100" spans="1:32" ht="39.6" x14ac:dyDescent="0.25">
      <c r="A100" s="298" t="str">
        <f t="shared" ref="A100:A101" si="10">E100&amp;H100</f>
        <v>C_34R1</v>
      </c>
      <c r="B100" s="316">
        <v>31</v>
      </c>
      <c r="C100" s="250" t="s">
        <v>250</v>
      </c>
      <c r="D100" s="250" t="s">
        <v>266</v>
      </c>
      <c r="E100" s="250" t="s">
        <v>267</v>
      </c>
      <c r="F100" s="250" t="s">
        <v>220</v>
      </c>
      <c r="G100" s="250" t="s">
        <v>172</v>
      </c>
      <c r="H100" s="250" t="s">
        <v>166</v>
      </c>
      <c r="I100" s="251" t="s">
        <v>190</v>
      </c>
      <c r="J100" s="251"/>
      <c r="K100" s="250" t="s">
        <v>167</v>
      </c>
      <c r="L100" s="316"/>
      <c r="M100" s="250" t="s">
        <v>186</v>
      </c>
      <c r="N100" s="250"/>
      <c r="O100" s="317">
        <v>0</v>
      </c>
      <c r="P100" s="318">
        <f t="shared" ref="P100:P102" si="11">O100/$O$13</f>
        <v>0</v>
      </c>
      <c r="Q100" s="183" t="s">
        <v>207</v>
      </c>
      <c r="R100" s="319"/>
      <c r="S100" s="319"/>
      <c r="T100" s="136"/>
      <c r="U100" s="136"/>
      <c r="V100" s="136"/>
      <c r="W100" s="136"/>
      <c r="X100" s="136"/>
      <c r="Y100" s="136"/>
      <c r="Z100" s="136"/>
      <c r="AA100" s="136"/>
      <c r="AB100" s="136"/>
      <c r="AC100" s="136"/>
      <c r="AD100" s="136"/>
      <c r="AE100" s="136"/>
      <c r="AF100" s="136"/>
    </row>
    <row r="101" spans="1:32" ht="52.8" x14ac:dyDescent="0.25">
      <c r="A101" s="298" t="str">
        <f t="shared" si="10"/>
        <v>C_34R2</v>
      </c>
      <c r="B101" s="316"/>
      <c r="C101" s="250"/>
      <c r="D101" s="250"/>
      <c r="E101" s="250" t="s">
        <v>267</v>
      </c>
      <c r="F101" s="250"/>
      <c r="G101" s="250" t="s">
        <v>239</v>
      </c>
      <c r="H101" s="250" t="s">
        <v>171</v>
      </c>
      <c r="I101" s="251" t="s">
        <v>190</v>
      </c>
      <c r="J101" s="251"/>
      <c r="K101" s="250" t="s">
        <v>167</v>
      </c>
      <c r="L101" s="316"/>
      <c r="M101" s="250" t="s">
        <v>186</v>
      </c>
      <c r="N101" s="250"/>
      <c r="O101" s="317">
        <v>0</v>
      </c>
      <c r="P101" s="318">
        <f t="shared" si="11"/>
        <v>0</v>
      </c>
      <c r="Q101" s="183" t="s">
        <v>240</v>
      </c>
      <c r="R101" s="319"/>
      <c r="S101" s="319"/>
      <c r="T101" s="136"/>
      <c r="U101" s="136"/>
      <c r="V101" s="136"/>
      <c r="W101" s="136"/>
      <c r="X101" s="136"/>
      <c r="Y101" s="136"/>
      <c r="Z101" s="136"/>
      <c r="AA101" s="136"/>
      <c r="AB101" s="136"/>
      <c r="AC101" s="136"/>
      <c r="AD101" s="136"/>
      <c r="AE101" s="136"/>
      <c r="AF101" s="136"/>
    </row>
    <row r="102" spans="1:32" ht="39.6" x14ac:dyDescent="0.25">
      <c r="A102" s="298"/>
      <c r="B102" s="316">
        <v>32</v>
      </c>
      <c r="C102" s="250" t="s">
        <v>274</v>
      </c>
      <c r="D102" s="250" t="s">
        <v>497</v>
      </c>
      <c r="E102" s="251" t="s">
        <v>346</v>
      </c>
      <c r="F102" s="250"/>
      <c r="G102" s="251" t="s">
        <v>270</v>
      </c>
      <c r="H102" s="251" t="s">
        <v>166</v>
      </c>
      <c r="I102" s="251"/>
      <c r="J102" s="251" t="s">
        <v>190</v>
      </c>
      <c r="K102" s="250"/>
      <c r="L102" s="316"/>
      <c r="M102" s="250"/>
      <c r="N102" s="251" t="s">
        <v>587</v>
      </c>
      <c r="O102" s="317">
        <v>169</v>
      </c>
      <c r="P102" s="318">
        <f t="shared" si="11"/>
        <v>6.5656565656565663E-2</v>
      </c>
      <c r="Q102" s="330" t="s">
        <v>271</v>
      </c>
      <c r="R102" s="329" t="s">
        <v>272</v>
      </c>
      <c r="S102" s="319"/>
      <c r="T102" s="136"/>
      <c r="U102" s="136"/>
      <c r="V102" s="136"/>
      <c r="W102" s="136"/>
      <c r="X102" s="136"/>
      <c r="Y102" s="136"/>
      <c r="Z102" s="136"/>
      <c r="AA102" s="136"/>
      <c r="AB102" s="136"/>
      <c r="AC102" s="136"/>
      <c r="AD102" s="136"/>
      <c r="AE102" s="136"/>
      <c r="AF102" s="136"/>
    </row>
    <row r="103" spans="1:32" ht="52.8" x14ac:dyDescent="0.25">
      <c r="A103" s="298" t="str">
        <f>E102&amp;H103</f>
        <v>C_66R2</v>
      </c>
      <c r="E103" s="251" t="s">
        <v>346</v>
      </c>
      <c r="F103" s="250" t="s">
        <v>206</v>
      </c>
      <c r="G103" s="250" t="s">
        <v>303</v>
      </c>
      <c r="H103" s="251" t="s">
        <v>171</v>
      </c>
      <c r="I103" s="251" t="s">
        <v>190</v>
      </c>
      <c r="J103" s="251"/>
      <c r="K103" s="250" t="s">
        <v>167</v>
      </c>
      <c r="L103" s="316"/>
      <c r="M103" s="250" t="s">
        <v>588</v>
      </c>
      <c r="N103" s="251" t="s">
        <v>570</v>
      </c>
      <c r="O103" s="317">
        <v>0</v>
      </c>
      <c r="P103" s="318">
        <f t="shared" ref="P103:P108" si="12">O103/$O$13</f>
        <v>0</v>
      </c>
      <c r="Q103" s="327" t="s">
        <v>589</v>
      </c>
      <c r="R103" s="332" t="s">
        <v>191</v>
      </c>
      <c r="S103" s="319"/>
      <c r="T103" s="136"/>
      <c r="U103" s="136"/>
      <c r="V103" s="136"/>
      <c r="W103" s="136"/>
      <c r="X103" s="136"/>
      <c r="Y103" s="136"/>
      <c r="Z103" s="136"/>
      <c r="AA103" s="136"/>
      <c r="AB103" s="136"/>
      <c r="AC103" s="136"/>
      <c r="AD103" s="136"/>
      <c r="AE103" s="136"/>
      <c r="AF103" s="136"/>
    </row>
    <row r="104" spans="1:32" ht="132" x14ac:dyDescent="0.25">
      <c r="A104" s="298" t="str">
        <f t="shared" ref="A104:A107" si="13">E104&amp;H104</f>
        <v>C_35R1</v>
      </c>
      <c r="B104" s="316">
        <v>33</v>
      </c>
      <c r="C104" s="250" t="s">
        <v>274</v>
      </c>
      <c r="D104" s="250" t="s">
        <v>275</v>
      </c>
      <c r="E104" s="250" t="s">
        <v>276</v>
      </c>
      <c r="F104" s="250" t="s">
        <v>206</v>
      </c>
      <c r="G104" s="250" t="s">
        <v>277</v>
      </c>
      <c r="H104" s="250" t="s">
        <v>166</v>
      </c>
      <c r="I104" s="251" t="s">
        <v>190</v>
      </c>
      <c r="J104" s="251"/>
      <c r="K104" s="250" t="s">
        <v>167</v>
      </c>
      <c r="L104" s="316"/>
      <c r="M104" s="250" t="s">
        <v>590</v>
      </c>
      <c r="N104" s="251" t="s">
        <v>591</v>
      </c>
      <c r="O104" s="317">
        <v>0</v>
      </c>
      <c r="P104" s="318">
        <f t="shared" si="12"/>
        <v>0</v>
      </c>
      <c r="Q104" s="183" t="s">
        <v>500</v>
      </c>
      <c r="R104" s="319"/>
      <c r="S104" s="319"/>
      <c r="T104" s="136"/>
      <c r="U104" s="136"/>
      <c r="V104" s="136"/>
      <c r="W104" s="136"/>
      <c r="X104" s="136"/>
      <c r="Y104" s="136"/>
      <c r="Z104" s="136"/>
      <c r="AA104" s="136"/>
      <c r="AB104" s="136"/>
      <c r="AC104" s="136"/>
      <c r="AD104" s="136"/>
      <c r="AE104" s="136"/>
      <c r="AF104" s="136"/>
    </row>
    <row r="105" spans="1:32" ht="52.8" x14ac:dyDescent="0.25">
      <c r="A105" s="298" t="str">
        <f t="shared" si="13"/>
        <v>C_35R2</v>
      </c>
      <c r="B105" s="316"/>
      <c r="C105" s="250"/>
      <c r="D105" s="250"/>
      <c r="E105" s="250" t="s">
        <v>276</v>
      </c>
      <c r="F105" s="250"/>
      <c r="G105" s="250" t="s">
        <v>239</v>
      </c>
      <c r="H105" s="250" t="s">
        <v>171</v>
      </c>
      <c r="I105" s="251" t="s">
        <v>190</v>
      </c>
      <c r="J105" s="251"/>
      <c r="K105" s="250" t="s">
        <v>167</v>
      </c>
      <c r="L105" s="316"/>
      <c r="M105" s="250" t="s">
        <v>168</v>
      </c>
      <c r="N105" s="250"/>
      <c r="O105" s="317">
        <v>0</v>
      </c>
      <c r="P105" s="318">
        <f t="shared" si="12"/>
        <v>0</v>
      </c>
      <c r="Q105" s="183" t="s">
        <v>240</v>
      </c>
      <c r="R105" s="319"/>
      <c r="S105" s="319"/>
      <c r="T105" s="136"/>
      <c r="U105" s="136"/>
      <c r="V105" s="136"/>
      <c r="W105" s="136"/>
      <c r="X105" s="136"/>
      <c r="Y105" s="136"/>
      <c r="Z105" s="136"/>
      <c r="AA105" s="136"/>
      <c r="AB105" s="136"/>
      <c r="AC105" s="136"/>
      <c r="AD105" s="136"/>
      <c r="AE105" s="136"/>
      <c r="AF105" s="136"/>
    </row>
    <row r="106" spans="1:32" ht="132" x14ac:dyDescent="0.25">
      <c r="A106" s="298" t="str">
        <f t="shared" si="13"/>
        <v>C_63R1</v>
      </c>
      <c r="B106" s="316">
        <v>34</v>
      </c>
      <c r="C106" s="250" t="s">
        <v>274</v>
      </c>
      <c r="D106" s="250" t="s">
        <v>279</v>
      </c>
      <c r="E106" s="250" t="s">
        <v>280</v>
      </c>
      <c r="F106" s="250" t="s">
        <v>206</v>
      </c>
      <c r="G106" s="250" t="s">
        <v>277</v>
      </c>
      <c r="H106" s="250" t="s">
        <v>166</v>
      </c>
      <c r="I106" s="251" t="s">
        <v>190</v>
      </c>
      <c r="J106" s="251"/>
      <c r="K106" s="250" t="s">
        <v>167</v>
      </c>
      <c r="L106" s="316"/>
      <c r="M106" s="250" t="s">
        <v>590</v>
      </c>
      <c r="N106" s="251" t="s">
        <v>591</v>
      </c>
      <c r="O106" s="317">
        <v>0</v>
      </c>
      <c r="P106" s="318">
        <f t="shared" si="12"/>
        <v>0</v>
      </c>
      <c r="Q106" s="183" t="s">
        <v>500</v>
      </c>
      <c r="R106" s="319"/>
      <c r="S106" s="319"/>
      <c r="T106" s="136"/>
      <c r="U106" s="136"/>
      <c r="V106" s="136"/>
      <c r="W106" s="136"/>
      <c r="X106" s="136"/>
      <c r="Y106" s="136"/>
      <c r="Z106" s="136"/>
      <c r="AA106" s="136"/>
      <c r="AB106" s="136"/>
      <c r="AC106" s="136"/>
      <c r="AD106" s="136"/>
      <c r="AE106" s="136"/>
      <c r="AF106" s="136"/>
    </row>
    <row r="107" spans="1:32" ht="39.6" x14ac:dyDescent="0.25">
      <c r="A107" s="298" t="str">
        <f t="shared" si="13"/>
        <v>C_63R2</v>
      </c>
      <c r="B107" s="316"/>
      <c r="C107" s="250"/>
      <c r="D107" s="250"/>
      <c r="E107" s="250" t="s">
        <v>280</v>
      </c>
      <c r="F107" s="250"/>
      <c r="G107" s="250" t="s">
        <v>501</v>
      </c>
      <c r="H107" s="250" t="s">
        <v>171</v>
      </c>
      <c r="I107" s="251" t="s">
        <v>190</v>
      </c>
      <c r="J107" s="251"/>
      <c r="K107" s="250" t="s">
        <v>167</v>
      </c>
      <c r="L107" s="316"/>
      <c r="M107" s="250" t="s">
        <v>168</v>
      </c>
      <c r="N107" s="250"/>
      <c r="O107" s="317">
        <v>0</v>
      </c>
      <c r="P107" s="318">
        <f t="shared" si="12"/>
        <v>0</v>
      </c>
      <c r="Q107" s="183" t="s">
        <v>209</v>
      </c>
      <c r="R107" s="319"/>
      <c r="S107" s="319"/>
      <c r="T107" s="136"/>
      <c r="U107" s="136"/>
      <c r="V107" s="136"/>
      <c r="W107" s="136"/>
      <c r="X107" s="136"/>
      <c r="Y107" s="136"/>
      <c r="Z107" s="136"/>
      <c r="AA107" s="136"/>
      <c r="AB107" s="136"/>
      <c r="AC107" s="136"/>
      <c r="AD107" s="136"/>
      <c r="AE107" s="136"/>
      <c r="AF107" s="136"/>
    </row>
    <row r="108" spans="1:32" ht="39.6" x14ac:dyDescent="0.25">
      <c r="A108" s="298"/>
      <c r="B108" s="316"/>
      <c r="C108" s="250"/>
      <c r="D108" s="250"/>
      <c r="E108" s="251" t="s">
        <v>280</v>
      </c>
      <c r="F108" s="250"/>
      <c r="G108" s="251" t="s">
        <v>502</v>
      </c>
      <c r="H108" s="251" t="s">
        <v>173</v>
      </c>
      <c r="I108" s="251"/>
      <c r="J108" s="251" t="s">
        <v>190</v>
      </c>
      <c r="K108" s="250"/>
      <c r="L108" s="316"/>
      <c r="M108" s="250"/>
      <c r="N108" s="251" t="s">
        <v>587</v>
      </c>
      <c r="O108" s="317">
        <v>1</v>
      </c>
      <c r="P108" s="318">
        <f t="shared" si="12"/>
        <v>3.885003885003885E-4</v>
      </c>
      <c r="Q108" s="183"/>
      <c r="R108" s="79" t="s">
        <v>957</v>
      </c>
      <c r="S108" s="195" t="s">
        <v>230</v>
      </c>
      <c r="T108" s="136"/>
      <c r="U108" s="136"/>
      <c r="V108" s="136"/>
      <c r="W108" s="136"/>
      <c r="X108" s="136"/>
      <c r="Y108" s="136"/>
      <c r="Z108" s="136"/>
      <c r="AA108" s="136"/>
      <c r="AB108" s="136"/>
      <c r="AC108" s="136"/>
      <c r="AD108" s="136"/>
      <c r="AE108" s="136"/>
      <c r="AF108" s="136"/>
    </row>
    <row r="109" spans="1:32" ht="52.8" x14ac:dyDescent="0.25">
      <c r="A109" s="298" t="str">
        <f t="shared" ref="A109:A114" si="14">E109&amp;H109</f>
        <v>C_64R1</v>
      </c>
      <c r="B109" s="316">
        <v>35</v>
      </c>
      <c r="C109" s="250" t="s">
        <v>274</v>
      </c>
      <c r="D109" s="250" t="s">
        <v>285</v>
      </c>
      <c r="E109" s="250" t="s">
        <v>286</v>
      </c>
      <c r="F109" s="250" t="s">
        <v>220</v>
      </c>
      <c r="G109" s="250" t="s">
        <v>277</v>
      </c>
      <c r="H109" s="250" t="s">
        <v>166</v>
      </c>
      <c r="I109" s="251" t="s">
        <v>190</v>
      </c>
      <c r="J109" s="251"/>
      <c r="K109" s="250" t="s">
        <v>167</v>
      </c>
      <c r="L109" s="316"/>
      <c r="M109" s="250" t="s">
        <v>186</v>
      </c>
      <c r="N109" s="250"/>
      <c r="O109" s="317">
        <v>0</v>
      </c>
      <c r="P109" s="318">
        <f t="shared" ref="P109:P114" si="15">O109/$O$13</f>
        <v>0</v>
      </c>
      <c r="Q109" s="183" t="s">
        <v>500</v>
      </c>
      <c r="R109" s="319"/>
      <c r="S109" s="319"/>
      <c r="T109" s="136"/>
      <c r="U109" s="136"/>
      <c r="V109" s="136"/>
      <c r="W109" s="136"/>
      <c r="X109" s="136"/>
      <c r="Y109" s="136"/>
      <c r="Z109" s="136"/>
      <c r="AA109" s="136"/>
      <c r="AB109" s="136"/>
      <c r="AC109" s="136"/>
      <c r="AD109" s="136"/>
      <c r="AE109" s="136"/>
      <c r="AF109" s="136"/>
    </row>
    <row r="110" spans="1:32" ht="52.8" x14ac:dyDescent="0.25">
      <c r="A110" s="298" t="str">
        <f t="shared" si="14"/>
        <v>C_64R2</v>
      </c>
      <c r="B110" s="316"/>
      <c r="C110" s="250"/>
      <c r="D110" s="250"/>
      <c r="E110" s="250" t="s">
        <v>286</v>
      </c>
      <c r="F110" s="250"/>
      <c r="G110" s="250" t="s">
        <v>239</v>
      </c>
      <c r="H110" s="250" t="s">
        <v>171</v>
      </c>
      <c r="I110" s="251" t="s">
        <v>190</v>
      </c>
      <c r="J110" s="251"/>
      <c r="K110" s="250" t="s">
        <v>167</v>
      </c>
      <c r="L110" s="316"/>
      <c r="M110" s="250" t="s">
        <v>186</v>
      </c>
      <c r="N110" s="250"/>
      <c r="O110" s="317">
        <v>0</v>
      </c>
      <c r="P110" s="318">
        <f t="shared" si="15"/>
        <v>0</v>
      </c>
      <c r="Q110" s="183" t="s">
        <v>240</v>
      </c>
      <c r="R110" s="319"/>
      <c r="S110" s="319"/>
      <c r="T110" s="136"/>
      <c r="U110" s="136"/>
      <c r="V110" s="136"/>
      <c r="W110" s="136"/>
      <c r="X110" s="136"/>
      <c r="Y110" s="136"/>
      <c r="Z110" s="136"/>
      <c r="AA110" s="136"/>
      <c r="AB110" s="136"/>
      <c r="AC110" s="136"/>
      <c r="AD110" s="136"/>
      <c r="AE110" s="136"/>
      <c r="AF110" s="136"/>
    </row>
    <row r="111" spans="1:32" ht="26.4" x14ac:dyDescent="0.25">
      <c r="A111" s="298" t="str">
        <f t="shared" si="14"/>
        <v>LD_IDR1</v>
      </c>
      <c r="B111" s="316">
        <v>36</v>
      </c>
      <c r="C111" s="250" t="s">
        <v>374</v>
      </c>
      <c r="D111" s="250" t="s">
        <v>375</v>
      </c>
      <c r="E111" s="250" t="s">
        <v>376</v>
      </c>
      <c r="F111" s="250" t="s">
        <v>164</v>
      </c>
      <c r="G111" s="250" t="s">
        <v>377</v>
      </c>
      <c r="H111" s="250" t="s">
        <v>166</v>
      </c>
      <c r="I111" s="251" t="s">
        <v>190</v>
      </c>
      <c r="J111" s="251"/>
      <c r="K111" s="250" t="s">
        <v>167</v>
      </c>
      <c r="L111" s="316"/>
      <c r="M111" s="250" t="s">
        <v>168</v>
      </c>
      <c r="N111" s="250"/>
      <c r="O111" s="317" t="s">
        <v>88</v>
      </c>
      <c r="P111" s="318" t="s">
        <v>88</v>
      </c>
      <c r="Q111" s="206" t="s">
        <v>379</v>
      </c>
      <c r="R111" s="319"/>
      <c r="S111" s="319"/>
      <c r="T111" s="136"/>
      <c r="U111" s="136"/>
      <c r="V111" s="136"/>
      <c r="W111" s="136"/>
      <c r="X111" s="136"/>
      <c r="Y111" s="136"/>
      <c r="Z111" s="136"/>
      <c r="AA111" s="136"/>
      <c r="AB111" s="136"/>
      <c r="AC111" s="136"/>
      <c r="AD111" s="136"/>
      <c r="AE111" s="136"/>
      <c r="AF111" s="136"/>
    </row>
    <row r="112" spans="1:32" ht="52.8" x14ac:dyDescent="0.25">
      <c r="A112" s="298" t="str">
        <f t="shared" si="14"/>
        <v>LD_IDR2</v>
      </c>
      <c r="B112" s="316"/>
      <c r="C112" s="250"/>
      <c r="D112" s="250"/>
      <c r="E112" s="250" t="s">
        <v>376</v>
      </c>
      <c r="F112" s="250"/>
      <c r="G112" s="250" t="s">
        <v>380</v>
      </c>
      <c r="H112" s="250" t="s">
        <v>171</v>
      </c>
      <c r="I112" s="251" t="s">
        <v>190</v>
      </c>
      <c r="J112" s="251"/>
      <c r="K112" s="250" t="s">
        <v>167</v>
      </c>
      <c r="L112" s="316"/>
      <c r="M112" s="250" t="s">
        <v>168</v>
      </c>
      <c r="N112" s="250"/>
      <c r="O112" s="317" t="s">
        <v>88</v>
      </c>
      <c r="P112" s="318" t="s">
        <v>88</v>
      </c>
      <c r="Q112" s="183" t="s">
        <v>382</v>
      </c>
      <c r="R112" s="319"/>
      <c r="S112" s="319"/>
      <c r="T112" s="136"/>
      <c r="U112" s="136"/>
      <c r="V112" s="136"/>
      <c r="W112" s="136"/>
      <c r="X112" s="136"/>
      <c r="Y112" s="136"/>
      <c r="Z112" s="136"/>
      <c r="AA112" s="136"/>
      <c r="AB112" s="136"/>
      <c r="AC112" s="136"/>
      <c r="AD112" s="136"/>
      <c r="AE112" s="136"/>
      <c r="AF112" s="136"/>
    </row>
    <row r="113" spans="1:32" ht="26.4" x14ac:dyDescent="0.25">
      <c r="A113" s="298" t="str">
        <f t="shared" si="14"/>
        <v>LD_IDR3</v>
      </c>
      <c r="B113" s="316"/>
      <c r="C113" s="250"/>
      <c r="D113" s="250"/>
      <c r="E113" s="250" t="s">
        <v>376</v>
      </c>
      <c r="F113" s="250"/>
      <c r="G113" s="335" t="s">
        <v>592</v>
      </c>
      <c r="H113" s="335" t="s">
        <v>173</v>
      </c>
      <c r="I113" s="251" t="s">
        <v>190</v>
      </c>
      <c r="J113" s="251"/>
      <c r="K113" s="250" t="s">
        <v>167</v>
      </c>
      <c r="L113" s="336"/>
      <c r="M113" s="335" t="s">
        <v>168</v>
      </c>
      <c r="N113" s="335"/>
      <c r="O113" s="317" t="s">
        <v>88</v>
      </c>
      <c r="P113" s="318" t="s">
        <v>88</v>
      </c>
      <c r="Q113" s="327" t="s">
        <v>593</v>
      </c>
      <c r="R113" s="319"/>
      <c r="S113" s="319"/>
      <c r="T113" s="136"/>
      <c r="U113" s="136"/>
      <c r="V113" s="136"/>
      <c r="W113" s="136"/>
      <c r="X113" s="136"/>
      <c r="Y113" s="136"/>
      <c r="Z113" s="136"/>
      <c r="AA113" s="136"/>
      <c r="AB113" s="136"/>
      <c r="AC113" s="136"/>
      <c r="AD113" s="136"/>
      <c r="AE113" s="136"/>
      <c r="AF113" s="136"/>
    </row>
    <row r="114" spans="1:32" ht="52.8" x14ac:dyDescent="0.25">
      <c r="A114" s="298" t="str">
        <f t="shared" si="14"/>
        <v>PRODUCT_CDER1</v>
      </c>
      <c r="B114" s="316">
        <v>37</v>
      </c>
      <c r="C114" s="250" t="s">
        <v>374</v>
      </c>
      <c r="D114" s="250" t="s">
        <v>383</v>
      </c>
      <c r="E114" s="250" t="s">
        <v>384</v>
      </c>
      <c r="F114" s="250" t="s">
        <v>164</v>
      </c>
      <c r="G114" s="251" t="s">
        <v>313</v>
      </c>
      <c r="H114" s="251" t="s">
        <v>166</v>
      </c>
      <c r="I114" s="251" t="s">
        <v>190</v>
      </c>
      <c r="J114" s="251"/>
      <c r="K114" s="250" t="s">
        <v>167</v>
      </c>
      <c r="L114" s="316"/>
      <c r="M114" s="250" t="s">
        <v>594</v>
      </c>
      <c r="N114" s="251" t="s">
        <v>595</v>
      </c>
      <c r="O114" s="317">
        <v>0</v>
      </c>
      <c r="P114" s="318">
        <f t="shared" si="15"/>
        <v>0</v>
      </c>
      <c r="Q114" s="183" t="s">
        <v>240</v>
      </c>
      <c r="R114" s="319"/>
      <c r="S114" s="319"/>
      <c r="T114" s="136"/>
      <c r="U114" s="136"/>
      <c r="V114" s="136"/>
      <c r="W114" s="136"/>
      <c r="X114" s="136"/>
      <c r="Y114" s="136"/>
      <c r="Z114" s="136"/>
      <c r="AA114" s="136"/>
      <c r="AB114" s="136"/>
      <c r="AC114" s="136"/>
      <c r="AD114" s="136"/>
      <c r="AE114" s="136"/>
      <c r="AF114" s="136"/>
    </row>
    <row r="115" spans="1:32" ht="39.6" x14ac:dyDescent="0.25">
      <c r="A115" s="298"/>
      <c r="B115" s="337"/>
      <c r="C115" s="316"/>
      <c r="D115" s="316"/>
      <c r="E115" s="250" t="s">
        <v>384</v>
      </c>
      <c r="F115" s="316"/>
      <c r="G115" s="338" t="s">
        <v>452</v>
      </c>
      <c r="H115" s="251" t="s">
        <v>171</v>
      </c>
      <c r="I115" s="251" t="s">
        <v>190</v>
      </c>
      <c r="J115" s="251"/>
      <c r="K115" s="250"/>
      <c r="L115" s="316"/>
      <c r="M115" s="250" t="s">
        <v>594</v>
      </c>
      <c r="N115" s="250"/>
      <c r="O115" s="317" t="s">
        <v>88</v>
      </c>
      <c r="P115" s="318" t="s">
        <v>88</v>
      </c>
      <c r="Q115" s="327" t="s">
        <v>379</v>
      </c>
      <c r="R115" s="319"/>
      <c r="S115" s="319"/>
      <c r="T115" s="136"/>
      <c r="U115" s="136"/>
      <c r="V115" s="136"/>
      <c r="W115" s="136"/>
      <c r="X115" s="136"/>
      <c r="Y115" s="136"/>
      <c r="Z115" s="136"/>
      <c r="AA115" s="136"/>
      <c r="AB115" s="136"/>
      <c r="AC115" s="136"/>
      <c r="AD115" s="136"/>
      <c r="AE115" s="136"/>
      <c r="AF115" s="136"/>
    </row>
    <row r="116" spans="1:32" ht="26.4" x14ac:dyDescent="0.25">
      <c r="A116" s="298" t="str">
        <f t="shared" ref="A116:A154" si="16">E116&amp;H116</f>
        <v>LOAN_PURPOSE_CDER1</v>
      </c>
      <c r="B116" s="339">
        <v>38</v>
      </c>
      <c r="C116" s="316" t="s">
        <v>374</v>
      </c>
      <c r="D116" s="316" t="s">
        <v>388</v>
      </c>
      <c r="E116" s="250" t="s">
        <v>389</v>
      </c>
      <c r="F116" s="316" t="s">
        <v>164</v>
      </c>
      <c r="G116" s="340" t="s">
        <v>172</v>
      </c>
      <c r="H116" s="250" t="s">
        <v>166</v>
      </c>
      <c r="I116" s="251" t="s">
        <v>190</v>
      </c>
      <c r="J116" s="251"/>
      <c r="K116" s="250" t="s">
        <v>208</v>
      </c>
      <c r="L116" s="316"/>
      <c r="M116" s="250" t="s">
        <v>186</v>
      </c>
      <c r="N116" s="250"/>
      <c r="O116" s="317">
        <v>0</v>
      </c>
      <c r="P116" s="318">
        <f t="shared" ref="P116:P172" si="17">O116/$O$13</f>
        <v>0</v>
      </c>
      <c r="Q116" s="327" t="s">
        <v>379</v>
      </c>
      <c r="R116" s="319"/>
      <c r="S116" s="319"/>
      <c r="T116" s="136"/>
      <c r="U116" s="136"/>
      <c r="V116" s="136"/>
      <c r="W116" s="136"/>
      <c r="X116" s="136"/>
      <c r="Y116" s="136"/>
      <c r="Z116" s="136"/>
      <c r="AA116" s="136"/>
      <c r="AB116" s="136"/>
      <c r="AC116" s="136"/>
      <c r="AD116" s="136"/>
      <c r="AE116" s="136"/>
      <c r="AF116" s="136"/>
    </row>
    <row r="117" spans="1:32" ht="39.6" x14ac:dyDescent="0.25">
      <c r="A117" s="298" t="str">
        <f t="shared" si="16"/>
        <v>LOAN_PURPOSE_CDER2</v>
      </c>
      <c r="B117" s="339"/>
      <c r="C117" s="316"/>
      <c r="D117" s="316"/>
      <c r="E117" s="250" t="s">
        <v>389</v>
      </c>
      <c r="F117" s="316"/>
      <c r="G117" s="335" t="s">
        <v>596</v>
      </c>
      <c r="H117" s="250" t="s">
        <v>171</v>
      </c>
      <c r="I117" s="251" t="s">
        <v>190</v>
      </c>
      <c r="J117" s="251"/>
      <c r="K117" s="250" t="s">
        <v>167</v>
      </c>
      <c r="L117" s="316"/>
      <c r="M117" s="250" t="s">
        <v>168</v>
      </c>
      <c r="N117" s="250"/>
      <c r="O117" s="317">
        <v>0</v>
      </c>
      <c r="P117" s="318">
        <f t="shared" si="17"/>
        <v>0</v>
      </c>
      <c r="Q117" s="327" t="s">
        <v>379</v>
      </c>
      <c r="R117" s="319"/>
      <c r="S117" s="319"/>
      <c r="T117" s="136"/>
      <c r="U117" s="136"/>
      <c r="V117" s="136"/>
      <c r="W117" s="136"/>
      <c r="X117" s="136"/>
      <c r="Y117" s="136"/>
      <c r="Z117" s="136"/>
      <c r="AA117" s="136"/>
      <c r="AB117" s="136"/>
      <c r="AC117" s="136"/>
      <c r="AD117" s="136"/>
      <c r="AE117" s="136"/>
      <c r="AF117" s="136"/>
    </row>
    <row r="118" spans="1:32" ht="52.8" x14ac:dyDescent="0.25">
      <c r="A118" s="298" t="str">
        <f t="shared" si="16"/>
        <v>SECURED_FLAGR1</v>
      </c>
      <c r="B118" s="339">
        <v>39</v>
      </c>
      <c r="C118" s="250" t="s">
        <v>374</v>
      </c>
      <c r="D118" s="250" t="s">
        <v>393</v>
      </c>
      <c r="E118" s="250" t="s">
        <v>504</v>
      </c>
      <c r="F118" s="250" t="s">
        <v>164</v>
      </c>
      <c r="G118" s="250" t="s">
        <v>239</v>
      </c>
      <c r="H118" s="250" t="s">
        <v>166</v>
      </c>
      <c r="I118" s="251" t="s">
        <v>190</v>
      </c>
      <c r="J118" s="251"/>
      <c r="K118" s="250" t="s">
        <v>167</v>
      </c>
      <c r="L118" s="316"/>
      <c r="M118" s="250" t="s">
        <v>168</v>
      </c>
      <c r="N118" s="250" t="s">
        <v>1077</v>
      </c>
      <c r="O118" s="317">
        <v>0</v>
      </c>
      <c r="P118" s="318">
        <f t="shared" si="17"/>
        <v>0</v>
      </c>
      <c r="Q118" s="183" t="s">
        <v>240</v>
      </c>
      <c r="R118" s="319"/>
      <c r="S118" s="319"/>
      <c r="T118" s="136"/>
      <c r="U118" s="136"/>
      <c r="V118" s="136"/>
      <c r="W118" s="136"/>
      <c r="X118" s="136"/>
      <c r="Y118" s="136"/>
      <c r="Z118" s="136"/>
      <c r="AA118" s="136"/>
      <c r="AB118" s="136"/>
      <c r="AC118" s="136"/>
      <c r="AD118" s="136"/>
      <c r="AE118" s="136"/>
      <c r="AF118" s="136"/>
    </row>
    <row r="119" spans="1:32" ht="92.4" x14ac:dyDescent="0.25">
      <c r="A119" s="298" t="str">
        <f t="shared" si="16"/>
        <v>SECURED_FLAGR2</v>
      </c>
      <c r="B119" s="339"/>
      <c r="C119" s="250"/>
      <c r="D119" s="250"/>
      <c r="E119" s="251" t="s">
        <v>504</v>
      </c>
      <c r="F119" s="250"/>
      <c r="G119" s="250" t="s">
        <v>395</v>
      </c>
      <c r="H119" s="250" t="s">
        <v>171</v>
      </c>
      <c r="I119" s="251" t="s">
        <v>190</v>
      </c>
      <c r="J119" s="251"/>
      <c r="K119" s="250" t="s">
        <v>167</v>
      </c>
      <c r="L119" s="316"/>
      <c r="M119" s="250" t="s">
        <v>168</v>
      </c>
      <c r="N119" s="250" t="s">
        <v>1077</v>
      </c>
      <c r="O119" s="317">
        <v>225</v>
      </c>
      <c r="P119" s="318">
        <f t="shared" si="17"/>
        <v>8.7412587412587409E-2</v>
      </c>
      <c r="Q119" s="324"/>
      <c r="R119" s="323" t="s">
        <v>1105</v>
      </c>
      <c r="S119" s="328" t="s">
        <v>509</v>
      </c>
      <c r="T119" s="136"/>
      <c r="U119" s="136"/>
      <c r="V119" s="136"/>
      <c r="W119" s="136"/>
      <c r="X119" s="136"/>
      <c r="Y119" s="136"/>
      <c r="Z119" s="136"/>
      <c r="AA119" s="136"/>
      <c r="AB119" s="136"/>
      <c r="AC119" s="136"/>
      <c r="AD119" s="136"/>
      <c r="AE119" s="136"/>
      <c r="AF119" s="136"/>
    </row>
    <row r="120" spans="1:32" ht="52.8" x14ac:dyDescent="0.25">
      <c r="A120" s="298" t="str">
        <f t="shared" si="16"/>
        <v>Limit_typeR1</v>
      </c>
      <c r="B120" s="339">
        <v>40</v>
      </c>
      <c r="C120" s="250" t="s">
        <v>374</v>
      </c>
      <c r="D120" s="250" t="s">
        <v>396</v>
      </c>
      <c r="E120" s="250" t="s">
        <v>506</v>
      </c>
      <c r="F120" s="250" t="s">
        <v>164</v>
      </c>
      <c r="G120" s="250" t="s">
        <v>239</v>
      </c>
      <c r="H120" s="250" t="s">
        <v>166</v>
      </c>
      <c r="I120" s="251" t="s">
        <v>190</v>
      </c>
      <c r="J120" s="251"/>
      <c r="K120" s="250" t="s">
        <v>167</v>
      </c>
      <c r="L120" s="316"/>
      <c r="M120" s="250" t="s">
        <v>168</v>
      </c>
      <c r="N120" s="250"/>
      <c r="O120" s="317">
        <v>0</v>
      </c>
      <c r="P120" s="318">
        <f t="shared" si="17"/>
        <v>0</v>
      </c>
      <c r="Q120" s="206" t="s">
        <v>399</v>
      </c>
      <c r="R120" s="319"/>
      <c r="S120" s="319"/>
      <c r="T120" s="136"/>
      <c r="U120" s="136"/>
      <c r="V120" s="136"/>
      <c r="W120" s="136"/>
      <c r="X120" s="136"/>
      <c r="Y120" s="136"/>
      <c r="Z120" s="136"/>
      <c r="AA120" s="136"/>
      <c r="AB120" s="136"/>
      <c r="AC120" s="136"/>
      <c r="AD120" s="136"/>
      <c r="AE120" s="136"/>
      <c r="AF120" s="136"/>
    </row>
    <row r="121" spans="1:32" ht="52.8" x14ac:dyDescent="0.25">
      <c r="A121" s="298" t="str">
        <f t="shared" si="16"/>
        <v>Limit_typeR2</v>
      </c>
      <c r="B121" s="339"/>
      <c r="C121" s="250"/>
      <c r="D121" s="250"/>
      <c r="E121" s="250" t="s">
        <v>506</v>
      </c>
      <c r="F121" s="250"/>
      <c r="G121" s="322" t="s">
        <v>507</v>
      </c>
      <c r="H121" s="250" t="s">
        <v>171</v>
      </c>
      <c r="I121" s="251" t="s">
        <v>190</v>
      </c>
      <c r="J121" s="251"/>
      <c r="K121" s="250" t="s">
        <v>167</v>
      </c>
      <c r="L121" s="316"/>
      <c r="M121" s="250" t="s">
        <v>168</v>
      </c>
      <c r="N121" s="250"/>
      <c r="O121" s="317">
        <v>0</v>
      </c>
      <c r="P121" s="318">
        <f t="shared" si="17"/>
        <v>0</v>
      </c>
      <c r="Q121" s="206" t="s">
        <v>399</v>
      </c>
      <c r="R121" s="319"/>
      <c r="S121" s="319"/>
      <c r="T121" s="136"/>
      <c r="U121" s="136"/>
      <c r="V121" s="136"/>
      <c r="W121" s="136"/>
      <c r="X121" s="136"/>
      <c r="Y121" s="136"/>
      <c r="Z121" s="136"/>
      <c r="AA121" s="136"/>
      <c r="AB121" s="136"/>
      <c r="AC121" s="136"/>
      <c r="AD121" s="136"/>
      <c r="AE121" s="136"/>
      <c r="AF121" s="136"/>
    </row>
    <row r="122" spans="1:32" ht="39.6" x14ac:dyDescent="0.25">
      <c r="A122" s="298" t="str">
        <f t="shared" si="16"/>
        <v>LTVR1</v>
      </c>
      <c r="B122" s="339">
        <v>41</v>
      </c>
      <c r="C122" s="250" t="s">
        <v>374</v>
      </c>
      <c r="D122" s="250" t="s">
        <v>401</v>
      </c>
      <c r="E122" s="250" t="s">
        <v>1078</v>
      </c>
      <c r="F122" s="250" t="s">
        <v>164</v>
      </c>
      <c r="G122" s="322" t="s">
        <v>403</v>
      </c>
      <c r="H122" s="250" t="s">
        <v>166</v>
      </c>
      <c r="I122" s="251"/>
      <c r="J122" s="251"/>
      <c r="K122" s="250" t="s">
        <v>167</v>
      </c>
      <c r="L122" s="316"/>
      <c r="M122" s="250" t="s">
        <v>580</v>
      </c>
      <c r="N122" s="250"/>
      <c r="O122" s="317">
        <v>225</v>
      </c>
      <c r="P122" s="318">
        <f t="shared" si="17"/>
        <v>8.7412587412587409E-2</v>
      </c>
      <c r="Q122" s="333" t="s">
        <v>508</v>
      </c>
      <c r="R122" s="334"/>
      <c r="S122" s="328" t="s">
        <v>509</v>
      </c>
      <c r="T122" s="136"/>
      <c r="U122" s="136"/>
      <c r="V122" s="136"/>
      <c r="W122" s="136"/>
      <c r="X122" s="136"/>
      <c r="Y122" s="136"/>
      <c r="Z122" s="136"/>
      <c r="AA122" s="136"/>
      <c r="AB122" s="136"/>
      <c r="AC122" s="136"/>
      <c r="AD122" s="136"/>
      <c r="AE122" s="136"/>
      <c r="AF122" s="136"/>
    </row>
    <row r="123" spans="1:32" ht="52.8" x14ac:dyDescent="0.25">
      <c r="A123" s="298" t="str">
        <f t="shared" si="16"/>
        <v>LTVR2</v>
      </c>
      <c r="B123" s="339"/>
      <c r="C123" s="250"/>
      <c r="D123" s="250"/>
      <c r="E123" s="251" t="s">
        <v>1078</v>
      </c>
      <c r="F123" s="250"/>
      <c r="G123" s="322" t="s">
        <v>404</v>
      </c>
      <c r="H123" s="250" t="s">
        <v>171</v>
      </c>
      <c r="I123" s="251"/>
      <c r="J123" s="251"/>
      <c r="K123" s="250" t="s">
        <v>208</v>
      </c>
      <c r="L123" s="316"/>
      <c r="M123" s="250" t="s">
        <v>580</v>
      </c>
      <c r="N123" s="250"/>
      <c r="O123" s="317">
        <v>146</v>
      </c>
      <c r="P123" s="318">
        <f t="shared" si="17"/>
        <v>5.672105672105672E-2</v>
      </c>
      <c r="Q123" s="341" t="s">
        <v>405</v>
      </c>
      <c r="R123" s="329" t="s">
        <v>257</v>
      </c>
      <c r="S123" s="334"/>
      <c r="T123" s="136"/>
      <c r="U123" s="136"/>
      <c r="V123" s="136"/>
      <c r="W123" s="136"/>
      <c r="X123" s="136"/>
      <c r="Y123" s="136"/>
      <c r="Z123" s="136"/>
      <c r="AA123" s="136"/>
      <c r="AB123" s="136"/>
      <c r="AC123" s="136"/>
      <c r="AD123" s="136"/>
      <c r="AE123" s="136"/>
      <c r="AF123" s="136"/>
    </row>
    <row r="124" spans="1:32" ht="56.4" customHeight="1" x14ac:dyDescent="0.25">
      <c r="A124" s="298" t="str">
        <f t="shared" si="16"/>
        <v>LTVR3</v>
      </c>
      <c r="B124" s="339"/>
      <c r="C124" s="250"/>
      <c r="D124" s="250"/>
      <c r="E124" s="251" t="s">
        <v>1078</v>
      </c>
      <c r="F124" s="250"/>
      <c r="G124" s="250" t="s">
        <v>303</v>
      </c>
      <c r="H124" s="250" t="s">
        <v>173</v>
      </c>
      <c r="I124" s="251" t="s">
        <v>190</v>
      </c>
      <c r="J124" s="251"/>
      <c r="K124" s="250" t="s">
        <v>167</v>
      </c>
      <c r="L124" s="316"/>
      <c r="M124" s="250" t="s">
        <v>186</v>
      </c>
      <c r="N124" s="250"/>
      <c r="O124" s="317">
        <v>0</v>
      </c>
      <c r="P124" s="318">
        <f t="shared" si="17"/>
        <v>0</v>
      </c>
      <c r="Q124" s="324"/>
      <c r="R124" s="196" t="s">
        <v>191</v>
      </c>
      <c r="S124" s="319"/>
      <c r="T124" s="136"/>
      <c r="U124" s="136"/>
      <c r="V124" s="136"/>
      <c r="W124" s="136"/>
      <c r="X124" s="136"/>
      <c r="Y124" s="136"/>
      <c r="Z124" s="136"/>
      <c r="AA124" s="136"/>
      <c r="AB124" s="136"/>
      <c r="AC124" s="136"/>
      <c r="AD124" s="136"/>
      <c r="AE124" s="136"/>
      <c r="AF124" s="136"/>
    </row>
    <row r="125" spans="1:32" ht="84" customHeight="1" x14ac:dyDescent="0.25">
      <c r="A125" s="298" t="str">
        <f t="shared" si="16"/>
        <v>COMMITMENT_IDR1</v>
      </c>
      <c r="B125" s="316">
        <v>42</v>
      </c>
      <c r="C125" s="250" t="s">
        <v>374</v>
      </c>
      <c r="D125" s="250" t="s">
        <v>406</v>
      </c>
      <c r="E125" s="250" t="s">
        <v>407</v>
      </c>
      <c r="F125" s="250" t="s">
        <v>220</v>
      </c>
      <c r="G125" s="322" t="s">
        <v>172</v>
      </c>
      <c r="H125" s="250" t="s">
        <v>166</v>
      </c>
      <c r="I125" s="251" t="s">
        <v>190</v>
      </c>
      <c r="J125" s="251"/>
      <c r="K125" s="250" t="s">
        <v>208</v>
      </c>
      <c r="L125" s="316"/>
      <c r="M125" s="250" t="s">
        <v>186</v>
      </c>
      <c r="N125" s="250"/>
      <c r="O125" s="317">
        <v>455</v>
      </c>
      <c r="P125" s="318">
        <f t="shared" si="17"/>
        <v>0.17676767676767677</v>
      </c>
      <c r="Q125" s="324"/>
      <c r="R125" s="322" t="s">
        <v>510</v>
      </c>
      <c r="S125" s="322" t="s">
        <v>408</v>
      </c>
      <c r="T125" s="136"/>
      <c r="U125" s="136"/>
      <c r="V125" s="136"/>
      <c r="W125" s="136"/>
      <c r="X125" s="136"/>
      <c r="Y125" s="136"/>
      <c r="Z125" s="136"/>
      <c r="AA125" s="136"/>
      <c r="AB125" s="136"/>
      <c r="AC125" s="136"/>
      <c r="AD125" s="136"/>
      <c r="AE125" s="136"/>
      <c r="AF125" s="136"/>
    </row>
    <row r="126" spans="1:32" ht="67.8" customHeight="1" x14ac:dyDescent="0.25">
      <c r="A126" s="298" t="str">
        <f t="shared" si="16"/>
        <v>COMMITMENT_IDR2</v>
      </c>
      <c r="B126" s="316"/>
      <c r="C126" s="250"/>
      <c r="D126" s="250"/>
      <c r="E126" s="250" t="s">
        <v>407</v>
      </c>
      <c r="F126" s="250"/>
      <c r="G126" s="322" t="s">
        <v>511</v>
      </c>
      <c r="H126" s="250" t="s">
        <v>171</v>
      </c>
      <c r="I126" s="251" t="s">
        <v>190</v>
      </c>
      <c r="J126" s="251"/>
      <c r="K126" s="250" t="s">
        <v>208</v>
      </c>
      <c r="L126" s="316"/>
      <c r="M126" s="250" t="s">
        <v>186</v>
      </c>
      <c r="N126" s="250"/>
      <c r="O126" s="317">
        <v>67</v>
      </c>
      <c r="P126" s="318">
        <f t="shared" si="17"/>
        <v>2.6029526029526028E-2</v>
      </c>
      <c r="Q126" s="324"/>
      <c r="R126" s="322" t="s">
        <v>510</v>
      </c>
      <c r="S126" s="322" t="s">
        <v>408</v>
      </c>
      <c r="T126" s="136"/>
      <c r="U126" s="136"/>
      <c r="V126" s="136"/>
      <c r="W126" s="136"/>
      <c r="X126" s="136"/>
      <c r="Y126" s="136"/>
      <c r="Z126" s="136"/>
      <c r="AA126" s="136"/>
      <c r="AB126" s="136"/>
      <c r="AC126" s="136"/>
      <c r="AD126" s="136"/>
      <c r="AE126" s="136"/>
      <c r="AF126" s="136"/>
    </row>
    <row r="127" spans="1:32" ht="52.8" x14ac:dyDescent="0.25">
      <c r="A127" s="298" t="str">
        <f t="shared" si="16"/>
        <v>COMMITMENT_IDR3</v>
      </c>
      <c r="B127" s="316"/>
      <c r="C127" s="250"/>
      <c r="D127" s="250"/>
      <c r="E127" s="250" t="s">
        <v>407</v>
      </c>
      <c r="F127" s="250"/>
      <c r="G127" s="322" t="s">
        <v>377</v>
      </c>
      <c r="H127" s="250" t="s">
        <v>173</v>
      </c>
      <c r="I127" s="251" t="s">
        <v>190</v>
      </c>
      <c r="J127" s="251"/>
      <c r="K127" s="250" t="s">
        <v>167</v>
      </c>
      <c r="L127" s="316"/>
      <c r="M127" s="250" t="s">
        <v>168</v>
      </c>
      <c r="N127" s="250"/>
      <c r="O127" s="317">
        <v>21</v>
      </c>
      <c r="P127" s="318">
        <f t="shared" si="17"/>
        <v>8.1585081585081581E-3</v>
      </c>
      <c r="Q127" s="208" t="s">
        <v>1096</v>
      </c>
      <c r="R127" s="79" t="s">
        <v>552</v>
      </c>
      <c r="S127" s="330" t="s">
        <v>408</v>
      </c>
      <c r="T127" s="136"/>
      <c r="U127" s="136"/>
      <c r="V127" s="136"/>
      <c r="W127" s="136"/>
      <c r="X127" s="136"/>
      <c r="Y127" s="136"/>
      <c r="Z127" s="136"/>
      <c r="AA127" s="136"/>
      <c r="AB127" s="136"/>
      <c r="AC127" s="136"/>
      <c r="AD127" s="136"/>
      <c r="AE127" s="136"/>
      <c r="AF127" s="136"/>
    </row>
    <row r="128" spans="1:32" ht="52.8" x14ac:dyDescent="0.25">
      <c r="A128" s="298" t="str">
        <f t="shared" si="16"/>
        <v>C_80R1</v>
      </c>
      <c r="B128" s="316">
        <v>43</v>
      </c>
      <c r="C128" s="250" t="s">
        <v>374</v>
      </c>
      <c r="D128" s="250" t="s">
        <v>410</v>
      </c>
      <c r="E128" s="250" t="s">
        <v>290</v>
      </c>
      <c r="F128" s="250" t="s">
        <v>206</v>
      </c>
      <c r="G128" s="250" t="s">
        <v>239</v>
      </c>
      <c r="H128" s="250" t="s">
        <v>166</v>
      </c>
      <c r="I128" s="251" t="s">
        <v>190</v>
      </c>
      <c r="J128" s="251"/>
      <c r="K128" s="250" t="s">
        <v>167</v>
      </c>
      <c r="L128" s="316"/>
      <c r="M128" s="250" t="s">
        <v>186</v>
      </c>
      <c r="N128" s="250"/>
      <c r="O128" s="317">
        <v>0</v>
      </c>
      <c r="P128" s="318">
        <f t="shared" si="17"/>
        <v>0</v>
      </c>
      <c r="Q128" s="183" t="s">
        <v>240</v>
      </c>
      <c r="R128" s="319"/>
      <c r="S128" s="319"/>
      <c r="T128" s="136"/>
      <c r="U128" s="136"/>
      <c r="V128" s="136"/>
      <c r="W128" s="136"/>
      <c r="X128" s="136"/>
      <c r="Y128" s="136"/>
      <c r="Z128" s="136"/>
      <c r="AA128" s="136"/>
      <c r="AB128" s="136"/>
      <c r="AC128" s="136"/>
      <c r="AD128" s="136"/>
      <c r="AE128" s="136"/>
      <c r="AF128" s="136"/>
    </row>
    <row r="129" spans="1:32" ht="26.4" x14ac:dyDescent="0.25">
      <c r="A129" s="298" t="str">
        <f t="shared" si="16"/>
        <v>C_80R2</v>
      </c>
      <c r="B129" s="316"/>
      <c r="C129" s="250"/>
      <c r="D129" s="250"/>
      <c r="E129" s="250" t="s">
        <v>290</v>
      </c>
      <c r="F129" s="250"/>
      <c r="G129" s="328" t="s">
        <v>412</v>
      </c>
      <c r="H129" s="250" t="s">
        <v>171</v>
      </c>
      <c r="I129" s="251"/>
      <c r="J129" s="251"/>
      <c r="K129" s="250" t="s">
        <v>167</v>
      </c>
      <c r="L129" s="316"/>
      <c r="M129" s="250" t="s">
        <v>168</v>
      </c>
      <c r="N129" s="250"/>
      <c r="O129" s="317">
        <v>0</v>
      </c>
      <c r="P129" s="318">
        <f t="shared" si="17"/>
        <v>0</v>
      </c>
      <c r="Q129" s="327" t="s">
        <v>597</v>
      </c>
      <c r="R129" s="319"/>
      <c r="S129" s="319"/>
      <c r="T129" s="136"/>
      <c r="U129" s="136"/>
      <c r="V129" s="136"/>
      <c r="W129" s="136"/>
      <c r="X129" s="136"/>
      <c r="Y129" s="136"/>
      <c r="Z129" s="136"/>
      <c r="AA129" s="136"/>
      <c r="AB129" s="136"/>
      <c r="AC129" s="136"/>
      <c r="AD129" s="136"/>
      <c r="AE129" s="136"/>
      <c r="AF129" s="136"/>
    </row>
    <row r="130" spans="1:32" ht="26.4" x14ac:dyDescent="0.25">
      <c r="A130" s="298" t="str">
        <f t="shared" si="16"/>
        <v>C_81R1</v>
      </c>
      <c r="B130" s="316">
        <v>44</v>
      </c>
      <c r="C130" s="250" t="s">
        <v>374</v>
      </c>
      <c r="D130" s="250" t="s">
        <v>413</v>
      </c>
      <c r="E130" s="250" t="s">
        <v>292</v>
      </c>
      <c r="F130" s="250" t="s">
        <v>206</v>
      </c>
      <c r="G130" s="250" t="s">
        <v>172</v>
      </c>
      <c r="H130" s="250" t="s">
        <v>166</v>
      </c>
      <c r="I130" s="251" t="s">
        <v>190</v>
      </c>
      <c r="J130" s="251"/>
      <c r="K130" s="250" t="s">
        <v>167</v>
      </c>
      <c r="L130" s="316"/>
      <c r="M130" s="250" t="s">
        <v>186</v>
      </c>
      <c r="N130" s="250"/>
      <c r="O130" s="317">
        <v>0</v>
      </c>
      <c r="P130" s="318">
        <f t="shared" si="17"/>
        <v>0</v>
      </c>
      <c r="Q130" s="183" t="s">
        <v>207</v>
      </c>
      <c r="R130" s="319"/>
      <c r="S130" s="319"/>
      <c r="T130" s="136"/>
      <c r="U130" s="136"/>
      <c r="V130" s="136"/>
      <c r="W130" s="136"/>
      <c r="X130" s="136"/>
      <c r="Y130" s="136"/>
      <c r="Z130" s="136"/>
      <c r="AA130" s="136"/>
      <c r="AB130" s="136"/>
      <c r="AC130" s="136"/>
      <c r="AD130" s="136"/>
      <c r="AE130" s="136"/>
      <c r="AF130" s="136"/>
    </row>
    <row r="131" spans="1:32" ht="39.6" x14ac:dyDescent="0.25">
      <c r="A131" s="298" t="str">
        <f t="shared" si="16"/>
        <v>C_81R2</v>
      </c>
      <c r="B131" s="316"/>
      <c r="C131" s="250"/>
      <c r="D131" s="250"/>
      <c r="E131" s="250" t="s">
        <v>292</v>
      </c>
      <c r="F131" s="250"/>
      <c r="G131" s="251" t="s">
        <v>270</v>
      </c>
      <c r="H131" s="250" t="s">
        <v>171</v>
      </c>
      <c r="I131" s="251"/>
      <c r="J131" s="251" t="s">
        <v>190</v>
      </c>
      <c r="K131" s="250" t="s">
        <v>208</v>
      </c>
      <c r="L131" s="316"/>
      <c r="M131" s="250" t="s">
        <v>186</v>
      </c>
      <c r="N131" s="250"/>
      <c r="O131" s="317">
        <v>267</v>
      </c>
      <c r="P131" s="318">
        <f t="shared" si="17"/>
        <v>0.10372960372960373</v>
      </c>
      <c r="Q131" s="325" t="s">
        <v>271</v>
      </c>
      <c r="R131" s="325" t="s">
        <v>272</v>
      </c>
      <c r="S131" s="319"/>
      <c r="T131" s="136"/>
      <c r="U131" s="136"/>
      <c r="V131" s="136"/>
      <c r="W131" s="136"/>
      <c r="X131" s="136"/>
      <c r="Y131" s="136"/>
      <c r="Z131" s="136"/>
      <c r="AA131" s="136"/>
      <c r="AB131" s="136"/>
      <c r="AC131" s="136"/>
      <c r="AD131" s="136"/>
      <c r="AE131" s="136"/>
      <c r="AF131" s="136"/>
    </row>
    <row r="132" spans="1:32" ht="39.6" x14ac:dyDescent="0.25">
      <c r="A132" s="298" t="str">
        <f t="shared" si="16"/>
        <v>C_81R3</v>
      </c>
      <c r="B132" s="316"/>
      <c r="C132" s="250"/>
      <c r="D132" s="250"/>
      <c r="E132" s="250" t="s">
        <v>292</v>
      </c>
      <c r="F132" s="250"/>
      <c r="G132" s="250" t="s">
        <v>303</v>
      </c>
      <c r="H132" s="250" t="s">
        <v>173</v>
      </c>
      <c r="I132" s="251" t="s">
        <v>190</v>
      </c>
      <c r="J132" s="251"/>
      <c r="K132" s="250" t="s">
        <v>167</v>
      </c>
      <c r="L132" s="316"/>
      <c r="M132" s="250" t="s">
        <v>186</v>
      </c>
      <c r="N132" s="250"/>
      <c r="O132" s="317">
        <v>13</v>
      </c>
      <c r="P132" s="318">
        <f t="shared" si="17"/>
        <v>5.0505050505050509E-3</v>
      </c>
      <c r="Q132" s="324" t="s">
        <v>581</v>
      </c>
      <c r="R132" s="319" t="s">
        <v>416</v>
      </c>
      <c r="S132" s="325" t="s">
        <v>230</v>
      </c>
      <c r="T132" s="136"/>
      <c r="U132" s="136"/>
      <c r="V132" s="136"/>
      <c r="W132" s="136"/>
      <c r="X132" s="136"/>
      <c r="Y132" s="136"/>
      <c r="Z132" s="136"/>
      <c r="AA132" s="136"/>
      <c r="AB132" s="136"/>
      <c r="AC132" s="136"/>
      <c r="AD132" s="136"/>
      <c r="AE132" s="136"/>
      <c r="AF132" s="136"/>
    </row>
    <row r="133" spans="1:32" ht="26.4" x14ac:dyDescent="0.25">
      <c r="A133" s="298" t="str">
        <f t="shared" si="16"/>
        <v>C_82R1</v>
      </c>
      <c r="B133" s="316">
        <v>45</v>
      </c>
      <c r="C133" s="250" t="s">
        <v>374</v>
      </c>
      <c r="D133" s="250" t="s">
        <v>512</v>
      </c>
      <c r="E133" s="250" t="s">
        <v>294</v>
      </c>
      <c r="F133" s="250" t="s">
        <v>206</v>
      </c>
      <c r="G133" s="322" t="s">
        <v>172</v>
      </c>
      <c r="H133" s="250" t="s">
        <v>166</v>
      </c>
      <c r="I133" s="251" t="s">
        <v>190</v>
      </c>
      <c r="J133" s="251"/>
      <c r="K133" s="250" t="s">
        <v>167</v>
      </c>
      <c r="L133" s="316"/>
      <c r="M133" s="250" t="s">
        <v>186</v>
      </c>
      <c r="N133" s="250"/>
      <c r="O133" s="317">
        <v>0</v>
      </c>
      <c r="P133" s="318">
        <f t="shared" si="17"/>
        <v>0</v>
      </c>
      <c r="Q133" s="183" t="s">
        <v>207</v>
      </c>
      <c r="R133" s="319"/>
      <c r="S133" s="319"/>
      <c r="T133" s="136"/>
      <c r="U133" s="136"/>
      <c r="V133" s="136"/>
      <c r="W133" s="136"/>
      <c r="X133" s="136"/>
      <c r="Y133" s="136"/>
      <c r="Z133" s="136"/>
      <c r="AA133" s="136"/>
      <c r="AB133" s="136"/>
      <c r="AC133" s="136"/>
      <c r="AD133" s="136"/>
      <c r="AE133" s="136"/>
      <c r="AF133" s="136"/>
    </row>
    <row r="134" spans="1:32" ht="66" x14ac:dyDescent="0.25">
      <c r="A134" s="298" t="str">
        <f t="shared" si="16"/>
        <v>C_82R2</v>
      </c>
      <c r="B134" s="316"/>
      <c r="C134" s="250"/>
      <c r="D134" s="250"/>
      <c r="E134" s="250" t="s">
        <v>294</v>
      </c>
      <c r="F134" s="250"/>
      <c r="G134" s="457" t="s">
        <v>598</v>
      </c>
      <c r="H134" s="250" t="s">
        <v>171</v>
      </c>
      <c r="I134" s="251"/>
      <c r="J134" s="251" t="s">
        <v>190</v>
      </c>
      <c r="K134" s="250" t="s">
        <v>208</v>
      </c>
      <c r="L134" s="316"/>
      <c r="M134" s="250" t="s">
        <v>420</v>
      </c>
      <c r="N134" s="251" t="s">
        <v>599</v>
      </c>
      <c r="O134" s="317">
        <v>3</v>
      </c>
      <c r="P134" s="318">
        <f t="shared" si="17"/>
        <v>1.1655011655011655E-3</v>
      </c>
      <c r="Q134" s="324"/>
      <c r="R134" s="319" t="s">
        <v>416</v>
      </c>
      <c r="S134" s="325" t="s">
        <v>230</v>
      </c>
      <c r="T134" s="136"/>
      <c r="U134" s="136"/>
      <c r="V134" s="136"/>
      <c r="W134" s="136"/>
      <c r="X134" s="136"/>
      <c r="Y134" s="136"/>
      <c r="Z134" s="136"/>
      <c r="AA134" s="136"/>
      <c r="AB134" s="136"/>
      <c r="AC134" s="136"/>
      <c r="AD134" s="136"/>
      <c r="AE134" s="136"/>
      <c r="AF134" s="136"/>
    </row>
    <row r="135" spans="1:32" ht="39.6" x14ac:dyDescent="0.25">
      <c r="A135" s="298" t="str">
        <f t="shared" si="16"/>
        <v>C_82R3</v>
      </c>
      <c r="B135" s="316"/>
      <c r="C135" s="250"/>
      <c r="D135" s="250"/>
      <c r="E135" s="250" t="s">
        <v>294</v>
      </c>
      <c r="F135" s="250"/>
      <c r="G135" s="322" t="s">
        <v>303</v>
      </c>
      <c r="H135" s="250" t="s">
        <v>173</v>
      </c>
      <c r="I135" s="251" t="s">
        <v>190</v>
      </c>
      <c r="J135" s="251"/>
      <c r="K135" s="250" t="s">
        <v>167</v>
      </c>
      <c r="L135" s="316"/>
      <c r="M135" s="250" t="s">
        <v>186</v>
      </c>
      <c r="N135" s="250"/>
      <c r="O135" s="317">
        <v>6</v>
      </c>
      <c r="P135" s="318">
        <f t="shared" si="17"/>
        <v>2.331002331002331E-3</v>
      </c>
      <c r="Q135" s="324" t="s">
        <v>581</v>
      </c>
      <c r="R135" s="319" t="s">
        <v>416</v>
      </c>
      <c r="S135" s="325" t="s">
        <v>230</v>
      </c>
      <c r="T135" s="136"/>
      <c r="U135" s="136"/>
      <c r="V135" s="136"/>
      <c r="W135" s="136"/>
      <c r="X135" s="136"/>
      <c r="Y135" s="136"/>
      <c r="Z135" s="136"/>
      <c r="AA135" s="136"/>
      <c r="AB135" s="136"/>
      <c r="AC135" s="136"/>
      <c r="AD135" s="136"/>
      <c r="AE135" s="136"/>
      <c r="AF135" s="136"/>
    </row>
    <row r="136" spans="1:32" ht="26.4" x14ac:dyDescent="0.25">
      <c r="A136" s="298" t="str">
        <f t="shared" si="16"/>
        <v>C_84R1</v>
      </c>
      <c r="B136" s="316">
        <v>46</v>
      </c>
      <c r="C136" s="250" t="s">
        <v>374</v>
      </c>
      <c r="D136" s="250" t="s">
        <v>421</v>
      </c>
      <c r="E136" s="250" t="s">
        <v>298</v>
      </c>
      <c r="F136" s="250" t="s">
        <v>206</v>
      </c>
      <c r="G136" s="250" t="s">
        <v>172</v>
      </c>
      <c r="H136" s="250" t="s">
        <v>166</v>
      </c>
      <c r="I136" s="251" t="s">
        <v>190</v>
      </c>
      <c r="J136" s="251"/>
      <c r="K136" s="250" t="s">
        <v>167</v>
      </c>
      <c r="L136" s="316"/>
      <c r="M136" s="250" t="s">
        <v>186</v>
      </c>
      <c r="N136" s="250"/>
      <c r="O136" s="317">
        <v>0</v>
      </c>
      <c r="P136" s="318">
        <f t="shared" si="17"/>
        <v>0</v>
      </c>
      <c r="Q136" s="183" t="s">
        <v>207</v>
      </c>
      <c r="R136" s="319"/>
      <c r="S136" s="319"/>
      <c r="T136" s="136"/>
      <c r="U136" s="136"/>
      <c r="V136" s="136"/>
      <c r="W136" s="136"/>
      <c r="X136" s="136"/>
      <c r="Y136" s="136"/>
      <c r="Z136" s="136"/>
      <c r="AA136" s="136"/>
      <c r="AB136" s="136"/>
      <c r="AC136" s="136"/>
      <c r="AD136" s="136"/>
      <c r="AE136" s="136"/>
      <c r="AF136" s="136"/>
    </row>
    <row r="137" spans="1:32" ht="52.8" x14ac:dyDescent="0.25">
      <c r="A137" s="298" t="str">
        <f t="shared" si="16"/>
        <v>C_84R2</v>
      </c>
      <c r="B137" s="316"/>
      <c r="C137" s="250"/>
      <c r="D137" s="250"/>
      <c r="E137" s="250" t="s">
        <v>298</v>
      </c>
      <c r="F137" s="250"/>
      <c r="G137" s="250" t="s">
        <v>239</v>
      </c>
      <c r="H137" s="250" t="s">
        <v>171</v>
      </c>
      <c r="I137" s="251" t="s">
        <v>190</v>
      </c>
      <c r="J137" s="251"/>
      <c r="K137" s="250" t="s">
        <v>167</v>
      </c>
      <c r="L137" s="316"/>
      <c r="M137" s="250" t="s">
        <v>186</v>
      </c>
      <c r="N137" s="250"/>
      <c r="O137" s="317">
        <v>0</v>
      </c>
      <c r="P137" s="318">
        <f t="shared" si="17"/>
        <v>0</v>
      </c>
      <c r="Q137" s="183" t="s">
        <v>240</v>
      </c>
      <c r="R137" s="319"/>
      <c r="S137" s="319"/>
      <c r="T137" s="136"/>
      <c r="U137" s="136"/>
      <c r="V137" s="136"/>
      <c r="W137" s="136"/>
      <c r="X137" s="136"/>
      <c r="Y137" s="136"/>
      <c r="Z137" s="136"/>
      <c r="AA137" s="136"/>
      <c r="AB137" s="136"/>
      <c r="AC137" s="136"/>
      <c r="AD137" s="136"/>
      <c r="AE137" s="136"/>
      <c r="AF137" s="136"/>
    </row>
    <row r="138" spans="1:32" ht="52.8" x14ac:dyDescent="0.25">
      <c r="A138" s="298" t="str">
        <f t="shared" si="16"/>
        <v>Không có trường dữ liệuR1</v>
      </c>
      <c r="B138" s="316">
        <v>47</v>
      </c>
      <c r="C138" s="322" t="s">
        <v>600</v>
      </c>
      <c r="D138" s="251" t="s">
        <v>601</v>
      </c>
      <c r="E138" s="251" t="s">
        <v>1111</v>
      </c>
      <c r="F138" s="250" t="s">
        <v>220</v>
      </c>
      <c r="G138" s="322" t="s">
        <v>586</v>
      </c>
      <c r="H138" s="322" t="s">
        <v>166</v>
      </c>
      <c r="I138" s="251" t="s">
        <v>190</v>
      </c>
      <c r="J138" s="251"/>
      <c r="K138" s="250" t="s">
        <v>167</v>
      </c>
      <c r="L138" s="325"/>
      <c r="M138" s="250" t="s">
        <v>186</v>
      </c>
      <c r="N138" s="250"/>
      <c r="O138" s="317" t="s">
        <v>88</v>
      </c>
      <c r="P138" s="318" t="s">
        <v>88</v>
      </c>
      <c r="Q138" s="327" t="s">
        <v>602</v>
      </c>
      <c r="R138" s="319"/>
      <c r="S138" s="319"/>
      <c r="T138" s="136"/>
      <c r="U138" s="136"/>
      <c r="V138" s="136"/>
      <c r="W138" s="136"/>
      <c r="X138" s="136"/>
      <c r="Y138" s="136"/>
      <c r="Z138" s="136"/>
      <c r="AA138" s="136"/>
      <c r="AB138" s="136"/>
      <c r="AC138" s="136"/>
      <c r="AD138" s="136"/>
      <c r="AE138" s="136"/>
      <c r="AF138" s="136"/>
    </row>
    <row r="139" spans="1:32" ht="39.6" x14ac:dyDescent="0.25">
      <c r="A139" s="298" t="str">
        <f t="shared" si="16"/>
        <v>C_3R1</v>
      </c>
      <c r="B139" s="316">
        <v>48</v>
      </c>
      <c r="C139" s="322" t="s">
        <v>600</v>
      </c>
      <c r="D139" s="250" t="s">
        <v>603</v>
      </c>
      <c r="E139" s="250" t="s">
        <v>604</v>
      </c>
      <c r="F139" s="322" t="s">
        <v>206</v>
      </c>
      <c r="G139" s="250" t="s">
        <v>303</v>
      </c>
      <c r="H139" s="250" t="s">
        <v>166</v>
      </c>
      <c r="I139" s="251" t="s">
        <v>190</v>
      </c>
      <c r="J139" s="251"/>
      <c r="K139" s="250" t="s">
        <v>167</v>
      </c>
      <c r="L139" s="316"/>
      <c r="M139" s="250" t="s">
        <v>605</v>
      </c>
      <c r="N139" s="251" t="s">
        <v>570</v>
      </c>
      <c r="O139" s="317">
        <v>0</v>
      </c>
      <c r="P139" s="318">
        <f t="shared" si="17"/>
        <v>0</v>
      </c>
      <c r="Q139" s="324"/>
      <c r="R139" s="332" t="s">
        <v>606</v>
      </c>
      <c r="S139" s="319"/>
      <c r="T139" s="136"/>
      <c r="U139" s="136"/>
      <c r="V139" s="136"/>
      <c r="W139" s="136"/>
      <c r="X139" s="136"/>
      <c r="Y139" s="136"/>
      <c r="Z139" s="136"/>
      <c r="AA139" s="136"/>
      <c r="AB139" s="136"/>
      <c r="AC139" s="136"/>
      <c r="AD139" s="136"/>
      <c r="AE139" s="136"/>
      <c r="AF139" s="136"/>
    </row>
    <row r="140" spans="1:32" ht="39.6" x14ac:dyDescent="0.25">
      <c r="A140" s="298" t="str">
        <f t="shared" si="16"/>
        <v>C_3R2</v>
      </c>
      <c r="B140" s="316"/>
      <c r="C140" s="322"/>
      <c r="D140" s="250"/>
      <c r="E140" s="250" t="s">
        <v>604</v>
      </c>
      <c r="F140" s="322"/>
      <c r="G140" s="251" t="s">
        <v>270</v>
      </c>
      <c r="H140" s="250" t="s">
        <v>171</v>
      </c>
      <c r="I140" s="251"/>
      <c r="J140" s="251" t="s">
        <v>190</v>
      </c>
      <c r="K140" s="250" t="s">
        <v>208</v>
      </c>
      <c r="L140" s="316"/>
      <c r="M140" s="250" t="s">
        <v>580</v>
      </c>
      <c r="N140" s="250"/>
      <c r="O140" s="317">
        <v>32</v>
      </c>
      <c r="P140" s="318">
        <f t="shared" si="17"/>
        <v>1.2432012432012432E-2</v>
      </c>
      <c r="Q140" s="325" t="s">
        <v>271</v>
      </c>
      <c r="R140" s="325" t="s">
        <v>272</v>
      </c>
      <c r="S140" s="319"/>
      <c r="T140" s="136"/>
      <c r="U140" s="136"/>
      <c r="V140" s="136"/>
      <c r="W140" s="136"/>
      <c r="X140" s="136"/>
      <c r="Y140" s="136"/>
      <c r="Z140" s="136"/>
      <c r="AA140" s="136"/>
      <c r="AB140" s="136"/>
      <c r="AC140" s="136"/>
      <c r="AD140" s="136"/>
      <c r="AE140" s="136"/>
      <c r="AF140" s="136"/>
    </row>
    <row r="141" spans="1:32" ht="39.6" x14ac:dyDescent="0.25">
      <c r="A141" s="298" t="str">
        <f t="shared" si="16"/>
        <v>C_3R3</v>
      </c>
      <c r="B141" s="316"/>
      <c r="C141" s="322"/>
      <c r="D141" s="250"/>
      <c r="E141" s="250" t="s">
        <v>604</v>
      </c>
      <c r="F141" s="322"/>
      <c r="G141" s="250" t="s">
        <v>607</v>
      </c>
      <c r="H141" s="250" t="s">
        <v>173</v>
      </c>
      <c r="I141" s="251"/>
      <c r="J141" s="251" t="s">
        <v>190</v>
      </c>
      <c r="K141" s="250" t="s">
        <v>208</v>
      </c>
      <c r="L141" s="316"/>
      <c r="M141" s="250" t="s">
        <v>580</v>
      </c>
      <c r="N141" s="250"/>
      <c r="O141" s="317">
        <v>165</v>
      </c>
      <c r="P141" s="318">
        <f t="shared" si="17"/>
        <v>6.4102564102564097E-2</v>
      </c>
      <c r="Q141" s="324" t="s">
        <v>608</v>
      </c>
      <c r="R141" s="323" t="s">
        <v>609</v>
      </c>
      <c r="S141" s="325" t="s">
        <v>230</v>
      </c>
      <c r="T141" s="136"/>
      <c r="U141" s="136"/>
      <c r="V141" s="136"/>
      <c r="W141" s="136"/>
      <c r="X141" s="136"/>
      <c r="Y141" s="136"/>
      <c r="Z141" s="136"/>
      <c r="AA141" s="136"/>
      <c r="AB141" s="136"/>
      <c r="AC141" s="136"/>
      <c r="AD141" s="136"/>
      <c r="AE141" s="136"/>
      <c r="AF141" s="136"/>
    </row>
    <row r="142" spans="1:32" ht="39.6" x14ac:dyDescent="0.25">
      <c r="A142" s="298" t="str">
        <f t="shared" si="16"/>
        <v>C_3R4</v>
      </c>
      <c r="B142" s="316"/>
      <c r="C142" s="322"/>
      <c r="D142" s="250"/>
      <c r="E142" s="250" t="s">
        <v>604</v>
      </c>
      <c r="F142" s="322"/>
      <c r="G142" s="322" t="s">
        <v>610</v>
      </c>
      <c r="H142" s="251" t="s">
        <v>214</v>
      </c>
      <c r="I142" s="251"/>
      <c r="J142" s="251"/>
      <c r="K142" s="322" t="s">
        <v>167</v>
      </c>
      <c r="L142" s="325"/>
      <c r="M142" s="322" t="s">
        <v>168</v>
      </c>
      <c r="N142" s="251" t="s">
        <v>611</v>
      </c>
      <c r="O142" s="317">
        <v>1</v>
      </c>
      <c r="P142" s="318">
        <f t="shared" si="17"/>
        <v>3.885003885003885E-4</v>
      </c>
      <c r="Q142" s="327"/>
      <c r="R142" s="79" t="s">
        <v>957</v>
      </c>
      <c r="S142" s="325" t="s">
        <v>230</v>
      </c>
      <c r="T142" s="136"/>
      <c r="U142" s="136"/>
      <c r="V142" s="136"/>
      <c r="W142" s="136"/>
      <c r="X142" s="136"/>
      <c r="Y142" s="136"/>
      <c r="Z142" s="136"/>
      <c r="AA142" s="136"/>
      <c r="AB142" s="136"/>
      <c r="AC142" s="136"/>
      <c r="AD142" s="136"/>
      <c r="AE142" s="136"/>
      <c r="AF142" s="136"/>
    </row>
    <row r="143" spans="1:32" ht="118.8" x14ac:dyDescent="0.25">
      <c r="A143" s="298" t="str">
        <f t="shared" si="16"/>
        <v>C_3R5</v>
      </c>
      <c r="B143" s="316"/>
      <c r="C143" s="322"/>
      <c r="D143" s="250"/>
      <c r="E143" s="250" t="s">
        <v>604</v>
      </c>
      <c r="F143" s="322"/>
      <c r="G143" s="251" t="s">
        <v>613</v>
      </c>
      <c r="H143" s="322" t="s">
        <v>217</v>
      </c>
      <c r="I143" s="251"/>
      <c r="J143" s="251"/>
      <c r="K143" s="322" t="s">
        <v>167</v>
      </c>
      <c r="L143" s="325"/>
      <c r="M143" s="322" t="s">
        <v>614</v>
      </c>
      <c r="N143" s="251" t="s">
        <v>615</v>
      </c>
      <c r="O143" s="317">
        <v>20</v>
      </c>
      <c r="P143" s="318">
        <f t="shared" si="17"/>
        <v>7.77000777000777E-3</v>
      </c>
      <c r="Q143" s="324" t="s">
        <v>616</v>
      </c>
      <c r="R143" s="319" t="s">
        <v>257</v>
      </c>
      <c r="S143" s="325" t="s">
        <v>230</v>
      </c>
      <c r="T143" s="136"/>
      <c r="U143" s="136"/>
      <c r="V143" s="136"/>
      <c r="W143" s="136"/>
      <c r="X143" s="136"/>
      <c r="Y143" s="136"/>
      <c r="Z143" s="136"/>
      <c r="AA143" s="136"/>
      <c r="AB143" s="136"/>
      <c r="AC143" s="136"/>
      <c r="AD143" s="136"/>
      <c r="AE143" s="136"/>
      <c r="AF143" s="136"/>
    </row>
    <row r="144" spans="1:32" ht="66" x14ac:dyDescent="0.25">
      <c r="A144" s="298" t="str">
        <f t="shared" si="16"/>
        <v>C_67R1</v>
      </c>
      <c r="B144" s="316">
        <v>49</v>
      </c>
      <c r="C144" s="322" t="s">
        <v>600</v>
      </c>
      <c r="D144" s="322" t="s">
        <v>617</v>
      </c>
      <c r="E144" s="250" t="s">
        <v>348</v>
      </c>
      <c r="F144" s="322" t="s">
        <v>206</v>
      </c>
      <c r="G144" s="322" t="s">
        <v>239</v>
      </c>
      <c r="H144" s="250" t="s">
        <v>166</v>
      </c>
      <c r="I144" s="251" t="s">
        <v>190</v>
      </c>
      <c r="J144" s="251"/>
      <c r="K144" s="250" t="s">
        <v>167</v>
      </c>
      <c r="L144" s="316"/>
      <c r="M144" s="250" t="s">
        <v>618</v>
      </c>
      <c r="N144" s="251" t="s">
        <v>570</v>
      </c>
      <c r="O144" s="317">
        <v>0</v>
      </c>
      <c r="P144" s="318">
        <f t="shared" si="17"/>
        <v>0</v>
      </c>
      <c r="Q144" s="183" t="s">
        <v>240</v>
      </c>
      <c r="R144" s="319"/>
      <c r="S144" s="319"/>
      <c r="T144" s="136"/>
      <c r="U144" s="136"/>
      <c r="V144" s="136"/>
      <c r="W144" s="136"/>
      <c r="X144" s="136"/>
      <c r="Y144" s="136"/>
      <c r="Z144" s="136"/>
      <c r="AA144" s="136"/>
      <c r="AB144" s="136"/>
      <c r="AC144" s="136"/>
      <c r="AD144" s="136"/>
      <c r="AE144" s="136"/>
      <c r="AF144" s="136"/>
    </row>
    <row r="145" spans="1:32" ht="66" x14ac:dyDescent="0.25">
      <c r="A145" s="298" t="str">
        <f t="shared" si="16"/>
        <v>C_67R2</v>
      </c>
      <c r="B145" s="316"/>
      <c r="C145" s="322"/>
      <c r="D145" s="322"/>
      <c r="E145" s="250" t="s">
        <v>348</v>
      </c>
      <c r="F145" s="322"/>
      <c r="G145" s="330" t="s">
        <v>619</v>
      </c>
      <c r="H145" s="250" t="s">
        <v>171</v>
      </c>
      <c r="I145" s="251"/>
      <c r="J145" s="251"/>
      <c r="K145" s="250" t="s">
        <v>208</v>
      </c>
      <c r="L145" s="316"/>
      <c r="M145" s="322" t="s">
        <v>614</v>
      </c>
      <c r="N145" s="251" t="s">
        <v>570</v>
      </c>
      <c r="O145" s="317">
        <v>20</v>
      </c>
      <c r="P145" s="318">
        <f t="shared" si="17"/>
        <v>7.77000777000777E-3</v>
      </c>
      <c r="Q145" s="324" t="s">
        <v>616</v>
      </c>
      <c r="R145" s="332" t="s">
        <v>620</v>
      </c>
      <c r="S145" s="185" t="s">
        <v>230</v>
      </c>
      <c r="T145" s="136"/>
      <c r="U145" s="136"/>
      <c r="V145" s="136"/>
      <c r="W145" s="136"/>
      <c r="X145" s="136"/>
      <c r="Y145" s="136"/>
      <c r="Z145" s="136"/>
      <c r="AA145" s="136"/>
      <c r="AB145" s="136"/>
      <c r="AC145" s="136"/>
      <c r="AD145" s="136"/>
      <c r="AE145" s="136"/>
      <c r="AF145" s="136"/>
    </row>
    <row r="146" spans="1:32" ht="105.6" x14ac:dyDescent="0.25">
      <c r="A146" s="298" t="str">
        <f t="shared" si="16"/>
        <v>C_123R1</v>
      </c>
      <c r="B146" s="316">
        <v>50</v>
      </c>
      <c r="C146" s="322" t="s">
        <v>600</v>
      </c>
      <c r="D146" s="322" t="s">
        <v>621</v>
      </c>
      <c r="E146" s="250" t="s">
        <v>622</v>
      </c>
      <c r="F146" s="322"/>
      <c r="G146" s="322" t="s">
        <v>239</v>
      </c>
      <c r="H146" s="251" t="s">
        <v>166</v>
      </c>
      <c r="I146" s="251" t="s">
        <v>190</v>
      </c>
      <c r="J146" s="251"/>
      <c r="K146" s="250" t="s">
        <v>167</v>
      </c>
      <c r="L146" s="316"/>
      <c r="M146" s="322" t="s">
        <v>623</v>
      </c>
      <c r="N146" s="251" t="s">
        <v>624</v>
      </c>
      <c r="O146" s="317">
        <v>0</v>
      </c>
      <c r="P146" s="318">
        <f t="shared" si="17"/>
        <v>0</v>
      </c>
      <c r="Q146" s="183" t="s">
        <v>240</v>
      </c>
      <c r="R146" s="319"/>
      <c r="S146" s="319"/>
      <c r="T146" s="136"/>
      <c r="U146" s="136"/>
      <c r="V146" s="136"/>
      <c r="W146" s="136"/>
      <c r="X146" s="136"/>
      <c r="Y146" s="136"/>
      <c r="Z146" s="136"/>
      <c r="AA146" s="136"/>
      <c r="AB146" s="136"/>
      <c r="AC146" s="136"/>
      <c r="AD146" s="136"/>
      <c r="AE146" s="136"/>
      <c r="AF146" s="136"/>
    </row>
    <row r="147" spans="1:32" ht="39.6" x14ac:dyDescent="0.25">
      <c r="A147" s="298" t="str">
        <f t="shared" si="16"/>
        <v>C_123R2</v>
      </c>
      <c r="B147" s="316"/>
      <c r="C147" s="322"/>
      <c r="D147" s="322"/>
      <c r="E147" s="250" t="s">
        <v>622</v>
      </c>
      <c r="F147" s="322"/>
      <c r="G147" s="330" t="s">
        <v>619</v>
      </c>
      <c r="H147" s="251" t="s">
        <v>171</v>
      </c>
      <c r="I147" s="251"/>
      <c r="J147" s="251"/>
      <c r="K147" s="250" t="s">
        <v>208</v>
      </c>
      <c r="L147" s="316"/>
      <c r="M147" s="250" t="s">
        <v>625</v>
      </c>
      <c r="N147" s="251" t="s">
        <v>624</v>
      </c>
      <c r="O147" s="317">
        <v>20</v>
      </c>
      <c r="P147" s="318">
        <f t="shared" si="17"/>
        <v>7.77000777000777E-3</v>
      </c>
      <c r="Q147" s="324"/>
      <c r="R147" s="332" t="s">
        <v>620</v>
      </c>
      <c r="S147" s="185" t="s">
        <v>230</v>
      </c>
      <c r="T147" s="136"/>
      <c r="U147" s="136"/>
      <c r="V147" s="136"/>
      <c r="W147" s="136"/>
      <c r="X147" s="136"/>
      <c r="Y147" s="136"/>
      <c r="Z147" s="136"/>
      <c r="AA147" s="136"/>
      <c r="AB147" s="136"/>
      <c r="AC147" s="136"/>
      <c r="AD147" s="136"/>
      <c r="AE147" s="136"/>
      <c r="AF147" s="136"/>
    </row>
    <row r="148" spans="1:32" ht="105.6" x14ac:dyDescent="0.25">
      <c r="A148" s="298" t="str">
        <f t="shared" si="16"/>
        <v>C_124R1</v>
      </c>
      <c r="B148" s="316">
        <v>51</v>
      </c>
      <c r="C148" s="322" t="s">
        <v>600</v>
      </c>
      <c r="D148" s="322" t="s">
        <v>626</v>
      </c>
      <c r="E148" s="250" t="s">
        <v>627</v>
      </c>
      <c r="F148" s="322" t="s">
        <v>206</v>
      </c>
      <c r="G148" s="330" t="s">
        <v>619</v>
      </c>
      <c r="H148" s="250" t="s">
        <v>166</v>
      </c>
      <c r="I148" s="251"/>
      <c r="J148" s="251"/>
      <c r="K148" s="250" t="s">
        <v>167</v>
      </c>
      <c r="L148" s="316"/>
      <c r="M148" s="322" t="s">
        <v>623</v>
      </c>
      <c r="N148" s="251" t="s">
        <v>624</v>
      </c>
      <c r="O148" s="317">
        <v>20</v>
      </c>
      <c r="P148" s="318">
        <f t="shared" si="17"/>
        <v>7.77000777000777E-3</v>
      </c>
      <c r="Q148" s="324" t="s">
        <v>616</v>
      </c>
      <c r="R148" s="332" t="s">
        <v>620</v>
      </c>
      <c r="S148" s="185" t="s">
        <v>230</v>
      </c>
      <c r="T148" s="136"/>
      <c r="U148" s="136"/>
      <c r="V148" s="136"/>
      <c r="W148" s="136"/>
      <c r="X148" s="136"/>
      <c r="Y148" s="136"/>
      <c r="Z148" s="136"/>
      <c r="AA148" s="136"/>
      <c r="AB148" s="136"/>
      <c r="AC148" s="136"/>
      <c r="AD148" s="136"/>
      <c r="AE148" s="136"/>
      <c r="AF148" s="136"/>
    </row>
    <row r="149" spans="1:32" ht="105.6" x14ac:dyDescent="0.25">
      <c r="A149" s="298" t="str">
        <f t="shared" si="16"/>
        <v>C_125R1</v>
      </c>
      <c r="B149" s="316">
        <v>52</v>
      </c>
      <c r="C149" s="322" t="s">
        <v>600</v>
      </c>
      <c r="D149" s="322" t="s">
        <v>628</v>
      </c>
      <c r="E149" s="250" t="s">
        <v>629</v>
      </c>
      <c r="F149" s="322" t="s">
        <v>206</v>
      </c>
      <c r="G149" s="330" t="s">
        <v>619</v>
      </c>
      <c r="H149" s="250" t="s">
        <v>166</v>
      </c>
      <c r="I149" s="251"/>
      <c r="J149" s="251"/>
      <c r="K149" s="250" t="s">
        <v>167</v>
      </c>
      <c r="L149" s="316"/>
      <c r="M149" s="322" t="s">
        <v>623</v>
      </c>
      <c r="N149" s="251" t="s">
        <v>624</v>
      </c>
      <c r="O149" s="317">
        <v>20</v>
      </c>
      <c r="P149" s="318">
        <f t="shared" si="17"/>
        <v>7.77000777000777E-3</v>
      </c>
      <c r="Q149" s="324" t="s">
        <v>616</v>
      </c>
      <c r="R149" s="332" t="s">
        <v>620</v>
      </c>
      <c r="S149" s="185" t="s">
        <v>230</v>
      </c>
      <c r="T149" s="136"/>
      <c r="U149" s="136"/>
      <c r="V149" s="136"/>
      <c r="W149" s="136"/>
      <c r="X149" s="136"/>
      <c r="Y149" s="136"/>
      <c r="Z149" s="136"/>
      <c r="AA149" s="136"/>
      <c r="AB149" s="136"/>
      <c r="AC149" s="136"/>
      <c r="AD149" s="136"/>
      <c r="AE149" s="136"/>
      <c r="AF149" s="136"/>
    </row>
    <row r="150" spans="1:32" ht="105.6" x14ac:dyDescent="0.25">
      <c r="A150" s="298" t="str">
        <f t="shared" si="16"/>
        <v>C_126R1</v>
      </c>
      <c r="B150" s="316">
        <v>53</v>
      </c>
      <c r="C150" s="322" t="s">
        <v>600</v>
      </c>
      <c r="D150" s="322" t="s">
        <v>630</v>
      </c>
      <c r="E150" s="250" t="s">
        <v>631</v>
      </c>
      <c r="F150" s="322" t="s">
        <v>206</v>
      </c>
      <c r="G150" s="322" t="s">
        <v>303</v>
      </c>
      <c r="H150" s="250" t="s">
        <v>166</v>
      </c>
      <c r="I150" s="251" t="s">
        <v>190</v>
      </c>
      <c r="J150" s="251"/>
      <c r="K150" s="250" t="s">
        <v>167</v>
      </c>
      <c r="L150" s="316"/>
      <c r="M150" s="322" t="s">
        <v>623</v>
      </c>
      <c r="N150" s="251" t="s">
        <v>624</v>
      </c>
      <c r="O150" s="317">
        <v>0</v>
      </c>
      <c r="P150" s="318">
        <f t="shared" si="17"/>
        <v>0</v>
      </c>
      <c r="Q150" s="327" t="s">
        <v>612</v>
      </c>
      <c r="R150" s="319"/>
      <c r="S150" s="319"/>
      <c r="T150" s="136"/>
      <c r="U150" s="136"/>
      <c r="V150" s="136"/>
      <c r="W150" s="136"/>
      <c r="X150" s="136"/>
      <c r="Y150" s="136"/>
      <c r="Z150" s="136"/>
      <c r="AA150" s="136"/>
      <c r="AB150" s="136"/>
      <c r="AC150" s="136"/>
      <c r="AD150" s="136"/>
      <c r="AE150" s="136"/>
      <c r="AF150" s="136"/>
    </row>
    <row r="151" spans="1:32" ht="39.6" x14ac:dyDescent="0.25">
      <c r="A151" s="298" t="str">
        <f t="shared" si="16"/>
        <v>C_126R2</v>
      </c>
      <c r="B151" s="316"/>
      <c r="C151" s="322"/>
      <c r="D151" s="322"/>
      <c r="E151" s="250" t="s">
        <v>631</v>
      </c>
      <c r="F151" s="322"/>
      <c r="G151" s="330" t="s">
        <v>619</v>
      </c>
      <c r="H151" s="250" t="s">
        <v>171</v>
      </c>
      <c r="I151" s="251"/>
      <c r="J151" s="251"/>
      <c r="K151" s="250" t="s">
        <v>167</v>
      </c>
      <c r="L151" s="316"/>
      <c r="M151" s="250" t="s">
        <v>625</v>
      </c>
      <c r="N151" s="251" t="s">
        <v>624</v>
      </c>
      <c r="O151" s="317">
        <v>20</v>
      </c>
      <c r="P151" s="318">
        <f t="shared" si="17"/>
        <v>7.77000777000777E-3</v>
      </c>
      <c r="Q151" s="324" t="s">
        <v>616</v>
      </c>
      <c r="R151" s="332" t="s">
        <v>620</v>
      </c>
      <c r="S151" s="185" t="s">
        <v>230</v>
      </c>
      <c r="T151" s="136"/>
      <c r="U151" s="136"/>
      <c r="V151" s="136"/>
      <c r="W151" s="136"/>
      <c r="X151" s="136"/>
      <c r="Y151" s="136"/>
      <c r="Z151" s="136"/>
      <c r="AA151" s="136"/>
      <c r="AB151" s="136"/>
      <c r="AC151" s="136"/>
      <c r="AD151" s="136"/>
      <c r="AE151" s="136"/>
      <c r="AF151" s="136"/>
    </row>
    <row r="152" spans="1:32" ht="39.6" x14ac:dyDescent="0.25">
      <c r="A152" s="298" t="str">
        <f t="shared" si="16"/>
        <v>C_126R3</v>
      </c>
      <c r="B152" s="316"/>
      <c r="C152" s="322"/>
      <c r="D152" s="322"/>
      <c r="E152" s="250" t="s">
        <v>631</v>
      </c>
      <c r="F152" s="322"/>
      <c r="G152" s="322" t="s">
        <v>632</v>
      </c>
      <c r="H152" s="250" t="s">
        <v>173</v>
      </c>
      <c r="I152" s="251" t="s">
        <v>190</v>
      </c>
      <c r="J152" s="251"/>
      <c r="K152" s="250" t="s">
        <v>167</v>
      </c>
      <c r="L152" s="316"/>
      <c r="M152" s="250" t="s">
        <v>168</v>
      </c>
      <c r="N152" s="250"/>
      <c r="O152" s="317">
        <v>0</v>
      </c>
      <c r="P152" s="318">
        <f t="shared" si="17"/>
        <v>0</v>
      </c>
      <c r="Q152" s="183" t="s">
        <v>209</v>
      </c>
      <c r="R152" s="319"/>
      <c r="S152" s="319"/>
      <c r="T152" s="136"/>
      <c r="U152" s="136"/>
      <c r="V152" s="136"/>
      <c r="W152" s="136"/>
      <c r="X152" s="136"/>
      <c r="Y152" s="136"/>
      <c r="Z152" s="136"/>
      <c r="AA152" s="136"/>
      <c r="AB152" s="136"/>
      <c r="AC152" s="136"/>
      <c r="AD152" s="136"/>
      <c r="AE152" s="136"/>
      <c r="AF152" s="136"/>
    </row>
    <row r="153" spans="1:32" ht="79.2" x14ac:dyDescent="0.25">
      <c r="A153" s="298" t="str">
        <f t="shared" si="16"/>
        <v>COLLATERAL_TYPER1</v>
      </c>
      <c r="B153" s="316">
        <v>54</v>
      </c>
      <c r="C153" s="250" t="s">
        <v>526</v>
      </c>
      <c r="D153" s="250" t="s">
        <v>527</v>
      </c>
      <c r="E153" s="322" t="s">
        <v>515</v>
      </c>
      <c r="F153" s="250" t="s">
        <v>164</v>
      </c>
      <c r="G153" s="335" t="s">
        <v>633</v>
      </c>
      <c r="H153" s="335" t="s">
        <v>166</v>
      </c>
      <c r="I153" s="251" t="s">
        <v>190</v>
      </c>
      <c r="J153" s="251"/>
      <c r="K153" s="335" t="s">
        <v>634</v>
      </c>
      <c r="L153" s="336"/>
      <c r="M153" s="250" t="s">
        <v>168</v>
      </c>
      <c r="N153" s="250"/>
      <c r="O153" s="317">
        <v>0</v>
      </c>
      <c r="P153" s="318">
        <f t="shared" si="17"/>
        <v>0</v>
      </c>
      <c r="Q153" s="327" t="s">
        <v>1112</v>
      </c>
      <c r="R153" s="319"/>
      <c r="S153" s="319"/>
      <c r="T153" s="136"/>
      <c r="U153" s="136"/>
      <c r="V153" s="136"/>
      <c r="W153" s="136"/>
      <c r="X153" s="136"/>
      <c r="Y153" s="136"/>
      <c r="Z153" s="136"/>
      <c r="AA153" s="136"/>
      <c r="AB153" s="136"/>
      <c r="AC153" s="136"/>
      <c r="AD153" s="136"/>
      <c r="AE153" s="136"/>
      <c r="AF153" s="136"/>
    </row>
    <row r="154" spans="1:32" ht="26.4" x14ac:dyDescent="0.25">
      <c r="A154" s="298" t="str">
        <f t="shared" si="16"/>
        <v>COLLATERAL_TYPER2</v>
      </c>
      <c r="B154" s="316"/>
      <c r="C154" s="250"/>
      <c r="D154" s="250"/>
      <c r="E154" s="322" t="s">
        <v>515</v>
      </c>
      <c r="F154" s="250"/>
      <c r="G154" s="335" t="s">
        <v>528</v>
      </c>
      <c r="H154" s="335" t="s">
        <v>171</v>
      </c>
      <c r="I154" s="251" t="s">
        <v>190</v>
      </c>
      <c r="J154" s="251"/>
      <c r="K154" s="335" t="s">
        <v>167</v>
      </c>
      <c r="L154" s="336"/>
      <c r="M154" s="250" t="s">
        <v>168</v>
      </c>
      <c r="N154" s="250"/>
      <c r="O154" s="317">
        <v>0</v>
      </c>
      <c r="P154" s="318">
        <f t="shared" si="17"/>
        <v>0</v>
      </c>
      <c r="Q154" s="327" t="s">
        <v>379</v>
      </c>
      <c r="R154" s="319"/>
      <c r="S154" s="319"/>
      <c r="T154" s="136"/>
      <c r="U154" s="136"/>
      <c r="V154" s="136"/>
      <c r="W154" s="136"/>
      <c r="X154" s="136"/>
      <c r="Y154" s="136"/>
      <c r="Z154" s="136"/>
      <c r="AA154" s="136"/>
      <c r="AB154" s="136"/>
      <c r="AC154" s="136"/>
      <c r="AD154" s="136"/>
      <c r="AE154" s="136"/>
      <c r="AF154" s="136"/>
    </row>
    <row r="155" spans="1:32" ht="66" x14ac:dyDescent="0.25">
      <c r="A155" s="298"/>
      <c r="B155" s="316">
        <v>55</v>
      </c>
      <c r="C155" s="250" t="s">
        <v>526</v>
      </c>
      <c r="D155" s="342" t="s">
        <v>635</v>
      </c>
      <c r="E155" s="330" t="s">
        <v>967</v>
      </c>
      <c r="F155" s="250"/>
      <c r="G155" s="335" t="s">
        <v>525</v>
      </c>
      <c r="H155" s="335" t="s">
        <v>166</v>
      </c>
      <c r="I155" s="251"/>
      <c r="J155" s="251"/>
      <c r="K155" s="335" t="s">
        <v>167</v>
      </c>
      <c r="L155" s="336"/>
      <c r="M155" s="250" t="s">
        <v>168</v>
      </c>
      <c r="N155" s="250"/>
      <c r="O155" s="317">
        <v>0</v>
      </c>
      <c r="P155" s="318">
        <f t="shared" si="17"/>
        <v>0</v>
      </c>
      <c r="Q155" s="327" t="s">
        <v>534</v>
      </c>
      <c r="R155" s="319"/>
      <c r="S155" s="319"/>
      <c r="T155" s="136"/>
      <c r="U155" s="136"/>
      <c r="V155" s="136"/>
      <c r="W155" s="136"/>
      <c r="X155" s="136"/>
      <c r="Y155" s="136"/>
      <c r="Z155" s="136"/>
      <c r="AA155" s="136"/>
      <c r="AB155" s="136"/>
      <c r="AC155" s="136"/>
      <c r="AD155" s="136"/>
      <c r="AE155" s="136"/>
      <c r="AF155" s="136"/>
    </row>
    <row r="156" spans="1:32" ht="26.4" x14ac:dyDescent="0.25">
      <c r="A156" s="298"/>
      <c r="B156" s="316"/>
      <c r="C156" s="250"/>
      <c r="D156" s="342"/>
      <c r="E156" s="330" t="s">
        <v>967</v>
      </c>
      <c r="F156" s="250"/>
      <c r="G156" s="335" t="s">
        <v>528</v>
      </c>
      <c r="H156" s="335" t="s">
        <v>171</v>
      </c>
      <c r="I156" s="251"/>
      <c r="J156" s="251"/>
      <c r="K156" s="335" t="s">
        <v>167</v>
      </c>
      <c r="L156" s="336"/>
      <c r="M156" s="250" t="s">
        <v>168</v>
      </c>
      <c r="N156" s="250"/>
      <c r="O156" s="317">
        <v>0</v>
      </c>
      <c r="P156" s="318">
        <f t="shared" si="17"/>
        <v>0</v>
      </c>
      <c r="Q156" s="327" t="s">
        <v>534</v>
      </c>
      <c r="R156" s="319"/>
      <c r="S156" s="319"/>
      <c r="T156" s="136"/>
      <c r="U156" s="136"/>
      <c r="V156" s="136"/>
      <c r="W156" s="136"/>
      <c r="X156" s="136"/>
      <c r="Y156" s="136"/>
      <c r="Z156" s="136"/>
      <c r="AA156" s="136"/>
      <c r="AB156" s="136"/>
      <c r="AC156" s="136"/>
      <c r="AD156" s="136"/>
      <c r="AE156" s="136"/>
      <c r="AF156" s="136"/>
    </row>
    <row r="157" spans="1:32" ht="26.4" x14ac:dyDescent="0.25">
      <c r="A157" s="298" t="str">
        <f t="shared" ref="A157:A172" si="18">E157&amp;H157</f>
        <v>NOMINAL_VALUER1</v>
      </c>
      <c r="B157" s="316">
        <v>56</v>
      </c>
      <c r="C157" s="250" t="s">
        <v>526</v>
      </c>
      <c r="D157" s="250" t="s">
        <v>530</v>
      </c>
      <c r="E157" s="250" t="s">
        <v>531</v>
      </c>
      <c r="F157" s="250" t="s">
        <v>164</v>
      </c>
      <c r="G157" s="254" t="s">
        <v>528</v>
      </c>
      <c r="H157" s="343" t="s">
        <v>166</v>
      </c>
      <c r="I157" s="251" t="s">
        <v>190</v>
      </c>
      <c r="J157" s="251"/>
      <c r="K157" s="335" t="s">
        <v>167</v>
      </c>
      <c r="L157" s="336"/>
      <c r="M157" s="250" t="s">
        <v>186</v>
      </c>
      <c r="N157" s="250"/>
      <c r="O157" s="317">
        <v>0</v>
      </c>
      <c r="P157" s="318">
        <f t="shared" si="17"/>
        <v>0</v>
      </c>
      <c r="Q157" s="327" t="s">
        <v>379</v>
      </c>
      <c r="R157" s="319"/>
      <c r="S157" s="319"/>
      <c r="T157" s="136"/>
      <c r="U157" s="136"/>
      <c r="V157" s="136"/>
      <c r="W157" s="136"/>
      <c r="X157" s="136"/>
      <c r="Y157" s="136"/>
      <c r="Z157" s="136"/>
      <c r="AA157" s="136"/>
      <c r="AB157" s="136"/>
      <c r="AC157" s="136"/>
      <c r="AD157" s="136"/>
      <c r="AE157" s="136"/>
      <c r="AF157" s="136"/>
    </row>
    <row r="158" spans="1:32" ht="39.6" x14ac:dyDescent="0.25">
      <c r="A158" s="298" t="str">
        <f t="shared" si="18"/>
        <v>NOMINAL_VALUER2</v>
      </c>
      <c r="B158" s="316"/>
      <c r="C158" s="250"/>
      <c r="D158" s="250"/>
      <c r="E158" s="250" t="s">
        <v>531</v>
      </c>
      <c r="F158" s="250"/>
      <c r="G158" s="254" t="s">
        <v>172</v>
      </c>
      <c r="H158" s="335" t="s">
        <v>171</v>
      </c>
      <c r="I158" s="251"/>
      <c r="J158" s="251"/>
      <c r="K158" s="335" t="s">
        <v>167</v>
      </c>
      <c r="L158" s="336"/>
      <c r="M158" s="335" t="s">
        <v>625</v>
      </c>
      <c r="N158" s="343" t="s">
        <v>624</v>
      </c>
      <c r="O158" s="317">
        <v>225</v>
      </c>
      <c r="P158" s="318">
        <f t="shared" si="17"/>
        <v>8.7412587412587409E-2</v>
      </c>
      <c r="Q158" s="324"/>
      <c r="R158" s="332" t="s">
        <v>636</v>
      </c>
      <c r="S158" s="254" t="s">
        <v>509</v>
      </c>
      <c r="T158" s="136"/>
      <c r="U158" s="136"/>
      <c r="V158" s="136"/>
      <c r="W158" s="136"/>
      <c r="X158" s="136"/>
      <c r="Y158" s="136"/>
      <c r="Z158" s="136"/>
      <c r="AA158" s="136"/>
      <c r="AB158" s="136"/>
      <c r="AC158" s="136"/>
      <c r="AD158" s="136"/>
      <c r="AE158" s="136"/>
      <c r="AF158" s="136"/>
    </row>
    <row r="159" spans="1:32" s="450" customFormat="1" ht="37.200000000000003" customHeight="1" x14ac:dyDescent="0.25">
      <c r="A159" s="453"/>
      <c r="B159" s="316"/>
      <c r="C159" s="251"/>
      <c r="D159" s="251"/>
      <c r="E159" s="251" t="s">
        <v>531</v>
      </c>
      <c r="F159" s="251"/>
      <c r="G159" s="254" t="s">
        <v>303</v>
      </c>
      <c r="H159" s="343" t="s">
        <v>173</v>
      </c>
      <c r="I159" s="251"/>
      <c r="J159" s="251"/>
      <c r="K159" s="343"/>
      <c r="L159" s="336"/>
      <c r="M159" s="343"/>
      <c r="N159" s="343"/>
      <c r="O159" s="317">
        <v>0</v>
      </c>
      <c r="P159" s="318">
        <f t="shared" ref="P159" si="19">O159/$O$13</f>
        <v>0</v>
      </c>
      <c r="Q159" s="327" t="s">
        <v>379</v>
      </c>
      <c r="R159" s="332"/>
      <c r="S159" s="319"/>
      <c r="T159" s="435"/>
      <c r="U159" s="435"/>
      <c r="V159" s="435"/>
      <c r="W159" s="435"/>
      <c r="X159" s="435"/>
      <c r="Y159" s="435"/>
      <c r="Z159" s="435"/>
      <c r="AA159" s="435"/>
      <c r="AB159" s="435"/>
      <c r="AC159" s="435"/>
      <c r="AD159" s="435"/>
      <c r="AE159" s="435"/>
      <c r="AF159" s="435"/>
    </row>
    <row r="160" spans="1:32" ht="26.4" x14ac:dyDescent="0.25">
      <c r="A160" s="298" t="str">
        <f t="shared" si="18"/>
        <v>Không có dữ liệuR1</v>
      </c>
      <c r="B160" s="316">
        <v>57</v>
      </c>
      <c r="C160" s="250" t="s">
        <v>526</v>
      </c>
      <c r="D160" s="250" t="s">
        <v>532</v>
      </c>
      <c r="E160" s="250" t="s">
        <v>1110</v>
      </c>
      <c r="F160" s="250" t="s">
        <v>164</v>
      </c>
      <c r="G160" s="250" t="s">
        <v>172</v>
      </c>
      <c r="H160" s="250" t="s">
        <v>166</v>
      </c>
      <c r="I160" s="251"/>
      <c r="J160" s="251"/>
      <c r="K160" s="335" t="s">
        <v>167</v>
      </c>
      <c r="L160" s="316"/>
      <c r="M160" s="250" t="s">
        <v>168</v>
      </c>
      <c r="N160" s="250"/>
      <c r="O160" s="317" t="s">
        <v>88</v>
      </c>
      <c r="P160" s="317" t="s">
        <v>88</v>
      </c>
      <c r="Q160" s="327" t="s">
        <v>637</v>
      </c>
      <c r="R160" s="319"/>
      <c r="S160" s="319"/>
      <c r="T160" s="136"/>
      <c r="U160" s="136"/>
      <c r="V160" s="136"/>
      <c r="W160" s="136"/>
      <c r="X160" s="136"/>
      <c r="Y160" s="136"/>
      <c r="Z160" s="136"/>
      <c r="AA160" s="136"/>
      <c r="AB160" s="136"/>
      <c r="AC160" s="136"/>
      <c r="AD160" s="136"/>
      <c r="AE160" s="136"/>
      <c r="AF160" s="136"/>
    </row>
    <row r="161" spans="1:32" ht="26.4" x14ac:dyDescent="0.25">
      <c r="A161" s="298" t="str">
        <f t="shared" si="18"/>
        <v>Không có dữ liệuR2</v>
      </c>
      <c r="B161" s="316"/>
      <c r="C161" s="250"/>
      <c r="D161" s="250"/>
      <c r="E161" s="251" t="s">
        <v>1110</v>
      </c>
      <c r="F161" s="250"/>
      <c r="G161" s="250" t="s">
        <v>533</v>
      </c>
      <c r="H161" s="250" t="s">
        <v>171</v>
      </c>
      <c r="I161" s="251"/>
      <c r="J161" s="251"/>
      <c r="K161" s="335" t="s">
        <v>167</v>
      </c>
      <c r="L161" s="316"/>
      <c r="M161" s="250" t="s">
        <v>168</v>
      </c>
      <c r="N161" s="250"/>
      <c r="O161" s="317" t="s">
        <v>88</v>
      </c>
      <c r="P161" s="317" t="s">
        <v>88</v>
      </c>
      <c r="Q161" s="327" t="s">
        <v>637</v>
      </c>
      <c r="R161" s="319"/>
      <c r="S161" s="319"/>
      <c r="T161" s="136"/>
      <c r="U161" s="136"/>
      <c r="V161" s="136"/>
      <c r="W161" s="136"/>
      <c r="X161" s="136"/>
      <c r="Y161" s="136"/>
      <c r="Z161" s="136"/>
      <c r="AA161" s="136"/>
      <c r="AB161" s="136"/>
      <c r="AC161" s="136"/>
      <c r="AD161" s="136"/>
      <c r="AE161" s="136"/>
      <c r="AF161" s="136"/>
    </row>
    <row r="162" spans="1:32" ht="26.4" x14ac:dyDescent="0.25">
      <c r="A162" s="298" t="str">
        <f t="shared" si="18"/>
        <v>Không có dữ liệuR3</v>
      </c>
      <c r="B162" s="316"/>
      <c r="C162" s="250"/>
      <c r="D162" s="250"/>
      <c r="E162" s="251" t="s">
        <v>1110</v>
      </c>
      <c r="F162" s="250"/>
      <c r="G162" s="250" t="s">
        <v>239</v>
      </c>
      <c r="H162" s="250" t="s">
        <v>173</v>
      </c>
      <c r="I162" s="251"/>
      <c r="J162" s="251"/>
      <c r="K162" s="335" t="s">
        <v>167</v>
      </c>
      <c r="L162" s="316"/>
      <c r="M162" s="250" t="s">
        <v>168</v>
      </c>
      <c r="N162" s="250"/>
      <c r="O162" s="317" t="s">
        <v>88</v>
      </c>
      <c r="P162" s="317" t="s">
        <v>88</v>
      </c>
      <c r="Q162" s="327" t="s">
        <v>637</v>
      </c>
      <c r="R162" s="319"/>
      <c r="S162" s="319"/>
      <c r="T162" s="136"/>
      <c r="U162" s="136"/>
      <c r="V162" s="136"/>
      <c r="W162" s="136"/>
      <c r="X162" s="136"/>
      <c r="Y162" s="136"/>
      <c r="Z162" s="136"/>
      <c r="AA162" s="136"/>
      <c r="AB162" s="136"/>
      <c r="AC162" s="136"/>
      <c r="AD162" s="136"/>
      <c r="AE162" s="136"/>
      <c r="AF162" s="136"/>
    </row>
    <row r="163" spans="1:32" ht="92.4" x14ac:dyDescent="0.25">
      <c r="A163" s="298" t="str">
        <f t="shared" si="18"/>
        <v>C_94R1</v>
      </c>
      <c r="B163" s="316">
        <v>58</v>
      </c>
      <c r="C163" s="250" t="s">
        <v>526</v>
      </c>
      <c r="D163" s="250" t="s">
        <v>536</v>
      </c>
      <c r="E163" s="250" t="s">
        <v>537</v>
      </c>
      <c r="F163" s="250" t="s">
        <v>206</v>
      </c>
      <c r="G163" s="328" t="s">
        <v>239</v>
      </c>
      <c r="H163" s="328" t="s">
        <v>166</v>
      </c>
      <c r="I163" s="251" t="s">
        <v>190</v>
      </c>
      <c r="J163" s="251"/>
      <c r="K163" s="328" t="s">
        <v>638</v>
      </c>
      <c r="L163" s="341"/>
      <c r="M163" s="328" t="s">
        <v>186</v>
      </c>
      <c r="N163" s="328"/>
      <c r="O163" s="317">
        <v>0</v>
      </c>
      <c r="P163" s="318">
        <f t="shared" si="17"/>
        <v>0</v>
      </c>
      <c r="Q163" s="183" t="s">
        <v>240</v>
      </c>
      <c r="R163" s="319"/>
      <c r="S163" s="319"/>
      <c r="T163" s="136"/>
      <c r="U163" s="136"/>
      <c r="V163" s="136"/>
      <c r="W163" s="136"/>
      <c r="X163" s="136"/>
      <c r="Y163" s="136"/>
      <c r="Z163" s="136"/>
      <c r="AA163" s="136"/>
      <c r="AB163" s="136"/>
      <c r="AC163" s="136"/>
      <c r="AD163" s="136"/>
      <c r="AE163" s="136"/>
      <c r="AF163" s="136"/>
    </row>
    <row r="164" spans="1:32" ht="26.4" x14ac:dyDescent="0.25">
      <c r="A164" s="298" t="str">
        <f t="shared" si="18"/>
        <v>C_94R2</v>
      </c>
      <c r="B164" s="316"/>
      <c r="C164" s="250"/>
      <c r="D164" s="250"/>
      <c r="E164" s="250" t="s">
        <v>537</v>
      </c>
      <c r="F164" s="250"/>
      <c r="G164" s="328" t="s">
        <v>172</v>
      </c>
      <c r="H164" s="328" t="s">
        <v>171</v>
      </c>
      <c r="I164" s="251" t="s">
        <v>190</v>
      </c>
      <c r="J164" s="251"/>
      <c r="K164" s="328" t="s">
        <v>208</v>
      </c>
      <c r="L164" s="341"/>
      <c r="M164" s="335" t="s">
        <v>625</v>
      </c>
      <c r="N164" s="343" t="s">
        <v>624</v>
      </c>
      <c r="O164" s="317">
        <v>0</v>
      </c>
      <c r="P164" s="318">
        <f t="shared" si="17"/>
        <v>0</v>
      </c>
      <c r="Q164" s="183" t="s">
        <v>207</v>
      </c>
      <c r="R164" s="319"/>
      <c r="S164" s="319"/>
      <c r="T164" s="136"/>
      <c r="U164" s="136"/>
      <c r="V164" s="136"/>
      <c r="W164" s="136"/>
      <c r="X164" s="136"/>
      <c r="Y164" s="136"/>
      <c r="Z164" s="136"/>
      <c r="AA164" s="136"/>
      <c r="AB164" s="136"/>
      <c r="AC164" s="136"/>
      <c r="AD164" s="136"/>
      <c r="AE164" s="136"/>
      <c r="AF164" s="136"/>
    </row>
    <row r="165" spans="1:32" ht="26.4" x14ac:dyDescent="0.25">
      <c r="A165" s="298" t="str">
        <f t="shared" si="18"/>
        <v>C_19R1</v>
      </c>
      <c r="B165" s="325">
        <v>59</v>
      </c>
      <c r="C165" s="322" t="s">
        <v>423</v>
      </c>
      <c r="D165" s="322" t="s">
        <v>424</v>
      </c>
      <c r="E165" s="322" t="s">
        <v>425</v>
      </c>
      <c r="F165" s="322" t="s">
        <v>206</v>
      </c>
      <c r="G165" s="322" t="s">
        <v>172</v>
      </c>
      <c r="H165" s="250" t="s">
        <v>166</v>
      </c>
      <c r="I165" s="251" t="s">
        <v>190</v>
      </c>
      <c r="J165" s="251"/>
      <c r="K165" s="250" t="s">
        <v>167</v>
      </c>
      <c r="L165" s="316"/>
      <c r="M165" s="250" t="s">
        <v>186</v>
      </c>
      <c r="N165" s="250"/>
      <c r="O165" s="317">
        <v>0</v>
      </c>
      <c r="P165" s="318">
        <f t="shared" si="17"/>
        <v>0</v>
      </c>
      <c r="Q165" s="183" t="s">
        <v>207</v>
      </c>
      <c r="R165" s="319"/>
      <c r="S165" s="319"/>
      <c r="T165" s="136"/>
      <c r="U165" s="136"/>
      <c r="V165" s="136"/>
      <c r="W165" s="136"/>
      <c r="X165" s="136"/>
      <c r="Y165" s="136"/>
      <c r="Z165" s="136"/>
      <c r="AA165" s="136"/>
      <c r="AB165" s="136"/>
      <c r="AC165" s="136"/>
      <c r="AD165" s="136"/>
      <c r="AE165" s="136"/>
      <c r="AF165" s="136"/>
    </row>
    <row r="166" spans="1:32" ht="39.6" x14ac:dyDescent="0.25">
      <c r="A166" s="298" t="str">
        <f t="shared" si="18"/>
        <v>C_19R3</v>
      </c>
      <c r="B166" s="325"/>
      <c r="C166" s="322"/>
      <c r="D166" s="322"/>
      <c r="E166" s="322" t="s">
        <v>425</v>
      </c>
      <c r="F166" s="322"/>
      <c r="G166" s="322" t="s">
        <v>538</v>
      </c>
      <c r="H166" s="250" t="s">
        <v>173</v>
      </c>
      <c r="I166" s="251"/>
      <c r="J166" s="251" t="s">
        <v>190</v>
      </c>
      <c r="K166" s="250" t="s">
        <v>208</v>
      </c>
      <c r="L166" s="316"/>
      <c r="M166" s="250" t="s">
        <v>186</v>
      </c>
      <c r="N166" s="250"/>
      <c r="O166" s="317">
        <v>32</v>
      </c>
      <c r="P166" s="318">
        <f t="shared" si="17"/>
        <v>1.2432012432012432E-2</v>
      </c>
      <c r="Q166" s="324"/>
      <c r="R166" s="319" t="s">
        <v>416</v>
      </c>
      <c r="S166" s="325" t="s">
        <v>230</v>
      </c>
      <c r="T166" s="136"/>
      <c r="U166" s="136"/>
      <c r="V166" s="136"/>
      <c r="W166" s="136"/>
      <c r="X166" s="136"/>
      <c r="Y166" s="136"/>
      <c r="Z166" s="136"/>
      <c r="AA166" s="136"/>
      <c r="AB166" s="136"/>
      <c r="AC166" s="136"/>
      <c r="AD166" s="136"/>
      <c r="AE166" s="136"/>
      <c r="AF166" s="136"/>
    </row>
    <row r="167" spans="1:32" ht="26.4" x14ac:dyDescent="0.25">
      <c r="A167" s="298" t="str">
        <f t="shared" si="18"/>
        <v>C_19R4</v>
      </c>
      <c r="B167" s="325"/>
      <c r="C167" s="322"/>
      <c r="D167" s="322"/>
      <c r="E167" s="322" t="s">
        <v>425</v>
      </c>
      <c r="F167" s="322"/>
      <c r="G167" s="322" t="s">
        <v>189</v>
      </c>
      <c r="H167" s="322" t="s">
        <v>214</v>
      </c>
      <c r="I167" s="251" t="s">
        <v>190</v>
      </c>
      <c r="J167" s="251"/>
      <c r="K167" s="322" t="s">
        <v>167</v>
      </c>
      <c r="L167" s="325"/>
      <c r="M167" s="250" t="s">
        <v>186</v>
      </c>
      <c r="N167" s="250"/>
      <c r="O167" s="317">
        <v>0</v>
      </c>
      <c r="P167" s="318">
        <f t="shared" si="17"/>
        <v>0</v>
      </c>
      <c r="Q167" s="324"/>
      <c r="R167" s="196" t="s">
        <v>191</v>
      </c>
      <c r="S167" s="319"/>
      <c r="T167" s="136"/>
      <c r="U167" s="136"/>
      <c r="V167" s="136"/>
      <c r="W167" s="136"/>
      <c r="X167" s="136"/>
      <c r="Y167" s="136"/>
      <c r="Z167" s="136"/>
      <c r="AA167" s="136"/>
      <c r="AB167" s="136"/>
      <c r="AC167" s="136"/>
      <c r="AD167" s="136"/>
      <c r="AE167" s="136"/>
      <c r="AF167" s="136"/>
    </row>
    <row r="168" spans="1:32" ht="66" x14ac:dyDescent="0.25">
      <c r="A168" s="298" t="str">
        <f t="shared" si="18"/>
        <v>C_19R5</v>
      </c>
      <c r="B168" s="325"/>
      <c r="C168" s="322"/>
      <c r="D168" s="322"/>
      <c r="E168" s="322" t="s">
        <v>425</v>
      </c>
      <c r="F168" s="322"/>
      <c r="G168" s="330" t="s">
        <v>539</v>
      </c>
      <c r="H168" s="322" t="s">
        <v>217</v>
      </c>
      <c r="I168" s="251"/>
      <c r="J168" s="251" t="s">
        <v>190</v>
      </c>
      <c r="K168" s="322" t="s">
        <v>208</v>
      </c>
      <c r="L168" s="325"/>
      <c r="M168" s="250" t="s">
        <v>639</v>
      </c>
      <c r="N168" s="251" t="s">
        <v>640</v>
      </c>
      <c r="O168" s="317">
        <v>207</v>
      </c>
      <c r="P168" s="318">
        <f t="shared" si="17"/>
        <v>8.0419580419580416E-2</v>
      </c>
      <c r="Q168" s="324"/>
      <c r="R168" s="325" t="s">
        <v>271</v>
      </c>
      <c r="S168" s="325" t="s">
        <v>272</v>
      </c>
      <c r="T168" s="136"/>
      <c r="U168" s="136"/>
      <c r="V168" s="136"/>
      <c r="W168" s="136"/>
      <c r="X168" s="136"/>
      <c r="Y168" s="136"/>
      <c r="Z168" s="136"/>
      <c r="AA168" s="136"/>
      <c r="AB168" s="136"/>
      <c r="AC168" s="136"/>
      <c r="AD168" s="136"/>
      <c r="AE168" s="136"/>
      <c r="AF168" s="136"/>
    </row>
    <row r="169" spans="1:32" ht="26.4" x14ac:dyDescent="0.25">
      <c r="A169" s="298" t="str">
        <f t="shared" si="18"/>
        <v>C_29R1</v>
      </c>
      <c r="B169" s="325">
        <v>60</v>
      </c>
      <c r="C169" s="322" t="s">
        <v>423</v>
      </c>
      <c r="D169" s="322" t="s">
        <v>433</v>
      </c>
      <c r="E169" s="322" t="s">
        <v>434</v>
      </c>
      <c r="F169" s="322" t="s">
        <v>206</v>
      </c>
      <c r="G169" s="322" t="s">
        <v>172</v>
      </c>
      <c r="H169" s="250" t="s">
        <v>166</v>
      </c>
      <c r="I169" s="251" t="s">
        <v>190</v>
      </c>
      <c r="J169" s="251"/>
      <c r="K169" s="250" t="s">
        <v>167</v>
      </c>
      <c r="L169" s="316"/>
      <c r="M169" s="250" t="s">
        <v>186</v>
      </c>
      <c r="N169" s="250"/>
      <c r="O169" s="317">
        <v>0</v>
      </c>
      <c r="P169" s="318">
        <f t="shared" si="17"/>
        <v>0</v>
      </c>
      <c r="Q169" s="183" t="s">
        <v>207</v>
      </c>
      <c r="R169" s="319"/>
      <c r="S169" s="319"/>
      <c r="T169" s="136"/>
      <c r="U169" s="136"/>
      <c r="V169" s="136"/>
      <c r="W169" s="136"/>
      <c r="X169" s="136"/>
      <c r="Y169" s="136"/>
      <c r="Z169" s="136"/>
      <c r="AA169" s="136"/>
      <c r="AB169" s="136"/>
      <c r="AC169" s="136"/>
      <c r="AD169" s="136"/>
      <c r="AE169" s="136"/>
      <c r="AF169" s="136"/>
    </row>
    <row r="170" spans="1:32" ht="39.6" x14ac:dyDescent="0.25">
      <c r="A170" s="298" t="str">
        <f t="shared" si="18"/>
        <v>C_29R5</v>
      </c>
      <c r="B170" s="325"/>
      <c r="C170" s="322"/>
      <c r="D170" s="322"/>
      <c r="E170" s="322" t="s">
        <v>434</v>
      </c>
      <c r="F170" s="322"/>
      <c r="G170" s="328" t="s">
        <v>559</v>
      </c>
      <c r="H170" s="250" t="s">
        <v>217</v>
      </c>
      <c r="I170" s="251"/>
      <c r="J170" s="251" t="s">
        <v>190</v>
      </c>
      <c r="K170" s="250" t="s">
        <v>208</v>
      </c>
      <c r="L170" s="316"/>
      <c r="M170" s="250" t="s">
        <v>186</v>
      </c>
      <c r="N170" s="250"/>
      <c r="O170" s="317">
        <v>5</v>
      </c>
      <c r="P170" s="318">
        <f t="shared" si="17"/>
        <v>1.9425019425019425E-3</v>
      </c>
      <c r="Q170" s="324"/>
      <c r="R170" s="319" t="s">
        <v>416</v>
      </c>
      <c r="S170" s="325" t="s">
        <v>230</v>
      </c>
      <c r="T170" s="136"/>
      <c r="U170" s="136"/>
      <c r="V170" s="136"/>
      <c r="W170" s="136"/>
      <c r="X170" s="136"/>
      <c r="Y170" s="136"/>
      <c r="Z170" s="136"/>
      <c r="AA170" s="136"/>
      <c r="AB170" s="136"/>
      <c r="AC170" s="136"/>
      <c r="AD170" s="136"/>
      <c r="AE170" s="136"/>
      <c r="AF170" s="136"/>
    </row>
    <row r="171" spans="1:32" ht="39.6" x14ac:dyDescent="0.25">
      <c r="A171" s="298" t="str">
        <f t="shared" si="18"/>
        <v>C_29R2</v>
      </c>
      <c r="B171" s="325"/>
      <c r="C171" s="322"/>
      <c r="D171" s="322"/>
      <c r="E171" s="322" t="s">
        <v>434</v>
      </c>
      <c r="F171" s="322"/>
      <c r="G171" s="322" t="s">
        <v>540</v>
      </c>
      <c r="H171" s="250" t="s">
        <v>171</v>
      </c>
      <c r="I171" s="251"/>
      <c r="J171" s="251" t="s">
        <v>190</v>
      </c>
      <c r="K171" s="250" t="s">
        <v>208</v>
      </c>
      <c r="L171" s="316"/>
      <c r="M171" s="250" t="s">
        <v>186</v>
      </c>
      <c r="N171" s="250"/>
      <c r="O171" s="317">
        <v>32</v>
      </c>
      <c r="P171" s="318">
        <f t="shared" si="17"/>
        <v>1.2432012432012432E-2</v>
      </c>
      <c r="Q171" s="324"/>
      <c r="R171" s="319" t="s">
        <v>416</v>
      </c>
      <c r="S171" s="325" t="s">
        <v>230</v>
      </c>
      <c r="T171" s="136"/>
      <c r="U171" s="136"/>
      <c r="V171" s="136"/>
      <c r="W171" s="136"/>
      <c r="X171" s="136"/>
      <c r="Y171" s="136"/>
      <c r="Z171" s="136"/>
      <c r="AA171" s="136"/>
      <c r="AB171" s="136"/>
      <c r="AC171" s="136"/>
      <c r="AD171" s="136"/>
      <c r="AE171" s="136"/>
      <c r="AF171" s="136"/>
    </row>
    <row r="172" spans="1:32" ht="26.4" x14ac:dyDescent="0.25">
      <c r="A172" s="344" t="str">
        <f t="shared" si="18"/>
        <v>C_29R4</v>
      </c>
      <c r="B172" s="325"/>
      <c r="C172" s="322"/>
      <c r="D172" s="322"/>
      <c r="E172" s="322" t="s">
        <v>434</v>
      </c>
      <c r="F172" s="322"/>
      <c r="G172" s="322" t="s">
        <v>189</v>
      </c>
      <c r="H172" s="322" t="s">
        <v>214</v>
      </c>
      <c r="I172" s="251" t="s">
        <v>190</v>
      </c>
      <c r="J172" s="251"/>
      <c r="K172" s="322" t="s">
        <v>167</v>
      </c>
      <c r="L172" s="325"/>
      <c r="M172" s="250" t="s">
        <v>186</v>
      </c>
      <c r="N172" s="250"/>
      <c r="O172" s="317">
        <v>0</v>
      </c>
      <c r="P172" s="318">
        <f t="shared" si="17"/>
        <v>0</v>
      </c>
      <c r="Q172" s="324"/>
      <c r="R172" s="196" t="s">
        <v>191</v>
      </c>
      <c r="S172" s="319"/>
      <c r="T172" s="345"/>
      <c r="U172" s="345"/>
      <c r="V172" s="345"/>
      <c r="W172" s="345"/>
      <c r="X172" s="345"/>
      <c r="Y172" s="345"/>
      <c r="Z172" s="345"/>
      <c r="AA172" s="345"/>
      <c r="AB172" s="345"/>
      <c r="AC172" s="345"/>
      <c r="AD172" s="345"/>
      <c r="AE172" s="345"/>
      <c r="AF172" s="345"/>
    </row>
    <row r="173" spans="1:32" ht="13.5" customHeight="1" x14ac:dyDescent="0.25">
      <c r="A173" s="298"/>
      <c r="B173" s="135"/>
      <c r="C173" s="136"/>
      <c r="D173" s="136"/>
      <c r="E173" s="136"/>
      <c r="F173" s="136"/>
      <c r="G173" s="255"/>
      <c r="H173" s="346"/>
      <c r="I173" s="456"/>
      <c r="J173" s="456"/>
      <c r="K173" s="346"/>
      <c r="L173" s="347"/>
      <c r="M173" s="346"/>
      <c r="N173" s="346"/>
      <c r="O173" s="348"/>
      <c r="P173" s="297"/>
      <c r="Q173" s="301"/>
      <c r="R173" s="297"/>
      <c r="S173" s="136"/>
      <c r="T173" s="136"/>
      <c r="U173" s="136"/>
      <c r="V173" s="136"/>
      <c r="W173" s="136"/>
      <c r="X173" s="136"/>
      <c r="Y173" s="136"/>
      <c r="Z173" s="136"/>
      <c r="AA173" s="136"/>
      <c r="AB173" s="136"/>
      <c r="AC173" s="136"/>
      <c r="AD173" s="136"/>
      <c r="AE173" s="136"/>
      <c r="AF173" s="136"/>
    </row>
    <row r="174" spans="1:32" ht="13.5" customHeight="1" x14ac:dyDescent="0.25">
      <c r="A174" s="298"/>
      <c r="B174" s="135"/>
      <c r="C174" s="136"/>
      <c r="D174" s="136"/>
      <c r="E174" s="136"/>
      <c r="F174" s="136"/>
      <c r="G174" s="136"/>
      <c r="H174" s="297"/>
      <c r="I174" s="455"/>
      <c r="J174" s="455"/>
      <c r="K174" s="297"/>
      <c r="L174" s="299"/>
      <c r="M174" s="297"/>
      <c r="N174" s="297"/>
      <c r="O174" s="151"/>
      <c r="P174" s="297"/>
      <c r="Q174" s="301"/>
      <c r="R174" s="297"/>
      <c r="S174" s="136"/>
      <c r="T174" s="136"/>
      <c r="U174" s="136"/>
      <c r="V174" s="136"/>
      <c r="W174" s="136"/>
      <c r="X174" s="136"/>
      <c r="Y174" s="136"/>
      <c r="Z174" s="136"/>
      <c r="AA174" s="136"/>
      <c r="AB174" s="136"/>
      <c r="AC174" s="136"/>
      <c r="AD174" s="136"/>
      <c r="AE174" s="136"/>
      <c r="AF174" s="136"/>
    </row>
    <row r="175" spans="1:32" ht="13.5" customHeight="1" x14ac:dyDescent="0.25">
      <c r="A175" s="298"/>
      <c r="B175" s="135"/>
      <c r="C175" s="136"/>
      <c r="D175" s="136"/>
      <c r="E175" s="136"/>
      <c r="F175" s="136"/>
      <c r="G175" s="136"/>
      <c r="H175" s="297"/>
      <c r="I175" s="455"/>
      <c r="J175" s="455"/>
      <c r="K175" s="297"/>
      <c r="L175" s="299"/>
      <c r="M175" s="297"/>
      <c r="N175" s="297"/>
      <c r="O175" s="151"/>
      <c r="P175" s="297"/>
      <c r="Q175" s="301"/>
      <c r="R175" s="297"/>
      <c r="S175" s="136"/>
      <c r="T175" s="136"/>
      <c r="U175" s="136"/>
      <c r="V175" s="136"/>
      <c r="W175" s="136"/>
      <c r="X175" s="136"/>
      <c r="Y175" s="136"/>
      <c r="Z175" s="136"/>
      <c r="AA175" s="136"/>
      <c r="AB175" s="136"/>
      <c r="AC175" s="136"/>
      <c r="AD175" s="136"/>
      <c r="AE175" s="136"/>
      <c r="AF175" s="136"/>
    </row>
    <row r="176" spans="1:32" ht="13.5" customHeight="1" x14ac:dyDescent="0.25">
      <c r="A176" s="298"/>
      <c r="B176" s="135"/>
      <c r="C176" s="136"/>
      <c r="D176" s="136"/>
      <c r="E176" s="136"/>
      <c r="F176" s="136"/>
      <c r="G176" s="136"/>
      <c r="H176" s="297"/>
      <c r="I176" s="455"/>
      <c r="J176" s="455"/>
      <c r="K176" s="297"/>
      <c r="L176" s="299"/>
      <c r="M176" s="297"/>
      <c r="N176" s="297"/>
      <c r="O176" s="151"/>
      <c r="P176" s="297"/>
      <c r="Q176" s="301"/>
      <c r="R176" s="297"/>
      <c r="S176" s="136"/>
      <c r="T176" s="136"/>
      <c r="U176" s="136"/>
      <c r="V176" s="136"/>
      <c r="W176" s="136"/>
      <c r="X176" s="136"/>
      <c r="Y176" s="136"/>
      <c r="Z176" s="136"/>
      <c r="AA176" s="136"/>
      <c r="AB176" s="136"/>
      <c r="AC176" s="136"/>
      <c r="AD176" s="136"/>
      <c r="AE176" s="136"/>
      <c r="AF176" s="136"/>
    </row>
    <row r="177" spans="1:32" ht="13.5" customHeight="1" x14ac:dyDescent="0.25">
      <c r="A177" s="298"/>
      <c r="B177" s="135"/>
      <c r="C177" s="136"/>
      <c r="D177" s="136"/>
      <c r="E177" s="136"/>
      <c r="F177" s="136"/>
      <c r="G177" s="136"/>
      <c r="H177" s="297"/>
      <c r="I177" s="455"/>
      <c r="J177" s="455"/>
      <c r="K177" s="297"/>
      <c r="L177" s="299"/>
      <c r="M177" s="297"/>
      <c r="N177" s="297"/>
      <c r="O177" s="151"/>
      <c r="P177" s="297"/>
      <c r="Q177" s="301"/>
      <c r="R177" s="297"/>
      <c r="S177" s="136"/>
      <c r="T177" s="136"/>
      <c r="U177" s="136"/>
      <c r="V177" s="136"/>
      <c r="W177" s="136"/>
      <c r="X177" s="136"/>
      <c r="Y177" s="136"/>
      <c r="Z177" s="136"/>
      <c r="AA177" s="136"/>
      <c r="AB177" s="136"/>
      <c r="AC177" s="136"/>
      <c r="AD177" s="136"/>
      <c r="AE177" s="136"/>
      <c r="AF177" s="136"/>
    </row>
    <row r="178" spans="1:32" ht="13.5" customHeight="1" x14ac:dyDescent="0.25">
      <c r="A178" s="298"/>
      <c r="B178" s="135"/>
      <c r="C178" s="136"/>
      <c r="D178" s="136"/>
      <c r="E178" s="136"/>
      <c r="F178" s="136"/>
      <c r="G178" s="136"/>
      <c r="H178" s="297"/>
      <c r="I178" s="455"/>
      <c r="J178" s="455"/>
      <c r="K178" s="297"/>
      <c r="L178" s="299"/>
      <c r="M178" s="297"/>
      <c r="N178" s="297"/>
      <c r="O178" s="151"/>
      <c r="P178" s="297"/>
      <c r="Q178" s="301"/>
      <c r="R178" s="297"/>
      <c r="S178" s="136"/>
      <c r="T178" s="136"/>
      <c r="U178" s="136"/>
      <c r="V178" s="136"/>
      <c r="W178" s="136"/>
      <c r="X178" s="136"/>
      <c r="Y178" s="136"/>
      <c r="Z178" s="136"/>
      <c r="AA178" s="136"/>
      <c r="AB178" s="136"/>
      <c r="AC178" s="136"/>
      <c r="AD178" s="136"/>
      <c r="AE178" s="136"/>
      <c r="AF178" s="136"/>
    </row>
    <row r="179" spans="1:32" ht="13.5" customHeight="1" x14ac:dyDescent="0.25">
      <c r="A179" s="298"/>
      <c r="B179" s="135"/>
      <c r="C179" s="136"/>
      <c r="D179" s="136"/>
      <c r="E179" s="136"/>
      <c r="F179" s="136"/>
      <c r="G179" s="136"/>
      <c r="H179" s="297"/>
      <c r="I179" s="455"/>
      <c r="J179" s="455"/>
      <c r="K179" s="297"/>
      <c r="L179" s="299"/>
      <c r="M179" s="297"/>
      <c r="N179" s="297"/>
      <c r="O179" s="151"/>
      <c r="P179" s="297"/>
      <c r="Q179" s="301"/>
      <c r="R179" s="297"/>
      <c r="S179" s="136"/>
      <c r="T179" s="136"/>
      <c r="U179" s="136"/>
      <c r="V179" s="136"/>
      <c r="W179" s="136"/>
      <c r="X179" s="136"/>
      <c r="Y179" s="136"/>
      <c r="Z179" s="136"/>
      <c r="AA179" s="136"/>
      <c r="AB179" s="136"/>
      <c r="AC179" s="136"/>
      <c r="AD179" s="136"/>
      <c r="AE179" s="136"/>
      <c r="AF179" s="136"/>
    </row>
    <row r="180" spans="1:32" ht="13.5" customHeight="1" x14ac:dyDescent="0.25">
      <c r="A180" s="298"/>
      <c r="B180" s="135"/>
      <c r="C180" s="136"/>
      <c r="D180" s="136"/>
      <c r="E180" s="136"/>
      <c r="F180" s="136"/>
      <c r="G180" s="136"/>
      <c r="H180" s="297"/>
      <c r="I180" s="455"/>
      <c r="J180" s="455"/>
      <c r="K180" s="297"/>
      <c r="L180" s="299"/>
      <c r="M180" s="297"/>
      <c r="N180" s="297"/>
      <c r="O180" s="151"/>
      <c r="P180" s="297"/>
      <c r="Q180" s="301"/>
      <c r="R180" s="297"/>
      <c r="S180" s="136"/>
      <c r="T180" s="136"/>
      <c r="U180" s="136"/>
      <c r="V180" s="136"/>
      <c r="W180" s="136"/>
      <c r="X180" s="136"/>
      <c r="Y180" s="136"/>
      <c r="Z180" s="136"/>
      <c r="AA180" s="136"/>
      <c r="AB180" s="136"/>
      <c r="AC180" s="136"/>
      <c r="AD180" s="136"/>
      <c r="AE180" s="136"/>
      <c r="AF180" s="136"/>
    </row>
    <row r="181" spans="1:32" ht="13.5" customHeight="1" x14ac:dyDescent="0.25">
      <c r="A181" s="298"/>
      <c r="B181" s="135"/>
      <c r="C181" s="136"/>
      <c r="D181" s="136"/>
      <c r="E181" s="136"/>
      <c r="F181" s="136"/>
      <c r="G181" s="136"/>
      <c r="H181" s="297"/>
      <c r="I181" s="455"/>
      <c r="J181" s="455"/>
      <c r="K181" s="297"/>
      <c r="L181" s="299"/>
      <c r="M181" s="297"/>
      <c r="N181" s="297"/>
      <c r="O181" s="151"/>
      <c r="P181" s="297"/>
      <c r="Q181" s="301"/>
      <c r="R181" s="297"/>
      <c r="S181" s="136"/>
      <c r="T181" s="136"/>
      <c r="U181" s="136"/>
      <c r="V181" s="136"/>
      <c r="W181" s="136"/>
      <c r="X181" s="136"/>
      <c r="Y181" s="136"/>
      <c r="Z181" s="136"/>
      <c r="AA181" s="136"/>
      <c r="AB181" s="136"/>
      <c r="AC181" s="136"/>
      <c r="AD181" s="136"/>
      <c r="AE181" s="136"/>
      <c r="AF181" s="136"/>
    </row>
    <row r="182" spans="1:32" ht="13.5" customHeight="1" x14ac:dyDescent="0.25">
      <c r="A182" s="298"/>
      <c r="B182" s="135"/>
      <c r="C182" s="136"/>
      <c r="D182" s="136"/>
      <c r="E182" s="136"/>
      <c r="F182" s="136"/>
      <c r="G182" s="136"/>
      <c r="H182" s="297"/>
      <c r="I182" s="455"/>
      <c r="J182" s="455"/>
      <c r="K182" s="297"/>
      <c r="L182" s="299"/>
      <c r="M182" s="297"/>
      <c r="N182" s="297"/>
      <c r="O182" s="151"/>
      <c r="P182" s="297"/>
      <c r="Q182" s="301"/>
      <c r="R182" s="297"/>
      <c r="S182" s="136"/>
      <c r="T182" s="136"/>
      <c r="U182" s="136"/>
      <c r="V182" s="136"/>
      <c r="W182" s="136"/>
      <c r="X182" s="136"/>
      <c r="Y182" s="136"/>
      <c r="Z182" s="136"/>
      <c r="AA182" s="136"/>
      <c r="AB182" s="136"/>
      <c r="AC182" s="136"/>
      <c r="AD182" s="136"/>
      <c r="AE182" s="136"/>
      <c r="AF182" s="136"/>
    </row>
    <row r="183" spans="1:32" ht="13.5" customHeight="1" x14ac:dyDescent="0.25">
      <c r="A183" s="298"/>
      <c r="B183" s="135"/>
      <c r="C183" s="136"/>
      <c r="D183" s="136"/>
      <c r="E183" s="136"/>
      <c r="F183" s="136"/>
      <c r="G183" s="136"/>
      <c r="H183" s="297"/>
      <c r="I183" s="455"/>
      <c r="J183" s="455"/>
      <c r="K183" s="297"/>
      <c r="L183" s="299"/>
      <c r="M183" s="297"/>
      <c r="N183" s="297"/>
      <c r="O183" s="151"/>
      <c r="P183" s="297"/>
      <c r="Q183" s="301"/>
      <c r="R183" s="297"/>
      <c r="S183" s="136"/>
      <c r="T183" s="136"/>
      <c r="U183" s="136"/>
      <c r="V183" s="136"/>
      <c r="W183" s="136"/>
      <c r="X183" s="136"/>
      <c r="Y183" s="136"/>
      <c r="Z183" s="136"/>
      <c r="AA183" s="136"/>
      <c r="AB183" s="136"/>
      <c r="AC183" s="136"/>
      <c r="AD183" s="136"/>
      <c r="AE183" s="136"/>
      <c r="AF183" s="136"/>
    </row>
    <row r="184" spans="1:32" ht="13.5" customHeight="1" x14ac:dyDescent="0.25">
      <c r="A184" s="298"/>
      <c r="B184" s="135"/>
      <c r="C184" s="136"/>
      <c r="D184" s="136"/>
      <c r="E184" s="136"/>
      <c r="F184" s="136"/>
      <c r="G184" s="136"/>
      <c r="H184" s="297"/>
      <c r="I184" s="455"/>
      <c r="J184" s="455"/>
      <c r="K184" s="297"/>
      <c r="L184" s="299"/>
      <c r="M184" s="297"/>
      <c r="N184" s="297"/>
      <c r="O184" s="151"/>
      <c r="P184" s="297"/>
      <c r="Q184" s="301"/>
      <c r="R184" s="297"/>
      <c r="S184" s="136"/>
      <c r="T184" s="136"/>
      <c r="U184" s="136"/>
      <c r="V184" s="136"/>
      <c r="W184" s="136"/>
      <c r="X184" s="136"/>
      <c r="Y184" s="136"/>
      <c r="Z184" s="136"/>
      <c r="AA184" s="136"/>
      <c r="AB184" s="136"/>
      <c r="AC184" s="136"/>
      <c r="AD184" s="136"/>
      <c r="AE184" s="136"/>
      <c r="AF184" s="136"/>
    </row>
    <row r="185" spans="1:32" ht="13.5" customHeight="1" x14ac:dyDescent="0.25">
      <c r="A185" s="298"/>
      <c r="B185" s="135"/>
      <c r="C185" s="136"/>
      <c r="D185" s="136"/>
      <c r="E185" s="136"/>
      <c r="F185" s="136"/>
      <c r="G185" s="136"/>
      <c r="H185" s="297"/>
      <c r="I185" s="455"/>
      <c r="J185" s="455"/>
      <c r="K185" s="297"/>
      <c r="L185" s="299"/>
      <c r="M185" s="297"/>
      <c r="N185" s="297"/>
      <c r="O185" s="151"/>
      <c r="P185" s="297"/>
      <c r="Q185" s="301"/>
      <c r="R185" s="297"/>
      <c r="S185" s="136"/>
      <c r="T185" s="136"/>
      <c r="U185" s="136"/>
      <c r="V185" s="136"/>
      <c r="W185" s="136"/>
      <c r="X185" s="136"/>
      <c r="Y185" s="136"/>
      <c r="Z185" s="136"/>
      <c r="AA185" s="136"/>
      <c r="AB185" s="136"/>
      <c r="AC185" s="136"/>
      <c r="AD185" s="136"/>
      <c r="AE185" s="136"/>
      <c r="AF185" s="136"/>
    </row>
    <row r="186" spans="1:32" ht="13.5" customHeight="1" x14ac:dyDescent="0.25">
      <c r="A186" s="298"/>
      <c r="B186" s="135"/>
      <c r="C186" s="136"/>
      <c r="D186" s="136"/>
      <c r="E186" s="136"/>
      <c r="F186" s="136"/>
      <c r="G186" s="136"/>
      <c r="H186" s="297"/>
      <c r="I186" s="455"/>
      <c r="J186" s="455"/>
      <c r="K186" s="297"/>
      <c r="L186" s="299"/>
      <c r="M186" s="297"/>
      <c r="N186" s="297"/>
      <c r="O186" s="151"/>
      <c r="P186" s="297"/>
      <c r="Q186" s="301"/>
      <c r="R186" s="297"/>
      <c r="S186" s="136"/>
      <c r="T186" s="136"/>
      <c r="U186" s="136"/>
      <c r="V186" s="136"/>
      <c r="W186" s="136"/>
      <c r="X186" s="136"/>
      <c r="Y186" s="136"/>
      <c r="Z186" s="136"/>
      <c r="AA186" s="136"/>
      <c r="AB186" s="136"/>
      <c r="AC186" s="136"/>
      <c r="AD186" s="136"/>
      <c r="AE186" s="136"/>
      <c r="AF186" s="136"/>
    </row>
    <row r="187" spans="1:32" ht="13.5" customHeight="1" x14ac:dyDescent="0.25">
      <c r="A187" s="298"/>
      <c r="B187" s="135"/>
      <c r="C187" s="136"/>
      <c r="D187" s="136"/>
      <c r="E187" s="136"/>
      <c r="F187" s="136"/>
      <c r="G187" s="136"/>
      <c r="H187" s="297"/>
      <c r="I187" s="455"/>
      <c r="J187" s="455"/>
      <c r="K187" s="297"/>
      <c r="L187" s="299"/>
      <c r="M187" s="297"/>
      <c r="N187" s="297"/>
      <c r="O187" s="151"/>
      <c r="P187" s="297"/>
      <c r="Q187" s="301"/>
      <c r="R187" s="297"/>
      <c r="S187" s="136"/>
      <c r="T187" s="136"/>
      <c r="U187" s="136"/>
      <c r="V187" s="136"/>
      <c r="W187" s="136"/>
      <c r="X187" s="136"/>
      <c r="Y187" s="136"/>
      <c r="Z187" s="136"/>
      <c r="AA187" s="136"/>
      <c r="AB187" s="136"/>
      <c r="AC187" s="136"/>
      <c r="AD187" s="136"/>
      <c r="AE187" s="136"/>
      <c r="AF187" s="136"/>
    </row>
    <row r="188" spans="1:32" ht="13.5" customHeight="1" x14ac:dyDescent="0.25">
      <c r="A188" s="298"/>
      <c r="B188" s="135"/>
      <c r="C188" s="136"/>
      <c r="D188" s="136"/>
      <c r="E188" s="136"/>
      <c r="F188" s="136"/>
      <c r="G188" s="136"/>
      <c r="H188" s="297"/>
      <c r="I188" s="455"/>
      <c r="J188" s="455"/>
      <c r="K188" s="297"/>
      <c r="L188" s="299"/>
      <c r="M188" s="297"/>
      <c r="N188" s="297"/>
      <c r="O188" s="151"/>
      <c r="P188" s="297"/>
      <c r="Q188" s="301"/>
      <c r="R188" s="297"/>
      <c r="S188" s="136"/>
      <c r="T188" s="136"/>
      <c r="U188" s="136"/>
      <c r="V188" s="136"/>
      <c r="W188" s="136"/>
      <c r="X188" s="136"/>
      <c r="Y188" s="136"/>
      <c r="Z188" s="136"/>
      <c r="AA188" s="136"/>
      <c r="AB188" s="136"/>
      <c r="AC188" s="136"/>
      <c r="AD188" s="136"/>
      <c r="AE188" s="136"/>
      <c r="AF188" s="136"/>
    </row>
    <row r="189" spans="1:32" ht="13.5" customHeight="1" x14ac:dyDescent="0.25">
      <c r="A189" s="298"/>
      <c r="B189" s="135"/>
      <c r="C189" s="136"/>
      <c r="D189" s="136"/>
      <c r="E189" s="136"/>
      <c r="F189" s="136"/>
      <c r="G189" s="136"/>
      <c r="H189" s="297"/>
      <c r="I189" s="455"/>
      <c r="J189" s="455"/>
      <c r="K189" s="297"/>
      <c r="L189" s="299"/>
      <c r="M189" s="297"/>
      <c r="N189" s="297"/>
      <c r="O189" s="151"/>
      <c r="P189" s="297"/>
      <c r="Q189" s="301"/>
      <c r="R189" s="297"/>
      <c r="S189" s="136"/>
      <c r="T189" s="136"/>
      <c r="U189" s="136"/>
      <c r="V189" s="136"/>
      <c r="W189" s="136"/>
      <c r="X189" s="136"/>
      <c r="Y189" s="136"/>
      <c r="Z189" s="136"/>
      <c r="AA189" s="136"/>
      <c r="AB189" s="136"/>
      <c r="AC189" s="136"/>
      <c r="AD189" s="136"/>
      <c r="AE189" s="136"/>
      <c r="AF189" s="136"/>
    </row>
    <row r="190" spans="1:32" ht="13.5" customHeight="1" x14ac:dyDescent="0.25">
      <c r="A190" s="298"/>
      <c r="B190" s="135"/>
      <c r="C190" s="136"/>
      <c r="D190" s="136"/>
      <c r="E190" s="136"/>
      <c r="F190" s="136"/>
      <c r="G190" s="136"/>
      <c r="H190" s="297"/>
      <c r="I190" s="455"/>
      <c r="J190" s="455"/>
      <c r="K190" s="297"/>
      <c r="L190" s="299"/>
      <c r="M190" s="297"/>
      <c r="N190" s="297"/>
      <c r="O190" s="151"/>
      <c r="P190" s="297"/>
      <c r="Q190" s="301"/>
      <c r="R190" s="297"/>
      <c r="S190" s="136"/>
      <c r="T190" s="136"/>
      <c r="U190" s="136"/>
      <c r="V190" s="136"/>
      <c r="W190" s="136"/>
      <c r="X190" s="136"/>
      <c r="Y190" s="136"/>
      <c r="Z190" s="136"/>
      <c r="AA190" s="136"/>
      <c r="AB190" s="136"/>
      <c r="AC190" s="136"/>
      <c r="AD190" s="136"/>
      <c r="AE190" s="136"/>
      <c r="AF190" s="136"/>
    </row>
    <row r="191" spans="1:32" ht="13.5" customHeight="1" x14ac:dyDescent="0.25">
      <c r="A191" s="298"/>
      <c r="B191" s="135"/>
      <c r="C191" s="136"/>
      <c r="D191" s="136"/>
      <c r="E191" s="136"/>
      <c r="F191" s="136"/>
      <c r="G191" s="136"/>
      <c r="H191" s="297"/>
      <c r="I191" s="455"/>
      <c r="J191" s="455"/>
      <c r="K191" s="297"/>
      <c r="L191" s="299"/>
      <c r="M191" s="297"/>
      <c r="N191" s="297"/>
      <c r="O191" s="151"/>
      <c r="P191" s="297"/>
      <c r="Q191" s="301"/>
      <c r="R191" s="297"/>
      <c r="S191" s="136"/>
      <c r="T191" s="136"/>
      <c r="U191" s="136"/>
      <c r="V191" s="136"/>
      <c r="W191" s="136"/>
      <c r="X191" s="136"/>
      <c r="Y191" s="136"/>
      <c r="Z191" s="136"/>
      <c r="AA191" s="136"/>
      <c r="AB191" s="136"/>
      <c r="AC191" s="136"/>
      <c r="AD191" s="136"/>
      <c r="AE191" s="136"/>
      <c r="AF191" s="136"/>
    </row>
    <row r="192" spans="1:32" ht="13.5" customHeight="1" x14ac:dyDescent="0.25">
      <c r="A192" s="298"/>
      <c r="B192" s="135"/>
      <c r="C192" s="136"/>
      <c r="D192" s="136"/>
      <c r="E192" s="136"/>
      <c r="F192" s="136"/>
      <c r="G192" s="136"/>
      <c r="H192" s="297"/>
      <c r="I192" s="455"/>
      <c r="J192" s="455"/>
      <c r="K192" s="297"/>
      <c r="L192" s="299"/>
      <c r="M192" s="297"/>
      <c r="N192" s="297"/>
      <c r="O192" s="151"/>
      <c r="P192" s="297"/>
      <c r="Q192" s="301"/>
      <c r="R192" s="297"/>
      <c r="S192" s="136"/>
      <c r="T192" s="136"/>
      <c r="U192" s="136"/>
      <c r="V192" s="136"/>
      <c r="W192" s="136"/>
      <c r="X192" s="136"/>
      <c r="Y192" s="136"/>
      <c r="Z192" s="136"/>
      <c r="AA192" s="136"/>
      <c r="AB192" s="136"/>
      <c r="AC192" s="136"/>
      <c r="AD192" s="136"/>
      <c r="AE192" s="136"/>
      <c r="AF192" s="136"/>
    </row>
    <row r="193" spans="1:32" ht="13.5" customHeight="1" x14ac:dyDescent="0.25">
      <c r="A193" s="298"/>
      <c r="B193" s="135"/>
      <c r="C193" s="136"/>
      <c r="D193" s="136"/>
      <c r="E193" s="136"/>
      <c r="F193" s="136"/>
      <c r="G193" s="136"/>
      <c r="H193" s="297"/>
      <c r="I193" s="455"/>
      <c r="J193" s="455"/>
      <c r="K193" s="297"/>
      <c r="L193" s="299"/>
      <c r="M193" s="297"/>
      <c r="N193" s="297"/>
      <c r="O193" s="151"/>
      <c r="P193" s="297"/>
      <c r="Q193" s="301"/>
      <c r="R193" s="297"/>
      <c r="S193" s="136"/>
      <c r="T193" s="136"/>
      <c r="U193" s="136"/>
      <c r="V193" s="136"/>
      <c r="W193" s="136"/>
      <c r="X193" s="136"/>
      <c r="Y193" s="136"/>
      <c r="Z193" s="136"/>
      <c r="AA193" s="136"/>
      <c r="AB193" s="136"/>
      <c r="AC193" s="136"/>
      <c r="AD193" s="136"/>
      <c r="AE193" s="136"/>
      <c r="AF193" s="136"/>
    </row>
    <row r="194" spans="1:32" ht="13.5" customHeight="1" x14ac:dyDescent="0.25">
      <c r="A194" s="298"/>
      <c r="B194" s="135"/>
      <c r="C194" s="136"/>
      <c r="D194" s="136"/>
      <c r="E194" s="136"/>
      <c r="F194" s="136"/>
      <c r="G194" s="136"/>
      <c r="H194" s="297"/>
      <c r="I194" s="455"/>
      <c r="J194" s="455"/>
      <c r="K194" s="297"/>
      <c r="L194" s="299"/>
      <c r="M194" s="297"/>
      <c r="N194" s="297"/>
      <c r="O194" s="151"/>
      <c r="P194" s="297"/>
      <c r="Q194" s="301"/>
      <c r="R194" s="297"/>
      <c r="S194" s="136"/>
      <c r="T194" s="136"/>
      <c r="U194" s="136"/>
      <c r="V194" s="136"/>
      <c r="W194" s="136"/>
      <c r="X194" s="136"/>
      <c r="Y194" s="136"/>
      <c r="Z194" s="136"/>
      <c r="AA194" s="136"/>
      <c r="AB194" s="136"/>
      <c r="AC194" s="136"/>
      <c r="AD194" s="136"/>
      <c r="AE194" s="136"/>
      <c r="AF194" s="136"/>
    </row>
    <row r="195" spans="1:32" ht="13.5" customHeight="1" x14ac:dyDescent="0.25">
      <c r="A195" s="298"/>
      <c r="B195" s="135"/>
      <c r="C195" s="136"/>
      <c r="D195" s="136"/>
      <c r="E195" s="136"/>
      <c r="F195" s="136"/>
      <c r="G195" s="136"/>
      <c r="H195" s="297"/>
      <c r="I195" s="455"/>
      <c r="J195" s="455"/>
      <c r="K195" s="297"/>
      <c r="L195" s="299"/>
      <c r="M195" s="297"/>
      <c r="N195" s="297"/>
      <c r="O195" s="151"/>
      <c r="P195" s="297"/>
      <c r="Q195" s="301"/>
      <c r="R195" s="297"/>
      <c r="S195" s="136"/>
      <c r="T195" s="136"/>
      <c r="U195" s="136"/>
      <c r="V195" s="136"/>
      <c r="W195" s="136"/>
      <c r="X195" s="136"/>
      <c r="Y195" s="136"/>
      <c r="Z195" s="136"/>
      <c r="AA195" s="136"/>
      <c r="AB195" s="136"/>
      <c r="AC195" s="136"/>
      <c r="AD195" s="136"/>
      <c r="AE195" s="136"/>
      <c r="AF195" s="136"/>
    </row>
    <row r="196" spans="1:32" ht="13.5" customHeight="1" x14ac:dyDescent="0.25">
      <c r="A196" s="298"/>
      <c r="B196" s="135"/>
      <c r="C196" s="136"/>
      <c r="D196" s="136"/>
      <c r="E196" s="136"/>
      <c r="F196" s="136"/>
      <c r="G196" s="136"/>
      <c r="H196" s="297"/>
      <c r="I196" s="455"/>
      <c r="J196" s="455"/>
      <c r="K196" s="297"/>
      <c r="L196" s="299"/>
      <c r="M196" s="297"/>
      <c r="N196" s="297"/>
      <c r="O196" s="151"/>
      <c r="P196" s="297"/>
      <c r="Q196" s="301"/>
      <c r="R196" s="297"/>
      <c r="S196" s="136"/>
      <c r="T196" s="136"/>
      <c r="U196" s="136"/>
      <c r="V196" s="136"/>
      <c r="W196" s="136"/>
      <c r="X196" s="136"/>
      <c r="Y196" s="136"/>
      <c r="Z196" s="136"/>
      <c r="AA196" s="136"/>
      <c r="AB196" s="136"/>
      <c r="AC196" s="136"/>
      <c r="AD196" s="136"/>
      <c r="AE196" s="136"/>
      <c r="AF196" s="136"/>
    </row>
    <row r="197" spans="1:32" ht="13.5" customHeight="1" x14ac:dyDescent="0.25">
      <c r="A197" s="298"/>
      <c r="B197" s="135"/>
      <c r="C197" s="136"/>
      <c r="D197" s="136"/>
      <c r="E197" s="136"/>
      <c r="F197" s="136"/>
      <c r="G197" s="136"/>
      <c r="H197" s="297"/>
      <c r="I197" s="455"/>
      <c r="J197" s="455"/>
      <c r="K197" s="297"/>
      <c r="L197" s="299"/>
      <c r="M197" s="297"/>
      <c r="N197" s="297"/>
      <c r="O197" s="151"/>
      <c r="P197" s="297"/>
      <c r="Q197" s="301"/>
      <c r="R197" s="297"/>
      <c r="S197" s="136"/>
      <c r="T197" s="136"/>
      <c r="U197" s="136"/>
      <c r="V197" s="136"/>
      <c r="W197" s="136"/>
      <c r="X197" s="136"/>
      <c r="Y197" s="136"/>
      <c r="Z197" s="136"/>
      <c r="AA197" s="136"/>
      <c r="AB197" s="136"/>
      <c r="AC197" s="136"/>
      <c r="AD197" s="136"/>
      <c r="AE197" s="136"/>
      <c r="AF197" s="136"/>
    </row>
    <row r="198" spans="1:32" ht="13.5" customHeight="1" x14ac:dyDescent="0.25">
      <c r="A198" s="298"/>
      <c r="B198" s="135"/>
      <c r="C198" s="136"/>
      <c r="D198" s="136"/>
      <c r="E198" s="136"/>
      <c r="F198" s="136"/>
      <c r="G198" s="136"/>
      <c r="H198" s="297"/>
      <c r="I198" s="455"/>
      <c r="J198" s="455"/>
      <c r="K198" s="297"/>
      <c r="L198" s="299"/>
      <c r="M198" s="297"/>
      <c r="N198" s="297"/>
      <c r="O198" s="151"/>
      <c r="P198" s="297"/>
      <c r="Q198" s="301"/>
      <c r="R198" s="297"/>
      <c r="S198" s="136"/>
      <c r="T198" s="136"/>
      <c r="U198" s="136"/>
      <c r="V198" s="136"/>
      <c r="W198" s="136"/>
      <c r="X198" s="136"/>
      <c r="Y198" s="136"/>
      <c r="Z198" s="136"/>
      <c r="AA198" s="136"/>
      <c r="AB198" s="136"/>
      <c r="AC198" s="136"/>
      <c r="AD198" s="136"/>
      <c r="AE198" s="136"/>
      <c r="AF198" s="136"/>
    </row>
    <row r="199" spans="1:32" ht="13.5" customHeight="1" x14ac:dyDescent="0.25">
      <c r="A199" s="298"/>
      <c r="B199" s="135"/>
      <c r="C199" s="136"/>
      <c r="D199" s="136"/>
      <c r="E199" s="136"/>
      <c r="F199" s="136"/>
      <c r="G199" s="136"/>
      <c r="H199" s="297"/>
      <c r="I199" s="455"/>
      <c r="J199" s="455"/>
      <c r="K199" s="297"/>
      <c r="L199" s="299"/>
      <c r="M199" s="297"/>
      <c r="N199" s="297"/>
      <c r="O199" s="151"/>
      <c r="P199" s="297"/>
      <c r="Q199" s="301"/>
      <c r="R199" s="297"/>
      <c r="S199" s="136"/>
      <c r="T199" s="136"/>
      <c r="U199" s="136"/>
      <c r="V199" s="136"/>
      <c r="W199" s="136"/>
      <c r="X199" s="136"/>
      <c r="Y199" s="136"/>
      <c r="Z199" s="136"/>
      <c r="AA199" s="136"/>
      <c r="AB199" s="136"/>
      <c r="AC199" s="136"/>
      <c r="AD199" s="136"/>
      <c r="AE199" s="136"/>
      <c r="AF199" s="136"/>
    </row>
    <row r="200" spans="1:32" ht="13.5" customHeight="1" x14ac:dyDescent="0.25">
      <c r="A200" s="298"/>
      <c r="B200" s="135"/>
      <c r="C200" s="136"/>
      <c r="D200" s="136"/>
      <c r="E200" s="136"/>
      <c r="F200" s="136"/>
      <c r="G200" s="136"/>
      <c r="H200" s="297"/>
      <c r="I200" s="455"/>
      <c r="J200" s="455"/>
      <c r="K200" s="297"/>
      <c r="L200" s="299"/>
      <c r="M200" s="297"/>
      <c r="N200" s="297"/>
      <c r="O200" s="151"/>
      <c r="P200" s="297"/>
      <c r="Q200" s="301"/>
      <c r="R200" s="297"/>
      <c r="S200" s="136"/>
      <c r="T200" s="136"/>
      <c r="U200" s="136"/>
      <c r="V200" s="136"/>
      <c r="W200" s="136"/>
      <c r="X200" s="136"/>
      <c r="Y200" s="136"/>
      <c r="Z200" s="136"/>
      <c r="AA200" s="136"/>
      <c r="AB200" s="136"/>
      <c r="AC200" s="136"/>
      <c r="AD200" s="136"/>
      <c r="AE200" s="136"/>
      <c r="AF200" s="136"/>
    </row>
    <row r="201" spans="1:32" ht="13.5" customHeight="1" x14ac:dyDescent="0.25">
      <c r="A201" s="298"/>
      <c r="B201" s="135"/>
      <c r="C201" s="136"/>
      <c r="D201" s="136"/>
      <c r="E201" s="136"/>
      <c r="F201" s="136"/>
      <c r="G201" s="136"/>
      <c r="H201" s="297"/>
      <c r="I201" s="455"/>
      <c r="J201" s="455"/>
      <c r="K201" s="297"/>
      <c r="L201" s="299"/>
      <c r="M201" s="297"/>
      <c r="N201" s="297"/>
      <c r="O201" s="151"/>
      <c r="P201" s="297"/>
      <c r="Q201" s="301"/>
      <c r="R201" s="297"/>
      <c r="S201" s="136"/>
      <c r="T201" s="136"/>
      <c r="U201" s="136"/>
      <c r="V201" s="136"/>
      <c r="W201" s="136"/>
      <c r="X201" s="136"/>
      <c r="Y201" s="136"/>
      <c r="Z201" s="136"/>
      <c r="AA201" s="136"/>
      <c r="AB201" s="136"/>
      <c r="AC201" s="136"/>
      <c r="AD201" s="136"/>
      <c r="AE201" s="136"/>
      <c r="AF201" s="136"/>
    </row>
    <row r="202" spans="1:32" ht="13.5" customHeight="1" x14ac:dyDescent="0.25">
      <c r="A202" s="298"/>
      <c r="B202" s="135"/>
      <c r="C202" s="136"/>
      <c r="D202" s="136"/>
      <c r="E202" s="136"/>
      <c r="F202" s="136"/>
      <c r="G202" s="136"/>
      <c r="H202" s="297"/>
      <c r="I202" s="455"/>
      <c r="J202" s="455"/>
      <c r="K202" s="297"/>
      <c r="L202" s="299"/>
      <c r="M202" s="297"/>
      <c r="N202" s="297"/>
      <c r="O202" s="151"/>
      <c r="P202" s="297"/>
      <c r="Q202" s="301"/>
      <c r="R202" s="297"/>
      <c r="S202" s="136"/>
      <c r="T202" s="136"/>
      <c r="U202" s="136"/>
      <c r="V202" s="136"/>
      <c r="W202" s="136"/>
      <c r="X202" s="136"/>
      <c r="Y202" s="136"/>
      <c r="Z202" s="136"/>
      <c r="AA202" s="136"/>
      <c r="AB202" s="136"/>
      <c r="AC202" s="136"/>
      <c r="AD202" s="136"/>
      <c r="AE202" s="136"/>
      <c r="AF202" s="136"/>
    </row>
    <row r="203" spans="1:32" ht="13.5" customHeight="1" x14ac:dyDescent="0.25">
      <c r="A203" s="298"/>
      <c r="B203" s="135"/>
      <c r="C203" s="136"/>
      <c r="D203" s="136"/>
      <c r="E203" s="136"/>
      <c r="F203" s="136"/>
      <c r="G203" s="136"/>
      <c r="H203" s="297"/>
      <c r="I203" s="455"/>
      <c r="J203" s="455"/>
      <c r="K203" s="297"/>
      <c r="L203" s="299"/>
      <c r="M203" s="297"/>
      <c r="N203" s="297"/>
      <c r="O203" s="151"/>
      <c r="P203" s="297"/>
      <c r="Q203" s="301"/>
      <c r="R203" s="297"/>
      <c r="S203" s="136"/>
      <c r="T203" s="136"/>
      <c r="U203" s="136"/>
      <c r="V203" s="136"/>
      <c r="W203" s="136"/>
      <c r="X203" s="136"/>
      <c r="Y203" s="136"/>
      <c r="Z203" s="136"/>
      <c r="AA203" s="136"/>
      <c r="AB203" s="136"/>
      <c r="AC203" s="136"/>
      <c r="AD203" s="136"/>
      <c r="AE203" s="136"/>
      <c r="AF203" s="136"/>
    </row>
    <row r="204" spans="1:32" ht="13.5" customHeight="1" x14ac:dyDescent="0.25">
      <c r="A204" s="298"/>
      <c r="B204" s="135"/>
      <c r="C204" s="136"/>
      <c r="D204" s="136"/>
      <c r="E204" s="136"/>
      <c r="F204" s="136"/>
      <c r="G204" s="136"/>
      <c r="H204" s="297"/>
      <c r="I204" s="455"/>
      <c r="J204" s="455"/>
      <c r="K204" s="297"/>
      <c r="L204" s="299"/>
      <c r="M204" s="297"/>
      <c r="N204" s="297"/>
      <c r="O204" s="151"/>
      <c r="P204" s="297"/>
      <c r="Q204" s="301"/>
      <c r="R204" s="297"/>
      <c r="S204" s="136"/>
      <c r="T204" s="136"/>
      <c r="U204" s="136"/>
      <c r="V204" s="136"/>
      <c r="W204" s="136"/>
      <c r="X204" s="136"/>
      <c r="Y204" s="136"/>
      <c r="Z204" s="136"/>
      <c r="AA204" s="136"/>
      <c r="AB204" s="136"/>
      <c r="AC204" s="136"/>
      <c r="AD204" s="136"/>
      <c r="AE204" s="136"/>
      <c r="AF204" s="136"/>
    </row>
    <row r="205" spans="1:32" ht="13.5" customHeight="1" x14ac:dyDescent="0.25">
      <c r="A205" s="298"/>
      <c r="B205" s="135"/>
      <c r="C205" s="136"/>
      <c r="D205" s="136"/>
      <c r="E205" s="136"/>
      <c r="F205" s="136"/>
      <c r="G205" s="136"/>
      <c r="H205" s="297"/>
      <c r="I205" s="455"/>
      <c r="J205" s="455"/>
      <c r="K205" s="297"/>
      <c r="L205" s="299"/>
      <c r="M205" s="297"/>
      <c r="N205" s="297"/>
      <c r="O205" s="151"/>
      <c r="P205" s="297"/>
      <c r="Q205" s="301"/>
      <c r="R205" s="297"/>
      <c r="S205" s="136"/>
      <c r="T205" s="136"/>
      <c r="U205" s="136"/>
      <c r="V205" s="136"/>
      <c r="W205" s="136"/>
      <c r="X205" s="136"/>
      <c r="Y205" s="136"/>
      <c r="Z205" s="136"/>
      <c r="AA205" s="136"/>
      <c r="AB205" s="136"/>
      <c r="AC205" s="136"/>
      <c r="AD205" s="136"/>
      <c r="AE205" s="136"/>
      <c r="AF205" s="136"/>
    </row>
    <row r="206" spans="1:32" ht="13.5" customHeight="1" x14ac:dyDescent="0.25">
      <c r="A206" s="298"/>
      <c r="B206" s="135"/>
      <c r="C206" s="136"/>
      <c r="D206" s="136"/>
      <c r="E206" s="136"/>
      <c r="F206" s="136"/>
      <c r="G206" s="136"/>
      <c r="H206" s="297"/>
      <c r="I206" s="455"/>
      <c r="J206" s="455"/>
      <c r="K206" s="297"/>
      <c r="L206" s="299"/>
      <c r="M206" s="297"/>
      <c r="N206" s="297"/>
      <c r="O206" s="151"/>
      <c r="P206" s="297"/>
      <c r="Q206" s="301"/>
      <c r="R206" s="297"/>
      <c r="S206" s="136"/>
      <c r="T206" s="136"/>
      <c r="U206" s="136"/>
      <c r="V206" s="136"/>
      <c r="W206" s="136"/>
      <c r="X206" s="136"/>
      <c r="Y206" s="136"/>
      <c r="Z206" s="136"/>
      <c r="AA206" s="136"/>
      <c r="AB206" s="136"/>
      <c r="AC206" s="136"/>
      <c r="AD206" s="136"/>
      <c r="AE206" s="136"/>
      <c r="AF206" s="136"/>
    </row>
    <row r="207" spans="1:32" ht="13.5" customHeight="1" x14ac:dyDescent="0.25">
      <c r="A207" s="298"/>
      <c r="B207" s="135"/>
      <c r="C207" s="136"/>
      <c r="D207" s="136"/>
      <c r="E207" s="136"/>
      <c r="F207" s="136"/>
      <c r="G207" s="136"/>
      <c r="H207" s="297"/>
      <c r="I207" s="455"/>
      <c r="J207" s="455"/>
      <c r="K207" s="297"/>
      <c r="L207" s="299"/>
      <c r="M207" s="297"/>
      <c r="N207" s="297"/>
      <c r="O207" s="151"/>
      <c r="P207" s="297"/>
      <c r="Q207" s="301"/>
      <c r="R207" s="297"/>
      <c r="S207" s="136"/>
      <c r="T207" s="136"/>
      <c r="U207" s="136"/>
      <c r="V207" s="136"/>
      <c r="W207" s="136"/>
      <c r="X207" s="136"/>
      <c r="Y207" s="136"/>
      <c r="Z207" s="136"/>
      <c r="AA207" s="136"/>
      <c r="AB207" s="136"/>
      <c r="AC207" s="136"/>
      <c r="AD207" s="136"/>
      <c r="AE207" s="136"/>
      <c r="AF207" s="136"/>
    </row>
    <row r="208" spans="1:32" ht="13.5" customHeight="1" x14ac:dyDescent="0.25">
      <c r="A208" s="298"/>
      <c r="B208" s="135"/>
      <c r="C208" s="136"/>
      <c r="D208" s="136"/>
      <c r="E208" s="136"/>
      <c r="F208" s="136"/>
      <c r="G208" s="136"/>
      <c r="H208" s="297"/>
      <c r="I208" s="455"/>
      <c r="J208" s="455"/>
      <c r="K208" s="297"/>
      <c r="L208" s="299"/>
      <c r="M208" s="297"/>
      <c r="N208" s="297"/>
      <c r="O208" s="151"/>
      <c r="P208" s="297"/>
      <c r="Q208" s="301"/>
      <c r="R208" s="297"/>
      <c r="S208" s="136"/>
      <c r="T208" s="136"/>
      <c r="U208" s="136"/>
      <c r="V208" s="136"/>
      <c r="W208" s="136"/>
      <c r="X208" s="136"/>
      <c r="Y208" s="136"/>
      <c r="Z208" s="136"/>
      <c r="AA208" s="136"/>
      <c r="AB208" s="136"/>
      <c r="AC208" s="136"/>
      <c r="AD208" s="136"/>
      <c r="AE208" s="136"/>
      <c r="AF208" s="136"/>
    </row>
    <row r="209" spans="1:32" ht="13.5" customHeight="1" x14ac:dyDescent="0.25">
      <c r="A209" s="298"/>
      <c r="B209" s="135"/>
      <c r="C209" s="136"/>
      <c r="D209" s="136"/>
      <c r="E209" s="136"/>
      <c r="F209" s="136"/>
      <c r="G209" s="136"/>
      <c r="H209" s="297"/>
      <c r="I209" s="455"/>
      <c r="J209" s="455"/>
      <c r="K209" s="297"/>
      <c r="L209" s="299"/>
      <c r="M209" s="297"/>
      <c r="N209" s="297"/>
      <c r="O209" s="151"/>
      <c r="P209" s="297"/>
      <c r="Q209" s="301"/>
      <c r="R209" s="297"/>
      <c r="S209" s="136"/>
      <c r="T209" s="136"/>
      <c r="U209" s="136"/>
      <c r="V209" s="136"/>
      <c r="W209" s="136"/>
      <c r="X209" s="136"/>
      <c r="Y209" s="136"/>
      <c r="Z209" s="136"/>
      <c r="AA209" s="136"/>
      <c r="AB209" s="136"/>
      <c r="AC209" s="136"/>
      <c r="AD209" s="136"/>
      <c r="AE209" s="136"/>
      <c r="AF209" s="136"/>
    </row>
    <row r="210" spans="1:32" ht="13.5" customHeight="1" x14ac:dyDescent="0.25">
      <c r="A210" s="298"/>
      <c r="B210" s="135"/>
      <c r="C210" s="136"/>
      <c r="D210" s="136"/>
      <c r="E210" s="136"/>
      <c r="F210" s="136"/>
      <c r="G210" s="136"/>
      <c r="H210" s="297"/>
      <c r="I210" s="455"/>
      <c r="J210" s="455"/>
      <c r="K210" s="297"/>
      <c r="L210" s="299"/>
      <c r="M210" s="297"/>
      <c r="N210" s="297"/>
      <c r="O210" s="151"/>
      <c r="P210" s="297"/>
      <c r="Q210" s="301"/>
      <c r="R210" s="297"/>
      <c r="S210" s="136"/>
      <c r="T210" s="136"/>
      <c r="U210" s="136"/>
      <c r="V210" s="136"/>
      <c r="W210" s="136"/>
      <c r="X210" s="136"/>
      <c r="Y210" s="136"/>
      <c r="Z210" s="136"/>
      <c r="AA210" s="136"/>
      <c r="AB210" s="136"/>
      <c r="AC210" s="136"/>
      <c r="AD210" s="136"/>
      <c r="AE210" s="136"/>
      <c r="AF210" s="136"/>
    </row>
    <row r="211" spans="1:32" ht="13.5" customHeight="1" x14ac:dyDescent="0.25">
      <c r="A211" s="298"/>
      <c r="B211" s="135"/>
      <c r="C211" s="136"/>
      <c r="D211" s="136"/>
      <c r="E211" s="136"/>
      <c r="F211" s="136"/>
      <c r="G211" s="136"/>
      <c r="H211" s="297"/>
      <c r="I211" s="455"/>
      <c r="J211" s="455"/>
      <c r="K211" s="297"/>
      <c r="L211" s="299"/>
      <c r="M211" s="297"/>
      <c r="N211" s="297"/>
      <c r="O211" s="151"/>
      <c r="P211" s="297"/>
      <c r="Q211" s="301"/>
      <c r="R211" s="297"/>
      <c r="S211" s="136"/>
      <c r="T211" s="136"/>
      <c r="U211" s="136"/>
      <c r="V211" s="136"/>
      <c r="W211" s="136"/>
      <c r="X211" s="136"/>
      <c r="Y211" s="136"/>
      <c r="Z211" s="136"/>
      <c r="AA211" s="136"/>
      <c r="AB211" s="136"/>
      <c r="AC211" s="136"/>
      <c r="AD211" s="136"/>
      <c r="AE211" s="136"/>
      <c r="AF211" s="136"/>
    </row>
    <row r="212" spans="1:32" ht="13.5" customHeight="1" x14ac:dyDescent="0.25">
      <c r="A212" s="298"/>
      <c r="B212" s="135"/>
      <c r="C212" s="136"/>
      <c r="D212" s="136"/>
      <c r="E212" s="136"/>
      <c r="F212" s="136"/>
      <c r="G212" s="136"/>
      <c r="H212" s="297"/>
      <c r="I212" s="455"/>
      <c r="J212" s="455"/>
      <c r="K212" s="297"/>
      <c r="L212" s="299"/>
      <c r="M212" s="297"/>
      <c r="N212" s="297"/>
      <c r="O212" s="151"/>
      <c r="P212" s="297"/>
      <c r="Q212" s="301"/>
      <c r="R212" s="297"/>
      <c r="S212" s="136"/>
      <c r="T212" s="136"/>
      <c r="U212" s="136"/>
      <c r="V212" s="136"/>
      <c r="W212" s="136"/>
      <c r="X212" s="136"/>
      <c r="Y212" s="136"/>
      <c r="Z212" s="136"/>
      <c r="AA212" s="136"/>
      <c r="AB212" s="136"/>
      <c r="AC212" s="136"/>
      <c r="AD212" s="136"/>
      <c r="AE212" s="136"/>
      <c r="AF212" s="136"/>
    </row>
    <row r="213" spans="1:32" ht="13.5" customHeight="1" x14ac:dyDescent="0.25">
      <c r="A213" s="298"/>
      <c r="B213" s="135"/>
      <c r="C213" s="136"/>
      <c r="D213" s="136"/>
      <c r="E213" s="136"/>
      <c r="F213" s="136"/>
      <c r="G213" s="136"/>
      <c r="H213" s="297"/>
      <c r="I213" s="455"/>
      <c r="J213" s="455"/>
      <c r="K213" s="297"/>
      <c r="L213" s="299"/>
      <c r="M213" s="297"/>
      <c r="N213" s="297"/>
      <c r="O213" s="151"/>
      <c r="P213" s="297"/>
      <c r="Q213" s="301"/>
      <c r="R213" s="297"/>
      <c r="S213" s="136"/>
      <c r="T213" s="136"/>
      <c r="U213" s="136"/>
      <c r="V213" s="136"/>
      <c r="W213" s="136"/>
      <c r="X213" s="136"/>
      <c r="Y213" s="136"/>
      <c r="Z213" s="136"/>
      <c r="AA213" s="136"/>
      <c r="AB213" s="136"/>
      <c r="AC213" s="136"/>
      <c r="AD213" s="136"/>
      <c r="AE213" s="136"/>
      <c r="AF213" s="136"/>
    </row>
    <row r="214" spans="1:32" ht="13.5" customHeight="1" x14ac:dyDescent="0.25">
      <c r="A214" s="298"/>
      <c r="B214" s="135"/>
      <c r="C214" s="136"/>
      <c r="D214" s="136"/>
      <c r="E214" s="136"/>
      <c r="F214" s="136"/>
      <c r="G214" s="136"/>
      <c r="H214" s="297"/>
      <c r="I214" s="455"/>
      <c r="J214" s="455"/>
      <c r="K214" s="297"/>
      <c r="L214" s="299"/>
      <c r="M214" s="297"/>
      <c r="N214" s="297"/>
      <c r="O214" s="151"/>
      <c r="P214" s="297"/>
      <c r="Q214" s="301"/>
      <c r="R214" s="297"/>
      <c r="S214" s="136"/>
      <c r="T214" s="136"/>
      <c r="U214" s="136"/>
      <c r="V214" s="136"/>
      <c r="W214" s="136"/>
      <c r="X214" s="136"/>
      <c r="Y214" s="136"/>
      <c r="Z214" s="136"/>
      <c r="AA214" s="136"/>
      <c r="AB214" s="136"/>
      <c r="AC214" s="136"/>
      <c r="AD214" s="136"/>
      <c r="AE214" s="136"/>
      <c r="AF214" s="136"/>
    </row>
    <row r="215" spans="1:32" ht="13.5" customHeight="1" x14ac:dyDescent="0.25">
      <c r="A215" s="298"/>
      <c r="B215" s="135"/>
      <c r="C215" s="136"/>
      <c r="D215" s="136"/>
      <c r="E215" s="136"/>
      <c r="F215" s="136"/>
      <c r="G215" s="136"/>
      <c r="H215" s="297"/>
      <c r="I215" s="455"/>
      <c r="J215" s="455"/>
      <c r="K215" s="297"/>
      <c r="L215" s="299"/>
      <c r="M215" s="297"/>
      <c r="N215" s="297"/>
      <c r="O215" s="151"/>
      <c r="P215" s="297"/>
      <c r="Q215" s="301"/>
      <c r="R215" s="297"/>
      <c r="S215" s="136"/>
      <c r="T215" s="136"/>
      <c r="U215" s="136"/>
      <c r="V215" s="136"/>
      <c r="W215" s="136"/>
      <c r="X215" s="136"/>
      <c r="Y215" s="136"/>
      <c r="Z215" s="136"/>
      <c r="AA215" s="136"/>
      <c r="AB215" s="136"/>
      <c r="AC215" s="136"/>
      <c r="AD215" s="136"/>
      <c r="AE215" s="136"/>
      <c r="AF215" s="136"/>
    </row>
    <row r="216" spans="1:32" ht="13.5" customHeight="1" x14ac:dyDescent="0.25">
      <c r="A216" s="298"/>
      <c r="B216" s="135"/>
      <c r="C216" s="136"/>
      <c r="D216" s="136"/>
      <c r="E216" s="136"/>
      <c r="F216" s="136"/>
      <c r="G216" s="136"/>
      <c r="H216" s="297"/>
      <c r="I216" s="455"/>
      <c r="J216" s="455"/>
      <c r="K216" s="297"/>
      <c r="L216" s="299"/>
      <c r="M216" s="297"/>
      <c r="N216" s="297"/>
      <c r="O216" s="151"/>
      <c r="P216" s="297"/>
      <c r="Q216" s="301"/>
      <c r="R216" s="297"/>
      <c r="S216" s="136"/>
      <c r="T216" s="136"/>
      <c r="U216" s="136"/>
      <c r="V216" s="136"/>
      <c r="W216" s="136"/>
      <c r="X216" s="136"/>
      <c r="Y216" s="136"/>
      <c r="Z216" s="136"/>
      <c r="AA216" s="136"/>
      <c r="AB216" s="136"/>
      <c r="AC216" s="136"/>
      <c r="AD216" s="136"/>
      <c r="AE216" s="136"/>
      <c r="AF216" s="136"/>
    </row>
    <row r="217" spans="1:32" ht="13.5" customHeight="1" x14ac:dyDescent="0.25">
      <c r="A217" s="298"/>
      <c r="B217" s="135"/>
      <c r="C217" s="136"/>
      <c r="D217" s="136"/>
      <c r="E217" s="136"/>
      <c r="F217" s="136"/>
      <c r="G217" s="136"/>
      <c r="H217" s="297"/>
      <c r="I217" s="455"/>
      <c r="J217" s="455"/>
      <c r="K217" s="297"/>
      <c r="L217" s="299"/>
      <c r="M217" s="297"/>
      <c r="N217" s="297"/>
      <c r="O217" s="151"/>
      <c r="P217" s="297"/>
      <c r="Q217" s="301"/>
      <c r="R217" s="297"/>
      <c r="S217" s="136"/>
      <c r="T217" s="136"/>
      <c r="U217" s="136"/>
      <c r="V217" s="136"/>
      <c r="W217" s="136"/>
      <c r="X217" s="136"/>
      <c r="Y217" s="136"/>
      <c r="Z217" s="136"/>
      <c r="AA217" s="136"/>
      <c r="AB217" s="136"/>
      <c r="AC217" s="136"/>
      <c r="AD217" s="136"/>
      <c r="AE217" s="136"/>
      <c r="AF217" s="136"/>
    </row>
    <row r="218" spans="1:32" ht="13.5" customHeight="1" x14ac:dyDescent="0.25">
      <c r="A218" s="298"/>
      <c r="B218" s="135"/>
      <c r="C218" s="136"/>
      <c r="D218" s="136"/>
      <c r="E218" s="136"/>
      <c r="F218" s="136"/>
      <c r="G218" s="136"/>
      <c r="H218" s="297"/>
      <c r="I218" s="455"/>
      <c r="J218" s="455"/>
      <c r="K218" s="297"/>
      <c r="L218" s="299"/>
      <c r="M218" s="297"/>
      <c r="N218" s="297"/>
      <c r="O218" s="151"/>
      <c r="P218" s="297"/>
      <c r="Q218" s="301"/>
      <c r="R218" s="297"/>
      <c r="S218" s="136"/>
      <c r="T218" s="136"/>
      <c r="U218" s="136"/>
      <c r="V218" s="136"/>
      <c r="W218" s="136"/>
      <c r="X218" s="136"/>
      <c r="Y218" s="136"/>
      <c r="Z218" s="136"/>
      <c r="AA218" s="136"/>
      <c r="AB218" s="136"/>
      <c r="AC218" s="136"/>
      <c r="AD218" s="136"/>
      <c r="AE218" s="136"/>
      <c r="AF218" s="136"/>
    </row>
    <row r="219" spans="1:32" ht="13.5" customHeight="1" x14ac:dyDescent="0.25">
      <c r="A219" s="298"/>
      <c r="B219" s="135"/>
      <c r="C219" s="136"/>
      <c r="D219" s="136"/>
      <c r="E219" s="136"/>
      <c r="F219" s="136"/>
      <c r="G219" s="136"/>
      <c r="H219" s="297"/>
      <c r="I219" s="455"/>
      <c r="J219" s="455"/>
      <c r="K219" s="297"/>
      <c r="L219" s="299"/>
      <c r="M219" s="297"/>
      <c r="N219" s="297"/>
      <c r="O219" s="151"/>
      <c r="P219" s="297"/>
      <c r="Q219" s="301"/>
      <c r="R219" s="297"/>
      <c r="S219" s="136"/>
      <c r="T219" s="136"/>
      <c r="U219" s="136"/>
      <c r="V219" s="136"/>
      <c r="W219" s="136"/>
      <c r="X219" s="136"/>
      <c r="Y219" s="136"/>
      <c r="Z219" s="136"/>
      <c r="AA219" s="136"/>
      <c r="AB219" s="136"/>
      <c r="AC219" s="136"/>
      <c r="AD219" s="136"/>
      <c r="AE219" s="136"/>
      <c r="AF219" s="136"/>
    </row>
    <row r="220" spans="1:32" ht="13.5" customHeight="1" x14ac:dyDescent="0.25">
      <c r="A220" s="298"/>
      <c r="B220" s="135"/>
      <c r="C220" s="136"/>
      <c r="D220" s="136"/>
      <c r="E220" s="136"/>
      <c r="F220" s="136"/>
      <c r="G220" s="136"/>
      <c r="H220" s="297"/>
      <c r="I220" s="455"/>
      <c r="J220" s="455"/>
      <c r="K220" s="297"/>
      <c r="L220" s="299"/>
      <c r="M220" s="297"/>
      <c r="N220" s="297"/>
      <c r="O220" s="151"/>
      <c r="P220" s="297"/>
      <c r="Q220" s="301"/>
      <c r="R220" s="297"/>
      <c r="S220" s="136"/>
      <c r="T220" s="136"/>
      <c r="U220" s="136"/>
      <c r="V220" s="136"/>
      <c r="W220" s="136"/>
      <c r="X220" s="136"/>
      <c r="Y220" s="136"/>
      <c r="Z220" s="136"/>
      <c r="AA220" s="136"/>
      <c r="AB220" s="136"/>
      <c r="AC220" s="136"/>
      <c r="AD220" s="136"/>
      <c r="AE220" s="136"/>
      <c r="AF220" s="136"/>
    </row>
    <row r="221" spans="1:32" ht="13.5" customHeight="1" x14ac:dyDescent="0.25">
      <c r="A221" s="298"/>
      <c r="B221" s="135"/>
      <c r="C221" s="136"/>
      <c r="D221" s="136"/>
      <c r="E221" s="136"/>
      <c r="F221" s="136"/>
      <c r="G221" s="136"/>
      <c r="H221" s="297"/>
      <c r="I221" s="455"/>
      <c r="J221" s="455"/>
      <c r="K221" s="297"/>
      <c r="L221" s="299"/>
      <c r="M221" s="297"/>
      <c r="N221" s="297"/>
      <c r="O221" s="151"/>
      <c r="P221" s="297"/>
      <c r="Q221" s="301"/>
      <c r="R221" s="297"/>
      <c r="S221" s="136"/>
      <c r="T221" s="136"/>
      <c r="U221" s="136"/>
      <c r="V221" s="136"/>
      <c r="W221" s="136"/>
      <c r="X221" s="136"/>
      <c r="Y221" s="136"/>
      <c r="Z221" s="136"/>
      <c r="AA221" s="136"/>
      <c r="AB221" s="136"/>
      <c r="AC221" s="136"/>
      <c r="AD221" s="136"/>
      <c r="AE221" s="136"/>
      <c r="AF221" s="136"/>
    </row>
    <row r="222" spans="1:32" ht="13.5" customHeight="1" x14ac:dyDescent="0.25">
      <c r="A222" s="298"/>
      <c r="B222" s="135"/>
      <c r="C222" s="136"/>
      <c r="D222" s="136"/>
      <c r="E222" s="136"/>
      <c r="F222" s="136"/>
      <c r="G222" s="136"/>
      <c r="H222" s="297"/>
      <c r="I222" s="455"/>
      <c r="J222" s="455"/>
      <c r="K222" s="297"/>
      <c r="L222" s="299"/>
      <c r="M222" s="297"/>
      <c r="N222" s="297"/>
      <c r="O222" s="151"/>
      <c r="P222" s="297"/>
      <c r="Q222" s="301"/>
      <c r="R222" s="297"/>
      <c r="S222" s="136"/>
      <c r="T222" s="136"/>
      <c r="U222" s="136"/>
      <c r="V222" s="136"/>
      <c r="W222" s="136"/>
      <c r="X222" s="136"/>
      <c r="Y222" s="136"/>
      <c r="Z222" s="136"/>
      <c r="AA222" s="136"/>
      <c r="AB222" s="136"/>
      <c r="AC222" s="136"/>
      <c r="AD222" s="136"/>
      <c r="AE222" s="136"/>
      <c r="AF222" s="136"/>
    </row>
    <row r="223" spans="1:32" ht="13.5" customHeight="1" x14ac:dyDescent="0.25">
      <c r="A223" s="298"/>
      <c r="B223" s="135"/>
      <c r="C223" s="136"/>
      <c r="D223" s="136"/>
      <c r="E223" s="136"/>
      <c r="F223" s="136"/>
      <c r="G223" s="136"/>
      <c r="H223" s="297"/>
      <c r="I223" s="455"/>
      <c r="J223" s="455"/>
      <c r="K223" s="297"/>
      <c r="L223" s="299"/>
      <c r="M223" s="297"/>
      <c r="N223" s="297"/>
      <c r="O223" s="151"/>
      <c r="P223" s="297"/>
      <c r="Q223" s="301"/>
      <c r="R223" s="297"/>
      <c r="S223" s="136"/>
      <c r="T223" s="136"/>
      <c r="U223" s="136"/>
      <c r="V223" s="136"/>
      <c r="W223" s="136"/>
      <c r="X223" s="136"/>
      <c r="Y223" s="136"/>
      <c r="Z223" s="136"/>
      <c r="AA223" s="136"/>
      <c r="AB223" s="136"/>
      <c r="AC223" s="136"/>
      <c r="AD223" s="136"/>
      <c r="AE223" s="136"/>
      <c r="AF223" s="136"/>
    </row>
    <row r="224" spans="1:32" ht="13.5" customHeight="1" x14ac:dyDescent="0.25">
      <c r="A224" s="298"/>
      <c r="B224" s="135"/>
      <c r="C224" s="136"/>
      <c r="D224" s="136"/>
      <c r="E224" s="136"/>
      <c r="F224" s="136"/>
      <c r="G224" s="136"/>
      <c r="H224" s="297"/>
      <c r="I224" s="455"/>
      <c r="J224" s="455"/>
      <c r="K224" s="297"/>
      <c r="L224" s="299"/>
      <c r="M224" s="297"/>
      <c r="N224" s="297"/>
      <c r="O224" s="151"/>
      <c r="P224" s="297"/>
      <c r="Q224" s="301"/>
      <c r="R224" s="297"/>
      <c r="S224" s="136"/>
      <c r="T224" s="136"/>
      <c r="U224" s="136"/>
      <c r="V224" s="136"/>
      <c r="W224" s="136"/>
      <c r="X224" s="136"/>
      <c r="Y224" s="136"/>
      <c r="Z224" s="136"/>
      <c r="AA224" s="136"/>
      <c r="AB224" s="136"/>
      <c r="AC224" s="136"/>
      <c r="AD224" s="136"/>
      <c r="AE224" s="136"/>
      <c r="AF224" s="136"/>
    </row>
    <row r="225" spans="1:32" ht="13.5" customHeight="1" x14ac:dyDescent="0.25">
      <c r="A225" s="298"/>
      <c r="B225" s="135"/>
      <c r="C225" s="136"/>
      <c r="D225" s="136"/>
      <c r="E225" s="136"/>
      <c r="F225" s="136"/>
      <c r="G225" s="136"/>
      <c r="H225" s="297"/>
      <c r="I225" s="455"/>
      <c r="J225" s="455"/>
      <c r="K225" s="297"/>
      <c r="L225" s="299"/>
      <c r="M225" s="297"/>
      <c r="N225" s="297"/>
      <c r="O225" s="151"/>
      <c r="P225" s="297"/>
      <c r="Q225" s="301"/>
      <c r="R225" s="297"/>
      <c r="S225" s="136"/>
      <c r="T225" s="136"/>
      <c r="U225" s="136"/>
      <c r="V225" s="136"/>
      <c r="W225" s="136"/>
      <c r="X225" s="136"/>
      <c r="Y225" s="136"/>
      <c r="Z225" s="136"/>
      <c r="AA225" s="136"/>
      <c r="AB225" s="136"/>
      <c r="AC225" s="136"/>
      <c r="AD225" s="136"/>
      <c r="AE225" s="136"/>
      <c r="AF225" s="136"/>
    </row>
    <row r="226" spans="1:32" ht="13.5" customHeight="1" x14ac:dyDescent="0.25">
      <c r="A226" s="298"/>
      <c r="B226" s="135"/>
      <c r="C226" s="136"/>
      <c r="D226" s="136"/>
      <c r="E226" s="136"/>
      <c r="F226" s="136"/>
      <c r="G226" s="136"/>
      <c r="H226" s="297"/>
      <c r="I226" s="455"/>
      <c r="J226" s="455"/>
      <c r="K226" s="297"/>
      <c r="L226" s="299"/>
      <c r="M226" s="297"/>
      <c r="N226" s="297"/>
      <c r="O226" s="151"/>
      <c r="P226" s="297"/>
      <c r="Q226" s="301"/>
      <c r="R226" s="297"/>
      <c r="S226" s="136"/>
      <c r="T226" s="136"/>
      <c r="U226" s="136"/>
      <c r="V226" s="136"/>
      <c r="W226" s="136"/>
      <c r="X226" s="136"/>
      <c r="Y226" s="136"/>
      <c r="Z226" s="136"/>
      <c r="AA226" s="136"/>
      <c r="AB226" s="136"/>
      <c r="AC226" s="136"/>
      <c r="AD226" s="136"/>
      <c r="AE226" s="136"/>
      <c r="AF226" s="136"/>
    </row>
    <row r="227" spans="1:32" ht="13.5" customHeight="1" x14ac:dyDescent="0.25">
      <c r="A227" s="298"/>
      <c r="B227" s="135"/>
      <c r="C227" s="136"/>
      <c r="D227" s="136"/>
      <c r="E227" s="136"/>
      <c r="F227" s="136"/>
      <c r="G227" s="136"/>
      <c r="H227" s="297"/>
      <c r="I227" s="455"/>
      <c r="J227" s="455"/>
      <c r="K227" s="297"/>
      <c r="L227" s="299"/>
      <c r="M227" s="297"/>
      <c r="N227" s="297"/>
      <c r="O227" s="151"/>
      <c r="P227" s="297"/>
      <c r="Q227" s="301"/>
      <c r="R227" s="297"/>
      <c r="S227" s="136"/>
      <c r="T227" s="136"/>
      <c r="U227" s="136"/>
      <c r="V227" s="136"/>
      <c r="W227" s="136"/>
      <c r="X227" s="136"/>
      <c r="Y227" s="136"/>
      <c r="Z227" s="136"/>
      <c r="AA227" s="136"/>
      <c r="AB227" s="136"/>
      <c r="AC227" s="136"/>
      <c r="AD227" s="136"/>
      <c r="AE227" s="136"/>
      <c r="AF227" s="136"/>
    </row>
    <row r="228" spans="1:32" ht="13.5" customHeight="1" x14ac:dyDescent="0.25">
      <c r="A228" s="298"/>
      <c r="B228" s="135"/>
      <c r="C228" s="136"/>
      <c r="D228" s="136"/>
      <c r="E228" s="136"/>
      <c r="F228" s="136"/>
      <c r="G228" s="136"/>
      <c r="H228" s="297"/>
      <c r="I228" s="455"/>
      <c r="J228" s="455"/>
      <c r="K228" s="297"/>
      <c r="L228" s="299"/>
      <c r="M228" s="297"/>
      <c r="N228" s="297"/>
      <c r="O228" s="151"/>
      <c r="P228" s="297"/>
      <c r="Q228" s="301"/>
      <c r="R228" s="297"/>
      <c r="S228" s="136"/>
      <c r="T228" s="136"/>
      <c r="U228" s="136"/>
      <c r="V228" s="136"/>
      <c r="W228" s="136"/>
      <c r="X228" s="136"/>
      <c r="Y228" s="136"/>
      <c r="Z228" s="136"/>
      <c r="AA228" s="136"/>
      <c r="AB228" s="136"/>
      <c r="AC228" s="136"/>
      <c r="AD228" s="136"/>
      <c r="AE228" s="136"/>
      <c r="AF228" s="136"/>
    </row>
    <row r="229" spans="1:32" ht="13.5" customHeight="1" x14ac:dyDescent="0.25">
      <c r="A229" s="298"/>
      <c r="B229" s="135"/>
      <c r="C229" s="136"/>
      <c r="D229" s="136"/>
      <c r="E229" s="136"/>
      <c r="F229" s="136"/>
      <c r="G229" s="136"/>
      <c r="H229" s="297"/>
      <c r="I229" s="455"/>
      <c r="J229" s="455"/>
      <c r="K229" s="297"/>
      <c r="L229" s="299"/>
      <c r="M229" s="297"/>
      <c r="N229" s="297"/>
      <c r="O229" s="151"/>
      <c r="P229" s="297"/>
      <c r="Q229" s="301"/>
      <c r="R229" s="297"/>
      <c r="S229" s="136"/>
      <c r="T229" s="136"/>
      <c r="U229" s="136"/>
      <c r="V229" s="136"/>
      <c r="W229" s="136"/>
      <c r="X229" s="136"/>
      <c r="Y229" s="136"/>
      <c r="Z229" s="136"/>
      <c r="AA229" s="136"/>
      <c r="AB229" s="136"/>
      <c r="AC229" s="136"/>
      <c r="AD229" s="136"/>
      <c r="AE229" s="136"/>
      <c r="AF229" s="136"/>
    </row>
    <row r="230" spans="1:32" ht="13.5" customHeight="1" x14ac:dyDescent="0.25">
      <c r="A230" s="298"/>
      <c r="B230" s="135"/>
      <c r="C230" s="136"/>
      <c r="D230" s="136"/>
      <c r="E230" s="136"/>
      <c r="F230" s="136"/>
      <c r="G230" s="136"/>
      <c r="H230" s="297"/>
      <c r="I230" s="455"/>
      <c r="J230" s="455"/>
      <c r="K230" s="297"/>
      <c r="L230" s="299"/>
      <c r="M230" s="297"/>
      <c r="N230" s="297"/>
      <c r="O230" s="151"/>
      <c r="P230" s="297"/>
      <c r="Q230" s="301"/>
      <c r="R230" s="297"/>
      <c r="S230" s="136"/>
      <c r="T230" s="136"/>
      <c r="U230" s="136"/>
      <c r="V230" s="136"/>
      <c r="W230" s="136"/>
      <c r="X230" s="136"/>
      <c r="Y230" s="136"/>
      <c r="Z230" s="136"/>
      <c r="AA230" s="136"/>
      <c r="AB230" s="136"/>
      <c r="AC230" s="136"/>
      <c r="AD230" s="136"/>
      <c r="AE230" s="136"/>
      <c r="AF230" s="136"/>
    </row>
    <row r="231" spans="1:32" ht="13.5" customHeight="1" x14ac:dyDescent="0.25">
      <c r="A231" s="298"/>
      <c r="B231" s="135"/>
      <c r="C231" s="136"/>
      <c r="D231" s="136"/>
      <c r="E231" s="136"/>
      <c r="F231" s="136"/>
      <c r="G231" s="136"/>
      <c r="H231" s="297"/>
      <c r="I231" s="455"/>
      <c r="J231" s="455"/>
      <c r="K231" s="297"/>
      <c r="L231" s="299"/>
      <c r="M231" s="297"/>
      <c r="N231" s="297"/>
      <c r="O231" s="151"/>
      <c r="P231" s="297"/>
      <c r="Q231" s="301"/>
      <c r="R231" s="297"/>
      <c r="S231" s="136"/>
      <c r="T231" s="136"/>
      <c r="U231" s="136"/>
      <c r="V231" s="136"/>
      <c r="W231" s="136"/>
      <c r="X231" s="136"/>
      <c r="Y231" s="136"/>
      <c r="Z231" s="136"/>
      <c r="AA231" s="136"/>
      <c r="AB231" s="136"/>
      <c r="AC231" s="136"/>
      <c r="AD231" s="136"/>
      <c r="AE231" s="136"/>
      <c r="AF231" s="136"/>
    </row>
    <row r="232" spans="1:32" ht="13.5" customHeight="1" x14ac:dyDescent="0.25">
      <c r="A232" s="298"/>
      <c r="B232" s="135"/>
      <c r="C232" s="136"/>
      <c r="D232" s="136"/>
      <c r="E232" s="136"/>
      <c r="F232" s="136"/>
      <c r="G232" s="136"/>
      <c r="H232" s="297"/>
      <c r="I232" s="455"/>
      <c r="J232" s="455"/>
      <c r="K232" s="297"/>
      <c r="L232" s="299"/>
      <c r="M232" s="297"/>
      <c r="N232" s="297"/>
      <c r="O232" s="151"/>
      <c r="P232" s="297"/>
      <c r="Q232" s="301"/>
      <c r="R232" s="297"/>
      <c r="S232" s="136"/>
      <c r="T232" s="136"/>
      <c r="U232" s="136"/>
      <c r="V232" s="136"/>
      <c r="W232" s="136"/>
      <c r="X232" s="136"/>
      <c r="Y232" s="136"/>
      <c r="Z232" s="136"/>
      <c r="AA232" s="136"/>
      <c r="AB232" s="136"/>
      <c r="AC232" s="136"/>
      <c r="AD232" s="136"/>
      <c r="AE232" s="136"/>
      <c r="AF232" s="136"/>
    </row>
    <row r="233" spans="1:32" ht="13.5" customHeight="1" x14ac:dyDescent="0.25">
      <c r="A233" s="298"/>
      <c r="B233" s="135"/>
      <c r="C233" s="136"/>
      <c r="D233" s="136"/>
      <c r="E233" s="136"/>
      <c r="F233" s="136"/>
      <c r="G233" s="136"/>
      <c r="H233" s="297"/>
      <c r="I233" s="455"/>
      <c r="J233" s="455"/>
      <c r="K233" s="297"/>
      <c r="L233" s="299"/>
      <c r="M233" s="297"/>
      <c r="N233" s="297"/>
      <c r="O233" s="151"/>
      <c r="P233" s="297"/>
      <c r="Q233" s="301"/>
      <c r="R233" s="297"/>
      <c r="S233" s="136"/>
      <c r="T233" s="136"/>
      <c r="U233" s="136"/>
      <c r="V233" s="136"/>
      <c r="W233" s="136"/>
      <c r="X233" s="136"/>
      <c r="Y233" s="136"/>
      <c r="Z233" s="136"/>
      <c r="AA233" s="136"/>
      <c r="AB233" s="136"/>
      <c r="AC233" s="136"/>
      <c r="AD233" s="136"/>
      <c r="AE233" s="136"/>
      <c r="AF233" s="136"/>
    </row>
    <row r="234" spans="1:32" ht="13.5" customHeight="1" x14ac:dyDescent="0.25">
      <c r="A234" s="298"/>
      <c r="B234" s="135"/>
      <c r="C234" s="136"/>
      <c r="D234" s="136"/>
      <c r="E234" s="136"/>
      <c r="F234" s="136"/>
      <c r="G234" s="136"/>
      <c r="H234" s="297"/>
      <c r="I234" s="455"/>
      <c r="J234" s="455"/>
      <c r="K234" s="297"/>
      <c r="L234" s="299"/>
      <c r="M234" s="297"/>
      <c r="N234" s="297"/>
      <c r="O234" s="151"/>
      <c r="P234" s="297"/>
      <c r="Q234" s="301"/>
      <c r="R234" s="297"/>
      <c r="S234" s="136"/>
      <c r="T234" s="136"/>
      <c r="U234" s="136"/>
      <c r="V234" s="136"/>
      <c r="W234" s="136"/>
      <c r="X234" s="136"/>
      <c r="Y234" s="136"/>
      <c r="Z234" s="136"/>
      <c r="AA234" s="136"/>
      <c r="AB234" s="136"/>
      <c r="AC234" s="136"/>
      <c r="AD234" s="136"/>
      <c r="AE234" s="136"/>
      <c r="AF234" s="136"/>
    </row>
    <row r="235" spans="1:32" ht="13.5" customHeight="1" x14ac:dyDescent="0.25">
      <c r="A235" s="298"/>
      <c r="B235" s="135"/>
      <c r="C235" s="136"/>
      <c r="D235" s="136"/>
      <c r="E235" s="136"/>
      <c r="F235" s="136"/>
      <c r="G235" s="136"/>
      <c r="H235" s="297"/>
      <c r="I235" s="455"/>
      <c r="J235" s="455"/>
      <c r="K235" s="297"/>
      <c r="L235" s="299"/>
      <c r="M235" s="297"/>
      <c r="N235" s="297"/>
      <c r="O235" s="151"/>
      <c r="P235" s="297"/>
      <c r="Q235" s="301"/>
      <c r="R235" s="297"/>
      <c r="S235" s="136"/>
      <c r="T235" s="136"/>
      <c r="U235" s="136"/>
      <c r="V235" s="136"/>
      <c r="W235" s="136"/>
      <c r="X235" s="136"/>
      <c r="Y235" s="136"/>
      <c r="Z235" s="136"/>
      <c r="AA235" s="136"/>
      <c r="AB235" s="136"/>
      <c r="AC235" s="136"/>
      <c r="AD235" s="136"/>
      <c r="AE235" s="136"/>
      <c r="AF235" s="136"/>
    </row>
    <row r="236" spans="1:32" ht="13.5" customHeight="1" x14ac:dyDescent="0.25">
      <c r="A236" s="298"/>
      <c r="B236" s="135"/>
      <c r="C236" s="136"/>
      <c r="D236" s="136"/>
      <c r="E236" s="136"/>
      <c r="F236" s="136"/>
      <c r="G236" s="136"/>
      <c r="H236" s="297"/>
      <c r="I236" s="455"/>
      <c r="J236" s="455"/>
      <c r="K236" s="297"/>
      <c r="L236" s="299"/>
      <c r="M236" s="297"/>
      <c r="N236" s="297"/>
      <c r="O236" s="151"/>
      <c r="P236" s="297"/>
      <c r="Q236" s="301"/>
      <c r="R236" s="297"/>
      <c r="S236" s="136"/>
      <c r="T236" s="136"/>
      <c r="U236" s="136"/>
      <c r="V236" s="136"/>
      <c r="W236" s="136"/>
      <c r="X236" s="136"/>
      <c r="Y236" s="136"/>
      <c r="Z236" s="136"/>
      <c r="AA236" s="136"/>
      <c r="AB236" s="136"/>
      <c r="AC236" s="136"/>
      <c r="AD236" s="136"/>
      <c r="AE236" s="136"/>
      <c r="AF236" s="136"/>
    </row>
    <row r="237" spans="1:32" ht="13.5" customHeight="1" x14ac:dyDescent="0.25">
      <c r="A237" s="298"/>
      <c r="B237" s="135"/>
      <c r="C237" s="136"/>
      <c r="D237" s="136"/>
      <c r="E237" s="136"/>
      <c r="F237" s="136"/>
      <c r="G237" s="136"/>
      <c r="H237" s="297"/>
      <c r="I237" s="455"/>
      <c r="J237" s="455"/>
      <c r="K237" s="297"/>
      <c r="L237" s="299"/>
      <c r="M237" s="297"/>
      <c r="N237" s="297"/>
      <c r="O237" s="151"/>
      <c r="P237" s="297"/>
      <c r="Q237" s="301"/>
      <c r="R237" s="297"/>
      <c r="S237" s="136"/>
      <c r="T237" s="136"/>
      <c r="U237" s="136"/>
      <c r="V237" s="136"/>
      <c r="W237" s="136"/>
      <c r="X237" s="136"/>
      <c r="Y237" s="136"/>
      <c r="Z237" s="136"/>
      <c r="AA237" s="136"/>
      <c r="AB237" s="136"/>
      <c r="AC237" s="136"/>
      <c r="AD237" s="136"/>
      <c r="AE237" s="136"/>
      <c r="AF237" s="136"/>
    </row>
    <row r="238" spans="1:32" ht="13.5" customHeight="1" x14ac:dyDescent="0.25">
      <c r="A238" s="298"/>
      <c r="B238" s="135"/>
      <c r="C238" s="136"/>
      <c r="D238" s="136"/>
      <c r="E238" s="136"/>
      <c r="F238" s="136"/>
      <c r="G238" s="136"/>
      <c r="H238" s="297"/>
      <c r="I238" s="455"/>
      <c r="J238" s="455"/>
      <c r="K238" s="297"/>
      <c r="L238" s="299"/>
      <c r="M238" s="297"/>
      <c r="N238" s="297"/>
      <c r="O238" s="151"/>
      <c r="P238" s="297"/>
      <c r="Q238" s="301"/>
      <c r="R238" s="297"/>
      <c r="S238" s="136"/>
      <c r="T238" s="136"/>
      <c r="U238" s="136"/>
      <c r="V238" s="136"/>
      <c r="W238" s="136"/>
      <c r="X238" s="136"/>
      <c r="Y238" s="136"/>
      <c r="Z238" s="136"/>
      <c r="AA238" s="136"/>
      <c r="AB238" s="136"/>
      <c r="AC238" s="136"/>
      <c r="AD238" s="136"/>
      <c r="AE238" s="136"/>
      <c r="AF238" s="136"/>
    </row>
    <row r="239" spans="1:32" ht="13.5" customHeight="1" x14ac:dyDescent="0.25">
      <c r="A239" s="298"/>
      <c r="B239" s="135"/>
      <c r="C239" s="136"/>
      <c r="D239" s="136"/>
      <c r="E239" s="136"/>
      <c r="F239" s="136"/>
      <c r="G239" s="136"/>
      <c r="H239" s="297"/>
      <c r="I239" s="455"/>
      <c r="J239" s="455"/>
      <c r="K239" s="297"/>
      <c r="L239" s="299"/>
      <c r="M239" s="297"/>
      <c r="N239" s="297"/>
      <c r="O239" s="151"/>
      <c r="P239" s="297"/>
      <c r="Q239" s="301"/>
      <c r="R239" s="297"/>
      <c r="S239" s="136"/>
      <c r="T239" s="136"/>
      <c r="U239" s="136"/>
      <c r="V239" s="136"/>
      <c r="W239" s="136"/>
      <c r="X239" s="136"/>
      <c r="Y239" s="136"/>
      <c r="Z239" s="136"/>
      <c r="AA239" s="136"/>
      <c r="AB239" s="136"/>
      <c r="AC239" s="136"/>
      <c r="AD239" s="136"/>
      <c r="AE239" s="136"/>
      <c r="AF239" s="136"/>
    </row>
    <row r="240" spans="1:32" ht="13.5" customHeight="1" x14ac:dyDescent="0.25">
      <c r="A240" s="298"/>
      <c r="B240" s="135"/>
      <c r="C240" s="136"/>
      <c r="D240" s="136"/>
      <c r="E240" s="136"/>
      <c r="F240" s="136"/>
      <c r="G240" s="136"/>
      <c r="H240" s="297"/>
      <c r="I240" s="455"/>
      <c r="J240" s="455"/>
      <c r="K240" s="297"/>
      <c r="L240" s="299"/>
      <c r="M240" s="297"/>
      <c r="N240" s="297"/>
      <c r="O240" s="151"/>
      <c r="P240" s="297"/>
      <c r="Q240" s="301"/>
      <c r="R240" s="297"/>
      <c r="S240" s="136"/>
      <c r="T240" s="136"/>
      <c r="U240" s="136"/>
      <c r="V240" s="136"/>
      <c r="W240" s="136"/>
      <c r="X240" s="136"/>
      <c r="Y240" s="136"/>
      <c r="Z240" s="136"/>
      <c r="AA240" s="136"/>
      <c r="AB240" s="136"/>
      <c r="AC240" s="136"/>
      <c r="AD240" s="136"/>
      <c r="AE240" s="136"/>
      <c r="AF240" s="136"/>
    </row>
    <row r="241" spans="1:32" ht="13.5" customHeight="1" x14ac:dyDescent="0.25">
      <c r="A241" s="298"/>
      <c r="B241" s="135"/>
      <c r="C241" s="136"/>
      <c r="D241" s="136"/>
      <c r="E241" s="136"/>
      <c r="F241" s="136"/>
      <c r="G241" s="136"/>
      <c r="H241" s="297"/>
      <c r="I241" s="455"/>
      <c r="J241" s="455"/>
      <c r="K241" s="297"/>
      <c r="L241" s="299"/>
      <c r="M241" s="297"/>
      <c r="N241" s="297"/>
      <c r="O241" s="151"/>
      <c r="P241" s="297"/>
      <c r="Q241" s="301"/>
      <c r="R241" s="297"/>
      <c r="S241" s="136"/>
      <c r="T241" s="136"/>
      <c r="U241" s="136"/>
      <c r="V241" s="136"/>
      <c r="W241" s="136"/>
      <c r="X241" s="136"/>
      <c r="Y241" s="136"/>
      <c r="Z241" s="136"/>
      <c r="AA241" s="136"/>
      <c r="AB241" s="136"/>
      <c r="AC241" s="136"/>
      <c r="AD241" s="136"/>
      <c r="AE241" s="136"/>
      <c r="AF241" s="136"/>
    </row>
    <row r="242" spans="1:32" ht="13.5" customHeight="1" x14ac:dyDescent="0.25">
      <c r="A242" s="298"/>
      <c r="B242" s="135"/>
      <c r="C242" s="136"/>
      <c r="D242" s="136"/>
      <c r="E242" s="136"/>
      <c r="F242" s="136"/>
      <c r="G242" s="136"/>
      <c r="H242" s="297"/>
      <c r="I242" s="455"/>
      <c r="J242" s="455"/>
      <c r="K242" s="297"/>
      <c r="L242" s="299"/>
      <c r="M242" s="297"/>
      <c r="N242" s="297"/>
      <c r="O242" s="151"/>
      <c r="P242" s="297"/>
      <c r="Q242" s="301"/>
      <c r="R242" s="297"/>
      <c r="S242" s="136"/>
      <c r="T242" s="136"/>
      <c r="U242" s="136"/>
      <c r="V242" s="136"/>
      <c r="W242" s="136"/>
      <c r="X242" s="136"/>
      <c r="Y242" s="136"/>
      <c r="Z242" s="136"/>
      <c r="AA242" s="136"/>
      <c r="AB242" s="136"/>
      <c r="AC242" s="136"/>
      <c r="AD242" s="136"/>
      <c r="AE242" s="136"/>
      <c r="AF242" s="136"/>
    </row>
    <row r="243" spans="1:32" ht="13.5" customHeight="1" x14ac:dyDescent="0.25">
      <c r="A243" s="298"/>
      <c r="B243" s="135"/>
      <c r="C243" s="136"/>
      <c r="D243" s="136"/>
      <c r="E243" s="136"/>
      <c r="F243" s="136"/>
      <c r="G243" s="136"/>
      <c r="H243" s="297"/>
      <c r="I243" s="455"/>
      <c r="J243" s="455"/>
      <c r="K243" s="297"/>
      <c r="L243" s="299"/>
      <c r="M243" s="297"/>
      <c r="N243" s="297"/>
      <c r="O243" s="151"/>
      <c r="P243" s="297"/>
      <c r="Q243" s="301"/>
      <c r="R243" s="297"/>
      <c r="S243" s="136"/>
      <c r="T243" s="136"/>
      <c r="U243" s="136"/>
      <c r="V243" s="136"/>
      <c r="W243" s="136"/>
      <c r="X243" s="136"/>
      <c r="Y243" s="136"/>
      <c r="Z243" s="136"/>
      <c r="AA243" s="136"/>
      <c r="AB243" s="136"/>
      <c r="AC243" s="136"/>
      <c r="AD243" s="136"/>
      <c r="AE243" s="136"/>
      <c r="AF243" s="136"/>
    </row>
    <row r="244" spans="1:32" ht="13.5" customHeight="1" x14ac:dyDescent="0.25">
      <c r="A244" s="298"/>
      <c r="B244" s="135"/>
      <c r="C244" s="136"/>
      <c r="D244" s="136"/>
      <c r="E244" s="136"/>
      <c r="F244" s="136"/>
      <c r="G244" s="136"/>
      <c r="H244" s="297"/>
      <c r="I244" s="455"/>
      <c r="J244" s="455"/>
      <c r="K244" s="297"/>
      <c r="L244" s="299"/>
      <c r="M244" s="297"/>
      <c r="N244" s="297"/>
      <c r="O244" s="151"/>
      <c r="P244" s="297"/>
      <c r="Q244" s="301"/>
      <c r="R244" s="297"/>
      <c r="S244" s="136"/>
      <c r="T244" s="136"/>
      <c r="U244" s="136"/>
      <c r="V244" s="136"/>
      <c r="W244" s="136"/>
      <c r="X244" s="136"/>
      <c r="Y244" s="136"/>
      <c r="Z244" s="136"/>
      <c r="AA244" s="136"/>
      <c r="AB244" s="136"/>
      <c r="AC244" s="136"/>
      <c r="AD244" s="136"/>
      <c r="AE244" s="136"/>
      <c r="AF244" s="136"/>
    </row>
    <row r="245" spans="1:32" ht="13.5" customHeight="1" x14ac:dyDescent="0.25">
      <c r="A245" s="298"/>
      <c r="B245" s="135"/>
      <c r="C245" s="136"/>
      <c r="D245" s="136"/>
      <c r="E245" s="136"/>
      <c r="F245" s="136"/>
      <c r="G245" s="136"/>
      <c r="H245" s="297"/>
      <c r="I245" s="455"/>
      <c r="J245" s="455"/>
      <c r="K245" s="297"/>
      <c r="L245" s="299"/>
      <c r="M245" s="297"/>
      <c r="N245" s="297"/>
      <c r="O245" s="151"/>
      <c r="P245" s="297"/>
      <c r="Q245" s="301"/>
      <c r="R245" s="297"/>
      <c r="S245" s="136"/>
      <c r="T245" s="136"/>
      <c r="U245" s="136"/>
      <c r="V245" s="136"/>
      <c r="W245" s="136"/>
      <c r="X245" s="136"/>
      <c r="Y245" s="136"/>
      <c r="Z245" s="136"/>
      <c r="AA245" s="136"/>
      <c r="AB245" s="136"/>
      <c r="AC245" s="136"/>
      <c r="AD245" s="136"/>
      <c r="AE245" s="136"/>
      <c r="AF245" s="136"/>
    </row>
    <row r="246" spans="1:32" ht="13.5" customHeight="1" x14ac:dyDescent="0.25">
      <c r="A246" s="298"/>
      <c r="B246" s="135"/>
      <c r="C246" s="136"/>
      <c r="D246" s="136"/>
      <c r="E246" s="136"/>
      <c r="F246" s="136"/>
      <c r="G246" s="136"/>
      <c r="H246" s="297"/>
      <c r="I246" s="455"/>
      <c r="J246" s="455"/>
      <c r="K246" s="297"/>
      <c r="L246" s="299"/>
      <c r="M246" s="297"/>
      <c r="N246" s="297"/>
      <c r="O246" s="151"/>
      <c r="P246" s="297"/>
      <c r="Q246" s="301"/>
      <c r="R246" s="297"/>
      <c r="S246" s="136"/>
      <c r="T246" s="136"/>
      <c r="U246" s="136"/>
      <c r="V246" s="136"/>
      <c r="W246" s="136"/>
      <c r="X246" s="136"/>
      <c r="Y246" s="136"/>
      <c r="Z246" s="136"/>
      <c r="AA246" s="136"/>
      <c r="AB246" s="136"/>
      <c r="AC246" s="136"/>
      <c r="AD246" s="136"/>
      <c r="AE246" s="136"/>
      <c r="AF246" s="136"/>
    </row>
    <row r="247" spans="1:32" ht="13.5" customHeight="1" x14ac:dyDescent="0.25">
      <c r="A247" s="298"/>
      <c r="B247" s="135"/>
      <c r="C247" s="136"/>
      <c r="D247" s="136"/>
      <c r="E247" s="136"/>
      <c r="F247" s="136"/>
      <c r="G247" s="136"/>
      <c r="H247" s="297"/>
      <c r="I247" s="455"/>
      <c r="J247" s="455"/>
      <c r="K247" s="297"/>
      <c r="L247" s="299"/>
      <c r="M247" s="297"/>
      <c r="N247" s="297"/>
      <c r="O247" s="151"/>
      <c r="P247" s="297"/>
      <c r="Q247" s="301"/>
      <c r="R247" s="297"/>
      <c r="S247" s="136"/>
      <c r="T247" s="136"/>
      <c r="U247" s="136"/>
      <c r="V247" s="136"/>
      <c r="W247" s="136"/>
      <c r="X247" s="136"/>
      <c r="Y247" s="136"/>
      <c r="Z247" s="136"/>
      <c r="AA247" s="136"/>
      <c r="AB247" s="136"/>
      <c r="AC247" s="136"/>
      <c r="AD247" s="136"/>
      <c r="AE247" s="136"/>
      <c r="AF247" s="136"/>
    </row>
    <row r="248" spans="1:32" ht="13.5" customHeight="1" x14ac:dyDescent="0.25">
      <c r="A248" s="298"/>
      <c r="B248" s="135"/>
      <c r="C248" s="136"/>
      <c r="D248" s="136"/>
      <c r="E248" s="136"/>
      <c r="F248" s="136"/>
      <c r="G248" s="136"/>
      <c r="H248" s="297"/>
      <c r="I248" s="455"/>
      <c r="J248" s="455"/>
      <c r="K248" s="297"/>
      <c r="L248" s="299"/>
      <c r="M248" s="297"/>
      <c r="N248" s="297"/>
      <c r="O248" s="151"/>
      <c r="P248" s="297"/>
      <c r="Q248" s="301"/>
      <c r="R248" s="297"/>
      <c r="S248" s="136"/>
      <c r="T248" s="136"/>
      <c r="U248" s="136"/>
      <c r="V248" s="136"/>
      <c r="W248" s="136"/>
      <c r="X248" s="136"/>
      <c r="Y248" s="136"/>
      <c r="Z248" s="136"/>
      <c r="AA248" s="136"/>
      <c r="AB248" s="136"/>
      <c r="AC248" s="136"/>
      <c r="AD248" s="136"/>
      <c r="AE248" s="136"/>
      <c r="AF248" s="136"/>
    </row>
    <row r="249" spans="1:32" ht="13.5" customHeight="1" x14ac:dyDescent="0.25">
      <c r="A249" s="298"/>
      <c r="B249" s="135"/>
      <c r="C249" s="136"/>
      <c r="D249" s="136"/>
      <c r="E249" s="136"/>
      <c r="F249" s="136"/>
      <c r="G249" s="136"/>
      <c r="H249" s="297"/>
      <c r="I249" s="455"/>
      <c r="J249" s="455"/>
      <c r="K249" s="297"/>
      <c r="L249" s="299"/>
      <c r="M249" s="297"/>
      <c r="N249" s="297"/>
      <c r="O249" s="151"/>
      <c r="P249" s="297"/>
      <c r="Q249" s="301"/>
      <c r="R249" s="297"/>
      <c r="S249" s="136"/>
      <c r="T249" s="136"/>
      <c r="U249" s="136"/>
      <c r="V249" s="136"/>
      <c r="W249" s="136"/>
      <c r="X249" s="136"/>
      <c r="Y249" s="136"/>
      <c r="Z249" s="136"/>
      <c r="AA249" s="136"/>
      <c r="AB249" s="136"/>
      <c r="AC249" s="136"/>
      <c r="AD249" s="136"/>
      <c r="AE249" s="136"/>
      <c r="AF249" s="136"/>
    </row>
    <row r="250" spans="1:32" ht="13.5" customHeight="1" x14ac:dyDescent="0.25">
      <c r="A250" s="298"/>
      <c r="B250" s="135"/>
      <c r="C250" s="136"/>
      <c r="D250" s="136"/>
      <c r="E250" s="136"/>
      <c r="F250" s="136"/>
      <c r="G250" s="136"/>
      <c r="H250" s="297"/>
      <c r="I250" s="455"/>
      <c r="J250" s="455"/>
      <c r="K250" s="297"/>
      <c r="L250" s="299"/>
      <c r="M250" s="297"/>
      <c r="N250" s="297"/>
      <c r="O250" s="151"/>
      <c r="P250" s="297"/>
      <c r="Q250" s="301"/>
      <c r="R250" s="297"/>
      <c r="S250" s="136"/>
      <c r="T250" s="136"/>
      <c r="U250" s="136"/>
      <c r="V250" s="136"/>
      <c r="W250" s="136"/>
      <c r="X250" s="136"/>
      <c r="Y250" s="136"/>
      <c r="Z250" s="136"/>
      <c r="AA250" s="136"/>
      <c r="AB250" s="136"/>
      <c r="AC250" s="136"/>
      <c r="AD250" s="136"/>
      <c r="AE250" s="136"/>
      <c r="AF250" s="136"/>
    </row>
    <row r="251" spans="1:32" ht="13.5" customHeight="1" x14ac:dyDescent="0.25">
      <c r="A251" s="298"/>
      <c r="B251" s="135"/>
      <c r="C251" s="136"/>
      <c r="D251" s="136"/>
      <c r="E251" s="136"/>
      <c r="F251" s="136"/>
      <c r="G251" s="136"/>
      <c r="H251" s="297"/>
      <c r="I251" s="455"/>
      <c r="J251" s="455"/>
      <c r="K251" s="297"/>
      <c r="L251" s="299"/>
      <c r="M251" s="297"/>
      <c r="N251" s="297"/>
      <c r="O251" s="151"/>
      <c r="P251" s="297"/>
      <c r="Q251" s="301"/>
      <c r="R251" s="297"/>
      <c r="S251" s="136"/>
      <c r="T251" s="136"/>
      <c r="U251" s="136"/>
      <c r="V251" s="136"/>
      <c r="W251" s="136"/>
      <c r="X251" s="136"/>
      <c r="Y251" s="136"/>
      <c r="Z251" s="136"/>
      <c r="AA251" s="136"/>
      <c r="AB251" s="136"/>
      <c r="AC251" s="136"/>
      <c r="AD251" s="136"/>
      <c r="AE251" s="136"/>
      <c r="AF251" s="136"/>
    </row>
    <row r="252" spans="1:32" ht="13.5" customHeight="1" x14ac:dyDescent="0.25">
      <c r="A252" s="298"/>
      <c r="B252" s="135"/>
      <c r="C252" s="136"/>
      <c r="D252" s="136"/>
      <c r="E252" s="136"/>
      <c r="F252" s="136"/>
      <c r="G252" s="136"/>
      <c r="H252" s="297"/>
      <c r="I252" s="455"/>
      <c r="J252" s="455"/>
      <c r="K252" s="297"/>
      <c r="L252" s="299"/>
      <c r="M252" s="297"/>
      <c r="N252" s="297"/>
      <c r="O252" s="151"/>
      <c r="P252" s="297"/>
      <c r="Q252" s="301"/>
      <c r="R252" s="297"/>
      <c r="S252" s="136"/>
      <c r="T252" s="136"/>
      <c r="U252" s="136"/>
      <c r="V252" s="136"/>
      <c r="W252" s="136"/>
      <c r="X252" s="136"/>
      <c r="Y252" s="136"/>
      <c r="Z252" s="136"/>
      <c r="AA252" s="136"/>
      <c r="AB252" s="136"/>
      <c r="AC252" s="136"/>
      <c r="AD252" s="136"/>
      <c r="AE252" s="136"/>
      <c r="AF252" s="136"/>
    </row>
    <row r="253" spans="1:32" ht="13.5" customHeight="1" x14ac:dyDescent="0.25">
      <c r="A253" s="298"/>
      <c r="B253" s="135"/>
      <c r="C253" s="136"/>
      <c r="D253" s="136"/>
      <c r="E253" s="136"/>
      <c r="F253" s="136"/>
      <c r="G253" s="136"/>
      <c r="H253" s="297"/>
      <c r="I253" s="455"/>
      <c r="J253" s="455"/>
      <c r="K253" s="297"/>
      <c r="L253" s="299"/>
      <c r="M253" s="297"/>
      <c r="N253" s="297"/>
      <c r="O253" s="151"/>
      <c r="P253" s="297"/>
      <c r="Q253" s="301"/>
      <c r="R253" s="297"/>
      <c r="S253" s="136"/>
      <c r="T253" s="136"/>
      <c r="U253" s="136"/>
      <c r="V253" s="136"/>
      <c r="W253" s="136"/>
      <c r="X253" s="136"/>
      <c r="Y253" s="136"/>
      <c r="Z253" s="136"/>
      <c r="AA253" s="136"/>
      <c r="AB253" s="136"/>
      <c r="AC253" s="136"/>
      <c r="AD253" s="136"/>
      <c r="AE253" s="136"/>
      <c r="AF253" s="136"/>
    </row>
    <row r="254" spans="1:32" ht="13.5" customHeight="1" x14ac:dyDescent="0.25">
      <c r="A254" s="298"/>
      <c r="B254" s="135"/>
      <c r="C254" s="136"/>
      <c r="D254" s="136"/>
      <c r="E254" s="136"/>
      <c r="F254" s="136"/>
      <c r="G254" s="136"/>
      <c r="H254" s="297"/>
      <c r="I254" s="455"/>
      <c r="J254" s="455"/>
      <c r="K254" s="297"/>
      <c r="L254" s="299"/>
      <c r="M254" s="297"/>
      <c r="N254" s="297"/>
      <c r="O254" s="151"/>
      <c r="P254" s="297"/>
      <c r="Q254" s="301"/>
      <c r="R254" s="297"/>
      <c r="S254" s="136"/>
      <c r="T254" s="136"/>
      <c r="U254" s="136"/>
      <c r="V254" s="136"/>
      <c r="W254" s="136"/>
      <c r="X254" s="136"/>
      <c r="Y254" s="136"/>
      <c r="Z254" s="136"/>
      <c r="AA254" s="136"/>
      <c r="AB254" s="136"/>
      <c r="AC254" s="136"/>
      <c r="AD254" s="136"/>
      <c r="AE254" s="136"/>
      <c r="AF254" s="136"/>
    </row>
    <row r="255" spans="1:32" ht="13.5" customHeight="1" x14ac:dyDescent="0.25">
      <c r="A255" s="298"/>
      <c r="B255" s="135"/>
      <c r="C255" s="136"/>
      <c r="D255" s="136"/>
      <c r="E255" s="136"/>
      <c r="F255" s="136"/>
      <c r="G255" s="136"/>
      <c r="H255" s="297"/>
      <c r="I255" s="455"/>
      <c r="J255" s="455"/>
      <c r="K255" s="297"/>
      <c r="L255" s="299"/>
      <c r="M255" s="297"/>
      <c r="N255" s="297"/>
      <c r="O255" s="151"/>
      <c r="P255" s="297"/>
      <c r="Q255" s="301"/>
      <c r="R255" s="297"/>
      <c r="S255" s="136"/>
      <c r="T255" s="136"/>
      <c r="U255" s="136"/>
      <c r="V255" s="136"/>
      <c r="W255" s="136"/>
      <c r="X255" s="136"/>
      <c r="Y255" s="136"/>
      <c r="Z255" s="136"/>
      <c r="AA255" s="136"/>
      <c r="AB255" s="136"/>
      <c r="AC255" s="136"/>
      <c r="AD255" s="136"/>
      <c r="AE255" s="136"/>
      <c r="AF255" s="136"/>
    </row>
    <row r="256" spans="1:32" ht="13.5" customHeight="1" x14ac:dyDescent="0.25">
      <c r="A256" s="298"/>
      <c r="B256" s="135"/>
      <c r="C256" s="136"/>
      <c r="D256" s="136"/>
      <c r="E256" s="136"/>
      <c r="F256" s="136"/>
      <c r="G256" s="136"/>
      <c r="H256" s="297"/>
      <c r="I256" s="455"/>
      <c r="J256" s="455"/>
      <c r="K256" s="297"/>
      <c r="L256" s="299"/>
      <c r="M256" s="297"/>
      <c r="N256" s="297"/>
      <c r="O256" s="151"/>
      <c r="P256" s="297"/>
      <c r="Q256" s="301"/>
      <c r="R256" s="297"/>
      <c r="S256" s="136"/>
      <c r="T256" s="136"/>
      <c r="U256" s="136"/>
      <c r="V256" s="136"/>
      <c r="W256" s="136"/>
      <c r="X256" s="136"/>
      <c r="Y256" s="136"/>
      <c r="Z256" s="136"/>
      <c r="AA256" s="136"/>
      <c r="AB256" s="136"/>
      <c r="AC256" s="136"/>
      <c r="AD256" s="136"/>
      <c r="AE256" s="136"/>
      <c r="AF256" s="136"/>
    </row>
    <row r="257" spans="1:32" ht="13.5" customHeight="1" x14ac:dyDescent="0.25">
      <c r="A257" s="298"/>
      <c r="B257" s="135"/>
      <c r="C257" s="136"/>
      <c r="D257" s="136"/>
      <c r="E257" s="136"/>
      <c r="F257" s="136"/>
      <c r="G257" s="136"/>
      <c r="H257" s="297"/>
      <c r="I257" s="455"/>
      <c r="J257" s="455"/>
      <c r="K257" s="297"/>
      <c r="L257" s="299"/>
      <c r="M257" s="297"/>
      <c r="N257" s="297"/>
      <c r="O257" s="151"/>
      <c r="P257" s="297"/>
      <c r="Q257" s="301"/>
      <c r="R257" s="297"/>
      <c r="S257" s="136"/>
      <c r="T257" s="136"/>
      <c r="U257" s="136"/>
      <c r="V257" s="136"/>
      <c r="W257" s="136"/>
      <c r="X257" s="136"/>
      <c r="Y257" s="136"/>
      <c r="Z257" s="136"/>
      <c r="AA257" s="136"/>
      <c r="AB257" s="136"/>
      <c r="AC257" s="136"/>
      <c r="AD257" s="136"/>
      <c r="AE257" s="136"/>
      <c r="AF257" s="136"/>
    </row>
    <row r="258" spans="1:32" ht="13.5" customHeight="1" x14ac:dyDescent="0.25">
      <c r="A258" s="298"/>
      <c r="B258" s="135"/>
      <c r="C258" s="136"/>
      <c r="D258" s="136"/>
      <c r="E258" s="136"/>
      <c r="F258" s="136"/>
      <c r="G258" s="136"/>
      <c r="H258" s="297"/>
      <c r="I258" s="455"/>
      <c r="J258" s="455"/>
      <c r="K258" s="297"/>
      <c r="L258" s="299"/>
      <c r="M258" s="297"/>
      <c r="N258" s="297"/>
      <c r="O258" s="151"/>
      <c r="P258" s="297"/>
      <c r="Q258" s="301"/>
      <c r="R258" s="297"/>
      <c r="S258" s="136"/>
      <c r="T258" s="136"/>
      <c r="U258" s="136"/>
      <c r="V258" s="136"/>
      <c r="W258" s="136"/>
      <c r="X258" s="136"/>
      <c r="Y258" s="136"/>
      <c r="Z258" s="136"/>
      <c r="AA258" s="136"/>
      <c r="AB258" s="136"/>
      <c r="AC258" s="136"/>
      <c r="AD258" s="136"/>
      <c r="AE258" s="136"/>
      <c r="AF258" s="136"/>
    </row>
    <row r="259" spans="1:32" ht="13.5" customHeight="1" x14ac:dyDescent="0.25">
      <c r="A259" s="298"/>
      <c r="B259" s="135"/>
      <c r="C259" s="136"/>
      <c r="D259" s="136"/>
      <c r="E259" s="136"/>
      <c r="F259" s="136"/>
      <c r="G259" s="136"/>
      <c r="H259" s="297"/>
      <c r="I259" s="455"/>
      <c r="J259" s="455"/>
      <c r="K259" s="297"/>
      <c r="L259" s="299"/>
      <c r="M259" s="297"/>
      <c r="N259" s="297"/>
      <c r="O259" s="151"/>
      <c r="P259" s="297"/>
      <c r="Q259" s="301"/>
      <c r="R259" s="297"/>
      <c r="S259" s="136"/>
      <c r="T259" s="136"/>
      <c r="U259" s="136"/>
      <c r="V259" s="136"/>
      <c r="W259" s="136"/>
      <c r="X259" s="136"/>
      <c r="Y259" s="136"/>
      <c r="Z259" s="136"/>
      <c r="AA259" s="136"/>
      <c r="AB259" s="136"/>
      <c r="AC259" s="136"/>
      <c r="AD259" s="136"/>
      <c r="AE259" s="136"/>
      <c r="AF259" s="136"/>
    </row>
    <row r="260" spans="1:32" ht="13.5" customHeight="1" x14ac:dyDescent="0.25">
      <c r="A260" s="298"/>
      <c r="B260" s="135"/>
      <c r="C260" s="136"/>
      <c r="D260" s="136"/>
      <c r="E260" s="136"/>
      <c r="F260" s="136"/>
      <c r="G260" s="136"/>
      <c r="H260" s="297"/>
      <c r="I260" s="455"/>
      <c r="J260" s="455"/>
      <c r="K260" s="297"/>
      <c r="L260" s="299"/>
      <c r="M260" s="297"/>
      <c r="N260" s="297"/>
      <c r="O260" s="151"/>
      <c r="P260" s="297"/>
      <c r="Q260" s="301"/>
      <c r="R260" s="297"/>
      <c r="S260" s="136"/>
      <c r="T260" s="136"/>
      <c r="U260" s="136"/>
      <c r="V260" s="136"/>
      <c r="W260" s="136"/>
      <c r="X260" s="136"/>
      <c r="Y260" s="136"/>
      <c r="Z260" s="136"/>
      <c r="AA260" s="136"/>
      <c r="AB260" s="136"/>
      <c r="AC260" s="136"/>
      <c r="AD260" s="136"/>
      <c r="AE260" s="136"/>
      <c r="AF260" s="136"/>
    </row>
    <row r="261" spans="1:32" ht="13.5" customHeight="1" x14ac:dyDescent="0.25">
      <c r="A261" s="298"/>
      <c r="B261" s="135"/>
      <c r="C261" s="136"/>
      <c r="D261" s="136"/>
      <c r="E261" s="136"/>
      <c r="F261" s="136"/>
      <c r="G261" s="136"/>
      <c r="H261" s="297"/>
      <c r="I261" s="455"/>
      <c r="J261" s="455"/>
      <c r="K261" s="297"/>
      <c r="L261" s="299"/>
      <c r="M261" s="297"/>
      <c r="N261" s="297"/>
      <c r="O261" s="151"/>
      <c r="P261" s="297"/>
      <c r="Q261" s="301"/>
      <c r="R261" s="297"/>
      <c r="S261" s="136"/>
      <c r="T261" s="136"/>
      <c r="U261" s="136"/>
      <c r="V261" s="136"/>
      <c r="W261" s="136"/>
      <c r="X261" s="136"/>
      <c r="Y261" s="136"/>
      <c r="Z261" s="136"/>
      <c r="AA261" s="136"/>
      <c r="AB261" s="136"/>
      <c r="AC261" s="136"/>
      <c r="AD261" s="136"/>
      <c r="AE261" s="136"/>
      <c r="AF261" s="136"/>
    </row>
    <row r="262" spans="1:32" ht="13.5" customHeight="1" x14ac:dyDescent="0.25">
      <c r="A262" s="298"/>
      <c r="B262" s="135"/>
      <c r="C262" s="136"/>
      <c r="D262" s="136"/>
      <c r="E262" s="136"/>
      <c r="F262" s="136"/>
      <c r="G262" s="136"/>
      <c r="H262" s="297"/>
      <c r="I262" s="455"/>
      <c r="J262" s="455"/>
      <c r="K262" s="297"/>
      <c r="L262" s="299"/>
      <c r="M262" s="297"/>
      <c r="N262" s="297"/>
      <c r="O262" s="151"/>
      <c r="P262" s="297"/>
      <c r="Q262" s="301"/>
      <c r="R262" s="297"/>
      <c r="S262" s="136"/>
      <c r="T262" s="136"/>
      <c r="U262" s="136"/>
      <c r="V262" s="136"/>
      <c r="W262" s="136"/>
      <c r="X262" s="136"/>
      <c r="Y262" s="136"/>
      <c r="Z262" s="136"/>
      <c r="AA262" s="136"/>
      <c r="AB262" s="136"/>
      <c r="AC262" s="136"/>
      <c r="AD262" s="136"/>
      <c r="AE262" s="136"/>
      <c r="AF262" s="136"/>
    </row>
    <row r="263" spans="1:32" ht="13.5" customHeight="1" x14ac:dyDescent="0.25">
      <c r="A263" s="298"/>
      <c r="B263" s="135"/>
      <c r="C263" s="136"/>
      <c r="D263" s="136"/>
      <c r="E263" s="136"/>
      <c r="F263" s="136"/>
      <c r="G263" s="136"/>
      <c r="H263" s="297"/>
      <c r="I263" s="455"/>
      <c r="J263" s="455"/>
      <c r="K263" s="297"/>
      <c r="L263" s="299"/>
      <c r="M263" s="297"/>
      <c r="N263" s="297"/>
      <c r="O263" s="151"/>
      <c r="P263" s="297"/>
      <c r="Q263" s="301"/>
      <c r="R263" s="297"/>
      <c r="S263" s="136"/>
      <c r="T263" s="136"/>
      <c r="U263" s="136"/>
      <c r="V263" s="136"/>
      <c r="W263" s="136"/>
      <c r="X263" s="136"/>
      <c r="Y263" s="136"/>
      <c r="Z263" s="136"/>
      <c r="AA263" s="136"/>
      <c r="AB263" s="136"/>
      <c r="AC263" s="136"/>
      <c r="AD263" s="136"/>
      <c r="AE263" s="136"/>
      <c r="AF263" s="136"/>
    </row>
    <row r="264" spans="1:32" ht="13.5" customHeight="1" x14ac:dyDescent="0.25">
      <c r="A264" s="298"/>
      <c r="B264" s="135"/>
      <c r="C264" s="136"/>
      <c r="D264" s="136"/>
      <c r="E264" s="136"/>
      <c r="F264" s="136"/>
      <c r="G264" s="136"/>
      <c r="H264" s="297"/>
      <c r="I264" s="455"/>
      <c r="J264" s="455"/>
      <c r="K264" s="297"/>
      <c r="L264" s="299"/>
      <c r="M264" s="297"/>
      <c r="N264" s="297"/>
      <c r="O264" s="151"/>
      <c r="P264" s="297"/>
      <c r="Q264" s="301"/>
      <c r="R264" s="297"/>
      <c r="S264" s="136"/>
      <c r="T264" s="136"/>
      <c r="U264" s="136"/>
      <c r="V264" s="136"/>
      <c r="W264" s="136"/>
      <c r="X264" s="136"/>
      <c r="Y264" s="136"/>
      <c r="Z264" s="136"/>
      <c r="AA264" s="136"/>
      <c r="AB264" s="136"/>
      <c r="AC264" s="136"/>
      <c r="AD264" s="136"/>
      <c r="AE264" s="136"/>
      <c r="AF264" s="136"/>
    </row>
    <row r="265" spans="1:32" ht="13.5" customHeight="1" x14ac:dyDescent="0.25">
      <c r="A265" s="298"/>
      <c r="B265" s="135"/>
      <c r="C265" s="136"/>
      <c r="D265" s="136"/>
      <c r="E265" s="136"/>
      <c r="F265" s="136"/>
      <c r="G265" s="136"/>
      <c r="H265" s="297"/>
      <c r="I265" s="455"/>
      <c r="J265" s="455"/>
      <c r="K265" s="297"/>
      <c r="L265" s="299"/>
      <c r="M265" s="297"/>
      <c r="N265" s="297"/>
      <c r="O265" s="151"/>
      <c r="P265" s="297"/>
      <c r="Q265" s="301"/>
      <c r="R265" s="297"/>
      <c r="S265" s="136"/>
      <c r="T265" s="136"/>
      <c r="U265" s="136"/>
      <c r="V265" s="136"/>
      <c r="W265" s="136"/>
      <c r="X265" s="136"/>
      <c r="Y265" s="136"/>
      <c r="Z265" s="136"/>
      <c r="AA265" s="136"/>
      <c r="AB265" s="136"/>
      <c r="AC265" s="136"/>
      <c r="AD265" s="136"/>
      <c r="AE265" s="136"/>
      <c r="AF265" s="136"/>
    </row>
    <row r="266" spans="1:32" ht="13.5" customHeight="1" x14ac:dyDescent="0.25">
      <c r="A266" s="298"/>
      <c r="B266" s="135"/>
      <c r="C266" s="136"/>
      <c r="D266" s="136"/>
      <c r="E266" s="136"/>
      <c r="F266" s="136"/>
      <c r="G266" s="136"/>
      <c r="H266" s="297"/>
      <c r="I266" s="455"/>
      <c r="J266" s="455"/>
      <c r="K266" s="297"/>
      <c r="L266" s="299"/>
      <c r="M266" s="297"/>
      <c r="N266" s="297"/>
      <c r="O266" s="151"/>
      <c r="P266" s="297"/>
      <c r="Q266" s="301"/>
      <c r="R266" s="297"/>
      <c r="S266" s="136"/>
      <c r="T266" s="136"/>
      <c r="U266" s="136"/>
      <c r="V266" s="136"/>
      <c r="W266" s="136"/>
      <c r="X266" s="136"/>
      <c r="Y266" s="136"/>
      <c r="Z266" s="136"/>
      <c r="AA266" s="136"/>
      <c r="AB266" s="136"/>
      <c r="AC266" s="136"/>
      <c r="AD266" s="136"/>
      <c r="AE266" s="136"/>
      <c r="AF266" s="136"/>
    </row>
    <row r="267" spans="1:32" ht="13.5" customHeight="1" x14ac:dyDescent="0.25">
      <c r="A267" s="298"/>
      <c r="B267" s="135"/>
      <c r="C267" s="136"/>
      <c r="D267" s="136"/>
      <c r="E267" s="136"/>
      <c r="F267" s="136"/>
      <c r="G267" s="136"/>
      <c r="H267" s="297"/>
      <c r="I267" s="455"/>
      <c r="J267" s="455"/>
      <c r="K267" s="297"/>
      <c r="L267" s="299"/>
      <c r="M267" s="297"/>
      <c r="N267" s="297"/>
      <c r="O267" s="151"/>
      <c r="P267" s="297"/>
      <c r="Q267" s="301"/>
      <c r="R267" s="297"/>
      <c r="S267" s="136"/>
      <c r="T267" s="136"/>
      <c r="U267" s="136"/>
      <c r="V267" s="136"/>
      <c r="W267" s="136"/>
      <c r="X267" s="136"/>
      <c r="Y267" s="136"/>
      <c r="Z267" s="136"/>
      <c r="AA267" s="136"/>
      <c r="AB267" s="136"/>
      <c r="AC267" s="136"/>
      <c r="AD267" s="136"/>
      <c r="AE267" s="136"/>
      <c r="AF267" s="136"/>
    </row>
    <row r="268" spans="1:32" ht="13.5" customHeight="1" x14ac:dyDescent="0.25">
      <c r="A268" s="298"/>
      <c r="B268" s="135"/>
      <c r="C268" s="136"/>
      <c r="D268" s="136"/>
      <c r="E268" s="136"/>
      <c r="F268" s="136"/>
      <c r="G268" s="136"/>
      <c r="H268" s="297"/>
      <c r="I268" s="455"/>
      <c r="J268" s="455"/>
      <c r="K268" s="297"/>
      <c r="L268" s="299"/>
      <c r="M268" s="297"/>
      <c r="N268" s="297"/>
      <c r="O268" s="151"/>
      <c r="P268" s="297"/>
      <c r="Q268" s="301"/>
      <c r="R268" s="297"/>
      <c r="S268" s="136"/>
      <c r="T268" s="136"/>
      <c r="U268" s="136"/>
      <c r="V268" s="136"/>
      <c r="W268" s="136"/>
      <c r="X268" s="136"/>
      <c r="Y268" s="136"/>
      <c r="Z268" s="136"/>
      <c r="AA268" s="136"/>
      <c r="AB268" s="136"/>
      <c r="AC268" s="136"/>
      <c r="AD268" s="136"/>
      <c r="AE268" s="136"/>
      <c r="AF268" s="136"/>
    </row>
    <row r="269" spans="1:32" ht="13.5" customHeight="1" x14ac:dyDescent="0.25">
      <c r="A269" s="298"/>
      <c r="B269" s="135"/>
      <c r="C269" s="136"/>
      <c r="D269" s="136"/>
      <c r="E269" s="136"/>
      <c r="F269" s="136"/>
      <c r="G269" s="136"/>
      <c r="H269" s="297"/>
      <c r="I269" s="455"/>
      <c r="J269" s="455"/>
      <c r="K269" s="297"/>
      <c r="L269" s="299"/>
      <c r="M269" s="297"/>
      <c r="N269" s="297"/>
      <c r="O269" s="151"/>
      <c r="P269" s="297"/>
      <c r="Q269" s="301"/>
      <c r="R269" s="297"/>
      <c r="S269" s="136"/>
      <c r="T269" s="136"/>
      <c r="U269" s="136"/>
      <c r="V269" s="136"/>
      <c r="W269" s="136"/>
      <c r="X269" s="136"/>
      <c r="Y269" s="136"/>
      <c r="Z269" s="136"/>
      <c r="AA269" s="136"/>
      <c r="AB269" s="136"/>
      <c r="AC269" s="136"/>
      <c r="AD269" s="136"/>
      <c r="AE269" s="136"/>
      <c r="AF269" s="136"/>
    </row>
    <row r="270" spans="1:32" ht="13.5" customHeight="1" x14ac:dyDescent="0.25">
      <c r="A270" s="298"/>
      <c r="B270" s="135"/>
      <c r="C270" s="136"/>
      <c r="D270" s="136"/>
      <c r="E270" s="136"/>
      <c r="F270" s="136"/>
      <c r="G270" s="136"/>
      <c r="H270" s="297"/>
      <c r="I270" s="455"/>
      <c r="J270" s="455"/>
      <c r="K270" s="297"/>
      <c r="L270" s="299"/>
      <c r="M270" s="297"/>
      <c r="N270" s="297"/>
      <c r="O270" s="151"/>
      <c r="P270" s="297"/>
      <c r="Q270" s="301"/>
      <c r="R270" s="297"/>
      <c r="S270" s="136"/>
      <c r="T270" s="136"/>
      <c r="U270" s="136"/>
      <c r="V270" s="136"/>
      <c r="W270" s="136"/>
      <c r="X270" s="136"/>
      <c r="Y270" s="136"/>
      <c r="Z270" s="136"/>
      <c r="AA270" s="136"/>
      <c r="AB270" s="136"/>
      <c r="AC270" s="136"/>
      <c r="AD270" s="136"/>
      <c r="AE270" s="136"/>
      <c r="AF270" s="136"/>
    </row>
    <row r="271" spans="1:32" ht="13.5" customHeight="1" x14ac:dyDescent="0.25">
      <c r="A271" s="298"/>
      <c r="B271" s="135"/>
      <c r="C271" s="136"/>
      <c r="D271" s="136"/>
      <c r="E271" s="136"/>
      <c r="F271" s="136"/>
      <c r="G271" s="136"/>
      <c r="H271" s="297"/>
      <c r="I271" s="455"/>
      <c r="J271" s="455"/>
      <c r="K271" s="297"/>
      <c r="L271" s="299"/>
      <c r="M271" s="297"/>
      <c r="N271" s="297"/>
      <c r="O271" s="151"/>
      <c r="P271" s="297"/>
      <c r="Q271" s="301"/>
      <c r="R271" s="297"/>
      <c r="S271" s="136"/>
      <c r="T271" s="136"/>
      <c r="U271" s="136"/>
      <c r="V271" s="136"/>
      <c r="W271" s="136"/>
      <c r="X271" s="136"/>
      <c r="Y271" s="136"/>
      <c r="Z271" s="136"/>
      <c r="AA271" s="136"/>
      <c r="AB271" s="136"/>
      <c r="AC271" s="136"/>
      <c r="AD271" s="136"/>
      <c r="AE271" s="136"/>
      <c r="AF271" s="136"/>
    </row>
    <row r="272" spans="1:32" ht="13.5" customHeight="1" x14ac:dyDescent="0.25">
      <c r="A272" s="298"/>
      <c r="B272" s="135"/>
      <c r="C272" s="136"/>
      <c r="D272" s="136"/>
      <c r="E272" s="136"/>
      <c r="F272" s="136"/>
      <c r="G272" s="136"/>
      <c r="H272" s="297"/>
      <c r="I272" s="455"/>
      <c r="J272" s="455"/>
      <c r="K272" s="297"/>
      <c r="L272" s="299"/>
      <c r="M272" s="297"/>
      <c r="N272" s="297"/>
      <c r="O272" s="151"/>
      <c r="P272" s="297"/>
      <c r="Q272" s="301"/>
      <c r="R272" s="297"/>
      <c r="S272" s="136"/>
      <c r="T272" s="136"/>
      <c r="U272" s="136"/>
      <c r="V272" s="136"/>
      <c r="W272" s="136"/>
      <c r="X272" s="136"/>
      <c r="Y272" s="136"/>
      <c r="Z272" s="136"/>
      <c r="AA272" s="136"/>
      <c r="AB272" s="136"/>
      <c r="AC272" s="136"/>
      <c r="AD272" s="136"/>
      <c r="AE272" s="136"/>
      <c r="AF272" s="136"/>
    </row>
    <row r="273" spans="1:32" ht="13.5" customHeight="1" x14ac:dyDescent="0.25">
      <c r="A273" s="298"/>
      <c r="B273" s="135"/>
      <c r="C273" s="136"/>
      <c r="D273" s="136"/>
      <c r="E273" s="136"/>
      <c r="F273" s="136"/>
      <c r="G273" s="136"/>
      <c r="H273" s="297"/>
      <c r="I273" s="455"/>
      <c r="J273" s="455"/>
      <c r="K273" s="297"/>
      <c r="L273" s="299"/>
      <c r="M273" s="297"/>
      <c r="N273" s="297"/>
      <c r="O273" s="151"/>
      <c r="P273" s="297"/>
      <c r="Q273" s="301"/>
      <c r="R273" s="297"/>
      <c r="S273" s="136"/>
      <c r="T273" s="136"/>
      <c r="U273" s="136"/>
      <c r="V273" s="136"/>
      <c r="W273" s="136"/>
      <c r="X273" s="136"/>
      <c r="Y273" s="136"/>
      <c r="Z273" s="136"/>
      <c r="AA273" s="136"/>
      <c r="AB273" s="136"/>
      <c r="AC273" s="136"/>
      <c r="AD273" s="136"/>
      <c r="AE273" s="136"/>
      <c r="AF273" s="136"/>
    </row>
    <row r="274" spans="1:32" ht="13.5" customHeight="1" x14ac:dyDescent="0.25">
      <c r="A274" s="298"/>
      <c r="B274" s="135"/>
      <c r="C274" s="136"/>
      <c r="D274" s="136"/>
      <c r="E274" s="136"/>
      <c r="F274" s="136"/>
      <c r="G274" s="136"/>
      <c r="H274" s="297"/>
      <c r="I274" s="455"/>
      <c r="J274" s="455"/>
      <c r="K274" s="297"/>
      <c r="L274" s="299"/>
      <c r="M274" s="297"/>
      <c r="N274" s="297"/>
      <c r="O274" s="151"/>
      <c r="P274" s="297"/>
      <c r="Q274" s="301"/>
      <c r="R274" s="297"/>
      <c r="S274" s="136"/>
      <c r="T274" s="136"/>
      <c r="U274" s="136"/>
      <c r="V274" s="136"/>
      <c r="W274" s="136"/>
      <c r="X274" s="136"/>
      <c r="Y274" s="136"/>
      <c r="Z274" s="136"/>
      <c r="AA274" s="136"/>
      <c r="AB274" s="136"/>
      <c r="AC274" s="136"/>
      <c r="AD274" s="136"/>
      <c r="AE274" s="136"/>
      <c r="AF274" s="136"/>
    </row>
    <row r="275" spans="1:32" ht="13.5" customHeight="1" x14ac:dyDescent="0.25">
      <c r="A275" s="298"/>
      <c r="B275" s="135"/>
      <c r="C275" s="136"/>
      <c r="D275" s="136"/>
      <c r="E275" s="136"/>
      <c r="F275" s="136"/>
      <c r="G275" s="136"/>
      <c r="H275" s="297"/>
      <c r="I275" s="455"/>
      <c r="J275" s="455"/>
      <c r="K275" s="297"/>
      <c r="L275" s="299"/>
      <c r="M275" s="297"/>
      <c r="N275" s="297"/>
      <c r="O275" s="151"/>
      <c r="P275" s="297"/>
      <c r="Q275" s="301"/>
      <c r="R275" s="297"/>
      <c r="S275" s="136"/>
      <c r="T275" s="136"/>
      <c r="U275" s="136"/>
      <c r="V275" s="136"/>
      <c r="W275" s="136"/>
      <c r="X275" s="136"/>
      <c r="Y275" s="136"/>
      <c r="Z275" s="136"/>
      <c r="AA275" s="136"/>
      <c r="AB275" s="136"/>
      <c r="AC275" s="136"/>
      <c r="AD275" s="136"/>
      <c r="AE275" s="136"/>
      <c r="AF275" s="136"/>
    </row>
    <row r="276" spans="1:32" ht="13.5" customHeight="1" x14ac:dyDescent="0.25">
      <c r="A276" s="298"/>
      <c r="B276" s="135"/>
      <c r="C276" s="136"/>
      <c r="D276" s="136"/>
      <c r="E276" s="136"/>
      <c r="F276" s="136"/>
      <c r="G276" s="136"/>
      <c r="H276" s="297"/>
      <c r="I276" s="455"/>
      <c r="J276" s="455"/>
      <c r="K276" s="297"/>
      <c r="L276" s="299"/>
      <c r="M276" s="297"/>
      <c r="N276" s="297"/>
      <c r="O276" s="151"/>
      <c r="P276" s="297"/>
      <c r="Q276" s="301"/>
      <c r="R276" s="297"/>
      <c r="S276" s="136"/>
      <c r="T276" s="136"/>
      <c r="U276" s="136"/>
      <c r="V276" s="136"/>
      <c r="W276" s="136"/>
      <c r="X276" s="136"/>
      <c r="Y276" s="136"/>
      <c r="Z276" s="136"/>
      <c r="AA276" s="136"/>
      <c r="AB276" s="136"/>
      <c r="AC276" s="136"/>
      <c r="AD276" s="136"/>
      <c r="AE276" s="136"/>
      <c r="AF276" s="136"/>
    </row>
    <row r="277" spans="1:32" ht="13.5" customHeight="1" x14ac:dyDescent="0.25">
      <c r="A277" s="298"/>
      <c r="B277" s="135"/>
      <c r="C277" s="136"/>
      <c r="D277" s="136"/>
      <c r="E277" s="136"/>
      <c r="F277" s="136"/>
      <c r="G277" s="136"/>
      <c r="H277" s="297"/>
      <c r="I277" s="455"/>
      <c r="J277" s="455"/>
      <c r="K277" s="297"/>
      <c r="L277" s="299"/>
      <c r="M277" s="297"/>
      <c r="N277" s="297"/>
      <c r="O277" s="151"/>
      <c r="P277" s="297"/>
      <c r="Q277" s="301"/>
      <c r="R277" s="297"/>
      <c r="S277" s="136"/>
      <c r="T277" s="136"/>
      <c r="U277" s="136"/>
      <c r="V277" s="136"/>
      <c r="W277" s="136"/>
      <c r="X277" s="136"/>
      <c r="Y277" s="136"/>
      <c r="Z277" s="136"/>
      <c r="AA277" s="136"/>
      <c r="AB277" s="136"/>
      <c r="AC277" s="136"/>
      <c r="AD277" s="136"/>
      <c r="AE277" s="136"/>
      <c r="AF277" s="136"/>
    </row>
    <row r="278" spans="1:32" ht="13.5" customHeight="1" x14ac:dyDescent="0.25">
      <c r="A278" s="298"/>
      <c r="B278" s="135"/>
      <c r="C278" s="136"/>
      <c r="D278" s="136"/>
      <c r="E278" s="136"/>
      <c r="F278" s="136"/>
      <c r="G278" s="136"/>
      <c r="H278" s="297"/>
      <c r="I278" s="455"/>
      <c r="J278" s="455"/>
      <c r="K278" s="297"/>
      <c r="L278" s="299"/>
      <c r="M278" s="297"/>
      <c r="N278" s="297"/>
      <c r="O278" s="151"/>
      <c r="P278" s="297"/>
      <c r="Q278" s="301"/>
      <c r="R278" s="297"/>
      <c r="S278" s="136"/>
      <c r="T278" s="136"/>
      <c r="U278" s="136"/>
      <c r="V278" s="136"/>
      <c r="W278" s="136"/>
      <c r="X278" s="136"/>
      <c r="Y278" s="136"/>
      <c r="Z278" s="136"/>
      <c r="AA278" s="136"/>
      <c r="AB278" s="136"/>
      <c r="AC278" s="136"/>
      <c r="AD278" s="136"/>
      <c r="AE278" s="136"/>
      <c r="AF278" s="136"/>
    </row>
    <row r="279" spans="1:32" ht="13.5" customHeight="1" x14ac:dyDescent="0.25">
      <c r="A279" s="298"/>
      <c r="B279" s="135"/>
      <c r="C279" s="136"/>
      <c r="D279" s="136"/>
      <c r="E279" s="136"/>
      <c r="F279" s="136"/>
      <c r="G279" s="136"/>
      <c r="H279" s="297"/>
      <c r="I279" s="455"/>
      <c r="J279" s="455"/>
      <c r="K279" s="297"/>
      <c r="L279" s="299"/>
      <c r="M279" s="297"/>
      <c r="N279" s="297"/>
      <c r="O279" s="151"/>
      <c r="P279" s="297"/>
      <c r="Q279" s="301"/>
      <c r="R279" s="297"/>
      <c r="S279" s="136"/>
      <c r="T279" s="136"/>
      <c r="U279" s="136"/>
      <c r="V279" s="136"/>
      <c r="W279" s="136"/>
      <c r="X279" s="136"/>
      <c r="Y279" s="136"/>
      <c r="Z279" s="136"/>
      <c r="AA279" s="136"/>
      <c r="AB279" s="136"/>
      <c r="AC279" s="136"/>
      <c r="AD279" s="136"/>
      <c r="AE279" s="136"/>
      <c r="AF279" s="136"/>
    </row>
    <row r="280" spans="1:32" ht="13.5" customHeight="1" x14ac:dyDescent="0.25">
      <c r="A280" s="298"/>
      <c r="B280" s="135"/>
      <c r="C280" s="136"/>
      <c r="D280" s="136"/>
      <c r="E280" s="136"/>
      <c r="F280" s="136"/>
      <c r="G280" s="136"/>
      <c r="H280" s="297"/>
      <c r="I280" s="455"/>
      <c r="J280" s="455"/>
      <c r="K280" s="297"/>
      <c r="L280" s="299"/>
      <c r="M280" s="297"/>
      <c r="N280" s="297"/>
      <c r="O280" s="151"/>
      <c r="P280" s="297"/>
      <c r="Q280" s="301"/>
      <c r="R280" s="297"/>
      <c r="S280" s="136"/>
      <c r="T280" s="136"/>
      <c r="U280" s="136"/>
      <c r="V280" s="136"/>
      <c r="W280" s="136"/>
      <c r="X280" s="136"/>
      <c r="Y280" s="136"/>
      <c r="Z280" s="136"/>
      <c r="AA280" s="136"/>
      <c r="AB280" s="136"/>
      <c r="AC280" s="136"/>
      <c r="AD280" s="136"/>
      <c r="AE280" s="136"/>
      <c r="AF280" s="136"/>
    </row>
    <row r="281" spans="1:32" ht="13.5" customHeight="1" x14ac:dyDescent="0.25">
      <c r="A281" s="298"/>
      <c r="B281" s="135"/>
      <c r="C281" s="136"/>
      <c r="D281" s="136"/>
      <c r="E281" s="136"/>
      <c r="F281" s="136"/>
      <c r="G281" s="136"/>
      <c r="H281" s="297"/>
      <c r="I281" s="455"/>
      <c r="J281" s="455"/>
      <c r="K281" s="297"/>
      <c r="L281" s="299"/>
      <c r="M281" s="297"/>
      <c r="N281" s="297"/>
      <c r="O281" s="151"/>
      <c r="P281" s="297"/>
      <c r="Q281" s="301"/>
      <c r="R281" s="297"/>
      <c r="S281" s="136"/>
      <c r="T281" s="136"/>
      <c r="U281" s="136"/>
      <c r="V281" s="136"/>
      <c r="W281" s="136"/>
      <c r="X281" s="136"/>
      <c r="Y281" s="136"/>
      <c r="Z281" s="136"/>
      <c r="AA281" s="136"/>
      <c r="AB281" s="136"/>
      <c r="AC281" s="136"/>
      <c r="AD281" s="136"/>
      <c r="AE281" s="136"/>
      <c r="AF281" s="136"/>
    </row>
    <row r="282" spans="1:32" ht="13.5" customHeight="1" x14ac:dyDescent="0.25">
      <c r="A282" s="298"/>
      <c r="B282" s="135"/>
      <c r="C282" s="136"/>
      <c r="D282" s="136"/>
      <c r="E282" s="136"/>
      <c r="F282" s="136"/>
      <c r="G282" s="136"/>
      <c r="H282" s="297"/>
      <c r="I282" s="455"/>
      <c r="J282" s="455"/>
      <c r="K282" s="297"/>
      <c r="L282" s="299"/>
      <c r="M282" s="297"/>
      <c r="N282" s="297"/>
      <c r="O282" s="151"/>
      <c r="P282" s="297"/>
      <c r="Q282" s="301"/>
      <c r="R282" s="297"/>
      <c r="S282" s="136"/>
      <c r="T282" s="136"/>
      <c r="U282" s="136"/>
      <c r="V282" s="136"/>
      <c r="W282" s="136"/>
      <c r="X282" s="136"/>
      <c r="Y282" s="136"/>
      <c r="Z282" s="136"/>
      <c r="AA282" s="136"/>
      <c r="AB282" s="136"/>
      <c r="AC282" s="136"/>
      <c r="AD282" s="136"/>
      <c r="AE282" s="136"/>
      <c r="AF282" s="136"/>
    </row>
    <row r="283" spans="1:32" ht="13.5" customHeight="1" x14ac:dyDescent="0.25">
      <c r="A283" s="298"/>
      <c r="B283" s="135"/>
      <c r="C283" s="136"/>
      <c r="D283" s="136"/>
      <c r="E283" s="136"/>
      <c r="F283" s="136"/>
      <c r="G283" s="136"/>
      <c r="H283" s="297"/>
      <c r="I283" s="455"/>
      <c r="J283" s="455"/>
      <c r="K283" s="297"/>
      <c r="L283" s="299"/>
      <c r="M283" s="297"/>
      <c r="N283" s="297"/>
      <c r="O283" s="151"/>
      <c r="P283" s="297"/>
      <c r="Q283" s="301"/>
      <c r="R283" s="297"/>
      <c r="S283" s="136"/>
      <c r="T283" s="136"/>
      <c r="U283" s="136"/>
      <c r="V283" s="136"/>
      <c r="W283" s="136"/>
      <c r="X283" s="136"/>
      <c r="Y283" s="136"/>
      <c r="Z283" s="136"/>
      <c r="AA283" s="136"/>
      <c r="AB283" s="136"/>
      <c r="AC283" s="136"/>
      <c r="AD283" s="136"/>
      <c r="AE283" s="136"/>
      <c r="AF283" s="136"/>
    </row>
    <row r="284" spans="1:32" ht="13.5" customHeight="1" x14ac:dyDescent="0.25">
      <c r="A284" s="298"/>
      <c r="B284" s="135"/>
      <c r="C284" s="136"/>
      <c r="D284" s="136"/>
      <c r="E284" s="136"/>
      <c r="F284" s="136"/>
      <c r="G284" s="136"/>
      <c r="H284" s="297"/>
      <c r="I284" s="455"/>
      <c r="J284" s="455"/>
      <c r="K284" s="297"/>
      <c r="L284" s="299"/>
      <c r="M284" s="297"/>
      <c r="N284" s="297"/>
      <c r="O284" s="151"/>
      <c r="P284" s="297"/>
      <c r="Q284" s="301"/>
      <c r="R284" s="297"/>
      <c r="S284" s="136"/>
      <c r="T284" s="136"/>
      <c r="U284" s="136"/>
      <c r="V284" s="136"/>
      <c r="W284" s="136"/>
      <c r="X284" s="136"/>
      <c r="Y284" s="136"/>
      <c r="Z284" s="136"/>
      <c r="AA284" s="136"/>
      <c r="AB284" s="136"/>
      <c r="AC284" s="136"/>
      <c r="AD284" s="136"/>
      <c r="AE284" s="136"/>
      <c r="AF284" s="136"/>
    </row>
    <row r="285" spans="1:32" ht="13.5" customHeight="1" x14ac:dyDescent="0.25">
      <c r="A285" s="298"/>
      <c r="B285" s="135"/>
      <c r="C285" s="136"/>
      <c r="D285" s="136"/>
      <c r="E285" s="136"/>
      <c r="F285" s="136"/>
      <c r="G285" s="136"/>
      <c r="H285" s="297"/>
      <c r="I285" s="455"/>
      <c r="J285" s="455"/>
      <c r="K285" s="297"/>
      <c r="L285" s="299"/>
      <c r="M285" s="297"/>
      <c r="N285" s="297"/>
      <c r="O285" s="151"/>
      <c r="P285" s="297"/>
      <c r="Q285" s="301"/>
      <c r="R285" s="297"/>
      <c r="S285" s="136"/>
      <c r="T285" s="136"/>
      <c r="U285" s="136"/>
      <c r="V285" s="136"/>
      <c r="W285" s="136"/>
      <c r="X285" s="136"/>
      <c r="Y285" s="136"/>
      <c r="Z285" s="136"/>
      <c r="AA285" s="136"/>
      <c r="AB285" s="136"/>
      <c r="AC285" s="136"/>
      <c r="AD285" s="136"/>
      <c r="AE285" s="136"/>
      <c r="AF285" s="136"/>
    </row>
    <row r="286" spans="1:32" ht="13.5" customHeight="1" x14ac:dyDescent="0.25">
      <c r="A286" s="298"/>
      <c r="B286" s="135"/>
      <c r="C286" s="136"/>
      <c r="D286" s="136"/>
      <c r="E286" s="136"/>
      <c r="F286" s="136"/>
      <c r="G286" s="136"/>
      <c r="H286" s="297"/>
      <c r="I286" s="455"/>
      <c r="J286" s="455"/>
      <c r="K286" s="297"/>
      <c r="L286" s="299"/>
      <c r="M286" s="297"/>
      <c r="N286" s="297"/>
      <c r="O286" s="151"/>
      <c r="P286" s="297"/>
      <c r="Q286" s="301"/>
      <c r="R286" s="297"/>
      <c r="S286" s="136"/>
      <c r="T286" s="136"/>
      <c r="U286" s="136"/>
      <c r="V286" s="136"/>
      <c r="W286" s="136"/>
      <c r="X286" s="136"/>
      <c r="Y286" s="136"/>
      <c r="Z286" s="136"/>
      <c r="AA286" s="136"/>
      <c r="AB286" s="136"/>
      <c r="AC286" s="136"/>
      <c r="AD286" s="136"/>
      <c r="AE286" s="136"/>
      <c r="AF286" s="136"/>
    </row>
    <row r="287" spans="1:32" ht="13.5" customHeight="1" x14ac:dyDescent="0.25">
      <c r="A287" s="298"/>
      <c r="B287" s="135"/>
      <c r="C287" s="136"/>
      <c r="D287" s="136"/>
      <c r="E287" s="136"/>
      <c r="F287" s="136"/>
      <c r="G287" s="136"/>
      <c r="H287" s="297"/>
      <c r="I287" s="455"/>
      <c r="J287" s="455"/>
      <c r="K287" s="297"/>
      <c r="L287" s="299"/>
      <c r="M287" s="297"/>
      <c r="N287" s="297"/>
      <c r="O287" s="151"/>
      <c r="P287" s="297"/>
      <c r="Q287" s="301"/>
      <c r="R287" s="297"/>
      <c r="S287" s="136"/>
      <c r="T287" s="136"/>
      <c r="U287" s="136"/>
      <c r="V287" s="136"/>
      <c r="W287" s="136"/>
      <c r="X287" s="136"/>
      <c r="Y287" s="136"/>
      <c r="Z287" s="136"/>
      <c r="AA287" s="136"/>
      <c r="AB287" s="136"/>
      <c r="AC287" s="136"/>
      <c r="AD287" s="136"/>
      <c r="AE287" s="136"/>
      <c r="AF287" s="136"/>
    </row>
    <row r="288" spans="1:32" ht="13.5" customHeight="1" x14ac:dyDescent="0.25">
      <c r="A288" s="298"/>
      <c r="B288" s="135"/>
      <c r="C288" s="136"/>
      <c r="D288" s="136"/>
      <c r="E288" s="136"/>
      <c r="F288" s="136"/>
      <c r="G288" s="136"/>
      <c r="H288" s="297"/>
      <c r="I288" s="455"/>
      <c r="J288" s="455"/>
      <c r="K288" s="297"/>
      <c r="L288" s="299"/>
      <c r="M288" s="297"/>
      <c r="N288" s="297"/>
      <c r="O288" s="151"/>
      <c r="P288" s="297"/>
      <c r="Q288" s="301"/>
      <c r="R288" s="297"/>
      <c r="S288" s="136"/>
      <c r="T288" s="136"/>
      <c r="U288" s="136"/>
      <c r="V288" s="136"/>
      <c r="W288" s="136"/>
      <c r="X288" s="136"/>
      <c r="Y288" s="136"/>
      <c r="Z288" s="136"/>
      <c r="AA288" s="136"/>
      <c r="AB288" s="136"/>
      <c r="AC288" s="136"/>
      <c r="AD288" s="136"/>
      <c r="AE288" s="136"/>
      <c r="AF288" s="136"/>
    </row>
    <row r="289" spans="1:32" ht="13.5" customHeight="1" x14ac:dyDescent="0.25">
      <c r="A289" s="298"/>
      <c r="B289" s="135"/>
      <c r="C289" s="136"/>
      <c r="D289" s="136"/>
      <c r="E289" s="136"/>
      <c r="F289" s="136"/>
      <c r="G289" s="136"/>
      <c r="H289" s="297"/>
      <c r="I289" s="455"/>
      <c r="J289" s="455"/>
      <c r="K289" s="297"/>
      <c r="L289" s="299"/>
      <c r="M289" s="297"/>
      <c r="N289" s="297"/>
      <c r="O289" s="151"/>
      <c r="P289" s="297"/>
      <c r="Q289" s="301"/>
      <c r="R289" s="297"/>
      <c r="S289" s="136"/>
      <c r="T289" s="136"/>
      <c r="U289" s="136"/>
      <c r="V289" s="136"/>
      <c r="W289" s="136"/>
      <c r="X289" s="136"/>
      <c r="Y289" s="136"/>
      <c r="Z289" s="136"/>
      <c r="AA289" s="136"/>
      <c r="AB289" s="136"/>
      <c r="AC289" s="136"/>
      <c r="AD289" s="136"/>
      <c r="AE289" s="136"/>
      <c r="AF289" s="136"/>
    </row>
    <row r="290" spans="1:32" ht="13.5" customHeight="1" x14ac:dyDescent="0.25">
      <c r="A290" s="298"/>
      <c r="B290" s="135"/>
      <c r="C290" s="136"/>
      <c r="D290" s="136"/>
      <c r="E290" s="136"/>
      <c r="F290" s="136"/>
      <c r="G290" s="136"/>
      <c r="H290" s="297"/>
      <c r="I290" s="455"/>
      <c r="J290" s="455"/>
      <c r="K290" s="297"/>
      <c r="L290" s="299"/>
      <c r="M290" s="297"/>
      <c r="N290" s="297"/>
      <c r="O290" s="151"/>
      <c r="P290" s="297"/>
      <c r="Q290" s="301"/>
      <c r="R290" s="297"/>
      <c r="S290" s="136"/>
      <c r="T290" s="136"/>
      <c r="U290" s="136"/>
      <c r="V290" s="136"/>
      <c r="W290" s="136"/>
      <c r="X290" s="136"/>
      <c r="Y290" s="136"/>
      <c r="Z290" s="136"/>
      <c r="AA290" s="136"/>
      <c r="AB290" s="136"/>
      <c r="AC290" s="136"/>
      <c r="AD290" s="136"/>
      <c r="AE290" s="136"/>
      <c r="AF290" s="136"/>
    </row>
    <row r="291" spans="1:32" ht="13.5" customHeight="1" x14ac:dyDescent="0.25">
      <c r="A291" s="298"/>
      <c r="B291" s="135"/>
      <c r="C291" s="136"/>
      <c r="D291" s="136"/>
      <c r="E291" s="136"/>
      <c r="F291" s="136"/>
      <c r="G291" s="136"/>
      <c r="H291" s="297"/>
      <c r="I291" s="455"/>
      <c r="J291" s="455"/>
      <c r="K291" s="297"/>
      <c r="L291" s="299"/>
      <c r="M291" s="297"/>
      <c r="N291" s="297"/>
      <c r="O291" s="151"/>
      <c r="P291" s="297"/>
      <c r="Q291" s="301"/>
      <c r="R291" s="297"/>
      <c r="S291" s="136"/>
      <c r="T291" s="136"/>
      <c r="U291" s="136"/>
      <c r="V291" s="136"/>
      <c r="W291" s="136"/>
      <c r="X291" s="136"/>
      <c r="Y291" s="136"/>
      <c r="Z291" s="136"/>
      <c r="AA291" s="136"/>
      <c r="AB291" s="136"/>
      <c r="AC291" s="136"/>
      <c r="AD291" s="136"/>
      <c r="AE291" s="136"/>
      <c r="AF291" s="136"/>
    </row>
    <row r="292" spans="1:32" ht="13.5" customHeight="1" x14ac:dyDescent="0.25">
      <c r="A292" s="298"/>
      <c r="B292" s="135"/>
      <c r="C292" s="136"/>
      <c r="D292" s="136"/>
      <c r="E292" s="136"/>
      <c r="F292" s="136"/>
      <c r="G292" s="136"/>
      <c r="H292" s="297"/>
      <c r="I292" s="455"/>
      <c r="J292" s="455"/>
      <c r="K292" s="297"/>
      <c r="L292" s="299"/>
      <c r="M292" s="297"/>
      <c r="N292" s="297"/>
      <c r="O292" s="151"/>
      <c r="P292" s="297"/>
      <c r="Q292" s="301"/>
      <c r="R292" s="297"/>
      <c r="S292" s="136"/>
      <c r="T292" s="136"/>
      <c r="U292" s="136"/>
      <c r="V292" s="136"/>
      <c r="W292" s="136"/>
      <c r="X292" s="136"/>
      <c r="Y292" s="136"/>
      <c r="Z292" s="136"/>
      <c r="AA292" s="136"/>
      <c r="AB292" s="136"/>
      <c r="AC292" s="136"/>
      <c r="AD292" s="136"/>
      <c r="AE292" s="136"/>
      <c r="AF292" s="136"/>
    </row>
    <row r="293" spans="1:32" ht="13.5" customHeight="1" x14ac:dyDescent="0.25">
      <c r="A293" s="298"/>
      <c r="B293" s="135"/>
      <c r="C293" s="136"/>
      <c r="D293" s="136"/>
      <c r="E293" s="136"/>
      <c r="F293" s="136"/>
      <c r="G293" s="136"/>
      <c r="H293" s="297"/>
      <c r="I293" s="455"/>
      <c r="J293" s="455"/>
      <c r="K293" s="297"/>
      <c r="L293" s="299"/>
      <c r="M293" s="297"/>
      <c r="N293" s="297"/>
      <c r="O293" s="151"/>
      <c r="P293" s="297"/>
      <c r="Q293" s="301"/>
      <c r="R293" s="297"/>
      <c r="S293" s="136"/>
      <c r="T293" s="136"/>
      <c r="U293" s="136"/>
      <c r="V293" s="136"/>
      <c r="W293" s="136"/>
      <c r="X293" s="136"/>
      <c r="Y293" s="136"/>
      <c r="Z293" s="136"/>
      <c r="AA293" s="136"/>
      <c r="AB293" s="136"/>
      <c r="AC293" s="136"/>
      <c r="AD293" s="136"/>
      <c r="AE293" s="136"/>
      <c r="AF293" s="136"/>
    </row>
    <row r="294" spans="1:32" ht="13.5" customHeight="1" x14ac:dyDescent="0.25">
      <c r="A294" s="298"/>
      <c r="B294" s="135"/>
      <c r="C294" s="136"/>
      <c r="D294" s="136"/>
      <c r="E294" s="136"/>
      <c r="F294" s="136"/>
      <c r="G294" s="136"/>
      <c r="H294" s="297"/>
      <c r="I294" s="455"/>
      <c r="J294" s="455"/>
      <c r="K294" s="297"/>
      <c r="L294" s="299"/>
      <c r="M294" s="297"/>
      <c r="N294" s="297"/>
      <c r="O294" s="151"/>
      <c r="P294" s="297"/>
      <c r="Q294" s="301"/>
      <c r="R294" s="297"/>
      <c r="S294" s="136"/>
      <c r="T294" s="136"/>
      <c r="U294" s="136"/>
      <c r="V294" s="136"/>
      <c r="W294" s="136"/>
      <c r="X294" s="136"/>
      <c r="Y294" s="136"/>
      <c r="Z294" s="136"/>
      <c r="AA294" s="136"/>
      <c r="AB294" s="136"/>
      <c r="AC294" s="136"/>
      <c r="AD294" s="136"/>
      <c r="AE294" s="136"/>
      <c r="AF294" s="136"/>
    </row>
    <row r="295" spans="1:32" ht="13.5" customHeight="1" x14ac:dyDescent="0.25">
      <c r="A295" s="298"/>
      <c r="B295" s="135"/>
      <c r="C295" s="136"/>
      <c r="D295" s="136"/>
      <c r="E295" s="136"/>
      <c r="F295" s="136"/>
      <c r="G295" s="136"/>
      <c r="H295" s="297"/>
      <c r="I295" s="455"/>
      <c r="J295" s="455"/>
      <c r="K295" s="297"/>
      <c r="L295" s="299"/>
      <c r="M295" s="297"/>
      <c r="N295" s="297"/>
      <c r="O295" s="151"/>
      <c r="P295" s="297"/>
      <c r="Q295" s="301"/>
      <c r="R295" s="297"/>
      <c r="S295" s="136"/>
      <c r="T295" s="136"/>
      <c r="U295" s="136"/>
      <c r="V295" s="136"/>
      <c r="W295" s="136"/>
      <c r="X295" s="136"/>
      <c r="Y295" s="136"/>
      <c r="Z295" s="136"/>
      <c r="AA295" s="136"/>
      <c r="AB295" s="136"/>
      <c r="AC295" s="136"/>
      <c r="AD295" s="136"/>
      <c r="AE295" s="136"/>
      <c r="AF295" s="136"/>
    </row>
    <row r="296" spans="1:32" ht="13.5" customHeight="1" x14ac:dyDescent="0.25">
      <c r="A296" s="298"/>
      <c r="B296" s="135"/>
      <c r="C296" s="136"/>
      <c r="D296" s="136"/>
      <c r="E296" s="136"/>
      <c r="F296" s="136"/>
      <c r="G296" s="136"/>
      <c r="H296" s="297"/>
      <c r="I296" s="455"/>
      <c r="J296" s="455"/>
      <c r="K296" s="297"/>
      <c r="L296" s="299"/>
      <c r="M296" s="297"/>
      <c r="N296" s="297"/>
      <c r="O296" s="151"/>
      <c r="P296" s="297"/>
      <c r="Q296" s="301"/>
      <c r="R296" s="297"/>
      <c r="S296" s="136"/>
      <c r="T296" s="136"/>
      <c r="U296" s="136"/>
      <c r="V296" s="136"/>
      <c r="W296" s="136"/>
      <c r="X296" s="136"/>
      <c r="Y296" s="136"/>
      <c r="Z296" s="136"/>
      <c r="AA296" s="136"/>
      <c r="AB296" s="136"/>
      <c r="AC296" s="136"/>
      <c r="AD296" s="136"/>
      <c r="AE296" s="136"/>
      <c r="AF296" s="136"/>
    </row>
    <row r="297" spans="1:32" ht="13.5" customHeight="1" x14ac:dyDescent="0.25">
      <c r="A297" s="298"/>
      <c r="B297" s="135"/>
      <c r="C297" s="136"/>
      <c r="D297" s="136"/>
      <c r="E297" s="136"/>
      <c r="F297" s="136"/>
      <c r="G297" s="136"/>
      <c r="H297" s="297"/>
      <c r="I297" s="455"/>
      <c r="J297" s="455"/>
      <c r="K297" s="297"/>
      <c r="L297" s="299"/>
      <c r="M297" s="297"/>
      <c r="N297" s="297"/>
      <c r="O297" s="151"/>
      <c r="P297" s="297"/>
      <c r="Q297" s="301"/>
      <c r="R297" s="297"/>
      <c r="S297" s="136"/>
      <c r="T297" s="136"/>
      <c r="U297" s="136"/>
      <c r="V297" s="136"/>
      <c r="W297" s="136"/>
      <c r="X297" s="136"/>
      <c r="Y297" s="136"/>
      <c r="Z297" s="136"/>
      <c r="AA297" s="136"/>
      <c r="AB297" s="136"/>
      <c r="AC297" s="136"/>
      <c r="AD297" s="136"/>
      <c r="AE297" s="136"/>
      <c r="AF297" s="136"/>
    </row>
    <row r="298" spans="1:32" ht="13.5" customHeight="1" x14ac:dyDescent="0.25">
      <c r="A298" s="298"/>
      <c r="B298" s="135"/>
      <c r="C298" s="136"/>
      <c r="D298" s="136"/>
      <c r="E298" s="136"/>
      <c r="F298" s="136"/>
      <c r="G298" s="136"/>
      <c r="H298" s="297"/>
      <c r="I298" s="455"/>
      <c r="J298" s="455"/>
      <c r="K298" s="297"/>
      <c r="L298" s="299"/>
      <c r="M298" s="297"/>
      <c r="N298" s="297"/>
      <c r="O298" s="151"/>
      <c r="P298" s="297"/>
      <c r="Q298" s="301"/>
      <c r="R298" s="297"/>
      <c r="S298" s="136"/>
      <c r="T298" s="136"/>
      <c r="U298" s="136"/>
      <c r="V298" s="136"/>
      <c r="W298" s="136"/>
      <c r="X298" s="136"/>
      <c r="Y298" s="136"/>
      <c r="Z298" s="136"/>
      <c r="AA298" s="136"/>
      <c r="AB298" s="136"/>
      <c r="AC298" s="136"/>
      <c r="AD298" s="136"/>
      <c r="AE298" s="136"/>
      <c r="AF298" s="136"/>
    </row>
    <row r="299" spans="1:32" ht="13.5" customHeight="1" x14ac:dyDescent="0.25">
      <c r="A299" s="298"/>
      <c r="B299" s="135"/>
      <c r="C299" s="136"/>
      <c r="D299" s="136"/>
      <c r="E299" s="136"/>
      <c r="F299" s="136"/>
      <c r="G299" s="136"/>
      <c r="H299" s="297"/>
      <c r="I299" s="455"/>
      <c r="J299" s="455"/>
      <c r="K299" s="297"/>
      <c r="L299" s="299"/>
      <c r="M299" s="297"/>
      <c r="N299" s="297"/>
      <c r="O299" s="151"/>
      <c r="P299" s="297"/>
      <c r="Q299" s="301"/>
      <c r="R299" s="297"/>
      <c r="S299" s="136"/>
      <c r="T299" s="136"/>
      <c r="U299" s="136"/>
      <c r="V299" s="136"/>
      <c r="W299" s="136"/>
      <c r="X299" s="136"/>
      <c r="Y299" s="136"/>
      <c r="Z299" s="136"/>
      <c r="AA299" s="136"/>
      <c r="AB299" s="136"/>
      <c r="AC299" s="136"/>
      <c r="AD299" s="136"/>
      <c r="AE299" s="136"/>
      <c r="AF299" s="136"/>
    </row>
    <row r="300" spans="1:32" ht="13.5" customHeight="1" x14ac:dyDescent="0.25">
      <c r="A300" s="298"/>
      <c r="B300" s="135"/>
      <c r="C300" s="136"/>
      <c r="D300" s="136"/>
      <c r="E300" s="136"/>
      <c r="F300" s="136"/>
      <c r="G300" s="136"/>
      <c r="H300" s="297"/>
      <c r="I300" s="455"/>
      <c r="J300" s="455"/>
      <c r="K300" s="297"/>
      <c r="L300" s="299"/>
      <c r="M300" s="297"/>
      <c r="N300" s="297"/>
      <c r="O300" s="151"/>
      <c r="P300" s="297"/>
      <c r="Q300" s="301"/>
      <c r="R300" s="297"/>
      <c r="S300" s="136"/>
      <c r="T300" s="136"/>
      <c r="U300" s="136"/>
      <c r="V300" s="136"/>
      <c r="W300" s="136"/>
      <c r="X300" s="136"/>
      <c r="Y300" s="136"/>
      <c r="Z300" s="136"/>
      <c r="AA300" s="136"/>
      <c r="AB300" s="136"/>
      <c r="AC300" s="136"/>
      <c r="AD300" s="136"/>
      <c r="AE300" s="136"/>
      <c r="AF300" s="136"/>
    </row>
    <row r="301" spans="1:32" ht="13.5" customHeight="1" x14ac:dyDescent="0.25">
      <c r="A301" s="298"/>
      <c r="B301" s="135"/>
      <c r="C301" s="136"/>
      <c r="D301" s="136"/>
      <c r="E301" s="136"/>
      <c r="F301" s="136"/>
      <c r="G301" s="136"/>
      <c r="H301" s="297"/>
      <c r="I301" s="455"/>
      <c r="J301" s="455"/>
      <c r="K301" s="297"/>
      <c r="L301" s="299"/>
      <c r="M301" s="297"/>
      <c r="N301" s="297"/>
      <c r="O301" s="151"/>
      <c r="P301" s="297"/>
      <c r="Q301" s="301"/>
      <c r="R301" s="297"/>
      <c r="S301" s="136"/>
      <c r="T301" s="136"/>
      <c r="U301" s="136"/>
      <c r="V301" s="136"/>
      <c r="W301" s="136"/>
      <c r="X301" s="136"/>
      <c r="Y301" s="136"/>
      <c r="Z301" s="136"/>
      <c r="AA301" s="136"/>
      <c r="AB301" s="136"/>
      <c r="AC301" s="136"/>
      <c r="AD301" s="136"/>
      <c r="AE301" s="136"/>
      <c r="AF301" s="136"/>
    </row>
    <row r="302" spans="1:32" ht="13.5" customHeight="1" x14ac:dyDescent="0.25">
      <c r="A302" s="298"/>
      <c r="B302" s="135"/>
      <c r="C302" s="136"/>
      <c r="D302" s="136"/>
      <c r="E302" s="136"/>
      <c r="F302" s="136"/>
      <c r="G302" s="136"/>
      <c r="H302" s="297"/>
      <c r="I302" s="455"/>
      <c r="J302" s="455"/>
      <c r="K302" s="297"/>
      <c r="L302" s="299"/>
      <c r="M302" s="297"/>
      <c r="N302" s="297"/>
      <c r="O302" s="151"/>
      <c r="P302" s="297"/>
      <c r="Q302" s="301"/>
      <c r="R302" s="297"/>
      <c r="S302" s="136"/>
      <c r="T302" s="136"/>
      <c r="U302" s="136"/>
      <c r="V302" s="136"/>
      <c r="W302" s="136"/>
      <c r="X302" s="136"/>
      <c r="Y302" s="136"/>
      <c r="Z302" s="136"/>
      <c r="AA302" s="136"/>
      <c r="AB302" s="136"/>
      <c r="AC302" s="136"/>
      <c r="AD302" s="136"/>
      <c r="AE302" s="136"/>
      <c r="AF302" s="136"/>
    </row>
    <row r="303" spans="1:32" ht="13.5" customHeight="1" x14ac:dyDescent="0.25">
      <c r="A303" s="298"/>
      <c r="B303" s="135"/>
      <c r="C303" s="136"/>
      <c r="D303" s="136"/>
      <c r="E303" s="136"/>
      <c r="F303" s="136"/>
      <c r="G303" s="136"/>
      <c r="H303" s="297"/>
      <c r="I303" s="455"/>
      <c r="J303" s="455"/>
      <c r="K303" s="297"/>
      <c r="L303" s="299"/>
      <c r="M303" s="297"/>
      <c r="N303" s="297"/>
      <c r="O303" s="151"/>
      <c r="P303" s="297"/>
      <c r="Q303" s="301"/>
      <c r="R303" s="297"/>
      <c r="S303" s="136"/>
      <c r="T303" s="136"/>
      <c r="U303" s="136"/>
      <c r="V303" s="136"/>
      <c r="W303" s="136"/>
      <c r="X303" s="136"/>
      <c r="Y303" s="136"/>
      <c r="Z303" s="136"/>
      <c r="AA303" s="136"/>
      <c r="AB303" s="136"/>
      <c r="AC303" s="136"/>
      <c r="AD303" s="136"/>
      <c r="AE303" s="136"/>
      <c r="AF303" s="136"/>
    </row>
    <row r="304" spans="1:32" ht="13.5" customHeight="1" x14ac:dyDescent="0.25">
      <c r="A304" s="298"/>
      <c r="B304" s="135"/>
      <c r="C304" s="136"/>
      <c r="D304" s="136"/>
      <c r="E304" s="136"/>
      <c r="F304" s="136"/>
      <c r="G304" s="136"/>
      <c r="H304" s="297"/>
      <c r="I304" s="455"/>
      <c r="J304" s="455"/>
      <c r="K304" s="297"/>
      <c r="L304" s="299"/>
      <c r="M304" s="297"/>
      <c r="N304" s="297"/>
      <c r="O304" s="151"/>
      <c r="P304" s="297"/>
      <c r="Q304" s="301"/>
      <c r="R304" s="297"/>
      <c r="S304" s="136"/>
      <c r="T304" s="136"/>
      <c r="U304" s="136"/>
      <c r="V304" s="136"/>
      <c r="W304" s="136"/>
      <c r="X304" s="136"/>
      <c r="Y304" s="136"/>
      <c r="Z304" s="136"/>
      <c r="AA304" s="136"/>
      <c r="AB304" s="136"/>
      <c r="AC304" s="136"/>
      <c r="AD304" s="136"/>
      <c r="AE304" s="136"/>
      <c r="AF304" s="136"/>
    </row>
    <row r="305" spans="1:32" ht="13.5" customHeight="1" x14ac:dyDescent="0.25">
      <c r="A305" s="298"/>
      <c r="B305" s="135"/>
      <c r="C305" s="136"/>
      <c r="D305" s="136"/>
      <c r="E305" s="136"/>
      <c r="F305" s="136"/>
      <c r="G305" s="136"/>
      <c r="H305" s="297"/>
      <c r="I305" s="455"/>
      <c r="J305" s="455"/>
      <c r="K305" s="297"/>
      <c r="L305" s="299"/>
      <c r="M305" s="297"/>
      <c r="N305" s="297"/>
      <c r="O305" s="151"/>
      <c r="P305" s="297"/>
      <c r="Q305" s="301"/>
      <c r="R305" s="297"/>
      <c r="S305" s="136"/>
      <c r="T305" s="136"/>
      <c r="U305" s="136"/>
      <c r="V305" s="136"/>
      <c r="W305" s="136"/>
      <c r="X305" s="136"/>
      <c r="Y305" s="136"/>
      <c r="Z305" s="136"/>
      <c r="AA305" s="136"/>
      <c r="AB305" s="136"/>
      <c r="AC305" s="136"/>
      <c r="AD305" s="136"/>
      <c r="AE305" s="136"/>
      <c r="AF305" s="136"/>
    </row>
    <row r="306" spans="1:32" ht="13.5" customHeight="1" x14ac:dyDescent="0.25">
      <c r="A306" s="298"/>
      <c r="B306" s="135"/>
      <c r="C306" s="136"/>
      <c r="D306" s="136"/>
      <c r="E306" s="136"/>
      <c r="F306" s="136"/>
      <c r="G306" s="136"/>
      <c r="H306" s="297"/>
      <c r="I306" s="455"/>
      <c r="J306" s="455"/>
      <c r="K306" s="297"/>
      <c r="L306" s="299"/>
      <c r="M306" s="297"/>
      <c r="N306" s="297"/>
      <c r="O306" s="151"/>
      <c r="P306" s="297"/>
      <c r="Q306" s="301"/>
      <c r="R306" s="297"/>
      <c r="S306" s="136"/>
      <c r="T306" s="136"/>
      <c r="U306" s="136"/>
      <c r="V306" s="136"/>
      <c r="W306" s="136"/>
      <c r="X306" s="136"/>
      <c r="Y306" s="136"/>
      <c r="Z306" s="136"/>
      <c r="AA306" s="136"/>
      <c r="AB306" s="136"/>
      <c r="AC306" s="136"/>
      <c r="AD306" s="136"/>
      <c r="AE306" s="136"/>
      <c r="AF306" s="136"/>
    </row>
    <row r="307" spans="1:32" ht="13.5" customHeight="1" x14ac:dyDescent="0.25">
      <c r="A307" s="298"/>
      <c r="B307" s="135"/>
      <c r="C307" s="136"/>
      <c r="D307" s="136"/>
      <c r="E307" s="136"/>
      <c r="F307" s="136"/>
      <c r="G307" s="136"/>
      <c r="H307" s="297"/>
      <c r="I307" s="455"/>
      <c r="J307" s="455"/>
      <c r="K307" s="297"/>
      <c r="L307" s="299"/>
      <c r="M307" s="297"/>
      <c r="N307" s="297"/>
      <c r="O307" s="151"/>
      <c r="P307" s="297"/>
      <c r="Q307" s="301"/>
      <c r="R307" s="297"/>
      <c r="S307" s="136"/>
      <c r="T307" s="136"/>
      <c r="U307" s="136"/>
      <c r="V307" s="136"/>
      <c r="W307" s="136"/>
      <c r="X307" s="136"/>
      <c r="Y307" s="136"/>
      <c r="Z307" s="136"/>
      <c r="AA307" s="136"/>
      <c r="AB307" s="136"/>
      <c r="AC307" s="136"/>
      <c r="AD307" s="136"/>
      <c r="AE307" s="136"/>
      <c r="AF307" s="136"/>
    </row>
    <row r="308" spans="1:32" ht="13.5" customHeight="1" x14ac:dyDescent="0.25">
      <c r="A308" s="298"/>
      <c r="B308" s="135"/>
      <c r="C308" s="136"/>
      <c r="D308" s="136"/>
      <c r="E308" s="136"/>
      <c r="F308" s="136"/>
      <c r="G308" s="136"/>
      <c r="H308" s="297"/>
      <c r="I308" s="455"/>
      <c r="J308" s="455"/>
      <c r="K308" s="297"/>
      <c r="L308" s="299"/>
      <c r="M308" s="297"/>
      <c r="N308" s="297"/>
      <c r="O308" s="151"/>
      <c r="P308" s="297"/>
      <c r="Q308" s="301"/>
      <c r="R308" s="297"/>
      <c r="S308" s="136"/>
      <c r="T308" s="136"/>
      <c r="U308" s="136"/>
      <c r="V308" s="136"/>
      <c r="W308" s="136"/>
      <c r="X308" s="136"/>
      <c r="Y308" s="136"/>
      <c r="Z308" s="136"/>
      <c r="AA308" s="136"/>
      <c r="AB308" s="136"/>
      <c r="AC308" s="136"/>
      <c r="AD308" s="136"/>
      <c r="AE308" s="136"/>
      <c r="AF308" s="136"/>
    </row>
    <row r="309" spans="1:32" ht="13.5" customHeight="1" x14ac:dyDescent="0.25">
      <c r="A309" s="298"/>
      <c r="B309" s="135"/>
      <c r="C309" s="136"/>
      <c r="D309" s="136"/>
      <c r="E309" s="136"/>
      <c r="F309" s="136"/>
      <c r="G309" s="136"/>
      <c r="H309" s="297"/>
      <c r="I309" s="455"/>
      <c r="J309" s="455"/>
      <c r="K309" s="297"/>
      <c r="L309" s="299"/>
      <c r="M309" s="297"/>
      <c r="N309" s="297"/>
      <c r="O309" s="151"/>
      <c r="P309" s="297"/>
      <c r="Q309" s="301"/>
      <c r="R309" s="297"/>
      <c r="S309" s="136"/>
      <c r="T309" s="136"/>
      <c r="U309" s="136"/>
      <c r="V309" s="136"/>
      <c r="W309" s="136"/>
      <c r="X309" s="136"/>
      <c r="Y309" s="136"/>
      <c r="Z309" s="136"/>
      <c r="AA309" s="136"/>
      <c r="AB309" s="136"/>
      <c r="AC309" s="136"/>
      <c r="AD309" s="136"/>
      <c r="AE309" s="136"/>
      <c r="AF309" s="136"/>
    </row>
    <row r="310" spans="1:32" ht="13.5" customHeight="1" x14ac:dyDescent="0.25">
      <c r="A310" s="298"/>
      <c r="B310" s="135"/>
      <c r="C310" s="136"/>
      <c r="D310" s="136"/>
      <c r="E310" s="136"/>
      <c r="F310" s="136"/>
      <c r="G310" s="136"/>
      <c r="H310" s="297"/>
      <c r="I310" s="455"/>
      <c r="J310" s="455"/>
      <c r="K310" s="297"/>
      <c r="L310" s="299"/>
      <c r="M310" s="297"/>
      <c r="N310" s="297"/>
      <c r="O310" s="151"/>
      <c r="P310" s="297"/>
      <c r="Q310" s="301"/>
      <c r="R310" s="297"/>
      <c r="S310" s="136"/>
      <c r="T310" s="136"/>
      <c r="U310" s="136"/>
      <c r="V310" s="136"/>
      <c r="W310" s="136"/>
      <c r="X310" s="136"/>
      <c r="Y310" s="136"/>
      <c r="Z310" s="136"/>
      <c r="AA310" s="136"/>
      <c r="AB310" s="136"/>
      <c r="AC310" s="136"/>
      <c r="AD310" s="136"/>
      <c r="AE310" s="136"/>
      <c r="AF310" s="136"/>
    </row>
    <row r="311" spans="1:32" ht="13.5" customHeight="1" x14ac:dyDescent="0.25">
      <c r="A311" s="298"/>
      <c r="B311" s="135"/>
      <c r="C311" s="136"/>
      <c r="D311" s="136"/>
      <c r="E311" s="136"/>
      <c r="F311" s="136"/>
      <c r="G311" s="136"/>
      <c r="H311" s="297"/>
      <c r="I311" s="455"/>
      <c r="J311" s="455"/>
      <c r="K311" s="297"/>
      <c r="L311" s="299"/>
      <c r="M311" s="297"/>
      <c r="N311" s="297"/>
      <c r="O311" s="151"/>
      <c r="P311" s="297"/>
      <c r="Q311" s="301"/>
      <c r="R311" s="297"/>
      <c r="S311" s="136"/>
      <c r="T311" s="136"/>
      <c r="U311" s="136"/>
      <c r="V311" s="136"/>
      <c r="W311" s="136"/>
      <c r="X311" s="136"/>
      <c r="Y311" s="136"/>
      <c r="Z311" s="136"/>
      <c r="AA311" s="136"/>
      <c r="AB311" s="136"/>
      <c r="AC311" s="136"/>
      <c r="AD311" s="136"/>
      <c r="AE311" s="136"/>
      <c r="AF311" s="136"/>
    </row>
    <row r="312" spans="1:32" ht="13.5" customHeight="1" x14ac:dyDescent="0.25">
      <c r="A312" s="298"/>
      <c r="B312" s="135"/>
      <c r="C312" s="136"/>
      <c r="D312" s="136"/>
      <c r="E312" s="136"/>
      <c r="F312" s="136"/>
      <c r="G312" s="136"/>
      <c r="H312" s="297"/>
      <c r="I312" s="455"/>
      <c r="J312" s="455"/>
      <c r="K312" s="297"/>
      <c r="L312" s="299"/>
      <c r="M312" s="297"/>
      <c r="N312" s="297"/>
      <c r="O312" s="151"/>
      <c r="P312" s="297"/>
      <c r="Q312" s="301"/>
      <c r="R312" s="297"/>
      <c r="S312" s="136"/>
      <c r="T312" s="136"/>
      <c r="U312" s="136"/>
      <c r="V312" s="136"/>
      <c r="W312" s="136"/>
      <c r="X312" s="136"/>
      <c r="Y312" s="136"/>
      <c r="Z312" s="136"/>
      <c r="AA312" s="136"/>
      <c r="AB312" s="136"/>
      <c r="AC312" s="136"/>
      <c r="AD312" s="136"/>
      <c r="AE312" s="136"/>
      <c r="AF312" s="136"/>
    </row>
    <row r="313" spans="1:32" ht="13.5" customHeight="1" x14ac:dyDescent="0.25">
      <c r="A313" s="298"/>
      <c r="B313" s="135"/>
      <c r="C313" s="136"/>
      <c r="D313" s="136"/>
      <c r="E313" s="136"/>
      <c r="F313" s="136"/>
      <c r="G313" s="136"/>
      <c r="H313" s="297"/>
      <c r="I313" s="455"/>
      <c r="J313" s="455"/>
      <c r="K313" s="297"/>
      <c r="L313" s="299"/>
      <c r="M313" s="297"/>
      <c r="N313" s="297"/>
      <c r="O313" s="151"/>
      <c r="P313" s="297"/>
      <c r="Q313" s="301"/>
      <c r="R313" s="297"/>
      <c r="S313" s="136"/>
      <c r="T313" s="136"/>
      <c r="U313" s="136"/>
      <c r="V313" s="136"/>
      <c r="W313" s="136"/>
      <c r="X313" s="136"/>
      <c r="Y313" s="136"/>
      <c r="Z313" s="136"/>
      <c r="AA313" s="136"/>
      <c r="AB313" s="136"/>
      <c r="AC313" s="136"/>
      <c r="AD313" s="136"/>
      <c r="AE313" s="136"/>
      <c r="AF313" s="136"/>
    </row>
    <row r="314" spans="1:32" ht="13.5" customHeight="1" x14ac:dyDescent="0.25">
      <c r="A314" s="298"/>
      <c r="B314" s="135"/>
      <c r="C314" s="136"/>
      <c r="D314" s="136"/>
      <c r="E314" s="136"/>
      <c r="F314" s="136"/>
      <c r="G314" s="136"/>
      <c r="H314" s="297"/>
      <c r="I314" s="455"/>
      <c r="J314" s="455"/>
      <c r="K314" s="297"/>
      <c r="L314" s="299"/>
      <c r="M314" s="297"/>
      <c r="N314" s="297"/>
      <c r="O314" s="151"/>
      <c r="P314" s="297"/>
      <c r="Q314" s="301"/>
      <c r="R314" s="297"/>
      <c r="S314" s="136"/>
      <c r="T314" s="136"/>
      <c r="U314" s="136"/>
      <c r="V314" s="136"/>
      <c r="W314" s="136"/>
      <c r="X314" s="136"/>
      <c r="Y314" s="136"/>
      <c r="Z314" s="136"/>
      <c r="AA314" s="136"/>
      <c r="AB314" s="136"/>
      <c r="AC314" s="136"/>
      <c r="AD314" s="136"/>
      <c r="AE314" s="136"/>
      <c r="AF314" s="136"/>
    </row>
    <row r="315" spans="1:32" ht="13.5" customHeight="1" x14ac:dyDescent="0.25">
      <c r="A315" s="298"/>
      <c r="B315" s="135"/>
      <c r="C315" s="136"/>
      <c r="D315" s="136"/>
      <c r="E315" s="136"/>
      <c r="F315" s="136"/>
      <c r="G315" s="136"/>
      <c r="H315" s="297"/>
      <c r="I315" s="455"/>
      <c r="J315" s="455"/>
      <c r="K315" s="297"/>
      <c r="L315" s="299"/>
      <c r="M315" s="297"/>
      <c r="N315" s="297"/>
      <c r="O315" s="151"/>
      <c r="P315" s="297"/>
      <c r="Q315" s="301"/>
      <c r="R315" s="297"/>
      <c r="S315" s="136"/>
      <c r="T315" s="136"/>
      <c r="U315" s="136"/>
      <c r="V315" s="136"/>
      <c r="W315" s="136"/>
      <c r="X315" s="136"/>
      <c r="Y315" s="136"/>
      <c r="Z315" s="136"/>
      <c r="AA315" s="136"/>
      <c r="AB315" s="136"/>
      <c r="AC315" s="136"/>
      <c r="AD315" s="136"/>
      <c r="AE315" s="136"/>
      <c r="AF315" s="136"/>
    </row>
    <row r="316" spans="1:32" ht="13.5" customHeight="1" x14ac:dyDescent="0.25">
      <c r="A316" s="298"/>
      <c r="B316" s="135"/>
      <c r="C316" s="136"/>
      <c r="D316" s="136"/>
      <c r="E316" s="136"/>
      <c r="F316" s="136"/>
      <c r="G316" s="136"/>
      <c r="H316" s="297"/>
      <c r="I316" s="455"/>
      <c r="J316" s="455"/>
      <c r="K316" s="297"/>
      <c r="L316" s="299"/>
      <c r="M316" s="297"/>
      <c r="N316" s="297"/>
      <c r="O316" s="151"/>
      <c r="P316" s="297"/>
      <c r="Q316" s="301"/>
      <c r="R316" s="297"/>
      <c r="S316" s="136"/>
      <c r="T316" s="136"/>
      <c r="U316" s="136"/>
      <c r="V316" s="136"/>
      <c r="W316" s="136"/>
      <c r="X316" s="136"/>
      <c r="Y316" s="136"/>
      <c r="Z316" s="136"/>
      <c r="AA316" s="136"/>
      <c r="AB316" s="136"/>
      <c r="AC316" s="136"/>
      <c r="AD316" s="136"/>
      <c r="AE316" s="136"/>
      <c r="AF316" s="136"/>
    </row>
    <row r="317" spans="1:32" ht="13.5" customHeight="1" x14ac:dyDescent="0.25">
      <c r="A317" s="298"/>
      <c r="B317" s="135"/>
      <c r="C317" s="136"/>
      <c r="D317" s="136"/>
      <c r="E317" s="136"/>
      <c r="F317" s="136"/>
      <c r="G317" s="136"/>
      <c r="H317" s="297"/>
      <c r="I317" s="455"/>
      <c r="J317" s="455"/>
      <c r="K317" s="297"/>
      <c r="L317" s="299"/>
      <c r="M317" s="297"/>
      <c r="N317" s="297"/>
      <c r="O317" s="151"/>
      <c r="P317" s="297"/>
      <c r="Q317" s="301"/>
      <c r="R317" s="297"/>
      <c r="S317" s="136"/>
      <c r="T317" s="136"/>
      <c r="U317" s="136"/>
      <c r="V317" s="136"/>
      <c r="W317" s="136"/>
      <c r="X317" s="136"/>
      <c r="Y317" s="136"/>
      <c r="Z317" s="136"/>
      <c r="AA317" s="136"/>
      <c r="AB317" s="136"/>
      <c r="AC317" s="136"/>
      <c r="AD317" s="136"/>
      <c r="AE317" s="136"/>
      <c r="AF317" s="136"/>
    </row>
    <row r="318" spans="1:32" ht="13.5" customHeight="1" x14ac:dyDescent="0.25">
      <c r="A318" s="298"/>
      <c r="B318" s="135"/>
      <c r="C318" s="136"/>
      <c r="D318" s="136"/>
      <c r="E318" s="136"/>
      <c r="F318" s="136"/>
      <c r="G318" s="136"/>
      <c r="H318" s="297"/>
      <c r="I318" s="455"/>
      <c r="J318" s="455"/>
      <c r="K318" s="297"/>
      <c r="L318" s="299"/>
      <c r="M318" s="297"/>
      <c r="N318" s="297"/>
      <c r="O318" s="151"/>
      <c r="P318" s="297"/>
      <c r="Q318" s="301"/>
      <c r="R318" s="297"/>
      <c r="S318" s="136"/>
      <c r="T318" s="136"/>
      <c r="U318" s="136"/>
      <c r="V318" s="136"/>
      <c r="W318" s="136"/>
      <c r="X318" s="136"/>
      <c r="Y318" s="136"/>
      <c r="Z318" s="136"/>
      <c r="AA318" s="136"/>
      <c r="AB318" s="136"/>
      <c r="AC318" s="136"/>
      <c r="AD318" s="136"/>
      <c r="AE318" s="136"/>
      <c r="AF318" s="136"/>
    </row>
    <row r="319" spans="1:32" ht="13.5" customHeight="1" x14ac:dyDescent="0.25">
      <c r="A319" s="298"/>
      <c r="B319" s="135"/>
      <c r="C319" s="136"/>
      <c r="D319" s="136"/>
      <c r="E319" s="136"/>
      <c r="F319" s="136"/>
      <c r="G319" s="136"/>
      <c r="H319" s="297"/>
      <c r="I319" s="455"/>
      <c r="J319" s="455"/>
      <c r="K319" s="297"/>
      <c r="L319" s="299"/>
      <c r="M319" s="297"/>
      <c r="N319" s="297"/>
      <c r="O319" s="151"/>
      <c r="P319" s="297"/>
      <c r="Q319" s="301"/>
      <c r="R319" s="297"/>
      <c r="S319" s="136"/>
      <c r="T319" s="136"/>
      <c r="U319" s="136"/>
      <c r="V319" s="136"/>
      <c r="W319" s="136"/>
      <c r="X319" s="136"/>
      <c r="Y319" s="136"/>
      <c r="Z319" s="136"/>
      <c r="AA319" s="136"/>
      <c r="AB319" s="136"/>
      <c r="AC319" s="136"/>
      <c r="AD319" s="136"/>
      <c r="AE319" s="136"/>
      <c r="AF319" s="136"/>
    </row>
    <row r="320" spans="1:32" ht="13.5" customHeight="1" x14ac:dyDescent="0.25">
      <c r="A320" s="298"/>
      <c r="B320" s="135"/>
      <c r="C320" s="136"/>
      <c r="D320" s="136"/>
      <c r="E320" s="136"/>
      <c r="F320" s="136"/>
      <c r="G320" s="136"/>
      <c r="H320" s="297"/>
      <c r="I320" s="455"/>
      <c r="J320" s="455"/>
      <c r="K320" s="297"/>
      <c r="L320" s="299"/>
      <c r="M320" s="297"/>
      <c r="N320" s="297"/>
      <c r="O320" s="151"/>
      <c r="P320" s="297"/>
      <c r="Q320" s="301"/>
      <c r="R320" s="297"/>
      <c r="S320" s="136"/>
      <c r="T320" s="136"/>
      <c r="U320" s="136"/>
      <c r="V320" s="136"/>
      <c r="W320" s="136"/>
      <c r="X320" s="136"/>
      <c r="Y320" s="136"/>
      <c r="Z320" s="136"/>
      <c r="AA320" s="136"/>
      <c r="AB320" s="136"/>
      <c r="AC320" s="136"/>
      <c r="AD320" s="136"/>
      <c r="AE320" s="136"/>
      <c r="AF320" s="136"/>
    </row>
    <row r="321" spans="1:32" ht="13.5" customHeight="1" x14ac:dyDescent="0.25">
      <c r="A321" s="298"/>
      <c r="B321" s="135"/>
      <c r="C321" s="136"/>
      <c r="D321" s="136"/>
      <c r="E321" s="136"/>
      <c r="F321" s="136"/>
      <c r="G321" s="136"/>
      <c r="H321" s="297"/>
      <c r="I321" s="455"/>
      <c r="J321" s="455"/>
      <c r="K321" s="297"/>
      <c r="L321" s="299"/>
      <c r="M321" s="297"/>
      <c r="N321" s="297"/>
      <c r="O321" s="151"/>
      <c r="P321" s="297"/>
      <c r="Q321" s="301"/>
      <c r="R321" s="297"/>
      <c r="S321" s="136"/>
      <c r="T321" s="136"/>
      <c r="U321" s="136"/>
      <c r="V321" s="136"/>
      <c r="W321" s="136"/>
      <c r="X321" s="136"/>
      <c r="Y321" s="136"/>
      <c r="Z321" s="136"/>
      <c r="AA321" s="136"/>
      <c r="AB321" s="136"/>
      <c r="AC321" s="136"/>
      <c r="AD321" s="136"/>
      <c r="AE321" s="136"/>
      <c r="AF321" s="136"/>
    </row>
    <row r="322" spans="1:32" ht="13.5" customHeight="1" x14ac:dyDescent="0.25">
      <c r="A322" s="298"/>
      <c r="B322" s="135"/>
      <c r="C322" s="136"/>
      <c r="D322" s="136"/>
      <c r="E322" s="136"/>
      <c r="F322" s="136"/>
      <c r="G322" s="136"/>
      <c r="H322" s="297"/>
      <c r="I322" s="455"/>
      <c r="J322" s="455"/>
      <c r="K322" s="297"/>
      <c r="L322" s="299"/>
      <c r="M322" s="297"/>
      <c r="N322" s="297"/>
      <c r="O322" s="151"/>
      <c r="P322" s="297"/>
      <c r="Q322" s="301"/>
      <c r="R322" s="297"/>
      <c r="S322" s="136"/>
      <c r="T322" s="136"/>
      <c r="U322" s="136"/>
      <c r="V322" s="136"/>
      <c r="W322" s="136"/>
      <c r="X322" s="136"/>
      <c r="Y322" s="136"/>
      <c r="Z322" s="136"/>
      <c r="AA322" s="136"/>
      <c r="AB322" s="136"/>
      <c r="AC322" s="136"/>
      <c r="AD322" s="136"/>
      <c r="AE322" s="136"/>
      <c r="AF322" s="136"/>
    </row>
    <row r="323" spans="1:32" ht="13.5" customHeight="1" x14ac:dyDescent="0.25">
      <c r="A323" s="298"/>
      <c r="B323" s="135"/>
      <c r="C323" s="136"/>
      <c r="D323" s="136"/>
      <c r="E323" s="136"/>
      <c r="F323" s="136"/>
      <c r="G323" s="136"/>
      <c r="H323" s="297"/>
      <c r="I323" s="455"/>
      <c r="J323" s="455"/>
      <c r="K323" s="297"/>
      <c r="L323" s="299"/>
      <c r="M323" s="297"/>
      <c r="N323" s="297"/>
      <c r="O323" s="151"/>
      <c r="P323" s="297"/>
      <c r="Q323" s="301"/>
      <c r="R323" s="297"/>
      <c r="S323" s="136"/>
      <c r="T323" s="136"/>
      <c r="U323" s="136"/>
      <c r="V323" s="136"/>
      <c r="W323" s="136"/>
      <c r="X323" s="136"/>
      <c r="Y323" s="136"/>
      <c r="Z323" s="136"/>
      <c r="AA323" s="136"/>
      <c r="AB323" s="136"/>
      <c r="AC323" s="136"/>
      <c r="AD323" s="136"/>
      <c r="AE323" s="136"/>
      <c r="AF323" s="136"/>
    </row>
    <row r="324" spans="1:32" ht="13.5" customHeight="1" x14ac:dyDescent="0.25">
      <c r="A324" s="298"/>
      <c r="B324" s="135"/>
      <c r="C324" s="136"/>
      <c r="D324" s="136"/>
      <c r="E324" s="136"/>
      <c r="F324" s="136"/>
      <c r="G324" s="136"/>
      <c r="H324" s="297"/>
      <c r="I324" s="455"/>
      <c r="J324" s="455"/>
      <c r="K324" s="297"/>
      <c r="L324" s="299"/>
      <c r="M324" s="297"/>
      <c r="N324" s="297"/>
      <c r="O324" s="151"/>
      <c r="P324" s="297"/>
      <c r="Q324" s="301"/>
      <c r="R324" s="297"/>
      <c r="S324" s="136"/>
      <c r="T324" s="136"/>
      <c r="U324" s="136"/>
      <c r="V324" s="136"/>
      <c r="W324" s="136"/>
      <c r="X324" s="136"/>
      <c r="Y324" s="136"/>
      <c r="Z324" s="136"/>
      <c r="AA324" s="136"/>
      <c r="AB324" s="136"/>
      <c r="AC324" s="136"/>
      <c r="AD324" s="136"/>
      <c r="AE324" s="136"/>
      <c r="AF324" s="136"/>
    </row>
    <row r="325" spans="1:32" ht="13.5" customHeight="1" x14ac:dyDescent="0.25">
      <c r="A325" s="298"/>
      <c r="B325" s="135"/>
      <c r="C325" s="136"/>
      <c r="D325" s="136"/>
      <c r="E325" s="136"/>
      <c r="F325" s="136"/>
      <c r="G325" s="136"/>
      <c r="H325" s="297"/>
      <c r="I325" s="455"/>
      <c r="J325" s="455"/>
      <c r="K325" s="297"/>
      <c r="L325" s="299"/>
      <c r="M325" s="297"/>
      <c r="N325" s="297"/>
      <c r="O325" s="151"/>
      <c r="P325" s="297"/>
      <c r="Q325" s="301"/>
      <c r="R325" s="297"/>
      <c r="S325" s="136"/>
      <c r="T325" s="136"/>
      <c r="U325" s="136"/>
      <c r="V325" s="136"/>
      <c r="W325" s="136"/>
      <c r="X325" s="136"/>
      <c r="Y325" s="136"/>
      <c r="Z325" s="136"/>
      <c r="AA325" s="136"/>
      <c r="AB325" s="136"/>
      <c r="AC325" s="136"/>
      <c r="AD325" s="136"/>
      <c r="AE325" s="136"/>
      <c r="AF325" s="136"/>
    </row>
    <row r="326" spans="1:32" ht="13.5" customHeight="1" x14ac:dyDescent="0.25">
      <c r="A326" s="298"/>
      <c r="B326" s="135"/>
      <c r="C326" s="136"/>
      <c r="D326" s="136"/>
      <c r="E326" s="136"/>
      <c r="F326" s="136"/>
      <c r="G326" s="136"/>
      <c r="H326" s="297"/>
      <c r="I326" s="455"/>
      <c r="J326" s="455"/>
      <c r="K326" s="297"/>
      <c r="L326" s="299"/>
      <c r="M326" s="297"/>
      <c r="N326" s="297"/>
      <c r="O326" s="151"/>
      <c r="P326" s="297"/>
      <c r="Q326" s="301"/>
      <c r="R326" s="297"/>
      <c r="S326" s="136"/>
      <c r="T326" s="136"/>
      <c r="U326" s="136"/>
      <c r="V326" s="136"/>
      <c r="W326" s="136"/>
      <c r="X326" s="136"/>
      <c r="Y326" s="136"/>
      <c r="Z326" s="136"/>
      <c r="AA326" s="136"/>
      <c r="AB326" s="136"/>
      <c r="AC326" s="136"/>
      <c r="AD326" s="136"/>
      <c r="AE326" s="136"/>
      <c r="AF326" s="136"/>
    </row>
    <row r="327" spans="1:32" ht="13.5" customHeight="1" x14ac:dyDescent="0.25">
      <c r="A327" s="298"/>
      <c r="B327" s="135"/>
      <c r="C327" s="136"/>
      <c r="D327" s="136"/>
      <c r="E327" s="136"/>
      <c r="F327" s="136"/>
      <c r="G327" s="136"/>
      <c r="H327" s="297"/>
      <c r="I327" s="455"/>
      <c r="J327" s="455"/>
      <c r="K327" s="297"/>
      <c r="L327" s="299"/>
      <c r="M327" s="297"/>
      <c r="N327" s="297"/>
      <c r="O327" s="151"/>
      <c r="P327" s="297"/>
      <c r="Q327" s="301"/>
      <c r="R327" s="297"/>
      <c r="S327" s="136"/>
      <c r="T327" s="136"/>
      <c r="U327" s="136"/>
      <c r="V327" s="136"/>
      <c r="W327" s="136"/>
      <c r="X327" s="136"/>
      <c r="Y327" s="136"/>
      <c r="Z327" s="136"/>
      <c r="AA327" s="136"/>
      <c r="AB327" s="136"/>
      <c r="AC327" s="136"/>
      <c r="AD327" s="136"/>
      <c r="AE327" s="136"/>
      <c r="AF327" s="136"/>
    </row>
    <row r="328" spans="1:32" ht="13.5" customHeight="1" x14ac:dyDescent="0.25">
      <c r="A328" s="298"/>
      <c r="B328" s="135"/>
      <c r="C328" s="136"/>
      <c r="D328" s="136"/>
      <c r="E328" s="136"/>
      <c r="F328" s="136"/>
      <c r="G328" s="136"/>
      <c r="H328" s="297"/>
      <c r="I328" s="455"/>
      <c r="J328" s="455"/>
      <c r="K328" s="297"/>
      <c r="L328" s="299"/>
      <c r="M328" s="297"/>
      <c r="N328" s="297"/>
      <c r="O328" s="151"/>
      <c r="P328" s="297"/>
      <c r="Q328" s="301"/>
      <c r="R328" s="297"/>
      <c r="S328" s="136"/>
      <c r="T328" s="136"/>
      <c r="U328" s="136"/>
      <c r="V328" s="136"/>
      <c r="W328" s="136"/>
      <c r="X328" s="136"/>
      <c r="Y328" s="136"/>
      <c r="Z328" s="136"/>
      <c r="AA328" s="136"/>
      <c r="AB328" s="136"/>
      <c r="AC328" s="136"/>
      <c r="AD328" s="136"/>
      <c r="AE328" s="136"/>
      <c r="AF328" s="136"/>
    </row>
    <row r="329" spans="1:32" ht="13.5" customHeight="1" x14ac:dyDescent="0.25">
      <c r="A329" s="298"/>
      <c r="B329" s="135"/>
      <c r="C329" s="136"/>
      <c r="D329" s="136"/>
      <c r="E329" s="136"/>
      <c r="F329" s="136"/>
      <c r="G329" s="136"/>
      <c r="H329" s="297"/>
      <c r="I329" s="455"/>
      <c r="J329" s="455"/>
      <c r="K329" s="297"/>
      <c r="L329" s="299"/>
      <c r="M329" s="297"/>
      <c r="N329" s="297"/>
      <c r="O329" s="151"/>
      <c r="P329" s="297"/>
      <c r="Q329" s="301"/>
      <c r="R329" s="297"/>
      <c r="S329" s="136"/>
      <c r="T329" s="136"/>
      <c r="U329" s="136"/>
      <c r="V329" s="136"/>
      <c r="W329" s="136"/>
      <c r="X329" s="136"/>
      <c r="Y329" s="136"/>
      <c r="Z329" s="136"/>
      <c r="AA329" s="136"/>
      <c r="AB329" s="136"/>
      <c r="AC329" s="136"/>
      <c r="AD329" s="136"/>
      <c r="AE329" s="136"/>
      <c r="AF329" s="136"/>
    </row>
    <row r="330" spans="1:32" ht="13.5" customHeight="1" x14ac:dyDescent="0.25">
      <c r="A330" s="298"/>
      <c r="B330" s="135"/>
      <c r="C330" s="136"/>
      <c r="D330" s="136"/>
      <c r="E330" s="136"/>
      <c r="F330" s="136"/>
      <c r="G330" s="136"/>
      <c r="H330" s="297"/>
      <c r="I330" s="455"/>
      <c r="J330" s="455"/>
      <c r="K330" s="297"/>
      <c r="L330" s="299"/>
      <c r="M330" s="297"/>
      <c r="N330" s="297"/>
      <c r="O330" s="151"/>
      <c r="P330" s="297"/>
      <c r="Q330" s="301"/>
      <c r="R330" s="297"/>
      <c r="S330" s="136"/>
      <c r="T330" s="136"/>
      <c r="U330" s="136"/>
      <c r="V330" s="136"/>
      <c r="W330" s="136"/>
      <c r="X330" s="136"/>
      <c r="Y330" s="136"/>
      <c r="Z330" s="136"/>
      <c r="AA330" s="136"/>
      <c r="AB330" s="136"/>
      <c r="AC330" s="136"/>
      <c r="AD330" s="136"/>
      <c r="AE330" s="136"/>
      <c r="AF330" s="136"/>
    </row>
    <row r="331" spans="1:32" ht="13.5" customHeight="1" x14ac:dyDescent="0.25">
      <c r="A331" s="298"/>
      <c r="B331" s="135"/>
      <c r="C331" s="136"/>
      <c r="D331" s="136"/>
      <c r="E331" s="136"/>
      <c r="F331" s="136"/>
      <c r="G331" s="136"/>
      <c r="H331" s="297"/>
      <c r="I331" s="455"/>
      <c r="J331" s="455"/>
      <c r="K331" s="297"/>
      <c r="L331" s="299"/>
      <c r="M331" s="297"/>
      <c r="N331" s="297"/>
      <c r="O331" s="151"/>
      <c r="P331" s="297"/>
      <c r="Q331" s="301"/>
      <c r="R331" s="297"/>
      <c r="S331" s="136"/>
      <c r="T331" s="136"/>
      <c r="U331" s="136"/>
      <c r="V331" s="136"/>
      <c r="W331" s="136"/>
      <c r="X331" s="136"/>
      <c r="Y331" s="136"/>
      <c r="Z331" s="136"/>
      <c r="AA331" s="136"/>
      <c r="AB331" s="136"/>
      <c r="AC331" s="136"/>
      <c r="AD331" s="136"/>
      <c r="AE331" s="136"/>
      <c r="AF331" s="136"/>
    </row>
    <row r="332" spans="1:32" ht="13.5" customHeight="1" x14ac:dyDescent="0.25">
      <c r="A332" s="298"/>
      <c r="B332" s="135"/>
      <c r="C332" s="136"/>
      <c r="D332" s="136"/>
      <c r="E332" s="136"/>
      <c r="F332" s="136"/>
      <c r="G332" s="136"/>
      <c r="H332" s="297"/>
      <c r="I332" s="455"/>
      <c r="J332" s="455"/>
      <c r="K332" s="297"/>
      <c r="L332" s="299"/>
      <c r="M332" s="297"/>
      <c r="N332" s="297"/>
      <c r="O332" s="151"/>
      <c r="P332" s="297"/>
      <c r="Q332" s="301"/>
      <c r="R332" s="297"/>
      <c r="S332" s="136"/>
      <c r="T332" s="136"/>
      <c r="U332" s="136"/>
      <c r="V332" s="136"/>
      <c r="W332" s="136"/>
      <c r="X332" s="136"/>
      <c r="Y332" s="136"/>
      <c r="Z332" s="136"/>
      <c r="AA332" s="136"/>
      <c r="AB332" s="136"/>
      <c r="AC332" s="136"/>
      <c r="AD332" s="136"/>
      <c r="AE332" s="136"/>
      <c r="AF332" s="136"/>
    </row>
    <row r="333" spans="1:32" ht="13.5" customHeight="1" x14ac:dyDescent="0.25">
      <c r="A333" s="298"/>
      <c r="B333" s="135"/>
      <c r="C333" s="136"/>
      <c r="D333" s="136"/>
      <c r="E333" s="136"/>
      <c r="F333" s="136"/>
      <c r="G333" s="136"/>
      <c r="H333" s="297"/>
      <c r="I333" s="455"/>
      <c r="J333" s="455"/>
      <c r="K333" s="297"/>
      <c r="L333" s="299"/>
      <c r="M333" s="297"/>
      <c r="N333" s="297"/>
      <c r="O333" s="151"/>
      <c r="P333" s="297"/>
      <c r="Q333" s="301"/>
      <c r="R333" s="297"/>
      <c r="S333" s="136"/>
      <c r="T333" s="136"/>
      <c r="U333" s="136"/>
      <c r="V333" s="136"/>
      <c r="W333" s="136"/>
      <c r="X333" s="136"/>
      <c r="Y333" s="136"/>
      <c r="Z333" s="136"/>
      <c r="AA333" s="136"/>
      <c r="AB333" s="136"/>
      <c r="AC333" s="136"/>
      <c r="AD333" s="136"/>
      <c r="AE333" s="136"/>
      <c r="AF333" s="136"/>
    </row>
    <row r="334" spans="1:32" ht="13.5" customHeight="1" x14ac:dyDescent="0.25">
      <c r="A334" s="298"/>
      <c r="B334" s="135"/>
      <c r="C334" s="136"/>
      <c r="D334" s="136"/>
      <c r="E334" s="136"/>
      <c r="F334" s="136"/>
      <c r="G334" s="136"/>
      <c r="H334" s="297"/>
      <c r="I334" s="455"/>
      <c r="J334" s="455"/>
      <c r="K334" s="297"/>
      <c r="L334" s="299"/>
      <c r="M334" s="297"/>
      <c r="N334" s="297"/>
      <c r="O334" s="151"/>
      <c r="P334" s="297"/>
      <c r="Q334" s="301"/>
      <c r="R334" s="297"/>
      <c r="S334" s="136"/>
      <c r="T334" s="136"/>
      <c r="U334" s="136"/>
      <c r="V334" s="136"/>
      <c r="W334" s="136"/>
      <c r="X334" s="136"/>
      <c r="Y334" s="136"/>
      <c r="Z334" s="136"/>
      <c r="AA334" s="136"/>
      <c r="AB334" s="136"/>
      <c r="AC334" s="136"/>
      <c r="AD334" s="136"/>
      <c r="AE334" s="136"/>
      <c r="AF334" s="136"/>
    </row>
    <row r="335" spans="1:32" ht="13.5" customHeight="1" x14ac:dyDescent="0.25">
      <c r="A335" s="298"/>
      <c r="B335" s="135"/>
      <c r="C335" s="136"/>
      <c r="D335" s="136"/>
      <c r="E335" s="136"/>
      <c r="F335" s="136"/>
      <c r="G335" s="136"/>
      <c r="H335" s="297"/>
      <c r="I335" s="455"/>
      <c r="J335" s="455"/>
      <c r="K335" s="297"/>
      <c r="L335" s="299"/>
      <c r="M335" s="297"/>
      <c r="N335" s="297"/>
      <c r="O335" s="151"/>
      <c r="P335" s="297"/>
      <c r="Q335" s="301"/>
      <c r="R335" s="297"/>
      <c r="S335" s="136"/>
      <c r="T335" s="136"/>
      <c r="U335" s="136"/>
      <c r="V335" s="136"/>
      <c r="W335" s="136"/>
      <c r="X335" s="136"/>
      <c r="Y335" s="136"/>
      <c r="Z335" s="136"/>
      <c r="AA335" s="136"/>
      <c r="AB335" s="136"/>
      <c r="AC335" s="136"/>
      <c r="AD335" s="136"/>
      <c r="AE335" s="136"/>
      <c r="AF335" s="136"/>
    </row>
    <row r="336" spans="1:32" ht="13.5" customHeight="1" x14ac:dyDescent="0.25">
      <c r="A336" s="298"/>
      <c r="B336" s="135"/>
      <c r="C336" s="136"/>
      <c r="D336" s="136"/>
      <c r="E336" s="136"/>
      <c r="F336" s="136"/>
      <c r="G336" s="136"/>
      <c r="H336" s="297"/>
      <c r="I336" s="455"/>
      <c r="J336" s="455"/>
      <c r="K336" s="297"/>
      <c r="L336" s="299"/>
      <c r="M336" s="297"/>
      <c r="N336" s="297"/>
      <c r="O336" s="151"/>
      <c r="P336" s="297"/>
      <c r="Q336" s="301"/>
      <c r="R336" s="297"/>
      <c r="S336" s="136"/>
      <c r="T336" s="136"/>
      <c r="U336" s="136"/>
      <c r="V336" s="136"/>
      <c r="W336" s="136"/>
      <c r="X336" s="136"/>
      <c r="Y336" s="136"/>
      <c r="Z336" s="136"/>
      <c r="AA336" s="136"/>
      <c r="AB336" s="136"/>
      <c r="AC336" s="136"/>
      <c r="AD336" s="136"/>
      <c r="AE336" s="136"/>
      <c r="AF336" s="136"/>
    </row>
    <row r="337" spans="1:32" ht="13.5" customHeight="1" x14ac:dyDescent="0.25">
      <c r="A337" s="298"/>
      <c r="B337" s="135"/>
      <c r="C337" s="136"/>
      <c r="D337" s="136"/>
      <c r="E337" s="136"/>
      <c r="F337" s="136"/>
      <c r="G337" s="136"/>
      <c r="H337" s="297"/>
      <c r="I337" s="455"/>
      <c r="J337" s="455"/>
      <c r="K337" s="297"/>
      <c r="L337" s="299"/>
      <c r="M337" s="297"/>
      <c r="N337" s="297"/>
      <c r="O337" s="151"/>
      <c r="P337" s="297"/>
      <c r="Q337" s="301"/>
      <c r="R337" s="297"/>
      <c r="S337" s="136"/>
      <c r="T337" s="136"/>
      <c r="U337" s="136"/>
      <c r="V337" s="136"/>
      <c r="W337" s="136"/>
      <c r="X337" s="136"/>
      <c r="Y337" s="136"/>
      <c r="Z337" s="136"/>
      <c r="AA337" s="136"/>
      <c r="AB337" s="136"/>
      <c r="AC337" s="136"/>
      <c r="AD337" s="136"/>
      <c r="AE337" s="136"/>
      <c r="AF337" s="136"/>
    </row>
    <row r="338" spans="1:32" ht="13.5" customHeight="1" x14ac:dyDescent="0.25">
      <c r="A338" s="298"/>
      <c r="B338" s="135"/>
      <c r="C338" s="136"/>
      <c r="D338" s="136"/>
      <c r="E338" s="136"/>
      <c r="F338" s="136"/>
      <c r="G338" s="136"/>
      <c r="H338" s="297"/>
      <c r="I338" s="455"/>
      <c r="J338" s="455"/>
      <c r="K338" s="297"/>
      <c r="L338" s="299"/>
      <c r="M338" s="297"/>
      <c r="N338" s="297"/>
      <c r="O338" s="151"/>
      <c r="P338" s="297"/>
      <c r="Q338" s="301"/>
      <c r="R338" s="297"/>
      <c r="S338" s="136"/>
      <c r="T338" s="136"/>
      <c r="U338" s="136"/>
      <c r="V338" s="136"/>
      <c r="W338" s="136"/>
      <c r="X338" s="136"/>
      <c r="Y338" s="136"/>
      <c r="Z338" s="136"/>
      <c r="AA338" s="136"/>
      <c r="AB338" s="136"/>
      <c r="AC338" s="136"/>
      <c r="AD338" s="136"/>
      <c r="AE338" s="136"/>
      <c r="AF338" s="136"/>
    </row>
    <row r="339" spans="1:32" ht="13.5" customHeight="1" x14ac:dyDescent="0.25">
      <c r="A339" s="298"/>
      <c r="B339" s="135"/>
      <c r="C339" s="136"/>
      <c r="D339" s="136"/>
      <c r="E339" s="136"/>
      <c r="F339" s="136"/>
      <c r="G339" s="136"/>
      <c r="H339" s="297"/>
      <c r="I339" s="455"/>
      <c r="J339" s="455"/>
      <c r="K339" s="297"/>
      <c r="L339" s="299"/>
      <c r="M339" s="297"/>
      <c r="N339" s="297"/>
      <c r="O339" s="151"/>
      <c r="P339" s="297"/>
      <c r="Q339" s="301"/>
      <c r="R339" s="297"/>
      <c r="S339" s="136"/>
      <c r="T339" s="136"/>
      <c r="U339" s="136"/>
      <c r="V339" s="136"/>
      <c r="W339" s="136"/>
      <c r="X339" s="136"/>
      <c r="Y339" s="136"/>
      <c r="Z339" s="136"/>
      <c r="AA339" s="136"/>
      <c r="AB339" s="136"/>
      <c r="AC339" s="136"/>
      <c r="AD339" s="136"/>
      <c r="AE339" s="136"/>
      <c r="AF339" s="136"/>
    </row>
    <row r="340" spans="1:32" ht="13.5" customHeight="1" x14ac:dyDescent="0.25">
      <c r="A340" s="298"/>
      <c r="B340" s="135"/>
      <c r="C340" s="136"/>
      <c r="D340" s="136"/>
      <c r="E340" s="136"/>
      <c r="F340" s="136"/>
      <c r="G340" s="136"/>
      <c r="H340" s="297"/>
      <c r="I340" s="455"/>
      <c r="J340" s="455"/>
      <c r="K340" s="297"/>
      <c r="L340" s="299"/>
      <c r="M340" s="297"/>
      <c r="N340" s="297"/>
      <c r="O340" s="151"/>
      <c r="P340" s="297"/>
      <c r="Q340" s="301"/>
      <c r="R340" s="297"/>
      <c r="S340" s="136"/>
      <c r="T340" s="136"/>
      <c r="U340" s="136"/>
      <c r="V340" s="136"/>
      <c r="W340" s="136"/>
      <c r="X340" s="136"/>
      <c r="Y340" s="136"/>
      <c r="Z340" s="136"/>
      <c r="AA340" s="136"/>
      <c r="AB340" s="136"/>
      <c r="AC340" s="136"/>
      <c r="AD340" s="136"/>
      <c r="AE340" s="136"/>
      <c r="AF340" s="136"/>
    </row>
    <row r="341" spans="1:32" ht="13.5" customHeight="1" x14ac:dyDescent="0.25">
      <c r="A341" s="298"/>
      <c r="B341" s="135"/>
      <c r="C341" s="136"/>
      <c r="D341" s="136"/>
      <c r="E341" s="136"/>
      <c r="F341" s="136"/>
      <c r="G341" s="136"/>
      <c r="H341" s="297"/>
      <c r="I341" s="455"/>
      <c r="J341" s="455"/>
      <c r="K341" s="297"/>
      <c r="L341" s="299"/>
      <c r="M341" s="297"/>
      <c r="N341" s="297"/>
      <c r="O341" s="151"/>
      <c r="P341" s="297"/>
      <c r="Q341" s="301"/>
      <c r="R341" s="297"/>
      <c r="S341" s="136"/>
      <c r="T341" s="136"/>
      <c r="U341" s="136"/>
      <c r="V341" s="136"/>
      <c r="W341" s="136"/>
      <c r="X341" s="136"/>
      <c r="Y341" s="136"/>
      <c r="Z341" s="136"/>
      <c r="AA341" s="136"/>
      <c r="AB341" s="136"/>
      <c r="AC341" s="136"/>
      <c r="AD341" s="136"/>
      <c r="AE341" s="136"/>
      <c r="AF341" s="136"/>
    </row>
    <row r="342" spans="1:32" ht="13.5" customHeight="1" x14ac:dyDescent="0.25">
      <c r="A342" s="298"/>
      <c r="B342" s="135"/>
      <c r="C342" s="136"/>
      <c r="D342" s="136"/>
      <c r="E342" s="136"/>
      <c r="F342" s="136"/>
      <c r="G342" s="136"/>
      <c r="H342" s="297"/>
      <c r="I342" s="455"/>
      <c r="J342" s="455"/>
      <c r="K342" s="297"/>
      <c r="L342" s="299"/>
      <c r="M342" s="297"/>
      <c r="N342" s="297"/>
      <c r="O342" s="151"/>
      <c r="P342" s="297"/>
      <c r="Q342" s="301"/>
      <c r="R342" s="297"/>
      <c r="S342" s="136"/>
      <c r="T342" s="136"/>
      <c r="U342" s="136"/>
      <c r="V342" s="136"/>
      <c r="W342" s="136"/>
      <c r="X342" s="136"/>
      <c r="Y342" s="136"/>
      <c r="Z342" s="136"/>
      <c r="AA342" s="136"/>
      <c r="AB342" s="136"/>
      <c r="AC342" s="136"/>
      <c r="AD342" s="136"/>
      <c r="AE342" s="136"/>
      <c r="AF342" s="136"/>
    </row>
    <row r="343" spans="1:32" ht="13.5" customHeight="1" x14ac:dyDescent="0.25">
      <c r="A343" s="298"/>
      <c r="B343" s="135"/>
      <c r="C343" s="136"/>
      <c r="D343" s="136"/>
      <c r="E343" s="136"/>
      <c r="F343" s="136"/>
      <c r="G343" s="136"/>
      <c r="H343" s="297"/>
      <c r="I343" s="455"/>
      <c r="J343" s="455"/>
      <c r="K343" s="297"/>
      <c r="L343" s="299"/>
      <c r="M343" s="297"/>
      <c r="N343" s="297"/>
      <c r="O343" s="151"/>
      <c r="P343" s="297"/>
      <c r="Q343" s="301"/>
      <c r="R343" s="297"/>
      <c r="S343" s="136"/>
      <c r="T343" s="136"/>
      <c r="U343" s="136"/>
      <c r="V343" s="136"/>
      <c r="W343" s="136"/>
      <c r="X343" s="136"/>
      <c r="Y343" s="136"/>
      <c r="Z343" s="136"/>
      <c r="AA343" s="136"/>
      <c r="AB343" s="136"/>
      <c r="AC343" s="136"/>
      <c r="AD343" s="136"/>
      <c r="AE343" s="136"/>
      <c r="AF343" s="136"/>
    </row>
    <row r="344" spans="1:32" ht="13.5" customHeight="1" x14ac:dyDescent="0.25">
      <c r="A344" s="298"/>
      <c r="B344" s="135"/>
      <c r="C344" s="136"/>
      <c r="D344" s="136"/>
      <c r="E344" s="136"/>
      <c r="F344" s="136"/>
      <c r="G344" s="136"/>
      <c r="H344" s="297"/>
      <c r="I344" s="455"/>
      <c r="J344" s="455"/>
      <c r="K344" s="297"/>
      <c r="L344" s="299"/>
      <c r="M344" s="297"/>
      <c r="N344" s="297"/>
      <c r="O344" s="151"/>
      <c r="P344" s="297"/>
      <c r="Q344" s="301"/>
      <c r="R344" s="297"/>
      <c r="S344" s="136"/>
      <c r="T344" s="136"/>
      <c r="U344" s="136"/>
      <c r="V344" s="136"/>
      <c r="W344" s="136"/>
      <c r="X344" s="136"/>
      <c r="Y344" s="136"/>
      <c r="Z344" s="136"/>
      <c r="AA344" s="136"/>
      <c r="AB344" s="136"/>
      <c r="AC344" s="136"/>
      <c r="AD344" s="136"/>
      <c r="AE344" s="136"/>
      <c r="AF344" s="136"/>
    </row>
    <row r="345" spans="1:32" ht="13.5" customHeight="1" x14ac:dyDescent="0.25">
      <c r="A345" s="298"/>
      <c r="B345" s="135"/>
      <c r="C345" s="136"/>
      <c r="D345" s="136"/>
      <c r="E345" s="136"/>
      <c r="F345" s="136"/>
      <c r="G345" s="136"/>
      <c r="H345" s="297"/>
      <c r="I345" s="455"/>
      <c r="J345" s="455"/>
      <c r="K345" s="297"/>
      <c r="L345" s="299"/>
      <c r="M345" s="297"/>
      <c r="N345" s="297"/>
      <c r="O345" s="151"/>
      <c r="P345" s="297"/>
      <c r="Q345" s="301"/>
      <c r="R345" s="297"/>
      <c r="S345" s="136"/>
      <c r="T345" s="136"/>
      <c r="U345" s="136"/>
      <c r="V345" s="136"/>
      <c r="W345" s="136"/>
      <c r="X345" s="136"/>
      <c r="Y345" s="136"/>
      <c r="Z345" s="136"/>
      <c r="AA345" s="136"/>
      <c r="AB345" s="136"/>
      <c r="AC345" s="136"/>
      <c r="AD345" s="136"/>
      <c r="AE345" s="136"/>
      <c r="AF345" s="136"/>
    </row>
    <row r="346" spans="1:32" ht="13.5" customHeight="1" x14ac:dyDescent="0.25">
      <c r="A346" s="298"/>
      <c r="B346" s="135"/>
      <c r="C346" s="136"/>
      <c r="D346" s="136"/>
      <c r="E346" s="136"/>
      <c r="F346" s="136"/>
      <c r="G346" s="136"/>
      <c r="H346" s="297"/>
      <c r="I346" s="455"/>
      <c r="J346" s="455"/>
      <c r="K346" s="297"/>
      <c r="L346" s="299"/>
      <c r="M346" s="297"/>
      <c r="N346" s="297"/>
      <c r="O346" s="151"/>
      <c r="P346" s="297"/>
      <c r="Q346" s="301"/>
      <c r="R346" s="297"/>
      <c r="S346" s="136"/>
      <c r="T346" s="136"/>
      <c r="U346" s="136"/>
      <c r="V346" s="136"/>
      <c r="W346" s="136"/>
      <c r="X346" s="136"/>
      <c r="Y346" s="136"/>
      <c r="Z346" s="136"/>
      <c r="AA346" s="136"/>
      <c r="AB346" s="136"/>
      <c r="AC346" s="136"/>
      <c r="AD346" s="136"/>
      <c r="AE346" s="136"/>
      <c r="AF346" s="136"/>
    </row>
    <row r="347" spans="1:32" ht="13.5" customHeight="1" x14ac:dyDescent="0.25">
      <c r="A347" s="298"/>
      <c r="B347" s="135"/>
      <c r="C347" s="136"/>
      <c r="D347" s="136"/>
      <c r="E347" s="136"/>
      <c r="F347" s="136"/>
      <c r="G347" s="136"/>
      <c r="H347" s="297"/>
      <c r="I347" s="455"/>
      <c r="J347" s="455"/>
      <c r="K347" s="297"/>
      <c r="L347" s="299"/>
      <c r="M347" s="297"/>
      <c r="N347" s="297"/>
      <c r="O347" s="151"/>
      <c r="P347" s="297"/>
      <c r="Q347" s="301"/>
      <c r="R347" s="297"/>
      <c r="S347" s="136"/>
      <c r="T347" s="136"/>
      <c r="U347" s="136"/>
      <c r="V347" s="136"/>
      <c r="W347" s="136"/>
      <c r="X347" s="136"/>
      <c r="Y347" s="136"/>
      <c r="Z347" s="136"/>
      <c r="AA347" s="136"/>
      <c r="AB347" s="136"/>
      <c r="AC347" s="136"/>
      <c r="AD347" s="136"/>
      <c r="AE347" s="136"/>
      <c r="AF347" s="136"/>
    </row>
    <row r="348" spans="1:32" ht="13.5" customHeight="1" x14ac:dyDescent="0.25">
      <c r="A348" s="298"/>
      <c r="B348" s="135"/>
      <c r="C348" s="136"/>
      <c r="D348" s="136"/>
      <c r="E348" s="136"/>
      <c r="F348" s="136"/>
      <c r="G348" s="136"/>
      <c r="H348" s="297"/>
      <c r="I348" s="455"/>
      <c r="J348" s="455"/>
      <c r="K348" s="297"/>
      <c r="L348" s="299"/>
      <c r="M348" s="297"/>
      <c r="N348" s="297"/>
      <c r="O348" s="151"/>
      <c r="P348" s="297"/>
      <c r="Q348" s="301"/>
      <c r="R348" s="297"/>
      <c r="S348" s="136"/>
      <c r="T348" s="136"/>
      <c r="U348" s="136"/>
      <c r="V348" s="136"/>
      <c r="W348" s="136"/>
      <c r="X348" s="136"/>
      <c r="Y348" s="136"/>
      <c r="Z348" s="136"/>
      <c r="AA348" s="136"/>
      <c r="AB348" s="136"/>
      <c r="AC348" s="136"/>
      <c r="AD348" s="136"/>
      <c r="AE348" s="136"/>
      <c r="AF348" s="136"/>
    </row>
    <row r="349" spans="1:32" ht="13.5" customHeight="1" x14ac:dyDescent="0.25">
      <c r="A349" s="298"/>
      <c r="B349" s="135"/>
      <c r="C349" s="136"/>
      <c r="D349" s="136"/>
      <c r="E349" s="136"/>
      <c r="F349" s="136"/>
      <c r="G349" s="136"/>
      <c r="H349" s="297"/>
      <c r="I349" s="455"/>
      <c r="J349" s="455"/>
      <c r="K349" s="297"/>
      <c r="L349" s="299"/>
      <c r="M349" s="297"/>
      <c r="N349" s="297"/>
      <c r="O349" s="151"/>
      <c r="P349" s="297"/>
      <c r="Q349" s="301"/>
      <c r="R349" s="297"/>
      <c r="S349" s="136"/>
      <c r="T349" s="136"/>
      <c r="U349" s="136"/>
      <c r="V349" s="136"/>
      <c r="W349" s="136"/>
      <c r="X349" s="136"/>
      <c r="Y349" s="136"/>
      <c r="Z349" s="136"/>
      <c r="AA349" s="136"/>
      <c r="AB349" s="136"/>
      <c r="AC349" s="136"/>
      <c r="AD349" s="136"/>
      <c r="AE349" s="136"/>
      <c r="AF349" s="136"/>
    </row>
    <row r="350" spans="1:32" ht="13.5" customHeight="1" x14ac:dyDescent="0.25">
      <c r="A350" s="298"/>
      <c r="B350" s="135"/>
      <c r="C350" s="136"/>
      <c r="D350" s="136"/>
      <c r="E350" s="136"/>
      <c r="F350" s="136"/>
      <c r="G350" s="136"/>
      <c r="H350" s="297"/>
      <c r="I350" s="455"/>
      <c r="J350" s="455"/>
      <c r="K350" s="297"/>
      <c r="L350" s="299"/>
      <c r="M350" s="297"/>
      <c r="N350" s="297"/>
      <c r="O350" s="151"/>
      <c r="P350" s="297"/>
      <c r="Q350" s="301"/>
      <c r="R350" s="297"/>
      <c r="S350" s="136"/>
      <c r="T350" s="136"/>
      <c r="U350" s="136"/>
      <c r="V350" s="136"/>
      <c r="W350" s="136"/>
      <c r="X350" s="136"/>
      <c r="Y350" s="136"/>
      <c r="Z350" s="136"/>
      <c r="AA350" s="136"/>
      <c r="AB350" s="136"/>
      <c r="AC350" s="136"/>
      <c r="AD350" s="136"/>
      <c r="AE350" s="136"/>
      <c r="AF350" s="136"/>
    </row>
    <row r="351" spans="1:32" ht="13.5" customHeight="1" x14ac:dyDescent="0.25">
      <c r="A351" s="298"/>
      <c r="B351" s="135"/>
      <c r="C351" s="136"/>
      <c r="D351" s="136"/>
      <c r="E351" s="136"/>
      <c r="F351" s="136"/>
      <c r="G351" s="136"/>
      <c r="H351" s="297"/>
      <c r="I351" s="455"/>
      <c r="J351" s="455"/>
      <c r="K351" s="297"/>
      <c r="L351" s="299"/>
      <c r="M351" s="297"/>
      <c r="N351" s="297"/>
      <c r="O351" s="151"/>
      <c r="P351" s="297"/>
      <c r="Q351" s="301"/>
      <c r="R351" s="297"/>
      <c r="S351" s="136"/>
      <c r="T351" s="136"/>
      <c r="U351" s="136"/>
      <c r="V351" s="136"/>
      <c r="W351" s="136"/>
      <c r="X351" s="136"/>
      <c r="Y351" s="136"/>
      <c r="Z351" s="136"/>
      <c r="AA351" s="136"/>
      <c r="AB351" s="136"/>
      <c r="AC351" s="136"/>
      <c r="AD351" s="136"/>
      <c r="AE351" s="136"/>
      <c r="AF351" s="136"/>
    </row>
    <row r="352" spans="1:32" ht="13.5" customHeight="1" x14ac:dyDescent="0.25">
      <c r="A352" s="298"/>
      <c r="B352" s="135"/>
      <c r="C352" s="136"/>
      <c r="D352" s="136"/>
      <c r="E352" s="136"/>
      <c r="F352" s="136"/>
      <c r="G352" s="136"/>
      <c r="H352" s="297"/>
      <c r="I352" s="455"/>
      <c r="J352" s="455"/>
      <c r="K352" s="297"/>
      <c r="L352" s="299"/>
      <c r="M352" s="297"/>
      <c r="N352" s="297"/>
      <c r="O352" s="151"/>
      <c r="P352" s="297"/>
      <c r="Q352" s="301"/>
      <c r="R352" s="297"/>
      <c r="S352" s="136"/>
      <c r="T352" s="136"/>
      <c r="U352" s="136"/>
      <c r="V352" s="136"/>
      <c r="W352" s="136"/>
      <c r="X352" s="136"/>
      <c r="Y352" s="136"/>
      <c r="Z352" s="136"/>
      <c r="AA352" s="136"/>
      <c r="AB352" s="136"/>
      <c r="AC352" s="136"/>
      <c r="AD352" s="136"/>
      <c r="AE352" s="136"/>
      <c r="AF352" s="136"/>
    </row>
    <row r="353" spans="1:32" ht="13.5" customHeight="1" x14ac:dyDescent="0.25">
      <c r="A353" s="298"/>
      <c r="B353" s="135"/>
      <c r="C353" s="136"/>
      <c r="D353" s="136"/>
      <c r="E353" s="136"/>
      <c r="F353" s="136"/>
      <c r="G353" s="136"/>
      <c r="H353" s="297"/>
      <c r="I353" s="455"/>
      <c r="J353" s="455"/>
      <c r="K353" s="297"/>
      <c r="L353" s="299"/>
      <c r="M353" s="297"/>
      <c r="N353" s="297"/>
      <c r="O353" s="151"/>
      <c r="P353" s="297"/>
      <c r="Q353" s="301"/>
      <c r="R353" s="297"/>
      <c r="S353" s="136"/>
      <c r="T353" s="136"/>
      <c r="U353" s="136"/>
      <c r="V353" s="136"/>
      <c r="W353" s="136"/>
      <c r="X353" s="136"/>
      <c r="Y353" s="136"/>
      <c r="Z353" s="136"/>
      <c r="AA353" s="136"/>
      <c r="AB353" s="136"/>
      <c r="AC353" s="136"/>
      <c r="AD353" s="136"/>
      <c r="AE353" s="136"/>
      <c r="AF353" s="136"/>
    </row>
    <row r="354" spans="1:32" ht="13.5" customHeight="1" x14ac:dyDescent="0.25">
      <c r="A354" s="298"/>
      <c r="B354" s="135"/>
      <c r="C354" s="136"/>
      <c r="D354" s="136"/>
      <c r="E354" s="136"/>
      <c r="F354" s="136"/>
      <c r="G354" s="136"/>
      <c r="H354" s="297"/>
      <c r="I354" s="455"/>
      <c r="J354" s="455"/>
      <c r="K354" s="297"/>
      <c r="L354" s="299"/>
      <c r="M354" s="297"/>
      <c r="N354" s="297"/>
      <c r="O354" s="151"/>
      <c r="P354" s="297"/>
      <c r="Q354" s="301"/>
      <c r="R354" s="297"/>
      <c r="S354" s="136"/>
      <c r="T354" s="136"/>
      <c r="U354" s="136"/>
      <c r="V354" s="136"/>
      <c r="W354" s="136"/>
      <c r="X354" s="136"/>
      <c r="Y354" s="136"/>
      <c r="Z354" s="136"/>
      <c r="AA354" s="136"/>
      <c r="AB354" s="136"/>
      <c r="AC354" s="136"/>
      <c r="AD354" s="136"/>
      <c r="AE354" s="136"/>
      <c r="AF354" s="136"/>
    </row>
    <row r="355" spans="1:32" ht="13.5" customHeight="1" x14ac:dyDescent="0.25">
      <c r="A355" s="298"/>
      <c r="B355" s="135"/>
      <c r="C355" s="136"/>
      <c r="D355" s="136"/>
      <c r="E355" s="136"/>
      <c r="F355" s="136"/>
      <c r="G355" s="136"/>
      <c r="H355" s="297"/>
      <c r="I355" s="455"/>
      <c r="J355" s="455"/>
      <c r="K355" s="297"/>
      <c r="L355" s="299"/>
      <c r="M355" s="297"/>
      <c r="N355" s="297"/>
      <c r="O355" s="151"/>
      <c r="P355" s="297"/>
      <c r="Q355" s="301"/>
      <c r="R355" s="297"/>
      <c r="S355" s="136"/>
      <c r="T355" s="136"/>
      <c r="U355" s="136"/>
      <c r="V355" s="136"/>
      <c r="W355" s="136"/>
      <c r="X355" s="136"/>
      <c r="Y355" s="136"/>
      <c r="Z355" s="136"/>
      <c r="AA355" s="136"/>
      <c r="AB355" s="136"/>
      <c r="AC355" s="136"/>
      <c r="AD355" s="136"/>
      <c r="AE355" s="136"/>
      <c r="AF355" s="136"/>
    </row>
    <row r="356" spans="1:32" ht="13.5" customHeight="1" x14ac:dyDescent="0.25">
      <c r="A356" s="298"/>
      <c r="B356" s="135"/>
      <c r="C356" s="136"/>
      <c r="D356" s="136"/>
      <c r="E356" s="136"/>
      <c r="F356" s="136"/>
      <c r="G356" s="136"/>
      <c r="H356" s="297"/>
      <c r="I356" s="455"/>
      <c r="J356" s="455"/>
      <c r="K356" s="297"/>
      <c r="L356" s="299"/>
      <c r="M356" s="297"/>
      <c r="N356" s="297"/>
      <c r="O356" s="151"/>
      <c r="P356" s="297"/>
      <c r="Q356" s="301"/>
      <c r="R356" s="297"/>
      <c r="S356" s="136"/>
      <c r="T356" s="136"/>
      <c r="U356" s="136"/>
      <c r="V356" s="136"/>
      <c r="W356" s="136"/>
      <c r="X356" s="136"/>
      <c r="Y356" s="136"/>
      <c r="Z356" s="136"/>
      <c r="AA356" s="136"/>
      <c r="AB356" s="136"/>
      <c r="AC356" s="136"/>
      <c r="AD356" s="136"/>
      <c r="AE356" s="136"/>
      <c r="AF356" s="136"/>
    </row>
    <row r="357" spans="1:32" ht="13.5" customHeight="1" x14ac:dyDescent="0.25">
      <c r="A357" s="298"/>
      <c r="B357" s="135"/>
      <c r="C357" s="136"/>
      <c r="D357" s="136"/>
      <c r="E357" s="136"/>
      <c r="F357" s="136"/>
      <c r="G357" s="136"/>
      <c r="H357" s="297"/>
      <c r="I357" s="455"/>
      <c r="J357" s="455"/>
      <c r="K357" s="297"/>
      <c r="L357" s="299"/>
      <c r="M357" s="297"/>
      <c r="N357" s="297"/>
      <c r="O357" s="151"/>
      <c r="P357" s="297"/>
      <c r="Q357" s="301"/>
      <c r="R357" s="297"/>
      <c r="S357" s="136"/>
      <c r="T357" s="136"/>
      <c r="U357" s="136"/>
      <c r="V357" s="136"/>
      <c r="W357" s="136"/>
      <c r="X357" s="136"/>
      <c r="Y357" s="136"/>
      <c r="Z357" s="136"/>
      <c r="AA357" s="136"/>
      <c r="AB357" s="136"/>
      <c r="AC357" s="136"/>
      <c r="AD357" s="136"/>
      <c r="AE357" s="136"/>
      <c r="AF357" s="136"/>
    </row>
    <row r="358" spans="1:32" ht="13.5" customHeight="1" x14ac:dyDescent="0.25">
      <c r="A358" s="298"/>
      <c r="B358" s="135"/>
      <c r="C358" s="136"/>
      <c r="D358" s="136"/>
      <c r="E358" s="136"/>
      <c r="F358" s="136"/>
      <c r="G358" s="136"/>
      <c r="H358" s="297"/>
      <c r="I358" s="455"/>
      <c r="J358" s="455"/>
      <c r="K358" s="297"/>
      <c r="L358" s="299"/>
      <c r="M358" s="297"/>
      <c r="N358" s="297"/>
      <c r="O358" s="151"/>
      <c r="P358" s="297"/>
      <c r="Q358" s="301"/>
      <c r="R358" s="297"/>
      <c r="S358" s="136"/>
      <c r="T358" s="136"/>
      <c r="U358" s="136"/>
      <c r="V358" s="136"/>
      <c r="W358" s="136"/>
      <c r="X358" s="136"/>
      <c r="Y358" s="136"/>
      <c r="Z358" s="136"/>
      <c r="AA358" s="136"/>
      <c r="AB358" s="136"/>
      <c r="AC358" s="136"/>
      <c r="AD358" s="136"/>
      <c r="AE358" s="136"/>
      <c r="AF358" s="136"/>
    </row>
    <row r="359" spans="1:32" ht="13.5" customHeight="1" x14ac:dyDescent="0.25">
      <c r="A359" s="298"/>
      <c r="B359" s="135"/>
      <c r="C359" s="136"/>
      <c r="D359" s="136"/>
      <c r="E359" s="136"/>
      <c r="F359" s="136"/>
      <c r="G359" s="136"/>
      <c r="H359" s="297"/>
      <c r="I359" s="455"/>
      <c r="J359" s="455"/>
      <c r="K359" s="297"/>
      <c r="L359" s="299"/>
      <c r="M359" s="297"/>
      <c r="N359" s="297"/>
      <c r="O359" s="151"/>
      <c r="P359" s="297"/>
      <c r="Q359" s="301"/>
      <c r="R359" s="297"/>
      <c r="S359" s="136"/>
      <c r="T359" s="136"/>
      <c r="U359" s="136"/>
      <c r="V359" s="136"/>
      <c r="W359" s="136"/>
      <c r="X359" s="136"/>
      <c r="Y359" s="136"/>
      <c r="Z359" s="136"/>
      <c r="AA359" s="136"/>
      <c r="AB359" s="136"/>
      <c r="AC359" s="136"/>
      <c r="AD359" s="136"/>
      <c r="AE359" s="136"/>
      <c r="AF359" s="136"/>
    </row>
    <row r="360" spans="1:32" ht="13.5" customHeight="1" x14ac:dyDescent="0.25">
      <c r="A360" s="298"/>
      <c r="B360" s="135"/>
      <c r="C360" s="136"/>
      <c r="D360" s="136"/>
      <c r="E360" s="136"/>
      <c r="F360" s="136"/>
      <c r="G360" s="136"/>
      <c r="H360" s="297"/>
      <c r="I360" s="455"/>
      <c r="J360" s="455"/>
      <c r="K360" s="297"/>
      <c r="L360" s="299"/>
      <c r="M360" s="297"/>
      <c r="N360" s="297"/>
      <c r="O360" s="151"/>
      <c r="P360" s="297"/>
      <c r="Q360" s="301"/>
      <c r="R360" s="297"/>
      <c r="S360" s="136"/>
      <c r="T360" s="136"/>
      <c r="U360" s="136"/>
      <c r="V360" s="136"/>
      <c r="W360" s="136"/>
      <c r="X360" s="136"/>
      <c r="Y360" s="136"/>
      <c r="Z360" s="136"/>
      <c r="AA360" s="136"/>
      <c r="AB360" s="136"/>
      <c r="AC360" s="136"/>
      <c r="AD360" s="136"/>
      <c r="AE360" s="136"/>
      <c r="AF360" s="136"/>
    </row>
    <row r="361" spans="1:32" ht="13.5" customHeight="1" x14ac:dyDescent="0.25">
      <c r="A361" s="298"/>
      <c r="B361" s="135"/>
      <c r="C361" s="136"/>
      <c r="D361" s="136"/>
      <c r="E361" s="136"/>
      <c r="F361" s="136"/>
      <c r="G361" s="136"/>
      <c r="H361" s="297"/>
      <c r="I361" s="455"/>
      <c r="J361" s="455"/>
      <c r="K361" s="297"/>
      <c r="L361" s="299"/>
      <c r="M361" s="297"/>
      <c r="N361" s="297"/>
      <c r="O361" s="151"/>
      <c r="P361" s="297"/>
      <c r="Q361" s="301"/>
      <c r="R361" s="297"/>
      <c r="S361" s="136"/>
      <c r="T361" s="136"/>
      <c r="U361" s="136"/>
      <c r="V361" s="136"/>
      <c r="W361" s="136"/>
      <c r="X361" s="136"/>
      <c r="Y361" s="136"/>
      <c r="Z361" s="136"/>
      <c r="AA361" s="136"/>
      <c r="AB361" s="136"/>
      <c r="AC361" s="136"/>
      <c r="AD361" s="136"/>
      <c r="AE361" s="136"/>
      <c r="AF361" s="136"/>
    </row>
    <row r="362" spans="1:32" ht="13.5" customHeight="1" x14ac:dyDescent="0.25">
      <c r="A362" s="298"/>
      <c r="B362" s="135"/>
      <c r="C362" s="136"/>
      <c r="D362" s="136"/>
      <c r="E362" s="136"/>
      <c r="F362" s="136"/>
      <c r="G362" s="136"/>
      <c r="H362" s="297"/>
      <c r="I362" s="455"/>
      <c r="J362" s="455"/>
      <c r="K362" s="297"/>
      <c r="L362" s="299"/>
      <c r="M362" s="297"/>
      <c r="N362" s="297"/>
      <c r="O362" s="151"/>
      <c r="P362" s="297"/>
      <c r="Q362" s="301"/>
      <c r="R362" s="297"/>
      <c r="S362" s="136"/>
      <c r="T362" s="136"/>
      <c r="U362" s="136"/>
      <c r="V362" s="136"/>
      <c r="W362" s="136"/>
      <c r="X362" s="136"/>
      <c r="Y362" s="136"/>
      <c r="Z362" s="136"/>
      <c r="AA362" s="136"/>
      <c r="AB362" s="136"/>
      <c r="AC362" s="136"/>
      <c r="AD362" s="136"/>
      <c r="AE362" s="136"/>
      <c r="AF362" s="136"/>
    </row>
    <row r="363" spans="1:32" ht="13.5" customHeight="1" x14ac:dyDescent="0.25">
      <c r="A363" s="298"/>
      <c r="B363" s="135"/>
      <c r="C363" s="136"/>
      <c r="D363" s="136"/>
      <c r="E363" s="136"/>
      <c r="F363" s="136"/>
      <c r="G363" s="136"/>
      <c r="H363" s="297"/>
      <c r="I363" s="455"/>
      <c r="J363" s="455"/>
      <c r="K363" s="297"/>
      <c r="L363" s="299"/>
      <c r="M363" s="297"/>
      <c r="N363" s="297"/>
      <c r="O363" s="151"/>
      <c r="P363" s="297"/>
      <c r="Q363" s="301"/>
      <c r="R363" s="297"/>
      <c r="S363" s="136"/>
      <c r="T363" s="136"/>
      <c r="U363" s="136"/>
      <c r="V363" s="136"/>
      <c r="W363" s="136"/>
      <c r="X363" s="136"/>
      <c r="Y363" s="136"/>
      <c r="Z363" s="136"/>
      <c r="AA363" s="136"/>
      <c r="AB363" s="136"/>
      <c r="AC363" s="136"/>
      <c r="AD363" s="136"/>
      <c r="AE363" s="136"/>
      <c r="AF363" s="136"/>
    </row>
    <row r="364" spans="1:32" ht="13.5" customHeight="1" x14ac:dyDescent="0.25">
      <c r="A364" s="298"/>
      <c r="B364" s="135"/>
      <c r="C364" s="136"/>
      <c r="D364" s="136"/>
      <c r="E364" s="136"/>
      <c r="F364" s="136"/>
      <c r="G364" s="136"/>
      <c r="H364" s="297"/>
      <c r="I364" s="455"/>
      <c r="J364" s="455"/>
      <c r="K364" s="297"/>
      <c r="L364" s="299"/>
      <c r="M364" s="297"/>
      <c r="N364" s="297"/>
      <c r="O364" s="151"/>
      <c r="P364" s="297"/>
      <c r="Q364" s="301"/>
      <c r="R364" s="297"/>
      <c r="S364" s="136"/>
      <c r="T364" s="136"/>
      <c r="U364" s="136"/>
      <c r="V364" s="136"/>
      <c r="W364" s="136"/>
      <c r="X364" s="136"/>
      <c r="Y364" s="136"/>
      <c r="Z364" s="136"/>
      <c r="AA364" s="136"/>
      <c r="AB364" s="136"/>
      <c r="AC364" s="136"/>
      <c r="AD364" s="136"/>
      <c r="AE364" s="136"/>
      <c r="AF364" s="136"/>
    </row>
    <row r="365" spans="1:32" ht="13.5" customHeight="1" x14ac:dyDescent="0.25">
      <c r="A365" s="298"/>
      <c r="B365" s="135"/>
      <c r="C365" s="136"/>
      <c r="D365" s="136"/>
      <c r="E365" s="136"/>
      <c r="F365" s="136"/>
      <c r="G365" s="136"/>
      <c r="H365" s="297"/>
      <c r="I365" s="455"/>
      <c r="J365" s="455"/>
      <c r="K365" s="297"/>
      <c r="L365" s="299"/>
      <c r="M365" s="297"/>
      <c r="N365" s="297"/>
      <c r="O365" s="151"/>
      <c r="P365" s="297"/>
      <c r="Q365" s="301"/>
      <c r="R365" s="297"/>
      <c r="S365" s="136"/>
      <c r="T365" s="136"/>
      <c r="U365" s="136"/>
      <c r="V365" s="136"/>
      <c r="W365" s="136"/>
      <c r="X365" s="136"/>
      <c r="Y365" s="136"/>
      <c r="Z365" s="136"/>
      <c r="AA365" s="136"/>
      <c r="AB365" s="136"/>
      <c r="AC365" s="136"/>
      <c r="AD365" s="136"/>
      <c r="AE365" s="136"/>
      <c r="AF365" s="136"/>
    </row>
    <row r="366" spans="1:32" ht="13.5" customHeight="1" x14ac:dyDescent="0.25">
      <c r="A366" s="298"/>
      <c r="B366" s="135"/>
      <c r="C366" s="136"/>
      <c r="D366" s="136"/>
      <c r="E366" s="136"/>
      <c r="F366" s="136"/>
      <c r="G366" s="136"/>
      <c r="H366" s="297"/>
      <c r="I366" s="455"/>
      <c r="J366" s="455"/>
      <c r="K366" s="297"/>
      <c r="L366" s="299"/>
      <c r="M366" s="297"/>
      <c r="N366" s="297"/>
      <c r="O366" s="151"/>
      <c r="P366" s="297"/>
      <c r="Q366" s="301"/>
      <c r="R366" s="297"/>
      <c r="S366" s="136"/>
      <c r="T366" s="136"/>
      <c r="U366" s="136"/>
      <c r="V366" s="136"/>
      <c r="W366" s="136"/>
      <c r="X366" s="136"/>
      <c r="Y366" s="136"/>
      <c r="Z366" s="136"/>
      <c r="AA366" s="136"/>
      <c r="AB366" s="136"/>
      <c r="AC366" s="136"/>
      <c r="AD366" s="136"/>
      <c r="AE366" s="136"/>
      <c r="AF366" s="136"/>
    </row>
    <row r="367" spans="1:32" ht="13.5" customHeight="1" x14ac:dyDescent="0.25">
      <c r="A367" s="298"/>
      <c r="B367" s="135"/>
      <c r="C367" s="136"/>
      <c r="D367" s="136"/>
      <c r="E367" s="136"/>
      <c r="F367" s="136"/>
      <c r="G367" s="136"/>
      <c r="H367" s="297"/>
      <c r="I367" s="455"/>
      <c r="J367" s="455"/>
      <c r="K367" s="297"/>
      <c r="L367" s="299"/>
      <c r="M367" s="297"/>
      <c r="N367" s="297"/>
      <c r="O367" s="151"/>
      <c r="P367" s="297"/>
      <c r="Q367" s="301"/>
      <c r="R367" s="297"/>
      <c r="S367" s="136"/>
      <c r="T367" s="136"/>
      <c r="U367" s="136"/>
      <c r="V367" s="136"/>
      <c r="W367" s="136"/>
      <c r="X367" s="136"/>
      <c r="Y367" s="136"/>
      <c r="Z367" s="136"/>
      <c r="AA367" s="136"/>
      <c r="AB367" s="136"/>
      <c r="AC367" s="136"/>
      <c r="AD367" s="136"/>
      <c r="AE367" s="136"/>
      <c r="AF367" s="136"/>
    </row>
    <row r="368" spans="1:32" ht="13.5" customHeight="1" x14ac:dyDescent="0.25">
      <c r="A368" s="298"/>
      <c r="B368" s="135"/>
      <c r="C368" s="136"/>
      <c r="D368" s="136"/>
      <c r="E368" s="136"/>
      <c r="F368" s="136"/>
      <c r="G368" s="136"/>
      <c r="H368" s="297"/>
      <c r="I368" s="455"/>
      <c r="J368" s="455"/>
      <c r="K368" s="297"/>
      <c r="L368" s="299"/>
      <c r="M368" s="297"/>
      <c r="N368" s="297"/>
      <c r="O368" s="151"/>
      <c r="P368" s="297"/>
      <c r="Q368" s="301"/>
      <c r="R368" s="297"/>
      <c r="S368" s="136"/>
      <c r="T368" s="136"/>
      <c r="U368" s="136"/>
      <c r="V368" s="136"/>
      <c r="W368" s="136"/>
      <c r="X368" s="136"/>
      <c r="Y368" s="136"/>
      <c r="Z368" s="136"/>
      <c r="AA368" s="136"/>
      <c r="AB368" s="136"/>
      <c r="AC368" s="136"/>
      <c r="AD368" s="136"/>
      <c r="AE368" s="136"/>
      <c r="AF368" s="136"/>
    </row>
    <row r="369" spans="1:32" ht="13.5" customHeight="1" x14ac:dyDescent="0.25">
      <c r="A369" s="298"/>
      <c r="B369" s="135"/>
      <c r="C369" s="136"/>
      <c r="D369" s="136"/>
      <c r="E369" s="136"/>
      <c r="F369" s="136"/>
      <c r="G369" s="136"/>
      <c r="H369" s="297"/>
      <c r="I369" s="455"/>
      <c r="J369" s="455"/>
      <c r="K369" s="297"/>
      <c r="L369" s="299"/>
      <c r="M369" s="297"/>
      <c r="N369" s="297"/>
      <c r="O369" s="151"/>
      <c r="P369" s="297"/>
      <c r="Q369" s="301"/>
      <c r="R369" s="297"/>
      <c r="S369" s="136"/>
      <c r="T369" s="136"/>
      <c r="U369" s="136"/>
      <c r="V369" s="136"/>
      <c r="W369" s="136"/>
      <c r="X369" s="136"/>
      <c r="Y369" s="136"/>
      <c r="Z369" s="136"/>
      <c r="AA369" s="136"/>
      <c r="AB369" s="136"/>
      <c r="AC369" s="136"/>
      <c r="AD369" s="136"/>
      <c r="AE369" s="136"/>
      <c r="AF369" s="136"/>
    </row>
    <row r="370" spans="1:32" ht="13.5" customHeight="1" x14ac:dyDescent="0.25">
      <c r="A370" s="298"/>
      <c r="B370" s="135"/>
      <c r="C370" s="136"/>
      <c r="D370" s="136"/>
      <c r="E370" s="136"/>
      <c r="F370" s="136"/>
      <c r="G370" s="136"/>
      <c r="H370" s="297"/>
      <c r="I370" s="455"/>
      <c r="J370" s="455"/>
      <c r="K370" s="297"/>
      <c r="L370" s="299"/>
      <c r="M370" s="297"/>
      <c r="N370" s="297"/>
      <c r="O370" s="151"/>
      <c r="P370" s="297"/>
      <c r="Q370" s="301"/>
      <c r="R370" s="297"/>
      <c r="S370" s="136"/>
      <c r="T370" s="136"/>
      <c r="U370" s="136"/>
      <c r="V370" s="136"/>
      <c r="W370" s="136"/>
      <c r="X370" s="136"/>
      <c r="Y370" s="136"/>
      <c r="Z370" s="136"/>
      <c r="AA370" s="136"/>
      <c r="AB370" s="136"/>
      <c r="AC370" s="136"/>
      <c r="AD370" s="136"/>
      <c r="AE370" s="136"/>
      <c r="AF370" s="136"/>
    </row>
    <row r="371" spans="1:32" ht="13.5" customHeight="1" x14ac:dyDescent="0.25">
      <c r="A371" s="298"/>
      <c r="B371" s="135"/>
      <c r="C371" s="136"/>
      <c r="D371" s="136"/>
      <c r="E371" s="136"/>
      <c r="F371" s="136"/>
      <c r="G371" s="136"/>
      <c r="H371" s="297"/>
      <c r="I371" s="455"/>
      <c r="J371" s="455"/>
      <c r="K371" s="297"/>
      <c r="L371" s="299"/>
      <c r="M371" s="297"/>
      <c r="N371" s="297"/>
      <c r="O371" s="151"/>
      <c r="P371" s="297"/>
      <c r="Q371" s="301"/>
      <c r="R371" s="297"/>
      <c r="S371" s="136"/>
      <c r="T371" s="136"/>
      <c r="U371" s="136"/>
      <c r="V371" s="136"/>
      <c r="W371" s="136"/>
      <c r="X371" s="136"/>
      <c r="Y371" s="136"/>
      <c r="Z371" s="136"/>
      <c r="AA371" s="136"/>
      <c r="AB371" s="136"/>
      <c r="AC371" s="136"/>
      <c r="AD371" s="136"/>
      <c r="AE371" s="136"/>
      <c r="AF371" s="136"/>
    </row>
    <row r="372" spans="1:32" ht="13.5" customHeight="1" x14ac:dyDescent="0.25">
      <c r="A372" s="298"/>
      <c r="B372" s="135"/>
      <c r="C372" s="136"/>
      <c r="D372" s="136"/>
      <c r="E372" s="136"/>
      <c r="F372" s="136"/>
      <c r="G372" s="136"/>
      <c r="H372" s="297"/>
      <c r="I372" s="455"/>
      <c r="J372" s="455"/>
      <c r="K372" s="297"/>
      <c r="L372" s="299"/>
      <c r="M372" s="297"/>
      <c r="N372" s="297"/>
      <c r="O372" s="151"/>
      <c r="P372" s="297"/>
      <c r="Q372" s="301"/>
      <c r="R372" s="297"/>
      <c r="S372" s="136"/>
      <c r="T372" s="136"/>
      <c r="U372" s="136"/>
      <c r="V372" s="136"/>
      <c r="W372" s="136"/>
      <c r="X372" s="136"/>
      <c r="Y372" s="136"/>
      <c r="Z372" s="136"/>
      <c r="AA372" s="136"/>
      <c r="AB372" s="136"/>
      <c r="AC372" s="136"/>
      <c r="AD372" s="136"/>
      <c r="AE372" s="136"/>
      <c r="AF372" s="136"/>
    </row>
    <row r="373" spans="1:32" ht="13.5" customHeight="1" x14ac:dyDescent="0.25">
      <c r="A373" s="298"/>
      <c r="B373" s="135"/>
      <c r="C373" s="136"/>
      <c r="D373" s="136"/>
      <c r="E373" s="136"/>
      <c r="F373" s="136"/>
      <c r="G373" s="136"/>
      <c r="H373" s="297"/>
      <c r="I373" s="455"/>
      <c r="J373" s="455"/>
      <c r="K373" s="297"/>
      <c r="L373" s="299"/>
      <c r="M373" s="297"/>
      <c r="N373" s="297"/>
      <c r="O373" s="151"/>
      <c r="P373" s="297"/>
      <c r="Q373" s="301"/>
      <c r="R373" s="297"/>
      <c r="S373" s="136"/>
      <c r="T373" s="136"/>
      <c r="U373" s="136"/>
      <c r="V373" s="136"/>
      <c r="W373" s="136"/>
      <c r="X373" s="136"/>
      <c r="Y373" s="136"/>
      <c r="Z373" s="136"/>
      <c r="AA373" s="136"/>
      <c r="AB373" s="136"/>
      <c r="AC373" s="136"/>
      <c r="AD373" s="136"/>
      <c r="AE373" s="136"/>
      <c r="AF373" s="136"/>
    </row>
    <row r="374" spans="1:32" ht="13.5" customHeight="1" x14ac:dyDescent="0.25">
      <c r="A374" s="298"/>
      <c r="B374" s="135"/>
      <c r="C374" s="136"/>
      <c r="D374" s="136"/>
      <c r="E374" s="136"/>
      <c r="F374" s="136"/>
      <c r="G374" s="136"/>
      <c r="H374" s="297"/>
      <c r="I374" s="455"/>
      <c r="J374" s="455"/>
      <c r="K374" s="297"/>
      <c r="L374" s="299"/>
      <c r="M374" s="297"/>
      <c r="N374" s="297"/>
      <c r="O374" s="151"/>
      <c r="P374" s="297"/>
      <c r="Q374" s="301"/>
      <c r="R374" s="297"/>
      <c r="S374" s="136"/>
      <c r="T374" s="136"/>
      <c r="U374" s="136"/>
      <c r="V374" s="136"/>
      <c r="W374" s="136"/>
      <c r="X374" s="136"/>
      <c r="Y374" s="136"/>
      <c r="Z374" s="136"/>
      <c r="AA374" s="136"/>
      <c r="AB374" s="136"/>
      <c r="AC374" s="136"/>
      <c r="AD374" s="136"/>
      <c r="AE374" s="136"/>
      <c r="AF374" s="136"/>
    </row>
    <row r="375" spans="1:32" ht="13.5" customHeight="1" x14ac:dyDescent="0.25">
      <c r="A375" s="298"/>
      <c r="B375" s="135"/>
      <c r="C375" s="136"/>
      <c r="D375" s="136"/>
      <c r="E375" s="136"/>
      <c r="F375" s="136"/>
      <c r="G375" s="136"/>
      <c r="H375" s="297"/>
      <c r="I375" s="455"/>
      <c r="J375" s="455"/>
      <c r="K375" s="297"/>
      <c r="L375" s="299"/>
      <c r="M375" s="297"/>
      <c r="N375" s="297"/>
      <c r="O375" s="151"/>
      <c r="P375" s="297"/>
      <c r="Q375" s="301"/>
      <c r="R375" s="297"/>
      <c r="S375" s="136"/>
      <c r="T375" s="136"/>
      <c r="U375" s="136"/>
      <c r="V375" s="136"/>
      <c r="W375" s="136"/>
      <c r="X375" s="136"/>
      <c r="Y375" s="136"/>
      <c r="Z375" s="136"/>
      <c r="AA375" s="136"/>
      <c r="AB375" s="136"/>
      <c r="AC375" s="136"/>
      <c r="AD375" s="136"/>
      <c r="AE375" s="136"/>
      <c r="AF375" s="136"/>
    </row>
    <row r="376" spans="1:32" ht="13.5" customHeight="1" x14ac:dyDescent="0.25">
      <c r="A376" s="298"/>
      <c r="B376" s="135"/>
      <c r="C376" s="136"/>
      <c r="D376" s="136"/>
      <c r="E376" s="136"/>
      <c r="F376" s="136"/>
      <c r="G376" s="136"/>
      <c r="H376" s="297"/>
      <c r="I376" s="455"/>
      <c r="J376" s="455"/>
      <c r="K376" s="297"/>
      <c r="L376" s="299"/>
      <c r="M376" s="297"/>
      <c r="N376" s="297"/>
      <c r="O376" s="151"/>
      <c r="P376" s="297"/>
      <c r="Q376" s="301"/>
      <c r="R376" s="297"/>
      <c r="S376" s="136"/>
      <c r="T376" s="136"/>
      <c r="U376" s="136"/>
      <c r="V376" s="136"/>
      <c r="W376" s="136"/>
      <c r="X376" s="136"/>
      <c r="Y376" s="136"/>
      <c r="Z376" s="136"/>
      <c r="AA376" s="136"/>
      <c r="AB376" s="136"/>
      <c r="AC376" s="136"/>
      <c r="AD376" s="136"/>
      <c r="AE376" s="136"/>
      <c r="AF376" s="136"/>
    </row>
    <row r="377" spans="1:32" ht="13.5" customHeight="1" x14ac:dyDescent="0.25">
      <c r="A377" s="298"/>
      <c r="B377" s="135"/>
      <c r="C377" s="136"/>
      <c r="D377" s="136"/>
      <c r="E377" s="136"/>
      <c r="F377" s="136"/>
      <c r="G377" s="136"/>
      <c r="H377" s="297"/>
      <c r="I377" s="455"/>
      <c r="J377" s="455"/>
      <c r="K377" s="297"/>
      <c r="L377" s="299"/>
      <c r="M377" s="297"/>
      <c r="N377" s="297"/>
      <c r="O377" s="151"/>
      <c r="P377" s="297"/>
      <c r="Q377" s="301"/>
      <c r="R377" s="297"/>
      <c r="S377" s="136"/>
      <c r="T377" s="136"/>
      <c r="U377" s="136"/>
      <c r="V377" s="136"/>
      <c r="W377" s="136"/>
      <c r="X377" s="136"/>
      <c r="Y377" s="136"/>
      <c r="Z377" s="136"/>
      <c r="AA377" s="136"/>
      <c r="AB377" s="136"/>
      <c r="AC377" s="136"/>
      <c r="AD377" s="136"/>
      <c r="AE377" s="136"/>
      <c r="AF377" s="136"/>
    </row>
    <row r="378" spans="1:32" ht="13.5" customHeight="1" x14ac:dyDescent="0.25">
      <c r="A378" s="298"/>
      <c r="B378" s="135"/>
      <c r="C378" s="136"/>
      <c r="D378" s="136"/>
      <c r="E378" s="136"/>
      <c r="F378" s="136"/>
      <c r="G378" s="136"/>
      <c r="H378" s="297"/>
      <c r="I378" s="455"/>
      <c r="J378" s="455"/>
      <c r="K378" s="297"/>
      <c r="L378" s="299"/>
      <c r="M378" s="297"/>
      <c r="N378" s="297"/>
      <c r="O378" s="151"/>
      <c r="P378" s="297"/>
      <c r="Q378" s="301"/>
      <c r="R378" s="297"/>
      <c r="S378" s="136"/>
      <c r="T378" s="136"/>
      <c r="U378" s="136"/>
      <c r="V378" s="136"/>
      <c r="W378" s="136"/>
      <c r="X378" s="136"/>
      <c r="Y378" s="136"/>
      <c r="Z378" s="136"/>
      <c r="AA378" s="136"/>
      <c r="AB378" s="136"/>
      <c r="AC378" s="136"/>
      <c r="AD378" s="136"/>
      <c r="AE378" s="136"/>
      <c r="AF378" s="136"/>
    </row>
    <row r="379" spans="1:32" ht="13.5" customHeight="1" x14ac:dyDescent="0.25">
      <c r="A379" s="298"/>
      <c r="B379" s="135"/>
      <c r="C379" s="136"/>
      <c r="D379" s="136"/>
      <c r="E379" s="136"/>
      <c r="F379" s="136"/>
      <c r="G379" s="136"/>
      <c r="H379" s="297"/>
      <c r="I379" s="455"/>
      <c r="J379" s="455"/>
      <c r="K379" s="297"/>
      <c r="L379" s="299"/>
      <c r="M379" s="297"/>
      <c r="N379" s="297"/>
      <c r="O379" s="151"/>
      <c r="P379" s="297"/>
      <c r="Q379" s="301"/>
      <c r="R379" s="297"/>
      <c r="S379" s="136"/>
      <c r="T379" s="136"/>
      <c r="U379" s="136"/>
      <c r="V379" s="136"/>
      <c r="W379" s="136"/>
      <c r="X379" s="136"/>
      <c r="Y379" s="136"/>
      <c r="Z379" s="136"/>
      <c r="AA379" s="136"/>
      <c r="AB379" s="136"/>
      <c r="AC379" s="136"/>
      <c r="AD379" s="136"/>
      <c r="AE379" s="136"/>
      <c r="AF379" s="136"/>
    </row>
    <row r="380" spans="1:32" ht="13.5" customHeight="1" x14ac:dyDescent="0.25">
      <c r="A380" s="298"/>
      <c r="B380" s="135"/>
      <c r="C380" s="136"/>
      <c r="D380" s="136"/>
      <c r="E380" s="136"/>
      <c r="F380" s="136"/>
      <c r="G380" s="136"/>
      <c r="H380" s="297"/>
      <c r="I380" s="455"/>
      <c r="J380" s="455"/>
      <c r="K380" s="297"/>
      <c r="L380" s="299"/>
      <c r="M380" s="297"/>
      <c r="N380" s="297"/>
      <c r="O380" s="151"/>
      <c r="P380" s="297"/>
      <c r="Q380" s="301"/>
      <c r="R380" s="297"/>
      <c r="S380" s="136"/>
      <c r="T380" s="136"/>
      <c r="U380" s="136"/>
      <c r="V380" s="136"/>
      <c r="W380" s="136"/>
      <c r="X380" s="136"/>
      <c r="Y380" s="136"/>
      <c r="Z380" s="136"/>
      <c r="AA380" s="136"/>
      <c r="AB380" s="136"/>
      <c r="AC380" s="136"/>
      <c r="AD380" s="136"/>
      <c r="AE380" s="136"/>
      <c r="AF380" s="136"/>
    </row>
    <row r="381" spans="1:32" ht="13.5" customHeight="1" x14ac:dyDescent="0.25">
      <c r="A381" s="298"/>
      <c r="B381" s="135"/>
      <c r="C381" s="136"/>
      <c r="D381" s="136"/>
      <c r="E381" s="136"/>
      <c r="F381" s="136"/>
      <c r="G381" s="136"/>
      <c r="H381" s="297"/>
      <c r="I381" s="455"/>
      <c r="J381" s="455"/>
      <c r="K381" s="297"/>
      <c r="L381" s="299"/>
      <c r="M381" s="297"/>
      <c r="N381" s="297"/>
      <c r="O381" s="151"/>
      <c r="P381" s="297"/>
      <c r="Q381" s="301"/>
      <c r="R381" s="297"/>
      <c r="S381" s="136"/>
      <c r="T381" s="136"/>
      <c r="U381" s="136"/>
      <c r="V381" s="136"/>
      <c r="W381" s="136"/>
      <c r="X381" s="136"/>
      <c r="Y381" s="136"/>
      <c r="Z381" s="136"/>
      <c r="AA381" s="136"/>
      <c r="AB381" s="136"/>
      <c r="AC381" s="136"/>
      <c r="AD381" s="136"/>
      <c r="AE381" s="136"/>
      <c r="AF381" s="136"/>
    </row>
    <row r="382" spans="1:32" ht="13.5" customHeight="1" x14ac:dyDescent="0.25">
      <c r="A382" s="298"/>
      <c r="B382" s="135"/>
      <c r="C382" s="136"/>
      <c r="D382" s="136"/>
      <c r="E382" s="136"/>
      <c r="F382" s="136"/>
      <c r="G382" s="136"/>
      <c r="H382" s="297"/>
      <c r="I382" s="455"/>
      <c r="J382" s="455"/>
      <c r="K382" s="297"/>
      <c r="L382" s="299"/>
      <c r="M382" s="297"/>
      <c r="N382" s="297"/>
      <c r="O382" s="151"/>
      <c r="P382" s="297"/>
      <c r="Q382" s="301"/>
      <c r="R382" s="297"/>
      <c r="S382" s="136"/>
      <c r="T382" s="136"/>
      <c r="U382" s="136"/>
      <c r="V382" s="136"/>
      <c r="W382" s="136"/>
      <c r="X382" s="136"/>
      <c r="Y382" s="136"/>
      <c r="Z382" s="136"/>
      <c r="AA382" s="136"/>
      <c r="AB382" s="136"/>
      <c r="AC382" s="136"/>
      <c r="AD382" s="136"/>
      <c r="AE382" s="136"/>
      <c r="AF382" s="136"/>
    </row>
    <row r="383" spans="1:32" ht="13.5" customHeight="1" x14ac:dyDescent="0.25">
      <c r="A383" s="298"/>
      <c r="B383" s="135"/>
      <c r="C383" s="136"/>
      <c r="D383" s="136"/>
      <c r="E383" s="136"/>
      <c r="F383" s="136"/>
      <c r="G383" s="136"/>
      <c r="H383" s="297"/>
      <c r="I383" s="455"/>
      <c r="J383" s="455"/>
      <c r="K383" s="297"/>
      <c r="L383" s="299"/>
      <c r="M383" s="297"/>
      <c r="N383" s="297"/>
      <c r="O383" s="151"/>
      <c r="P383" s="297"/>
      <c r="Q383" s="301"/>
      <c r="R383" s="297"/>
      <c r="S383" s="136"/>
      <c r="T383" s="136"/>
      <c r="U383" s="136"/>
      <c r="V383" s="136"/>
      <c r="W383" s="136"/>
      <c r="X383" s="136"/>
      <c r="Y383" s="136"/>
      <c r="Z383" s="136"/>
      <c r="AA383" s="136"/>
      <c r="AB383" s="136"/>
      <c r="AC383" s="136"/>
      <c r="AD383" s="136"/>
      <c r="AE383" s="136"/>
      <c r="AF383" s="136"/>
    </row>
    <row r="384" spans="1:32" ht="13.5" customHeight="1" x14ac:dyDescent="0.25">
      <c r="A384" s="298"/>
      <c r="B384" s="135"/>
      <c r="C384" s="136"/>
      <c r="D384" s="136"/>
      <c r="E384" s="136"/>
      <c r="F384" s="136"/>
      <c r="G384" s="136"/>
      <c r="H384" s="297"/>
      <c r="I384" s="455"/>
      <c r="J384" s="455"/>
      <c r="K384" s="297"/>
      <c r="L384" s="299"/>
      <c r="M384" s="297"/>
      <c r="N384" s="297"/>
      <c r="O384" s="151"/>
      <c r="P384" s="297"/>
      <c r="Q384" s="301"/>
      <c r="R384" s="297"/>
      <c r="S384" s="136"/>
      <c r="T384" s="136"/>
      <c r="U384" s="136"/>
      <c r="V384" s="136"/>
      <c r="W384" s="136"/>
      <c r="X384" s="136"/>
      <c r="Y384" s="136"/>
      <c r="Z384" s="136"/>
      <c r="AA384" s="136"/>
      <c r="AB384" s="136"/>
      <c r="AC384" s="136"/>
      <c r="AD384" s="136"/>
      <c r="AE384" s="136"/>
      <c r="AF384" s="136"/>
    </row>
    <row r="385" spans="1:32" ht="13.5" customHeight="1" x14ac:dyDescent="0.25">
      <c r="A385" s="298"/>
      <c r="B385" s="135"/>
      <c r="C385" s="136"/>
      <c r="D385" s="136"/>
      <c r="E385" s="136"/>
      <c r="F385" s="136"/>
      <c r="G385" s="136"/>
      <c r="H385" s="297"/>
      <c r="I385" s="455"/>
      <c r="J385" s="455"/>
      <c r="K385" s="297"/>
      <c r="L385" s="299"/>
      <c r="M385" s="297"/>
      <c r="N385" s="297"/>
      <c r="O385" s="151"/>
      <c r="P385" s="297"/>
      <c r="Q385" s="301"/>
      <c r="R385" s="297"/>
      <c r="S385" s="136"/>
      <c r="T385" s="136"/>
      <c r="U385" s="136"/>
      <c r="V385" s="136"/>
      <c r="W385" s="136"/>
      <c r="X385" s="136"/>
      <c r="Y385" s="136"/>
      <c r="Z385" s="136"/>
      <c r="AA385" s="136"/>
      <c r="AB385" s="136"/>
      <c r="AC385" s="136"/>
      <c r="AD385" s="136"/>
      <c r="AE385" s="136"/>
      <c r="AF385" s="136"/>
    </row>
    <row r="386" spans="1:32" ht="13.5" customHeight="1" x14ac:dyDescent="0.25">
      <c r="A386" s="298"/>
      <c r="B386" s="135"/>
      <c r="C386" s="136"/>
      <c r="D386" s="136"/>
      <c r="E386" s="136"/>
      <c r="F386" s="136"/>
      <c r="G386" s="136"/>
      <c r="H386" s="297"/>
      <c r="I386" s="455"/>
      <c r="J386" s="455"/>
      <c r="K386" s="297"/>
      <c r="L386" s="299"/>
      <c r="M386" s="297"/>
      <c r="N386" s="297"/>
      <c r="O386" s="151"/>
      <c r="P386" s="297"/>
      <c r="Q386" s="301"/>
      <c r="R386" s="297"/>
      <c r="S386" s="136"/>
      <c r="T386" s="136"/>
      <c r="U386" s="136"/>
      <c r="V386" s="136"/>
      <c r="W386" s="136"/>
      <c r="X386" s="136"/>
      <c r="Y386" s="136"/>
      <c r="Z386" s="136"/>
      <c r="AA386" s="136"/>
      <c r="AB386" s="136"/>
      <c r="AC386" s="136"/>
      <c r="AD386" s="136"/>
      <c r="AE386" s="136"/>
      <c r="AF386" s="136"/>
    </row>
    <row r="387" spans="1:32" ht="13.5" customHeight="1" x14ac:dyDescent="0.25">
      <c r="A387" s="298"/>
      <c r="B387" s="135"/>
      <c r="C387" s="136"/>
      <c r="D387" s="136"/>
      <c r="E387" s="136"/>
      <c r="F387" s="136"/>
      <c r="G387" s="136"/>
      <c r="H387" s="297"/>
      <c r="I387" s="455"/>
      <c r="J387" s="455"/>
      <c r="K387" s="297"/>
      <c r="L387" s="299"/>
      <c r="M387" s="297"/>
      <c r="N387" s="297"/>
      <c r="O387" s="151"/>
      <c r="P387" s="297"/>
      <c r="Q387" s="301"/>
      <c r="R387" s="297"/>
      <c r="S387" s="136"/>
      <c r="T387" s="136"/>
      <c r="U387" s="136"/>
      <c r="V387" s="136"/>
      <c r="W387" s="136"/>
      <c r="X387" s="136"/>
      <c r="Y387" s="136"/>
      <c r="Z387" s="136"/>
      <c r="AA387" s="136"/>
      <c r="AB387" s="136"/>
      <c r="AC387" s="136"/>
      <c r="AD387" s="136"/>
      <c r="AE387" s="136"/>
      <c r="AF387" s="136"/>
    </row>
    <row r="388" spans="1:32" ht="13.5" customHeight="1" x14ac:dyDescent="0.25">
      <c r="A388" s="298"/>
      <c r="B388" s="135"/>
      <c r="C388" s="136"/>
      <c r="D388" s="136"/>
      <c r="E388" s="136"/>
      <c r="F388" s="136"/>
      <c r="G388" s="136"/>
      <c r="H388" s="297"/>
      <c r="I388" s="455"/>
      <c r="J388" s="455"/>
      <c r="K388" s="297"/>
      <c r="L388" s="299"/>
      <c r="M388" s="297"/>
      <c r="N388" s="297"/>
      <c r="O388" s="151"/>
      <c r="P388" s="297"/>
      <c r="Q388" s="301"/>
      <c r="R388" s="297"/>
      <c r="S388" s="136"/>
      <c r="T388" s="136"/>
      <c r="U388" s="136"/>
      <c r="V388" s="136"/>
      <c r="W388" s="136"/>
      <c r="X388" s="136"/>
      <c r="Y388" s="136"/>
      <c r="Z388" s="136"/>
      <c r="AA388" s="136"/>
      <c r="AB388" s="136"/>
      <c r="AC388" s="136"/>
      <c r="AD388" s="136"/>
      <c r="AE388" s="136"/>
      <c r="AF388" s="136"/>
    </row>
    <row r="389" spans="1:32" ht="13.5" customHeight="1" x14ac:dyDescent="0.25">
      <c r="A389" s="298"/>
      <c r="B389" s="135"/>
      <c r="C389" s="136"/>
      <c r="D389" s="136"/>
      <c r="E389" s="136"/>
      <c r="F389" s="136"/>
      <c r="G389" s="136"/>
      <c r="H389" s="297"/>
      <c r="I389" s="455"/>
      <c r="J389" s="455"/>
      <c r="K389" s="297"/>
      <c r="L389" s="299"/>
      <c r="M389" s="297"/>
      <c r="N389" s="297"/>
      <c r="O389" s="151"/>
      <c r="P389" s="297"/>
      <c r="Q389" s="301"/>
      <c r="R389" s="297"/>
      <c r="S389" s="136"/>
      <c r="T389" s="136"/>
      <c r="U389" s="136"/>
      <c r="V389" s="136"/>
      <c r="W389" s="136"/>
      <c r="X389" s="136"/>
      <c r="Y389" s="136"/>
      <c r="Z389" s="136"/>
      <c r="AA389" s="136"/>
      <c r="AB389" s="136"/>
      <c r="AC389" s="136"/>
      <c r="AD389" s="136"/>
      <c r="AE389" s="136"/>
      <c r="AF389" s="136"/>
    </row>
    <row r="390" spans="1:32" ht="13.5" customHeight="1" x14ac:dyDescent="0.25">
      <c r="A390" s="298"/>
      <c r="B390" s="135"/>
      <c r="C390" s="136"/>
      <c r="D390" s="136"/>
      <c r="E390" s="136"/>
      <c r="F390" s="136"/>
      <c r="G390" s="136"/>
      <c r="H390" s="297"/>
      <c r="I390" s="455"/>
      <c r="J390" s="455"/>
      <c r="K390" s="297"/>
      <c r="L390" s="299"/>
      <c r="M390" s="297"/>
      <c r="N390" s="297"/>
      <c r="O390" s="151"/>
      <c r="P390" s="297"/>
      <c r="Q390" s="301"/>
      <c r="R390" s="297"/>
      <c r="S390" s="136"/>
      <c r="T390" s="136"/>
      <c r="U390" s="136"/>
      <c r="V390" s="136"/>
      <c r="W390" s="136"/>
      <c r="X390" s="136"/>
      <c r="Y390" s="136"/>
      <c r="Z390" s="136"/>
      <c r="AA390" s="136"/>
      <c r="AB390" s="136"/>
      <c r="AC390" s="136"/>
      <c r="AD390" s="136"/>
      <c r="AE390" s="136"/>
      <c r="AF390" s="136"/>
    </row>
    <row r="391" spans="1:32" ht="13.5" customHeight="1" x14ac:dyDescent="0.25">
      <c r="A391" s="298"/>
      <c r="B391" s="135"/>
      <c r="C391" s="136"/>
      <c r="D391" s="136"/>
      <c r="E391" s="136"/>
      <c r="F391" s="136"/>
      <c r="G391" s="136"/>
      <c r="H391" s="297"/>
      <c r="I391" s="455"/>
      <c r="J391" s="455"/>
      <c r="K391" s="297"/>
      <c r="L391" s="299"/>
      <c r="M391" s="297"/>
      <c r="N391" s="297"/>
      <c r="O391" s="151"/>
      <c r="P391" s="297"/>
      <c r="Q391" s="301"/>
      <c r="R391" s="297"/>
      <c r="S391" s="136"/>
      <c r="T391" s="136"/>
      <c r="U391" s="136"/>
      <c r="V391" s="136"/>
      <c r="W391" s="136"/>
      <c r="X391" s="136"/>
      <c r="Y391" s="136"/>
      <c r="Z391" s="136"/>
      <c r="AA391" s="136"/>
      <c r="AB391" s="136"/>
      <c r="AC391" s="136"/>
      <c r="AD391" s="136"/>
      <c r="AE391" s="136"/>
      <c r="AF391" s="136"/>
    </row>
    <row r="392" spans="1:32" ht="13.5" customHeight="1" x14ac:dyDescent="0.25">
      <c r="A392" s="298"/>
      <c r="B392" s="135"/>
      <c r="C392" s="136"/>
      <c r="D392" s="136"/>
      <c r="E392" s="136"/>
      <c r="F392" s="136"/>
      <c r="G392" s="136"/>
      <c r="H392" s="297"/>
      <c r="I392" s="455"/>
      <c r="J392" s="455"/>
      <c r="K392" s="297"/>
      <c r="L392" s="299"/>
      <c r="M392" s="297"/>
      <c r="N392" s="297"/>
      <c r="O392" s="151"/>
      <c r="P392" s="297"/>
      <c r="Q392" s="301"/>
      <c r="R392" s="297"/>
      <c r="S392" s="136"/>
      <c r="T392" s="136"/>
      <c r="U392" s="136"/>
      <c r="V392" s="136"/>
      <c r="W392" s="136"/>
      <c r="X392" s="136"/>
      <c r="Y392" s="136"/>
      <c r="Z392" s="136"/>
      <c r="AA392" s="136"/>
      <c r="AB392" s="136"/>
      <c r="AC392" s="136"/>
      <c r="AD392" s="136"/>
      <c r="AE392" s="136"/>
      <c r="AF392" s="136"/>
    </row>
    <row r="393" spans="1:32" ht="13.5" customHeight="1" x14ac:dyDescent="0.25">
      <c r="A393" s="298"/>
      <c r="B393" s="135"/>
      <c r="C393" s="136"/>
      <c r="D393" s="136"/>
      <c r="E393" s="136"/>
      <c r="F393" s="136"/>
      <c r="G393" s="136"/>
      <c r="H393" s="297"/>
      <c r="I393" s="455"/>
      <c r="J393" s="455"/>
      <c r="K393" s="297"/>
      <c r="L393" s="299"/>
      <c r="M393" s="297"/>
      <c r="N393" s="297"/>
      <c r="O393" s="151"/>
      <c r="P393" s="297"/>
      <c r="Q393" s="301"/>
      <c r="R393" s="297"/>
      <c r="S393" s="136"/>
      <c r="T393" s="136"/>
      <c r="U393" s="136"/>
      <c r="V393" s="136"/>
      <c r="W393" s="136"/>
      <c r="X393" s="136"/>
      <c r="Y393" s="136"/>
      <c r="Z393" s="136"/>
      <c r="AA393" s="136"/>
      <c r="AB393" s="136"/>
      <c r="AC393" s="136"/>
      <c r="AD393" s="136"/>
      <c r="AE393" s="136"/>
      <c r="AF393" s="136"/>
    </row>
    <row r="394" spans="1:32" ht="13.5" customHeight="1" x14ac:dyDescent="0.25">
      <c r="A394" s="298"/>
      <c r="B394" s="135"/>
      <c r="C394" s="136"/>
      <c r="D394" s="136"/>
      <c r="E394" s="136"/>
      <c r="F394" s="136"/>
      <c r="G394" s="136"/>
      <c r="H394" s="297"/>
      <c r="I394" s="455"/>
      <c r="J394" s="455"/>
      <c r="K394" s="297"/>
      <c r="L394" s="299"/>
      <c r="M394" s="297"/>
      <c r="N394" s="297"/>
      <c r="O394" s="151"/>
      <c r="P394" s="297"/>
      <c r="Q394" s="301"/>
      <c r="R394" s="297"/>
      <c r="S394" s="136"/>
      <c r="T394" s="136"/>
      <c r="U394" s="136"/>
      <c r="V394" s="136"/>
      <c r="W394" s="136"/>
      <c r="X394" s="136"/>
      <c r="Y394" s="136"/>
      <c r="Z394" s="136"/>
      <c r="AA394" s="136"/>
      <c r="AB394" s="136"/>
      <c r="AC394" s="136"/>
      <c r="AD394" s="136"/>
      <c r="AE394" s="136"/>
      <c r="AF394" s="136"/>
    </row>
    <row r="395" spans="1:32" ht="13.5" customHeight="1" x14ac:dyDescent="0.25">
      <c r="A395" s="298"/>
      <c r="B395" s="135"/>
      <c r="C395" s="136"/>
      <c r="D395" s="136"/>
      <c r="E395" s="136"/>
      <c r="F395" s="136"/>
      <c r="G395" s="136"/>
      <c r="H395" s="297"/>
      <c r="I395" s="455"/>
      <c r="J395" s="455"/>
      <c r="K395" s="297"/>
      <c r="L395" s="299"/>
      <c r="M395" s="297"/>
      <c r="N395" s="297"/>
      <c r="O395" s="151"/>
      <c r="P395" s="297"/>
      <c r="Q395" s="301"/>
      <c r="R395" s="297"/>
      <c r="S395" s="136"/>
      <c r="T395" s="136"/>
      <c r="U395" s="136"/>
      <c r="V395" s="136"/>
      <c r="W395" s="136"/>
      <c r="X395" s="136"/>
      <c r="Y395" s="136"/>
      <c r="Z395" s="136"/>
      <c r="AA395" s="136"/>
      <c r="AB395" s="136"/>
      <c r="AC395" s="136"/>
      <c r="AD395" s="136"/>
      <c r="AE395" s="136"/>
      <c r="AF395" s="136"/>
    </row>
    <row r="396" spans="1:32" ht="13.5" customHeight="1" x14ac:dyDescent="0.25">
      <c r="A396" s="298"/>
      <c r="B396" s="135"/>
      <c r="C396" s="136"/>
      <c r="D396" s="136"/>
      <c r="E396" s="136"/>
      <c r="F396" s="136"/>
      <c r="G396" s="136"/>
      <c r="H396" s="297"/>
      <c r="I396" s="455"/>
      <c r="J396" s="455"/>
      <c r="K396" s="297"/>
      <c r="L396" s="299"/>
      <c r="M396" s="297"/>
      <c r="N396" s="297"/>
      <c r="O396" s="151"/>
      <c r="P396" s="297"/>
      <c r="Q396" s="301"/>
      <c r="R396" s="297"/>
      <c r="S396" s="136"/>
      <c r="T396" s="136"/>
      <c r="U396" s="136"/>
      <c r="V396" s="136"/>
      <c r="W396" s="136"/>
      <c r="X396" s="136"/>
      <c r="Y396" s="136"/>
      <c r="Z396" s="136"/>
      <c r="AA396" s="136"/>
      <c r="AB396" s="136"/>
      <c r="AC396" s="136"/>
      <c r="AD396" s="136"/>
      <c r="AE396" s="136"/>
      <c r="AF396" s="136"/>
    </row>
    <row r="397" spans="1:32" ht="13.5" customHeight="1" x14ac:dyDescent="0.25">
      <c r="A397" s="298"/>
      <c r="B397" s="135"/>
      <c r="C397" s="136"/>
      <c r="D397" s="136"/>
      <c r="E397" s="136"/>
      <c r="F397" s="136"/>
      <c r="G397" s="136"/>
      <c r="H397" s="297"/>
      <c r="I397" s="455"/>
      <c r="J397" s="455"/>
      <c r="K397" s="297"/>
      <c r="L397" s="299"/>
      <c r="M397" s="297"/>
      <c r="N397" s="297"/>
      <c r="O397" s="151"/>
      <c r="P397" s="297"/>
      <c r="Q397" s="301"/>
      <c r="R397" s="297"/>
      <c r="S397" s="136"/>
      <c r="T397" s="136"/>
      <c r="U397" s="136"/>
      <c r="V397" s="136"/>
      <c r="W397" s="136"/>
      <c r="X397" s="136"/>
      <c r="Y397" s="136"/>
      <c r="Z397" s="136"/>
      <c r="AA397" s="136"/>
      <c r="AB397" s="136"/>
      <c r="AC397" s="136"/>
      <c r="AD397" s="136"/>
      <c r="AE397" s="136"/>
      <c r="AF397" s="136"/>
    </row>
    <row r="398" spans="1:32" ht="13.5" customHeight="1" x14ac:dyDescent="0.25">
      <c r="A398" s="298"/>
      <c r="B398" s="135"/>
      <c r="C398" s="136"/>
      <c r="D398" s="136"/>
      <c r="E398" s="136"/>
      <c r="F398" s="136"/>
      <c r="G398" s="136"/>
      <c r="H398" s="297"/>
      <c r="I398" s="455"/>
      <c r="J398" s="455"/>
      <c r="K398" s="297"/>
      <c r="L398" s="299"/>
      <c r="M398" s="297"/>
      <c r="N398" s="297"/>
      <c r="O398" s="151"/>
      <c r="P398" s="297"/>
      <c r="Q398" s="301"/>
      <c r="R398" s="297"/>
      <c r="S398" s="136"/>
      <c r="T398" s="136"/>
      <c r="U398" s="136"/>
      <c r="V398" s="136"/>
      <c r="W398" s="136"/>
      <c r="X398" s="136"/>
      <c r="Y398" s="136"/>
      <c r="Z398" s="136"/>
      <c r="AA398" s="136"/>
      <c r="AB398" s="136"/>
      <c r="AC398" s="136"/>
      <c r="AD398" s="136"/>
      <c r="AE398" s="136"/>
      <c r="AF398" s="136"/>
    </row>
    <row r="399" spans="1:32" ht="13.5" customHeight="1" x14ac:dyDescent="0.25">
      <c r="A399" s="298"/>
      <c r="B399" s="135"/>
      <c r="C399" s="136"/>
      <c r="D399" s="136"/>
      <c r="E399" s="136"/>
      <c r="F399" s="136"/>
      <c r="G399" s="136"/>
      <c r="H399" s="297"/>
      <c r="I399" s="455"/>
      <c r="J399" s="455"/>
      <c r="K399" s="297"/>
      <c r="L399" s="299"/>
      <c r="M399" s="297"/>
      <c r="N399" s="297"/>
      <c r="O399" s="151"/>
      <c r="P399" s="297"/>
      <c r="Q399" s="301"/>
      <c r="R399" s="297"/>
      <c r="S399" s="136"/>
      <c r="T399" s="136"/>
      <c r="U399" s="136"/>
      <c r="V399" s="136"/>
      <c r="W399" s="136"/>
      <c r="X399" s="136"/>
      <c r="Y399" s="136"/>
      <c r="Z399" s="136"/>
      <c r="AA399" s="136"/>
      <c r="AB399" s="136"/>
      <c r="AC399" s="136"/>
      <c r="AD399" s="136"/>
      <c r="AE399" s="136"/>
      <c r="AF399" s="136"/>
    </row>
    <row r="400" spans="1:32" ht="13.5" customHeight="1" x14ac:dyDescent="0.25">
      <c r="A400" s="298"/>
      <c r="B400" s="135"/>
      <c r="C400" s="136"/>
      <c r="D400" s="136"/>
      <c r="E400" s="136"/>
      <c r="F400" s="136"/>
      <c r="G400" s="136"/>
      <c r="H400" s="297"/>
      <c r="I400" s="455"/>
      <c r="J400" s="455"/>
      <c r="K400" s="297"/>
      <c r="L400" s="299"/>
      <c r="M400" s="297"/>
      <c r="N400" s="297"/>
      <c r="O400" s="151"/>
      <c r="P400" s="297"/>
      <c r="Q400" s="301"/>
      <c r="R400" s="297"/>
      <c r="S400" s="136"/>
      <c r="T400" s="136"/>
      <c r="U400" s="136"/>
      <c r="V400" s="136"/>
      <c r="W400" s="136"/>
      <c r="X400" s="136"/>
      <c r="Y400" s="136"/>
      <c r="Z400" s="136"/>
      <c r="AA400" s="136"/>
      <c r="AB400" s="136"/>
      <c r="AC400" s="136"/>
      <c r="AD400" s="136"/>
      <c r="AE400" s="136"/>
      <c r="AF400" s="136"/>
    </row>
    <row r="401" spans="1:32" ht="13.5" customHeight="1" x14ac:dyDescent="0.25">
      <c r="A401" s="298"/>
      <c r="B401" s="135"/>
      <c r="C401" s="136"/>
      <c r="D401" s="136"/>
      <c r="E401" s="136"/>
      <c r="F401" s="136"/>
      <c r="G401" s="136"/>
      <c r="H401" s="297"/>
      <c r="I401" s="455"/>
      <c r="J401" s="455"/>
      <c r="K401" s="297"/>
      <c r="L401" s="299"/>
      <c r="M401" s="297"/>
      <c r="N401" s="297"/>
      <c r="O401" s="151"/>
      <c r="P401" s="297"/>
      <c r="Q401" s="301"/>
      <c r="R401" s="297"/>
      <c r="S401" s="136"/>
      <c r="T401" s="136"/>
      <c r="U401" s="136"/>
      <c r="V401" s="136"/>
      <c r="W401" s="136"/>
      <c r="X401" s="136"/>
      <c r="Y401" s="136"/>
      <c r="Z401" s="136"/>
      <c r="AA401" s="136"/>
      <c r="AB401" s="136"/>
      <c r="AC401" s="136"/>
      <c r="AD401" s="136"/>
      <c r="AE401" s="136"/>
      <c r="AF401" s="136"/>
    </row>
    <row r="402" spans="1:32" ht="13.5" customHeight="1" x14ac:dyDescent="0.25">
      <c r="A402" s="298"/>
      <c r="B402" s="135"/>
      <c r="C402" s="136"/>
      <c r="D402" s="136"/>
      <c r="E402" s="136"/>
      <c r="F402" s="136"/>
      <c r="G402" s="136"/>
      <c r="H402" s="297"/>
      <c r="I402" s="455"/>
      <c r="J402" s="455"/>
      <c r="K402" s="297"/>
      <c r="L402" s="299"/>
      <c r="M402" s="297"/>
      <c r="N402" s="297"/>
      <c r="O402" s="151"/>
      <c r="P402" s="297"/>
      <c r="Q402" s="301"/>
      <c r="R402" s="297"/>
      <c r="S402" s="136"/>
      <c r="T402" s="136"/>
      <c r="U402" s="136"/>
      <c r="V402" s="136"/>
      <c r="W402" s="136"/>
      <c r="X402" s="136"/>
      <c r="Y402" s="136"/>
      <c r="Z402" s="136"/>
      <c r="AA402" s="136"/>
      <c r="AB402" s="136"/>
      <c r="AC402" s="136"/>
      <c r="AD402" s="136"/>
      <c r="AE402" s="136"/>
      <c r="AF402" s="136"/>
    </row>
    <row r="403" spans="1:32" ht="13.5" customHeight="1" x14ac:dyDescent="0.25">
      <c r="A403" s="298"/>
      <c r="B403" s="135"/>
      <c r="C403" s="136"/>
      <c r="D403" s="136"/>
      <c r="E403" s="136"/>
      <c r="F403" s="136"/>
      <c r="G403" s="136"/>
      <c r="H403" s="297"/>
      <c r="I403" s="455"/>
      <c r="J403" s="455"/>
      <c r="K403" s="297"/>
      <c r="L403" s="299"/>
      <c r="M403" s="297"/>
      <c r="N403" s="297"/>
      <c r="O403" s="151"/>
      <c r="P403" s="297"/>
      <c r="Q403" s="301"/>
      <c r="R403" s="297"/>
      <c r="S403" s="136"/>
      <c r="T403" s="136"/>
      <c r="U403" s="136"/>
      <c r="V403" s="136"/>
      <c r="W403" s="136"/>
      <c r="X403" s="136"/>
      <c r="Y403" s="136"/>
      <c r="Z403" s="136"/>
      <c r="AA403" s="136"/>
      <c r="AB403" s="136"/>
      <c r="AC403" s="136"/>
      <c r="AD403" s="136"/>
      <c r="AE403" s="136"/>
      <c r="AF403" s="136"/>
    </row>
    <row r="404" spans="1:32" ht="13.5" customHeight="1" x14ac:dyDescent="0.25">
      <c r="A404" s="298"/>
      <c r="B404" s="135"/>
      <c r="C404" s="136"/>
      <c r="D404" s="136"/>
      <c r="E404" s="136"/>
      <c r="F404" s="136"/>
      <c r="G404" s="136"/>
      <c r="H404" s="297"/>
      <c r="I404" s="455"/>
      <c r="J404" s="455"/>
      <c r="K404" s="297"/>
      <c r="L404" s="299"/>
      <c r="M404" s="297"/>
      <c r="N404" s="297"/>
      <c r="O404" s="151"/>
      <c r="P404" s="297"/>
      <c r="Q404" s="301"/>
      <c r="R404" s="297"/>
      <c r="S404" s="136"/>
      <c r="T404" s="136"/>
      <c r="U404" s="136"/>
      <c r="V404" s="136"/>
      <c r="W404" s="136"/>
      <c r="X404" s="136"/>
      <c r="Y404" s="136"/>
      <c r="Z404" s="136"/>
      <c r="AA404" s="136"/>
      <c r="AB404" s="136"/>
      <c r="AC404" s="136"/>
      <c r="AD404" s="136"/>
      <c r="AE404" s="136"/>
      <c r="AF404" s="136"/>
    </row>
    <row r="405" spans="1:32" ht="13.5" customHeight="1" x14ac:dyDescent="0.25">
      <c r="A405" s="298"/>
      <c r="B405" s="135"/>
      <c r="C405" s="136"/>
      <c r="D405" s="136"/>
      <c r="E405" s="136"/>
      <c r="F405" s="136"/>
      <c r="G405" s="136"/>
      <c r="H405" s="297"/>
      <c r="I405" s="455"/>
      <c r="J405" s="455"/>
      <c r="K405" s="297"/>
      <c r="L405" s="299"/>
      <c r="M405" s="297"/>
      <c r="N405" s="297"/>
      <c r="O405" s="151"/>
      <c r="P405" s="297"/>
      <c r="Q405" s="301"/>
      <c r="R405" s="297"/>
      <c r="S405" s="136"/>
      <c r="T405" s="136"/>
      <c r="U405" s="136"/>
      <c r="V405" s="136"/>
      <c r="W405" s="136"/>
      <c r="X405" s="136"/>
      <c r="Y405" s="136"/>
      <c r="Z405" s="136"/>
      <c r="AA405" s="136"/>
      <c r="AB405" s="136"/>
      <c r="AC405" s="136"/>
      <c r="AD405" s="136"/>
      <c r="AE405" s="136"/>
      <c r="AF405" s="136"/>
    </row>
    <row r="406" spans="1:32" ht="13.5" customHeight="1" x14ac:dyDescent="0.25">
      <c r="A406" s="298"/>
      <c r="B406" s="135"/>
      <c r="C406" s="136"/>
      <c r="D406" s="136"/>
      <c r="E406" s="136"/>
      <c r="F406" s="136"/>
      <c r="G406" s="136"/>
      <c r="H406" s="297"/>
      <c r="I406" s="455"/>
      <c r="J406" s="455"/>
      <c r="K406" s="297"/>
      <c r="L406" s="299"/>
      <c r="M406" s="297"/>
      <c r="N406" s="297"/>
      <c r="O406" s="151"/>
      <c r="P406" s="297"/>
      <c r="Q406" s="301"/>
      <c r="R406" s="297"/>
      <c r="S406" s="136"/>
      <c r="T406" s="136"/>
      <c r="U406" s="136"/>
      <c r="V406" s="136"/>
      <c r="W406" s="136"/>
      <c r="X406" s="136"/>
      <c r="Y406" s="136"/>
      <c r="Z406" s="136"/>
      <c r="AA406" s="136"/>
      <c r="AB406" s="136"/>
      <c r="AC406" s="136"/>
      <c r="AD406" s="136"/>
      <c r="AE406" s="136"/>
      <c r="AF406" s="136"/>
    </row>
    <row r="407" spans="1:32" ht="13.5" customHeight="1" x14ac:dyDescent="0.25">
      <c r="A407" s="298"/>
      <c r="B407" s="135"/>
      <c r="C407" s="136"/>
      <c r="D407" s="136"/>
      <c r="E407" s="136"/>
      <c r="F407" s="136"/>
      <c r="G407" s="136"/>
      <c r="H407" s="297"/>
      <c r="I407" s="455"/>
      <c r="J407" s="455"/>
      <c r="K407" s="297"/>
      <c r="L407" s="299"/>
      <c r="M407" s="297"/>
      <c r="N407" s="297"/>
      <c r="O407" s="151"/>
      <c r="P407" s="297"/>
      <c r="Q407" s="301"/>
      <c r="R407" s="297"/>
      <c r="S407" s="136"/>
      <c r="T407" s="136"/>
      <c r="U407" s="136"/>
      <c r="V407" s="136"/>
      <c r="W407" s="136"/>
      <c r="X407" s="136"/>
      <c r="Y407" s="136"/>
      <c r="Z407" s="136"/>
      <c r="AA407" s="136"/>
      <c r="AB407" s="136"/>
      <c r="AC407" s="136"/>
      <c r="AD407" s="136"/>
      <c r="AE407" s="136"/>
      <c r="AF407" s="136"/>
    </row>
    <row r="408" spans="1:32" ht="13.5" customHeight="1" x14ac:dyDescent="0.25">
      <c r="A408" s="298"/>
      <c r="B408" s="135"/>
      <c r="C408" s="136"/>
      <c r="D408" s="136"/>
      <c r="E408" s="136"/>
      <c r="F408" s="136"/>
      <c r="G408" s="136"/>
      <c r="H408" s="297"/>
      <c r="I408" s="455"/>
      <c r="J408" s="455"/>
      <c r="K408" s="297"/>
      <c r="L408" s="299"/>
      <c r="M408" s="297"/>
      <c r="N408" s="297"/>
      <c r="O408" s="151"/>
      <c r="P408" s="297"/>
      <c r="Q408" s="301"/>
      <c r="R408" s="297"/>
      <c r="S408" s="136"/>
      <c r="T408" s="136"/>
      <c r="U408" s="136"/>
      <c r="V408" s="136"/>
      <c r="W408" s="136"/>
      <c r="X408" s="136"/>
      <c r="Y408" s="136"/>
      <c r="Z408" s="136"/>
      <c r="AA408" s="136"/>
      <c r="AB408" s="136"/>
      <c r="AC408" s="136"/>
      <c r="AD408" s="136"/>
      <c r="AE408" s="136"/>
      <c r="AF408" s="136"/>
    </row>
    <row r="409" spans="1:32" ht="13.5" customHeight="1" x14ac:dyDescent="0.25">
      <c r="A409" s="298"/>
      <c r="B409" s="135"/>
      <c r="C409" s="136"/>
      <c r="D409" s="136"/>
      <c r="E409" s="136"/>
      <c r="F409" s="136"/>
      <c r="G409" s="136"/>
      <c r="H409" s="297"/>
      <c r="I409" s="455"/>
      <c r="J409" s="455"/>
      <c r="K409" s="297"/>
      <c r="L409" s="299"/>
      <c r="M409" s="297"/>
      <c r="N409" s="297"/>
      <c r="O409" s="151"/>
      <c r="P409" s="297"/>
      <c r="Q409" s="301"/>
      <c r="R409" s="297"/>
      <c r="S409" s="136"/>
      <c r="T409" s="136"/>
      <c r="U409" s="136"/>
      <c r="V409" s="136"/>
      <c r="W409" s="136"/>
      <c r="X409" s="136"/>
      <c r="Y409" s="136"/>
      <c r="Z409" s="136"/>
      <c r="AA409" s="136"/>
      <c r="AB409" s="136"/>
      <c r="AC409" s="136"/>
      <c r="AD409" s="136"/>
      <c r="AE409" s="136"/>
      <c r="AF409" s="136"/>
    </row>
    <row r="410" spans="1:32" ht="13.5" customHeight="1" x14ac:dyDescent="0.25">
      <c r="A410" s="298"/>
      <c r="B410" s="135"/>
      <c r="C410" s="136"/>
      <c r="D410" s="136"/>
      <c r="E410" s="136"/>
      <c r="F410" s="136"/>
      <c r="G410" s="136"/>
      <c r="H410" s="297"/>
      <c r="I410" s="455"/>
      <c r="J410" s="455"/>
      <c r="K410" s="297"/>
      <c r="L410" s="299"/>
      <c r="M410" s="297"/>
      <c r="N410" s="297"/>
      <c r="O410" s="151"/>
      <c r="P410" s="297"/>
      <c r="Q410" s="301"/>
      <c r="R410" s="297"/>
      <c r="S410" s="136"/>
      <c r="T410" s="136"/>
      <c r="U410" s="136"/>
      <c r="V410" s="136"/>
      <c r="W410" s="136"/>
      <c r="X410" s="136"/>
      <c r="Y410" s="136"/>
      <c r="Z410" s="136"/>
      <c r="AA410" s="136"/>
      <c r="AB410" s="136"/>
      <c r="AC410" s="136"/>
      <c r="AD410" s="136"/>
      <c r="AE410" s="136"/>
      <c r="AF410" s="136"/>
    </row>
    <row r="411" spans="1:32" ht="13.5" customHeight="1" x14ac:dyDescent="0.25">
      <c r="A411" s="298"/>
      <c r="B411" s="135"/>
      <c r="C411" s="136"/>
      <c r="D411" s="136"/>
      <c r="E411" s="136"/>
      <c r="F411" s="136"/>
      <c r="G411" s="136"/>
      <c r="H411" s="297"/>
      <c r="I411" s="455"/>
      <c r="J411" s="455"/>
      <c r="K411" s="297"/>
      <c r="L411" s="299"/>
      <c r="M411" s="297"/>
      <c r="N411" s="297"/>
      <c r="O411" s="151"/>
      <c r="P411" s="297"/>
      <c r="Q411" s="301"/>
      <c r="R411" s="297"/>
      <c r="S411" s="136"/>
      <c r="T411" s="136"/>
      <c r="U411" s="136"/>
      <c r="V411" s="136"/>
      <c r="W411" s="136"/>
      <c r="X411" s="136"/>
      <c r="Y411" s="136"/>
      <c r="Z411" s="136"/>
      <c r="AA411" s="136"/>
      <c r="AB411" s="136"/>
      <c r="AC411" s="136"/>
      <c r="AD411" s="136"/>
      <c r="AE411" s="136"/>
      <c r="AF411" s="136"/>
    </row>
    <row r="412" spans="1:32" ht="13.5" customHeight="1" x14ac:dyDescent="0.25">
      <c r="A412" s="298"/>
      <c r="B412" s="135"/>
      <c r="C412" s="136"/>
      <c r="D412" s="136"/>
      <c r="E412" s="136"/>
      <c r="F412" s="136"/>
      <c r="G412" s="136"/>
      <c r="H412" s="297"/>
      <c r="I412" s="455"/>
      <c r="J412" s="455"/>
      <c r="K412" s="297"/>
      <c r="L412" s="299"/>
      <c r="M412" s="297"/>
      <c r="N412" s="297"/>
      <c r="O412" s="151"/>
      <c r="P412" s="297"/>
      <c r="Q412" s="301"/>
      <c r="R412" s="297"/>
      <c r="S412" s="136"/>
      <c r="T412" s="136"/>
      <c r="U412" s="136"/>
      <c r="V412" s="136"/>
      <c r="W412" s="136"/>
      <c r="X412" s="136"/>
      <c r="Y412" s="136"/>
      <c r="Z412" s="136"/>
      <c r="AA412" s="136"/>
      <c r="AB412" s="136"/>
      <c r="AC412" s="136"/>
      <c r="AD412" s="136"/>
      <c r="AE412" s="136"/>
      <c r="AF412" s="136"/>
    </row>
    <row r="413" spans="1:32" ht="13.5" customHeight="1" x14ac:dyDescent="0.25">
      <c r="A413" s="298"/>
      <c r="B413" s="135"/>
      <c r="C413" s="136"/>
      <c r="D413" s="136"/>
      <c r="E413" s="136"/>
      <c r="F413" s="136"/>
      <c r="G413" s="136"/>
      <c r="H413" s="297"/>
      <c r="I413" s="455"/>
      <c r="J413" s="455"/>
      <c r="K413" s="297"/>
      <c r="L413" s="299"/>
      <c r="M413" s="297"/>
      <c r="N413" s="297"/>
      <c r="O413" s="151"/>
      <c r="P413" s="297"/>
      <c r="Q413" s="301"/>
      <c r="R413" s="297"/>
      <c r="S413" s="136"/>
      <c r="T413" s="136"/>
      <c r="U413" s="136"/>
      <c r="V413" s="136"/>
      <c r="W413" s="136"/>
      <c r="X413" s="136"/>
      <c r="Y413" s="136"/>
      <c r="Z413" s="136"/>
      <c r="AA413" s="136"/>
      <c r="AB413" s="136"/>
      <c r="AC413" s="136"/>
      <c r="AD413" s="136"/>
      <c r="AE413" s="136"/>
      <c r="AF413" s="136"/>
    </row>
    <row r="414" spans="1:32" ht="13.5" customHeight="1" x14ac:dyDescent="0.25">
      <c r="A414" s="298"/>
      <c r="B414" s="135"/>
      <c r="C414" s="136"/>
      <c r="D414" s="136"/>
      <c r="E414" s="136"/>
      <c r="F414" s="136"/>
      <c r="G414" s="136"/>
      <c r="H414" s="297"/>
      <c r="I414" s="455"/>
      <c r="J414" s="455"/>
      <c r="K414" s="297"/>
      <c r="L414" s="299"/>
      <c r="M414" s="297"/>
      <c r="N414" s="297"/>
      <c r="O414" s="151"/>
      <c r="P414" s="297"/>
      <c r="Q414" s="301"/>
      <c r="R414" s="297"/>
      <c r="S414" s="136"/>
      <c r="T414" s="136"/>
      <c r="U414" s="136"/>
      <c r="V414" s="136"/>
      <c r="W414" s="136"/>
      <c r="X414" s="136"/>
      <c r="Y414" s="136"/>
      <c r="Z414" s="136"/>
      <c r="AA414" s="136"/>
      <c r="AB414" s="136"/>
      <c r="AC414" s="136"/>
      <c r="AD414" s="136"/>
      <c r="AE414" s="136"/>
      <c r="AF414" s="136"/>
    </row>
    <row r="415" spans="1:32" ht="13.5" customHeight="1" x14ac:dyDescent="0.25">
      <c r="A415" s="298"/>
      <c r="B415" s="135"/>
      <c r="C415" s="136"/>
      <c r="D415" s="136"/>
      <c r="E415" s="136"/>
      <c r="F415" s="136"/>
      <c r="G415" s="136"/>
      <c r="H415" s="297"/>
      <c r="I415" s="455"/>
      <c r="J415" s="455"/>
      <c r="K415" s="297"/>
      <c r="L415" s="299"/>
      <c r="M415" s="297"/>
      <c r="N415" s="297"/>
      <c r="O415" s="151"/>
      <c r="P415" s="297"/>
      <c r="Q415" s="301"/>
      <c r="R415" s="297"/>
      <c r="S415" s="136"/>
      <c r="T415" s="136"/>
      <c r="U415" s="136"/>
      <c r="V415" s="136"/>
      <c r="W415" s="136"/>
      <c r="X415" s="136"/>
      <c r="Y415" s="136"/>
      <c r="Z415" s="136"/>
      <c r="AA415" s="136"/>
      <c r="AB415" s="136"/>
      <c r="AC415" s="136"/>
      <c r="AD415" s="136"/>
      <c r="AE415" s="136"/>
      <c r="AF415" s="136"/>
    </row>
    <row r="416" spans="1:32" ht="13.5" customHeight="1" x14ac:dyDescent="0.25">
      <c r="A416" s="298"/>
      <c r="B416" s="135"/>
      <c r="C416" s="136"/>
      <c r="D416" s="136"/>
      <c r="E416" s="136"/>
      <c r="F416" s="136"/>
      <c r="G416" s="136"/>
      <c r="H416" s="297"/>
      <c r="I416" s="455"/>
      <c r="J416" s="455"/>
      <c r="K416" s="297"/>
      <c r="L416" s="299"/>
      <c r="M416" s="297"/>
      <c r="N416" s="297"/>
      <c r="O416" s="151"/>
      <c r="P416" s="297"/>
      <c r="Q416" s="301"/>
      <c r="R416" s="297"/>
      <c r="S416" s="136"/>
      <c r="T416" s="136"/>
      <c r="U416" s="136"/>
      <c r="V416" s="136"/>
      <c r="W416" s="136"/>
      <c r="X416" s="136"/>
      <c r="Y416" s="136"/>
      <c r="Z416" s="136"/>
      <c r="AA416" s="136"/>
      <c r="AB416" s="136"/>
      <c r="AC416" s="136"/>
      <c r="AD416" s="136"/>
      <c r="AE416" s="136"/>
      <c r="AF416" s="136"/>
    </row>
    <row r="417" spans="1:32" ht="13.5" customHeight="1" x14ac:dyDescent="0.25">
      <c r="A417" s="298"/>
      <c r="B417" s="135"/>
      <c r="C417" s="136"/>
      <c r="D417" s="136"/>
      <c r="E417" s="136"/>
      <c r="F417" s="136"/>
      <c r="G417" s="136"/>
      <c r="H417" s="297"/>
      <c r="I417" s="455"/>
      <c r="J417" s="455"/>
      <c r="K417" s="297"/>
      <c r="L417" s="299"/>
      <c r="M417" s="297"/>
      <c r="N417" s="297"/>
      <c r="O417" s="151"/>
      <c r="P417" s="297"/>
      <c r="Q417" s="301"/>
      <c r="R417" s="297"/>
      <c r="S417" s="136"/>
      <c r="T417" s="136"/>
      <c r="U417" s="136"/>
      <c r="V417" s="136"/>
      <c r="W417" s="136"/>
      <c r="X417" s="136"/>
      <c r="Y417" s="136"/>
      <c r="Z417" s="136"/>
      <c r="AA417" s="136"/>
      <c r="AB417" s="136"/>
      <c r="AC417" s="136"/>
      <c r="AD417" s="136"/>
      <c r="AE417" s="136"/>
      <c r="AF417" s="136"/>
    </row>
    <row r="418" spans="1:32" ht="13.5" customHeight="1" x14ac:dyDescent="0.25">
      <c r="A418" s="298"/>
      <c r="B418" s="135"/>
      <c r="C418" s="136"/>
      <c r="D418" s="136"/>
      <c r="E418" s="136"/>
      <c r="F418" s="136"/>
      <c r="G418" s="136"/>
      <c r="H418" s="297"/>
      <c r="I418" s="455"/>
      <c r="J418" s="455"/>
      <c r="K418" s="297"/>
      <c r="L418" s="299"/>
      <c r="M418" s="297"/>
      <c r="N418" s="297"/>
      <c r="O418" s="151"/>
      <c r="P418" s="297"/>
      <c r="Q418" s="301"/>
      <c r="R418" s="297"/>
      <c r="S418" s="136"/>
      <c r="T418" s="136"/>
      <c r="U418" s="136"/>
      <c r="V418" s="136"/>
      <c r="W418" s="136"/>
      <c r="X418" s="136"/>
      <c r="Y418" s="136"/>
      <c r="Z418" s="136"/>
      <c r="AA418" s="136"/>
      <c r="AB418" s="136"/>
      <c r="AC418" s="136"/>
      <c r="AD418" s="136"/>
      <c r="AE418" s="136"/>
      <c r="AF418" s="136"/>
    </row>
    <row r="419" spans="1:32" ht="13.5" customHeight="1" x14ac:dyDescent="0.25">
      <c r="A419" s="298"/>
      <c r="B419" s="135"/>
      <c r="C419" s="136"/>
      <c r="D419" s="136"/>
      <c r="E419" s="136"/>
      <c r="F419" s="136"/>
      <c r="G419" s="136"/>
      <c r="H419" s="297"/>
      <c r="I419" s="455"/>
      <c r="J419" s="455"/>
      <c r="K419" s="297"/>
      <c r="L419" s="299"/>
      <c r="M419" s="297"/>
      <c r="N419" s="297"/>
      <c r="O419" s="151"/>
      <c r="P419" s="297"/>
      <c r="Q419" s="301"/>
      <c r="R419" s="297"/>
      <c r="S419" s="136"/>
      <c r="T419" s="136"/>
      <c r="U419" s="136"/>
      <c r="V419" s="136"/>
      <c r="W419" s="136"/>
      <c r="X419" s="136"/>
      <c r="Y419" s="136"/>
      <c r="Z419" s="136"/>
      <c r="AA419" s="136"/>
      <c r="AB419" s="136"/>
      <c r="AC419" s="136"/>
      <c r="AD419" s="136"/>
      <c r="AE419" s="136"/>
      <c r="AF419" s="136"/>
    </row>
    <row r="420" spans="1:32" ht="13.5" customHeight="1" x14ac:dyDescent="0.25">
      <c r="A420" s="298"/>
      <c r="B420" s="135"/>
      <c r="C420" s="136"/>
      <c r="D420" s="136"/>
      <c r="E420" s="136"/>
      <c r="F420" s="136"/>
      <c r="G420" s="136"/>
      <c r="H420" s="297"/>
      <c r="I420" s="455"/>
      <c r="J420" s="455"/>
      <c r="K420" s="297"/>
      <c r="L420" s="299"/>
      <c r="M420" s="297"/>
      <c r="N420" s="297"/>
      <c r="O420" s="151"/>
      <c r="P420" s="297"/>
      <c r="Q420" s="301"/>
      <c r="R420" s="297"/>
      <c r="S420" s="136"/>
      <c r="T420" s="136"/>
      <c r="U420" s="136"/>
      <c r="V420" s="136"/>
      <c r="W420" s="136"/>
      <c r="X420" s="136"/>
      <c r="Y420" s="136"/>
      <c r="Z420" s="136"/>
      <c r="AA420" s="136"/>
      <c r="AB420" s="136"/>
      <c r="AC420" s="136"/>
      <c r="AD420" s="136"/>
      <c r="AE420" s="136"/>
      <c r="AF420" s="136"/>
    </row>
    <row r="421" spans="1:32" ht="13.5" customHeight="1" x14ac:dyDescent="0.25">
      <c r="A421" s="298"/>
      <c r="B421" s="135"/>
      <c r="C421" s="136"/>
      <c r="D421" s="136"/>
      <c r="E421" s="136"/>
      <c r="F421" s="136"/>
      <c r="G421" s="136"/>
      <c r="H421" s="297"/>
      <c r="I421" s="455"/>
      <c r="J421" s="455"/>
      <c r="K421" s="297"/>
      <c r="L421" s="299"/>
      <c r="M421" s="297"/>
      <c r="N421" s="297"/>
      <c r="O421" s="151"/>
      <c r="P421" s="297"/>
      <c r="Q421" s="301"/>
      <c r="R421" s="297"/>
      <c r="S421" s="136"/>
      <c r="T421" s="136"/>
      <c r="U421" s="136"/>
      <c r="V421" s="136"/>
      <c r="W421" s="136"/>
      <c r="X421" s="136"/>
      <c r="Y421" s="136"/>
      <c r="Z421" s="136"/>
      <c r="AA421" s="136"/>
      <c r="AB421" s="136"/>
      <c r="AC421" s="136"/>
      <c r="AD421" s="136"/>
      <c r="AE421" s="136"/>
      <c r="AF421" s="136"/>
    </row>
    <row r="422" spans="1:32" ht="13.5" customHeight="1" x14ac:dyDescent="0.25">
      <c r="A422" s="298"/>
      <c r="B422" s="135"/>
      <c r="C422" s="136"/>
      <c r="D422" s="136"/>
      <c r="E422" s="136"/>
      <c r="F422" s="136"/>
      <c r="G422" s="136"/>
      <c r="H422" s="297"/>
      <c r="I422" s="455"/>
      <c r="J422" s="455"/>
      <c r="K422" s="297"/>
      <c r="L422" s="299"/>
      <c r="M422" s="297"/>
      <c r="N422" s="297"/>
      <c r="O422" s="151"/>
      <c r="P422" s="297"/>
      <c r="Q422" s="301"/>
      <c r="R422" s="297"/>
      <c r="S422" s="136"/>
      <c r="T422" s="136"/>
      <c r="U422" s="136"/>
      <c r="V422" s="136"/>
      <c r="W422" s="136"/>
      <c r="X422" s="136"/>
      <c r="Y422" s="136"/>
      <c r="Z422" s="136"/>
      <c r="AA422" s="136"/>
      <c r="AB422" s="136"/>
      <c r="AC422" s="136"/>
      <c r="AD422" s="136"/>
      <c r="AE422" s="136"/>
      <c r="AF422" s="136"/>
    </row>
    <row r="423" spans="1:32" ht="13.5" customHeight="1" x14ac:dyDescent="0.25">
      <c r="A423" s="298"/>
      <c r="B423" s="135"/>
      <c r="C423" s="136"/>
      <c r="D423" s="136"/>
      <c r="E423" s="136"/>
      <c r="F423" s="136"/>
      <c r="G423" s="136"/>
      <c r="H423" s="297"/>
      <c r="I423" s="455"/>
      <c r="J423" s="455"/>
      <c r="K423" s="297"/>
      <c r="L423" s="299"/>
      <c r="M423" s="297"/>
      <c r="N423" s="297"/>
      <c r="O423" s="151"/>
      <c r="P423" s="297"/>
      <c r="Q423" s="301"/>
      <c r="R423" s="297"/>
      <c r="S423" s="136"/>
      <c r="T423" s="136"/>
      <c r="U423" s="136"/>
      <c r="V423" s="136"/>
      <c r="W423" s="136"/>
      <c r="X423" s="136"/>
      <c r="Y423" s="136"/>
      <c r="Z423" s="136"/>
      <c r="AA423" s="136"/>
      <c r="AB423" s="136"/>
      <c r="AC423" s="136"/>
      <c r="AD423" s="136"/>
      <c r="AE423" s="136"/>
      <c r="AF423" s="136"/>
    </row>
    <row r="424" spans="1:32" ht="13.5" customHeight="1" x14ac:dyDescent="0.25">
      <c r="A424" s="298"/>
      <c r="B424" s="135"/>
      <c r="C424" s="136"/>
      <c r="D424" s="136"/>
      <c r="E424" s="136"/>
      <c r="F424" s="136"/>
      <c r="G424" s="136"/>
      <c r="H424" s="297"/>
      <c r="I424" s="455"/>
      <c r="J424" s="455"/>
      <c r="K424" s="297"/>
      <c r="L424" s="299"/>
      <c r="M424" s="297"/>
      <c r="N424" s="297"/>
      <c r="O424" s="151"/>
      <c r="P424" s="297"/>
      <c r="Q424" s="301"/>
      <c r="R424" s="297"/>
      <c r="S424" s="136"/>
      <c r="T424" s="136"/>
      <c r="U424" s="136"/>
      <c r="V424" s="136"/>
      <c r="W424" s="136"/>
      <c r="X424" s="136"/>
      <c r="Y424" s="136"/>
      <c r="Z424" s="136"/>
      <c r="AA424" s="136"/>
      <c r="AB424" s="136"/>
      <c r="AC424" s="136"/>
      <c r="AD424" s="136"/>
      <c r="AE424" s="136"/>
      <c r="AF424" s="136"/>
    </row>
    <row r="425" spans="1:32" ht="13.5" customHeight="1" x14ac:dyDescent="0.25">
      <c r="A425" s="298"/>
      <c r="B425" s="135"/>
      <c r="C425" s="136"/>
      <c r="D425" s="136"/>
      <c r="E425" s="136"/>
      <c r="F425" s="136"/>
      <c r="G425" s="136"/>
      <c r="H425" s="297"/>
      <c r="I425" s="455"/>
      <c r="J425" s="455"/>
      <c r="K425" s="297"/>
      <c r="L425" s="299"/>
      <c r="M425" s="297"/>
      <c r="N425" s="297"/>
      <c r="O425" s="151"/>
      <c r="P425" s="297"/>
      <c r="Q425" s="301"/>
      <c r="R425" s="297"/>
      <c r="S425" s="136"/>
      <c r="T425" s="136"/>
      <c r="U425" s="136"/>
      <c r="V425" s="136"/>
      <c r="W425" s="136"/>
      <c r="X425" s="136"/>
      <c r="Y425" s="136"/>
      <c r="Z425" s="136"/>
      <c r="AA425" s="136"/>
      <c r="AB425" s="136"/>
      <c r="AC425" s="136"/>
      <c r="AD425" s="136"/>
      <c r="AE425" s="136"/>
      <c r="AF425" s="136"/>
    </row>
    <row r="426" spans="1:32" ht="13.5" customHeight="1" x14ac:dyDescent="0.25">
      <c r="A426" s="298"/>
      <c r="B426" s="135"/>
      <c r="C426" s="136"/>
      <c r="D426" s="136"/>
      <c r="E426" s="136"/>
      <c r="F426" s="136"/>
      <c r="G426" s="136"/>
      <c r="H426" s="297"/>
      <c r="I426" s="455"/>
      <c r="J426" s="455"/>
      <c r="K426" s="297"/>
      <c r="L426" s="299"/>
      <c r="M426" s="297"/>
      <c r="N426" s="297"/>
      <c r="O426" s="151"/>
      <c r="P426" s="297"/>
      <c r="Q426" s="301"/>
      <c r="R426" s="297"/>
      <c r="S426" s="136"/>
      <c r="T426" s="136"/>
      <c r="U426" s="136"/>
      <c r="V426" s="136"/>
      <c r="W426" s="136"/>
      <c r="X426" s="136"/>
      <c r="Y426" s="136"/>
      <c r="Z426" s="136"/>
      <c r="AA426" s="136"/>
      <c r="AB426" s="136"/>
      <c r="AC426" s="136"/>
      <c r="AD426" s="136"/>
      <c r="AE426" s="136"/>
      <c r="AF426" s="136"/>
    </row>
    <row r="427" spans="1:32" ht="13.5" customHeight="1" x14ac:dyDescent="0.25">
      <c r="A427" s="298"/>
      <c r="B427" s="135"/>
      <c r="C427" s="136"/>
      <c r="D427" s="136"/>
      <c r="E427" s="136"/>
      <c r="F427" s="136"/>
      <c r="G427" s="136"/>
      <c r="H427" s="297"/>
      <c r="I427" s="455"/>
      <c r="J427" s="455"/>
      <c r="K427" s="297"/>
      <c r="L427" s="299"/>
      <c r="M427" s="297"/>
      <c r="N427" s="297"/>
      <c r="O427" s="151"/>
      <c r="P427" s="297"/>
      <c r="Q427" s="301"/>
      <c r="R427" s="297"/>
      <c r="S427" s="136"/>
      <c r="T427" s="136"/>
      <c r="U427" s="136"/>
      <c r="V427" s="136"/>
      <c r="W427" s="136"/>
      <c r="X427" s="136"/>
      <c r="Y427" s="136"/>
      <c r="Z427" s="136"/>
      <c r="AA427" s="136"/>
      <c r="AB427" s="136"/>
      <c r="AC427" s="136"/>
      <c r="AD427" s="136"/>
      <c r="AE427" s="136"/>
      <c r="AF427" s="136"/>
    </row>
    <row r="428" spans="1:32" ht="13.5" customHeight="1" x14ac:dyDescent="0.25">
      <c r="A428" s="298"/>
      <c r="B428" s="135"/>
      <c r="C428" s="136"/>
      <c r="D428" s="136"/>
      <c r="E428" s="136"/>
      <c r="F428" s="136"/>
      <c r="G428" s="136"/>
      <c r="H428" s="297"/>
      <c r="I428" s="455"/>
      <c r="J428" s="455"/>
      <c r="K428" s="297"/>
      <c r="L428" s="299"/>
      <c r="M428" s="297"/>
      <c r="N428" s="297"/>
      <c r="O428" s="151"/>
      <c r="P428" s="297"/>
      <c r="Q428" s="301"/>
      <c r="R428" s="297"/>
      <c r="S428" s="136"/>
      <c r="T428" s="136"/>
      <c r="U428" s="136"/>
      <c r="V428" s="136"/>
      <c r="W428" s="136"/>
      <c r="X428" s="136"/>
      <c r="Y428" s="136"/>
      <c r="Z428" s="136"/>
      <c r="AA428" s="136"/>
      <c r="AB428" s="136"/>
      <c r="AC428" s="136"/>
      <c r="AD428" s="136"/>
      <c r="AE428" s="136"/>
      <c r="AF428" s="136"/>
    </row>
    <row r="429" spans="1:32" ht="13.5" customHeight="1" x14ac:dyDescent="0.25">
      <c r="A429" s="298"/>
      <c r="B429" s="135"/>
      <c r="C429" s="136"/>
      <c r="D429" s="136"/>
      <c r="E429" s="136"/>
      <c r="F429" s="136"/>
      <c r="G429" s="136"/>
      <c r="H429" s="297"/>
      <c r="I429" s="455"/>
      <c r="J429" s="455"/>
      <c r="K429" s="297"/>
      <c r="L429" s="299"/>
      <c r="M429" s="297"/>
      <c r="N429" s="297"/>
      <c r="O429" s="151"/>
      <c r="P429" s="297"/>
      <c r="Q429" s="301"/>
      <c r="R429" s="297"/>
      <c r="S429" s="136"/>
      <c r="T429" s="136"/>
      <c r="U429" s="136"/>
      <c r="V429" s="136"/>
      <c r="W429" s="136"/>
      <c r="X429" s="136"/>
      <c r="Y429" s="136"/>
      <c r="Z429" s="136"/>
      <c r="AA429" s="136"/>
      <c r="AB429" s="136"/>
      <c r="AC429" s="136"/>
      <c r="AD429" s="136"/>
      <c r="AE429" s="136"/>
      <c r="AF429" s="136"/>
    </row>
    <row r="430" spans="1:32" ht="13.5" customHeight="1" x14ac:dyDescent="0.25">
      <c r="A430" s="298"/>
      <c r="B430" s="135"/>
      <c r="C430" s="136"/>
      <c r="D430" s="136"/>
      <c r="E430" s="136"/>
      <c r="F430" s="136"/>
      <c r="G430" s="136"/>
      <c r="H430" s="297"/>
      <c r="I430" s="455"/>
      <c r="J430" s="455"/>
      <c r="K430" s="297"/>
      <c r="L430" s="299"/>
      <c r="M430" s="297"/>
      <c r="N430" s="297"/>
      <c r="O430" s="151"/>
      <c r="P430" s="297"/>
      <c r="Q430" s="301"/>
      <c r="R430" s="297"/>
      <c r="S430" s="136"/>
      <c r="T430" s="136"/>
      <c r="U430" s="136"/>
      <c r="V430" s="136"/>
      <c r="W430" s="136"/>
      <c r="X430" s="136"/>
      <c r="Y430" s="136"/>
      <c r="Z430" s="136"/>
      <c r="AA430" s="136"/>
      <c r="AB430" s="136"/>
      <c r="AC430" s="136"/>
      <c r="AD430" s="136"/>
      <c r="AE430" s="136"/>
      <c r="AF430" s="136"/>
    </row>
    <row r="431" spans="1:32" ht="13.5" customHeight="1" x14ac:dyDescent="0.25">
      <c r="A431" s="298"/>
      <c r="B431" s="135"/>
      <c r="C431" s="136"/>
      <c r="D431" s="136"/>
      <c r="E431" s="136"/>
      <c r="F431" s="136"/>
      <c r="G431" s="136"/>
      <c r="H431" s="297"/>
      <c r="I431" s="455"/>
      <c r="J431" s="455"/>
      <c r="K431" s="297"/>
      <c r="L431" s="299"/>
      <c r="M431" s="297"/>
      <c r="N431" s="297"/>
      <c r="O431" s="151"/>
      <c r="P431" s="297"/>
      <c r="Q431" s="301"/>
      <c r="R431" s="297"/>
      <c r="S431" s="136"/>
      <c r="T431" s="136"/>
      <c r="U431" s="136"/>
      <c r="V431" s="136"/>
      <c r="W431" s="136"/>
      <c r="X431" s="136"/>
      <c r="Y431" s="136"/>
      <c r="Z431" s="136"/>
      <c r="AA431" s="136"/>
      <c r="AB431" s="136"/>
      <c r="AC431" s="136"/>
      <c r="AD431" s="136"/>
      <c r="AE431" s="136"/>
      <c r="AF431" s="136"/>
    </row>
    <row r="432" spans="1:32" ht="13.5" customHeight="1" x14ac:dyDescent="0.25">
      <c r="A432" s="298"/>
      <c r="B432" s="135"/>
      <c r="C432" s="136"/>
      <c r="D432" s="136"/>
      <c r="E432" s="136"/>
      <c r="F432" s="136"/>
      <c r="G432" s="136"/>
      <c r="H432" s="297"/>
      <c r="I432" s="455"/>
      <c r="J432" s="455"/>
      <c r="K432" s="297"/>
      <c r="L432" s="299"/>
      <c r="M432" s="297"/>
      <c r="N432" s="297"/>
      <c r="O432" s="151"/>
      <c r="P432" s="297"/>
      <c r="Q432" s="301"/>
      <c r="R432" s="297"/>
      <c r="S432" s="136"/>
      <c r="T432" s="136"/>
      <c r="U432" s="136"/>
      <c r="V432" s="136"/>
      <c r="W432" s="136"/>
      <c r="X432" s="136"/>
      <c r="Y432" s="136"/>
      <c r="Z432" s="136"/>
      <c r="AA432" s="136"/>
      <c r="AB432" s="136"/>
      <c r="AC432" s="136"/>
      <c r="AD432" s="136"/>
      <c r="AE432" s="136"/>
      <c r="AF432" s="136"/>
    </row>
    <row r="433" spans="1:32" ht="13.5" customHeight="1" x14ac:dyDescent="0.25">
      <c r="A433" s="298"/>
      <c r="B433" s="135"/>
      <c r="C433" s="136"/>
      <c r="D433" s="136"/>
      <c r="E433" s="136"/>
      <c r="F433" s="136"/>
      <c r="G433" s="136"/>
      <c r="H433" s="297"/>
      <c r="I433" s="455"/>
      <c r="J433" s="455"/>
      <c r="K433" s="297"/>
      <c r="L433" s="299"/>
      <c r="M433" s="297"/>
      <c r="N433" s="297"/>
      <c r="O433" s="151"/>
      <c r="P433" s="297"/>
      <c r="Q433" s="301"/>
      <c r="R433" s="297"/>
      <c r="S433" s="136"/>
      <c r="T433" s="136"/>
      <c r="U433" s="136"/>
      <c r="V433" s="136"/>
      <c r="W433" s="136"/>
      <c r="X433" s="136"/>
      <c r="Y433" s="136"/>
      <c r="Z433" s="136"/>
      <c r="AA433" s="136"/>
      <c r="AB433" s="136"/>
      <c r="AC433" s="136"/>
      <c r="AD433" s="136"/>
      <c r="AE433" s="136"/>
      <c r="AF433" s="136"/>
    </row>
    <row r="434" spans="1:32" ht="13.5" customHeight="1" x14ac:dyDescent="0.25">
      <c r="A434" s="298"/>
      <c r="B434" s="135"/>
      <c r="C434" s="136"/>
      <c r="D434" s="136"/>
      <c r="E434" s="136"/>
      <c r="F434" s="136"/>
      <c r="G434" s="136"/>
      <c r="H434" s="297"/>
      <c r="I434" s="455"/>
      <c r="J434" s="455"/>
      <c r="K434" s="297"/>
      <c r="L434" s="299"/>
      <c r="M434" s="297"/>
      <c r="N434" s="297"/>
      <c r="O434" s="151"/>
      <c r="P434" s="297"/>
      <c r="Q434" s="301"/>
      <c r="R434" s="297"/>
      <c r="S434" s="136"/>
      <c r="T434" s="136"/>
      <c r="U434" s="136"/>
      <c r="V434" s="136"/>
      <c r="W434" s="136"/>
      <c r="X434" s="136"/>
      <c r="Y434" s="136"/>
      <c r="Z434" s="136"/>
      <c r="AA434" s="136"/>
      <c r="AB434" s="136"/>
      <c r="AC434" s="136"/>
      <c r="AD434" s="136"/>
      <c r="AE434" s="136"/>
      <c r="AF434" s="136"/>
    </row>
    <row r="435" spans="1:32" ht="13.5" customHeight="1" x14ac:dyDescent="0.25">
      <c r="A435" s="298"/>
      <c r="B435" s="135"/>
      <c r="C435" s="136"/>
      <c r="D435" s="136"/>
      <c r="E435" s="136"/>
      <c r="F435" s="136"/>
      <c r="G435" s="136"/>
      <c r="H435" s="297"/>
      <c r="I435" s="455"/>
      <c r="J435" s="455"/>
      <c r="K435" s="297"/>
      <c r="L435" s="299"/>
      <c r="M435" s="297"/>
      <c r="N435" s="297"/>
      <c r="O435" s="151"/>
      <c r="P435" s="297"/>
      <c r="Q435" s="301"/>
      <c r="R435" s="297"/>
      <c r="S435" s="136"/>
      <c r="T435" s="136"/>
      <c r="U435" s="136"/>
      <c r="V435" s="136"/>
      <c r="W435" s="136"/>
      <c r="X435" s="136"/>
      <c r="Y435" s="136"/>
      <c r="Z435" s="136"/>
      <c r="AA435" s="136"/>
      <c r="AB435" s="136"/>
      <c r="AC435" s="136"/>
      <c r="AD435" s="136"/>
      <c r="AE435" s="136"/>
      <c r="AF435" s="136"/>
    </row>
    <row r="436" spans="1:32" ht="13.5" customHeight="1" x14ac:dyDescent="0.25">
      <c r="A436" s="298"/>
      <c r="B436" s="135"/>
      <c r="C436" s="136"/>
      <c r="D436" s="136"/>
      <c r="E436" s="136"/>
      <c r="F436" s="136"/>
      <c r="G436" s="136"/>
      <c r="H436" s="297"/>
      <c r="I436" s="455"/>
      <c r="J436" s="455"/>
      <c r="K436" s="297"/>
      <c r="L436" s="299"/>
      <c r="M436" s="297"/>
      <c r="N436" s="297"/>
      <c r="O436" s="151"/>
      <c r="P436" s="297"/>
      <c r="Q436" s="301"/>
      <c r="R436" s="297"/>
      <c r="S436" s="136"/>
      <c r="T436" s="136"/>
      <c r="U436" s="136"/>
      <c r="V436" s="136"/>
      <c r="W436" s="136"/>
      <c r="X436" s="136"/>
      <c r="Y436" s="136"/>
      <c r="Z436" s="136"/>
      <c r="AA436" s="136"/>
      <c r="AB436" s="136"/>
      <c r="AC436" s="136"/>
      <c r="AD436" s="136"/>
      <c r="AE436" s="136"/>
      <c r="AF436" s="136"/>
    </row>
    <row r="437" spans="1:32" ht="13.5" customHeight="1" x14ac:dyDescent="0.25">
      <c r="A437" s="298"/>
      <c r="B437" s="135"/>
      <c r="C437" s="136"/>
      <c r="D437" s="136"/>
      <c r="E437" s="136"/>
      <c r="F437" s="136"/>
      <c r="G437" s="136"/>
      <c r="H437" s="297"/>
      <c r="I437" s="455"/>
      <c r="J437" s="455"/>
      <c r="K437" s="297"/>
      <c r="L437" s="299"/>
      <c r="M437" s="297"/>
      <c r="N437" s="297"/>
      <c r="O437" s="151"/>
      <c r="P437" s="297"/>
      <c r="Q437" s="301"/>
      <c r="R437" s="297"/>
      <c r="S437" s="136"/>
      <c r="T437" s="136"/>
      <c r="U437" s="136"/>
      <c r="V437" s="136"/>
      <c r="W437" s="136"/>
      <c r="X437" s="136"/>
      <c r="Y437" s="136"/>
      <c r="Z437" s="136"/>
      <c r="AA437" s="136"/>
      <c r="AB437" s="136"/>
      <c r="AC437" s="136"/>
      <c r="AD437" s="136"/>
      <c r="AE437" s="136"/>
      <c r="AF437" s="136"/>
    </row>
    <row r="438" spans="1:32" ht="13.5" customHeight="1" x14ac:dyDescent="0.25">
      <c r="A438" s="298"/>
      <c r="B438" s="135"/>
      <c r="C438" s="136"/>
      <c r="D438" s="136"/>
      <c r="E438" s="136"/>
      <c r="F438" s="136"/>
      <c r="G438" s="136"/>
      <c r="H438" s="297"/>
      <c r="I438" s="455"/>
      <c r="J438" s="455"/>
      <c r="K438" s="297"/>
      <c r="L438" s="299"/>
      <c r="M438" s="297"/>
      <c r="N438" s="297"/>
      <c r="O438" s="151"/>
      <c r="P438" s="297"/>
      <c r="Q438" s="301"/>
      <c r="R438" s="297"/>
      <c r="S438" s="136"/>
      <c r="T438" s="136"/>
      <c r="U438" s="136"/>
      <c r="V438" s="136"/>
      <c r="W438" s="136"/>
      <c r="X438" s="136"/>
      <c r="Y438" s="136"/>
      <c r="Z438" s="136"/>
      <c r="AA438" s="136"/>
      <c r="AB438" s="136"/>
      <c r="AC438" s="136"/>
      <c r="AD438" s="136"/>
      <c r="AE438" s="136"/>
      <c r="AF438" s="136"/>
    </row>
    <row r="439" spans="1:32" ht="13.5" customHeight="1" x14ac:dyDescent="0.25">
      <c r="A439" s="298"/>
      <c r="B439" s="135"/>
      <c r="C439" s="136"/>
      <c r="D439" s="136"/>
      <c r="E439" s="136"/>
      <c r="F439" s="136"/>
      <c r="G439" s="136"/>
      <c r="H439" s="297"/>
      <c r="I439" s="455"/>
      <c r="J439" s="455"/>
      <c r="K439" s="297"/>
      <c r="L439" s="299"/>
      <c r="M439" s="297"/>
      <c r="N439" s="297"/>
      <c r="O439" s="151"/>
      <c r="P439" s="297"/>
      <c r="Q439" s="301"/>
      <c r="R439" s="297"/>
      <c r="S439" s="136"/>
      <c r="T439" s="136"/>
      <c r="U439" s="136"/>
      <c r="V439" s="136"/>
      <c r="W439" s="136"/>
      <c r="X439" s="136"/>
      <c r="Y439" s="136"/>
      <c r="Z439" s="136"/>
      <c r="AA439" s="136"/>
      <c r="AB439" s="136"/>
      <c r="AC439" s="136"/>
      <c r="AD439" s="136"/>
      <c r="AE439" s="136"/>
      <c r="AF439" s="136"/>
    </row>
    <row r="440" spans="1:32" ht="13.5" customHeight="1" x14ac:dyDescent="0.25">
      <c r="A440" s="298"/>
      <c r="B440" s="135"/>
      <c r="C440" s="136"/>
      <c r="D440" s="136"/>
      <c r="E440" s="136"/>
      <c r="F440" s="136"/>
      <c r="G440" s="136"/>
      <c r="H440" s="297"/>
      <c r="I440" s="455"/>
      <c r="J440" s="455"/>
      <c r="K440" s="297"/>
      <c r="L440" s="299"/>
      <c r="M440" s="297"/>
      <c r="N440" s="297"/>
      <c r="O440" s="151"/>
      <c r="P440" s="297"/>
      <c r="Q440" s="301"/>
      <c r="R440" s="297"/>
      <c r="S440" s="136"/>
      <c r="T440" s="136"/>
      <c r="U440" s="136"/>
      <c r="V440" s="136"/>
      <c r="W440" s="136"/>
      <c r="X440" s="136"/>
      <c r="Y440" s="136"/>
      <c r="Z440" s="136"/>
      <c r="AA440" s="136"/>
      <c r="AB440" s="136"/>
      <c r="AC440" s="136"/>
      <c r="AD440" s="136"/>
      <c r="AE440" s="136"/>
      <c r="AF440" s="136"/>
    </row>
    <row r="441" spans="1:32" ht="13.5" customHeight="1" x14ac:dyDescent="0.25">
      <c r="A441" s="298"/>
      <c r="B441" s="135"/>
      <c r="C441" s="136"/>
      <c r="D441" s="136"/>
      <c r="E441" s="136"/>
      <c r="F441" s="136"/>
      <c r="G441" s="136"/>
      <c r="H441" s="297"/>
      <c r="I441" s="455"/>
      <c r="J441" s="455"/>
      <c r="K441" s="297"/>
      <c r="L441" s="299"/>
      <c r="M441" s="297"/>
      <c r="N441" s="297"/>
      <c r="O441" s="151"/>
      <c r="P441" s="297"/>
      <c r="Q441" s="301"/>
      <c r="R441" s="297"/>
      <c r="S441" s="136"/>
      <c r="T441" s="136"/>
      <c r="U441" s="136"/>
      <c r="V441" s="136"/>
      <c r="W441" s="136"/>
      <c r="X441" s="136"/>
      <c r="Y441" s="136"/>
      <c r="Z441" s="136"/>
      <c r="AA441" s="136"/>
      <c r="AB441" s="136"/>
      <c r="AC441" s="136"/>
      <c r="AD441" s="136"/>
      <c r="AE441" s="136"/>
      <c r="AF441" s="136"/>
    </row>
    <row r="442" spans="1:32" ht="13.5" customHeight="1" x14ac:dyDescent="0.25">
      <c r="A442" s="298"/>
      <c r="B442" s="135"/>
      <c r="C442" s="136"/>
      <c r="D442" s="136"/>
      <c r="E442" s="136"/>
      <c r="F442" s="136"/>
      <c r="G442" s="136"/>
      <c r="H442" s="297"/>
      <c r="I442" s="455"/>
      <c r="J442" s="455"/>
      <c r="K442" s="297"/>
      <c r="L442" s="299"/>
      <c r="M442" s="297"/>
      <c r="N442" s="297"/>
      <c r="O442" s="151"/>
      <c r="P442" s="297"/>
      <c r="Q442" s="301"/>
      <c r="R442" s="297"/>
      <c r="S442" s="136"/>
      <c r="T442" s="136"/>
      <c r="U442" s="136"/>
      <c r="V442" s="136"/>
      <c r="W442" s="136"/>
      <c r="X442" s="136"/>
      <c r="Y442" s="136"/>
      <c r="Z442" s="136"/>
      <c r="AA442" s="136"/>
      <c r="AB442" s="136"/>
      <c r="AC442" s="136"/>
      <c r="AD442" s="136"/>
      <c r="AE442" s="136"/>
      <c r="AF442" s="136"/>
    </row>
    <row r="443" spans="1:32" ht="13.5" customHeight="1" x14ac:dyDescent="0.25">
      <c r="A443" s="298"/>
      <c r="B443" s="135"/>
      <c r="C443" s="136"/>
      <c r="D443" s="136"/>
      <c r="E443" s="136"/>
      <c r="F443" s="136"/>
      <c r="G443" s="136"/>
      <c r="H443" s="297"/>
      <c r="I443" s="455"/>
      <c r="J443" s="455"/>
      <c r="K443" s="297"/>
      <c r="L443" s="299"/>
      <c r="M443" s="297"/>
      <c r="N443" s="297"/>
      <c r="O443" s="151"/>
      <c r="P443" s="297"/>
      <c r="Q443" s="301"/>
      <c r="R443" s="297"/>
      <c r="S443" s="136"/>
      <c r="T443" s="136"/>
      <c r="U443" s="136"/>
      <c r="V443" s="136"/>
      <c r="W443" s="136"/>
      <c r="X443" s="136"/>
      <c r="Y443" s="136"/>
      <c r="Z443" s="136"/>
      <c r="AA443" s="136"/>
      <c r="AB443" s="136"/>
      <c r="AC443" s="136"/>
      <c r="AD443" s="136"/>
      <c r="AE443" s="136"/>
      <c r="AF443" s="136"/>
    </row>
    <row r="444" spans="1:32" ht="13.5" customHeight="1" x14ac:dyDescent="0.25">
      <c r="A444" s="298"/>
      <c r="B444" s="135"/>
      <c r="C444" s="136"/>
      <c r="D444" s="136"/>
      <c r="E444" s="136"/>
      <c r="F444" s="136"/>
      <c r="G444" s="136"/>
      <c r="H444" s="297"/>
      <c r="I444" s="455"/>
      <c r="J444" s="455"/>
      <c r="K444" s="297"/>
      <c r="L444" s="299"/>
      <c r="M444" s="297"/>
      <c r="N444" s="297"/>
      <c r="O444" s="151"/>
      <c r="P444" s="297"/>
      <c r="Q444" s="301"/>
      <c r="R444" s="297"/>
      <c r="S444" s="136"/>
      <c r="T444" s="136"/>
      <c r="U444" s="136"/>
      <c r="V444" s="136"/>
      <c r="W444" s="136"/>
      <c r="X444" s="136"/>
      <c r="Y444" s="136"/>
      <c r="Z444" s="136"/>
      <c r="AA444" s="136"/>
      <c r="AB444" s="136"/>
      <c r="AC444" s="136"/>
      <c r="AD444" s="136"/>
      <c r="AE444" s="136"/>
      <c r="AF444" s="136"/>
    </row>
    <row r="445" spans="1:32" ht="13.5" customHeight="1" x14ac:dyDescent="0.25">
      <c r="A445" s="298"/>
      <c r="B445" s="135"/>
      <c r="C445" s="136"/>
      <c r="D445" s="136"/>
      <c r="E445" s="136"/>
      <c r="F445" s="136"/>
      <c r="G445" s="136"/>
      <c r="H445" s="297"/>
      <c r="I445" s="455"/>
      <c r="J445" s="455"/>
      <c r="K445" s="297"/>
      <c r="L445" s="299"/>
      <c r="M445" s="297"/>
      <c r="N445" s="297"/>
      <c r="O445" s="151"/>
      <c r="P445" s="297"/>
      <c r="Q445" s="301"/>
      <c r="R445" s="297"/>
      <c r="S445" s="136"/>
      <c r="T445" s="136"/>
      <c r="U445" s="136"/>
      <c r="V445" s="136"/>
      <c r="W445" s="136"/>
      <c r="X445" s="136"/>
      <c r="Y445" s="136"/>
      <c r="Z445" s="136"/>
      <c r="AA445" s="136"/>
      <c r="AB445" s="136"/>
      <c r="AC445" s="136"/>
      <c r="AD445" s="136"/>
      <c r="AE445" s="136"/>
      <c r="AF445" s="136"/>
    </row>
    <row r="446" spans="1:32" ht="13.5" customHeight="1" x14ac:dyDescent="0.25">
      <c r="A446" s="298"/>
      <c r="B446" s="135"/>
      <c r="C446" s="136"/>
      <c r="D446" s="136"/>
      <c r="E446" s="136"/>
      <c r="F446" s="136"/>
      <c r="G446" s="136"/>
      <c r="H446" s="297"/>
      <c r="I446" s="455"/>
      <c r="J446" s="455"/>
      <c r="K446" s="297"/>
      <c r="L446" s="299"/>
      <c r="M446" s="297"/>
      <c r="N446" s="297"/>
      <c r="O446" s="151"/>
      <c r="P446" s="297"/>
      <c r="Q446" s="301"/>
      <c r="R446" s="297"/>
      <c r="S446" s="136"/>
      <c r="T446" s="136"/>
      <c r="U446" s="136"/>
      <c r="V446" s="136"/>
      <c r="W446" s="136"/>
      <c r="X446" s="136"/>
      <c r="Y446" s="136"/>
      <c r="Z446" s="136"/>
      <c r="AA446" s="136"/>
      <c r="AB446" s="136"/>
      <c r="AC446" s="136"/>
      <c r="AD446" s="136"/>
      <c r="AE446" s="136"/>
      <c r="AF446" s="136"/>
    </row>
    <row r="447" spans="1:32" ht="13.5" customHeight="1" x14ac:dyDescent="0.25">
      <c r="A447" s="298"/>
      <c r="B447" s="135"/>
      <c r="C447" s="136"/>
      <c r="D447" s="136"/>
      <c r="E447" s="136"/>
      <c r="F447" s="136"/>
      <c r="G447" s="136"/>
      <c r="H447" s="297"/>
      <c r="I447" s="455"/>
      <c r="J447" s="455"/>
      <c r="K447" s="297"/>
      <c r="L447" s="299"/>
      <c r="M447" s="297"/>
      <c r="N447" s="297"/>
      <c r="O447" s="151"/>
      <c r="P447" s="297"/>
      <c r="Q447" s="301"/>
      <c r="R447" s="297"/>
      <c r="S447" s="136"/>
      <c r="T447" s="136"/>
      <c r="U447" s="136"/>
      <c r="V447" s="136"/>
      <c r="W447" s="136"/>
      <c r="X447" s="136"/>
      <c r="Y447" s="136"/>
      <c r="Z447" s="136"/>
      <c r="AA447" s="136"/>
      <c r="AB447" s="136"/>
      <c r="AC447" s="136"/>
      <c r="AD447" s="136"/>
      <c r="AE447" s="136"/>
      <c r="AF447" s="136"/>
    </row>
    <row r="448" spans="1:32" ht="13.5" customHeight="1" x14ac:dyDescent="0.25">
      <c r="A448" s="298"/>
      <c r="B448" s="135"/>
      <c r="C448" s="136"/>
      <c r="D448" s="136"/>
      <c r="E448" s="136"/>
      <c r="F448" s="136"/>
      <c r="G448" s="136"/>
      <c r="H448" s="297"/>
      <c r="I448" s="455"/>
      <c r="J448" s="455"/>
      <c r="K448" s="297"/>
      <c r="L448" s="299"/>
      <c r="M448" s="297"/>
      <c r="N448" s="297"/>
      <c r="O448" s="151"/>
      <c r="P448" s="297"/>
      <c r="Q448" s="301"/>
      <c r="R448" s="297"/>
      <c r="S448" s="136"/>
      <c r="T448" s="136"/>
      <c r="U448" s="136"/>
      <c r="V448" s="136"/>
      <c r="W448" s="136"/>
      <c r="X448" s="136"/>
      <c r="Y448" s="136"/>
      <c r="Z448" s="136"/>
      <c r="AA448" s="136"/>
      <c r="AB448" s="136"/>
      <c r="AC448" s="136"/>
      <c r="AD448" s="136"/>
      <c r="AE448" s="136"/>
      <c r="AF448" s="136"/>
    </row>
    <row r="449" spans="1:32" ht="13.5" customHeight="1" x14ac:dyDescent="0.25">
      <c r="A449" s="298"/>
      <c r="B449" s="135"/>
      <c r="C449" s="136"/>
      <c r="D449" s="136"/>
      <c r="E449" s="136"/>
      <c r="F449" s="136"/>
      <c r="G449" s="136"/>
      <c r="H449" s="297"/>
      <c r="I449" s="455"/>
      <c r="J449" s="455"/>
      <c r="K449" s="297"/>
      <c r="L449" s="299"/>
      <c r="M449" s="297"/>
      <c r="N449" s="297"/>
      <c r="O449" s="151"/>
      <c r="P449" s="297"/>
      <c r="Q449" s="301"/>
      <c r="R449" s="297"/>
      <c r="S449" s="136"/>
      <c r="T449" s="136"/>
      <c r="U449" s="136"/>
      <c r="V449" s="136"/>
      <c r="W449" s="136"/>
      <c r="X449" s="136"/>
      <c r="Y449" s="136"/>
      <c r="Z449" s="136"/>
      <c r="AA449" s="136"/>
      <c r="AB449" s="136"/>
      <c r="AC449" s="136"/>
      <c r="AD449" s="136"/>
      <c r="AE449" s="136"/>
      <c r="AF449" s="136"/>
    </row>
    <row r="450" spans="1:32" ht="13.5" customHeight="1" x14ac:dyDescent="0.25">
      <c r="A450" s="298"/>
      <c r="B450" s="135"/>
      <c r="C450" s="136"/>
      <c r="D450" s="136"/>
      <c r="E450" s="136"/>
      <c r="F450" s="136"/>
      <c r="G450" s="136"/>
      <c r="H450" s="297"/>
      <c r="I450" s="455"/>
      <c r="J450" s="455"/>
      <c r="K450" s="297"/>
      <c r="L450" s="299"/>
      <c r="M450" s="297"/>
      <c r="N450" s="297"/>
      <c r="O450" s="151"/>
      <c r="P450" s="297"/>
      <c r="Q450" s="301"/>
      <c r="R450" s="297"/>
      <c r="S450" s="136"/>
      <c r="T450" s="136"/>
      <c r="U450" s="136"/>
      <c r="V450" s="136"/>
      <c r="W450" s="136"/>
      <c r="X450" s="136"/>
      <c r="Y450" s="136"/>
      <c r="Z450" s="136"/>
      <c r="AA450" s="136"/>
      <c r="AB450" s="136"/>
      <c r="AC450" s="136"/>
      <c r="AD450" s="136"/>
      <c r="AE450" s="136"/>
      <c r="AF450" s="136"/>
    </row>
    <row r="451" spans="1:32" ht="13.5" customHeight="1" x14ac:dyDescent="0.25">
      <c r="A451" s="298"/>
      <c r="B451" s="135"/>
      <c r="C451" s="136"/>
      <c r="D451" s="136"/>
      <c r="E451" s="136"/>
      <c r="F451" s="136"/>
      <c r="G451" s="136"/>
      <c r="H451" s="297"/>
      <c r="I451" s="455"/>
      <c r="J451" s="455"/>
      <c r="K451" s="297"/>
      <c r="L451" s="299"/>
      <c r="M451" s="297"/>
      <c r="N451" s="297"/>
      <c r="O451" s="151"/>
      <c r="P451" s="297"/>
      <c r="Q451" s="301"/>
      <c r="R451" s="297"/>
      <c r="S451" s="136"/>
      <c r="T451" s="136"/>
      <c r="U451" s="136"/>
      <c r="V451" s="136"/>
      <c r="W451" s="136"/>
      <c r="X451" s="136"/>
      <c r="Y451" s="136"/>
      <c r="Z451" s="136"/>
      <c r="AA451" s="136"/>
      <c r="AB451" s="136"/>
      <c r="AC451" s="136"/>
      <c r="AD451" s="136"/>
      <c r="AE451" s="136"/>
      <c r="AF451" s="136"/>
    </row>
    <row r="452" spans="1:32" ht="13.5" customHeight="1" x14ac:dyDescent="0.25">
      <c r="A452" s="298"/>
      <c r="B452" s="135"/>
      <c r="C452" s="136"/>
      <c r="D452" s="136"/>
      <c r="E452" s="136"/>
      <c r="F452" s="136"/>
      <c r="G452" s="136"/>
      <c r="H452" s="297"/>
      <c r="I452" s="455"/>
      <c r="J452" s="455"/>
      <c r="K452" s="297"/>
      <c r="L452" s="299"/>
      <c r="M452" s="297"/>
      <c r="N452" s="297"/>
      <c r="O452" s="151"/>
      <c r="P452" s="297"/>
      <c r="Q452" s="301"/>
      <c r="R452" s="297"/>
      <c r="S452" s="136"/>
      <c r="T452" s="136"/>
      <c r="U452" s="136"/>
      <c r="V452" s="136"/>
      <c r="W452" s="136"/>
      <c r="X452" s="136"/>
      <c r="Y452" s="136"/>
      <c r="Z452" s="136"/>
      <c r="AA452" s="136"/>
      <c r="AB452" s="136"/>
      <c r="AC452" s="136"/>
      <c r="AD452" s="136"/>
      <c r="AE452" s="136"/>
      <c r="AF452" s="136"/>
    </row>
    <row r="453" spans="1:32" ht="13.5" customHeight="1" x14ac:dyDescent="0.25">
      <c r="A453" s="298"/>
      <c r="B453" s="135"/>
      <c r="C453" s="136"/>
      <c r="D453" s="136"/>
      <c r="E453" s="136"/>
      <c r="F453" s="136"/>
      <c r="G453" s="136"/>
      <c r="H453" s="297"/>
      <c r="I453" s="455"/>
      <c r="J453" s="455"/>
      <c r="K453" s="297"/>
      <c r="L453" s="299"/>
      <c r="M453" s="297"/>
      <c r="N453" s="297"/>
      <c r="O453" s="151"/>
      <c r="P453" s="297"/>
      <c r="Q453" s="301"/>
      <c r="R453" s="297"/>
      <c r="S453" s="136"/>
      <c r="T453" s="136"/>
      <c r="U453" s="136"/>
      <c r="V453" s="136"/>
      <c r="W453" s="136"/>
      <c r="X453" s="136"/>
      <c r="Y453" s="136"/>
      <c r="Z453" s="136"/>
      <c r="AA453" s="136"/>
      <c r="AB453" s="136"/>
      <c r="AC453" s="136"/>
      <c r="AD453" s="136"/>
      <c r="AE453" s="136"/>
      <c r="AF453" s="136"/>
    </row>
    <row r="454" spans="1:32" ht="13.5" customHeight="1" x14ac:dyDescent="0.25">
      <c r="A454" s="298"/>
      <c r="B454" s="135"/>
      <c r="C454" s="136"/>
      <c r="D454" s="136"/>
      <c r="E454" s="136"/>
      <c r="F454" s="136"/>
      <c r="G454" s="136"/>
      <c r="H454" s="297"/>
      <c r="I454" s="455"/>
      <c r="J454" s="455"/>
      <c r="K454" s="297"/>
      <c r="L454" s="299"/>
      <c r="M454" s="297"/>
      <c r="N454" s="297"/>
      <c r="O454" s="151"/>
      <c r="P454" s="297"/>
      <c r="Q454" s="301"/>
      <c r="R454" s="297"/>
      <c r="S454" s="136"/>
      <c r="T454" s="136"/>
      <c r="U454" s="136"/>
      <c r="V454" s="136"/>
      <c r="W454" s="136"/>
      <c r="X454" s="136"/>
      <c r="Y454" s="136"/>
      <c r="Z454" s="136"/>
      <c r="AA454" s="136"/>
      <c r="AB454" s="136"/>
      <c r="AC454" s="136"/>
      <c r="AD454" s="136"/>
      <c r="AE454" s="136"/>
      <c r="AF454" s="136"/>
    </row>
    <row r="455" spans="1:32" ht="13.5" customHeight="1" x14ac:dyDescent="0.25">
      <c r="A455" s="298"/>
      <c r="B455" s="135"/>
      <c r="C455" s="136"/>
      <c r="D455" s="136"/>
      <c r="E455" s="136"/>
      <c r="F455" s="136"/>
      <c r="G455" s="136"/>
      <c r="H455" s="297"/>
      <c r="I455" s="455"/>
      <c r="J455" s="455"/>
      <c r="K455" s="297"/>
      <c r="L455" s="299"/>
      <c r="M455" s="297"/>
      <c r="N455" s="297"/>
      <c r="O455" s="151"/>
      <c r="P455" s="297"/>
      <c r="Q455" s="301"/>
      <c r="R455" s="297"/>
      <c r="S455" s="136"/>
      <c r="T455" s="136"/>
      <c r="U455" s="136"/>
      <c r="V455" s="136"/>
      <c r="W455" s="136"/>
      <c r="X455" s="136"/>
      <c r="Y455" s="136"/>
      <c r="Z455" s="136"/>
      <c r="AA455" s="136"/>
      <c r="AB455" s="136"/>
      <c r="AC455" s="136"/>
      <c r="AD455" s="136"/>
      <c r="AE455" s="136"/>
      <c r="AF455" s="136"/>
    </row>
    <row r="456" spans="1:32" ht="13.5" customHeight="1" x14ac:dyDescent="0.25">
      <c r="A456" s="298"/>
      <c r="B456" s="135"/>
      <c r="C456" s="136"/>
      <c r="D456" s="136"/>
      <c r="E456" s="136"/>
      <c r="F456" s="136"/>
      <c r="G456" s="136"/>
      <c r="H456" s="297"/>
      <c r="I456" s="455"/>
      <c r="J456" s="455"/>
      <c r="K456" s="297"/>
      <c r="L456" s="299"/>
      <c r="M456" s="297"/>
      <c r="N456" s="297"/>
      <c r="O456" s="151"/>
      <c r="P456" s="297"/>
      <c r="Q456" s="301"/>
      <c r="R456" s="297"/>
      <c r="S456" s="136"/>
      <c r="T456" s="136"/>
      <c r="U456" s="136"/>
      <c r="V456" s="136"/>
      <c r="W456" s="136"/>
      <c r="X456" s="136"/>
      <c r="Y456" s="136"/>
      <c r="Z456" s="136"/>
      <c r="AA456" s="136"/>
      <c r="AB456" s="136"/>
      <c r="AC456" s="136"/>
      <c r="AD456" s="136"/>
      <c r="AE456" s="136"/>
      <c r="AF456" s="136"/>
    </row>
    <row r="457" spans="1:32" ht="13.5" customHeight="1" x14ac:dyDescent="0.25">
      <c r="A457" s="298"/>
      <c r="B457" s="135"/>
      <c r="C457" s="136"/>
      <c r="D457" s="136"/>
      <c r="E457" s="136"/>
      <c r="F457" s="136"/>
      <c r="G457" s="136"/>
      <c r="H457" s="297"/>
      <c r="I457" s="455"/>
      <c r="J457" s="455"/>
      <c r="K457" s="297"/>
      <c r="L457" s="299"/>
      <c r="M457" s="297"/>
      <c r="N457" s="297"/>
      <c r="O457" s="151"/>
      <c r="P457" s="297"/>
      <c r="Q457" s="301"/>
      <c r="R457" s="297"/>
      <c r="S457" s="136"/>
      <c r="T457" s="136"/>
      <c r="U457" s="136"/>
      <c r="V457" s="136"/>
      <c r="W457" s="136"/>
      <c r="X457" s="136"/>
      <c r="Y457" s="136"/>
      <c r="Z457" s="136"/>
      <c r="AA457" s="136"/>
      <c r="AB457" s="136"/>
      <c r="AC457" s="136"/>
      <c r="AD457" s="136"/>
      <c r="AE457" s="136"/>
      <c r="AF457" s="136"/>
    </row>
    <row r="458" spans="1:32" ht="13.5" customHeight="1" x14ac:dyDescent="0.25">
      <c r="A458" s="298"/>
      <c r="B458" s="135"/>
      <c r="C458" s="136"/>
      <c r="D458" s="136"/>
      <c r="E458" s="136"/>
      <c r="F458" s="136"/>
      <c r="G458" s="136"/>
      <c r="H458" s="297"/>
      <c r="I458" s="455"/>
      <c r="J458" s="455"/>
      <c r="K458" s="297"/>
      <c r="L458" s="299"/>
      <c r="M458" s="297"/>
      <c r="N458" s="297"/>
      <c r="O458" s="151"/>
      <c r="P458" s="297"/>
      <c r="Q458" s="301"/>
      <c r="R458" s="297"/>
      <c r="S458" s="136"/>
      <c r="T458" s="136"/>
      <c r="U458" s="136"/>
      <c r="V458" s="136"/>
      <c r="W458" s="136"/>
      <c r="X458" s="136"/>
      <c r="Y458" s="136"/>
      <c r="Z458" s="136"/>
      <c r="AA458" s="136"/>
      <c r="AB458" s="136"/>
      <c r="AC458" s="136"/>
      <c r="AD458" s="136"/>
      <c r="AE458" s="136"/>
      <c r="AF458" s="136"/>
    </row>
    <row r="459" spans="1:32" ht="13.5" customHeight="1" x14ac:dyDescent="0.25">
      <c r="A459" s="298"/>
      <c r="B459" s="135"/>
      <c r="C459" s="136"/>
      <c r="D459" s="136"/>
      <c r="E459" s="136"/>
      <c r="F459" s="136"/>
      <c r="G459" s="136"/>
      <c r="H459" s="297"/>
      <c r="I459" s="455"/>
      <c r="J459" s="455"/>
      <c r="K459" s="297"/>
      <c r="L459" s="299"/>
      <c r="M459" s="297"/>
      <c r="N459" s="297"/>
      <c r="O459" s="151"/>
      <c r="P459" s="297"/>
      <c r="Q459" s="301"/>
      <c r="R459" s="297"/>
      <c r="S459" s="136"/>
      <c r="T459" s="136"/>
      <c r="U459" s="136"/>
      <c r="V459" s="136"/>
      <c r="W459" s="136"/>
      <c r="X459" s="136"/>
      <c r="Y459" s="136"/>
      <c r="Z459" s="136"/>
      <c r="AA459" s="136"/>
      <c r="AB459" s="136"/>
      <c r="AC459" s="136"/>
      <c r="AD459" s="136"/>
      <c r="AE459" s="136"/>
      <c r="AF459" s="136"/>
    </row>
    <row r="460" spans="1:32" ht="13.5" customHeight="1" x14ac:dyDescent="0.25">
      <c r="A460" s="298"/>
      <c r="B460" s="135"/>
      <c r="C460" s="136"/>
      <c r="D460" s="136"/>
      <c r="E460" s="136"/>
      <c r="F460" s="136"/>
      <c r="G460" s="136"/>
      <c r="H460" s="297"/>
      <c r="I460" s="455"/>
      <c r="J460" s="455"/>
      <c r="K460" s="297"/>
      <c r="L460" s="299"/>
      <c r="M460" s="297"/>
      <c r="N460" s="297"/>
      <c r="O460" s="151"/>
      <c r="P460" s="297"/>
      <c r="Q460" s="301"/>
      <c r="R460" s="297"/>
      <c r="S460" s="136"/>
      <c r="T460" s="136"/>
      <c r="U460" s="136"/>
      <c r="V460" s="136"/>
      <c r="W460" s="136"/>
      <c r="X460" s="136"/>
      <c r="Y460" s="136"/>
      <c r="Z460" s="136"/>
      <c r="AA460" s="136"/>
      <c r="AB460" s="136"/>
      <c r="AC460" s="136"/>
      <c r="AD460" s="136"/>
      <c r="AE460" s="136"/>
      <c r="AF460" s="136"/>
    </row>
    <row r="461" spans="1:32" ht="13.5" customHeight="1" x14ac:dyDescent="0.25">
      <c r="A461" s="298"/>
      <c r="B461" s="135"/>
      <c r="C461" s="136"/>
      <c r="D461" s="136"/>
      <c r="E461" s="136"/>
      <c r="F461" s="136"/>
      <c r="G461" s="136"/>
      <c r="H461" s="297"/>
      <c r="I461" s="455"/>
      <c r="J461" s="455"/>
      <c r="K461" s="297"/>
      <c r="L461" s="299"/>
      <c r="M461" s="297"/>
      <c r="N461" s="297"/>
      <c r="O461" s="151"/>
      <c r="P461" s="297"/>
      <c r="Q461" s="301"/>
      <c r="R461" s="297"/>
      <c r="S461" s="136"/>
      <c r="T461" s="136"/>
      <c r="U461" s="136"/>
      <c r="V461" s="136"/>
      <c r="W461" s="136"/>
      <c r="X461" s="136"/>
      <c r="Y461" s="136"/>
      <c r="Z461" s="136"/>
      <c r="AA461" s="136"/>
      <c r="AB461" s="136"/>
      <c r="AC461" s="136"/>
      <c r="AD461" s="136"/>
      <c r="AE461" s="136"/>
      <c r="AF461" s="136"/>
    </row>
    <row r="462" spans="1:32" ht="13.5" customHeight="1" x14ac:dyDescent="0.25">
      <c r="A462" s="298"/>
      <c r="B462" s="135"/>
      <c r="C462" s="136"/>
      <c r="D462" s="136"/>
      <c r="E462" s="136"/>
      <c r="F462" s="136"/>
      <c r="G462" s="136"/>
      <c r="H462" s="297"/>
      <c r="I462" s="455"/>
      <c r="J462" s="455"/>
      <c r="K462" s="297"/>
      <c r="L462" s="299"/>
      <c r="M462" s="297"/>
      <c r="N462" s="297"/>
      <c r="O462" s="151"/>
      <c r="P462" s="297"/>
      <c r="Q462" s="301"/>
      <c r="R462" s="297"/>
      <c r="S462" s="136"/>
      <c r="T462" s="136"/>
      <c r="U462" s="136"/>
      <c r="V462" s="136"/>
      <c r="W462" s="136"/>
      <c r="X462" s="136"/>
      <c r="Y462" s="136"/>
      <c r="Z462" s="136"/>
      <c r="AA462" s="136"/>
      <c r="AB462" s="136"/>
      <c r="AC462" s="136"/>
      <c r="AD462" s="136"/>
      <c r="AE462" s="136"/>
      <c r="AF462" s="136"/>
    </row>
    <row r="463" spans="1:32" ht="13.5" customHeight="1" x14ac:dyDescent="0.25">
      <c r="A463" s="298"/>
      <c r="B463" s="135"/>
      <c r="C463" s="136"/>
      <c r="D463" s="136"/>
      <c r="E463" s="136"/>
      <c r="F463" s="136"/>
      <c r="G463" s="136"/>
      <c r="H463" s="297"/>
      <c r="I463" s="455"/>
      <c r="J463" s="455"/>
      <c r="K463" s="297"/>
      <c r="L463" s="299"/>
      <c r="M463" s="297"/>
      <c r="N463" s="297"/>
      <c r="O463" s="151"/>
      <c r="P463" s="297"/>
      <c r="Q463" s="301"/>
      <c r="R463" s="297"/>
      <c r="S463" s="136"/>
      <c r="T463" s="136"/>
      <c r="U463" s="136"/>
      <c r="V463" s="136"/>
      <c r="W463" s="136"/>
      <c r="X463" s="136"/>
      <c r="Y463" s="136"/>
      <c r="Z463" s="136"/>
      <c r="AA463" s="136"/>
      <c r="AB463" s="136"/>
      <c r="AC463" s="136"/>
      <c r="AD463" s="136"/>
      <c r="AE463" s="136"/>
      <c r="AF463" s="136"/>
    </row>
    <row r="464" spans="1:32" ht="13.5" customHeight="1" x14ac:dyDescent="0.25">
      <c r="A464" s="298"/>
      <c r="B464" s="135"/>
      <c r="C464" s="136"/>
      <c r="D464" s="136"/>
      <c r="E464" s="136"/>
      <c r="F464" s="136"/>
      <c r="G464" s="136"/>
      <c r="H464" s="297"/>
      <c r="I464" s="455"/>
      <c r="J464" s="455"/>
      <c r="K464" s="297"/>
      <c r="L464" s="299"/>
      <c r="M464" s="297"/>
      <c r="N464" s="297"/>
      <c r="O464" s="151"/>
      <c r="P464" s="297"/>
      <c r="Q464" s="301"/>
      <c r="R464" s="297"/>
      <c r="S464" s="136"/>
      <c r="T464" s="136"/>
      <c r="U464" s="136"/>
      <c r="V464" s="136"/>
      <c r="W464" s="136"/>
      <c r="X464" s="136"/>
      <c r="Y464" s="136"/>
      <c r="Z464" s="136"/>
      <c r="AA464" s="136"/>
      <c r="AB464" s="136"/>
      <c r="AC464" s="136"/>
      <c r="AD464" s="136"/>
      <c r="AE464" s="136"/>
      <c r="AF464" s="136"/>
    </row>
    <row r="465" spans="1:32" ht="13.5" customHeight="1" x14ac:dyDescent="0.25">
      <c r="A465" s="298"/>
      <c r="B465" s="135"/>
      <c r="C465" s="136"/>
      <c r="D465" s="136"/>
      <c r="E465" s="136"/>
      <c r="F465" s="136"/>
      <c r="G465" s="136"/>
      <c r="H465" s="297"/>
      <c r="I465" s="455"/>
      <c r="J465" s="455"/>
      <c r="K465" s="297"/>
      <c r="L465" s="299"/>
      <c r="M465" s="297"/>
      <c r="N465" s="297"/>
      <c r="O465" s="151"/>
      <c r="P465" s="297"/>
      <c r="Q465" s="301"/>
      <c r="R465" s="297"/>
      <c r="S465" s="136"/>
      <c r="T465" s="136"/>
      <c r="U465" s="136"/>
      <c r="V465" s="136"/>
      <c r="W465" s="136"/>
      <c r="X465" s="136"/>
      <c r="Y465" s="136"/>
      <c r="Z465" s="136"/>
      <c r="AA465" s="136"/>
      <c r="AB465" s="136"/>
      <c r="AC465" s="136"/>
      <c r="AD465" s="136"/>
      <c r="AE465" s="136"/>
      <c r="AF465" s="136"/>
    </row>
    <row r="466" spans="1:32" ht="13.5" customHeight="1" x14ac:dyDescent="0.25">
      <c r="A466" s="298"/>
      <c r="B466" s="135"/>
      <c r="C466" s="136"/>
      <c r="D466" s="136"/>
      <c r="E466" s="136"/>
      <c r="F466" s="136"/>
      <c r="G466" s="136"/>
      <c r="H466" s="297"/>
      <c r="I466" s="455"/>
      <c r="J466" s="455"/>
      <c r="K466" s="297"/>
      <c r="L466" s="299"/>
      <c r="M466" s="297"/>
      <c r="N466" s="297"/>
      <c r="O466" s="151"/>
      <c r="P466" s="297"/>
      <c r="Q466" s="301"/>
      <c r="R466" s="297"/>
      <c r="S466" s="136"/>
      <c r="T466" s="136"/>
      <c r="U466" s="136"/>
      <c r="V466" s="136"/>
      <c r="W466" s="136"/>
      <c r="X466" s="136"/>
      <c r="Y466" s="136"/>
      <c r="Z466" s="136"/>
      <c r="AA466" s="136"/>
      <c r="AB466" s="136"/>
      <c r="AC466" s="136"/>
      <c r="AD466" s="136"/>
      <c r="AE466" s="136"/>
      <c r="AF466" s="136"/>
    </row>
    <row r="467" spans="1:32" ht="13.5" customHeight="1" x14ac:dyDescent="0.25">
      <c r="A467" s="298"/>
      <c r="B467" s="135"/>
      <c r="C467" s="136"/>
      <c r="D467" s="136"/>
      <c r="E467" s="136"/>
      <c r="F467" s="136"/>
      <c r="G467" s="136"/>
      <c r="H467" s="297"/>
      <c r="I467" s="455"/>
      <c r="J467" s="455"/>
      <c r="K467" s="297"/>
      <c r="L467" s="299"/>
      <c r="M467" s="297"/>
      <c r="N467" s="297"/>
      <c r="O467" s="151"/>
      <c r="P467" s="297"/>
      <c r="Q467" s="301"/>
      <c r="R467" s="297"/>
      <c r="S467" s="136"/>
      <c r="T467" s="136"/>
      <c r="U467" s="136"/>
      <c r="V467" s="136"/>
      <c r="W467" s="136"/>
      <c r="X467" s="136"/>
      <c r="Y467" s="136"/>
      <c r="Z467" s="136"/>
      <c r="AA467" s="136"/>
      <c r="AB467" s="136"/>
      <c r="AC467" s="136"/>
      <c r="AD467" s="136"/>
      <c r="AE467" s="136"/>
      <c r="AF467" s="136"/>
    </row>
    <row r="468" spans="1:32" ht="13.5" customHeight="1" x14ac:dyDescent="0.25">
      <c r="A468" s="298"/>
      <c r="B468" s="135"/>
      <c r="C468" s="136"/>
      <c r="D468" s="136"/>
      <c r="E468" s="136"/>
      <c r="F468" s="136"/>
      <c r="G468" s="136"/>
      <c r="H468" s="297"/>
      <c r="I468" s="455"/>
      <c r="J468" s="455"/>
      <c r="K468" s="297"/>
      <c r="L468" s="299"/>
      <c r="M468" s="297"/>
      <c r="N468" s="297"/>
      <c r="O468" s="151"/>
      <c r="P468" s="297"/>
      <c r="Q468" s="301"/>
      <c r="R468" s="297"/>
      <c r="S468" s="136"/>
      <c r="T468" s="136"/>
      <c r="U468" s="136"/>
      <c r="V468" s="136"/>
      <c r="W468" s="136"/>
      <c r="X468" s="136"/>
      <c r="Y468" s="136"/>
      <c r="Z468" s="136"/>
      <c r="AA468" s="136"/>
      <c r="AB468" s="136"/>
      <c r="AC468" s="136"/>
      <c r="AD468" s="136"/>
      <c r="AE468" s="136"/>
      <c r="AF468" s="136"/>
    </row>
    <row r="469" spans="1:32" ht="13.5" customHeight="1" x14ac:dyDescent="0.25">
      <c r="A469" s="298"/>
      <c r="B469" s="135"/>
      <c r="C469" s="136"/>
      <c r="D469" s="136"/>
      <c r="E469" s="136"/>
      <c r="F469" s="136"/>
      <c r="G469" s="136"/>
      <c r="H469" s="297"/>
      <c r="I469" s="455"/>
      <c r="J469" s="455"/>
      <c r="K469" s="297"/>
      <c r="L469" s="299"/>
      <c r="M469" s="297"/>
      <c r="N469" s="297"/>
      <c r="O469" s="151"/>
      <c r="P469" s="297"/>
      <c r="Q469" s="301"/>
      <c r="R469" s="297"/>
      <c r="S469" s="136"/>
      <c r="T469" s="136"/>
      <c r="U469" s="136"/>
      <c r="V469" s="136"/>
      <c r="W469" s="136"/>
      <c r="X469" s="136"/>
      <c r="Y469" s="136"/>
      <c r="Z469" s="136"/>
      <c r="AA469" s="136"/>
      <c r="AB469" s="136"/>
      <c r="AC469" s="136"/>
      <c r="AD469" s="136"/>
      <c r="AE469" s="136"/>
      <c r="AF469" s="136"/>
    </row>
    <row r="470" spans="1:32" ht="13.5" customHeight="1" x14ac:dyDescent="0.25">
      <c r="A470" s="298"/>
      <c r="B470" s="135"/>
      <c r="C470" s="136"/>
      <c r="D470" s="136"/>
      <c r="E470" s="136"/>
      <c r="F470" s="136"/>
      <c r="G470" s="136"/>
      <c r="H470" s="297"/>
      <c r="I470" s="455"/>
      <c r="J470" s="455"/>
      <c r="K470" s="297"/>
      <c r="L470" s="299"/>
      <c r="M470" s="297"/>
      <c r="N470" s="297"/>
      <c r="O470" s="151"/>
      <c r="P470" s="297"/>
      <c r="Q470" s="301"/>
      <c r="R470" s="297"/>
      <c r="S470" s="136"/>
      <c r="T470" s="136"/>
      <c r="U470" s="136"/>
      <c r="V470" s="136"/>
      <c r="W470" s="136"/>
      <c r="X470" s="136"/>
      <c r="Y470" s="136"/>
      <c r="Z470" s="136"/>
      <c r="AA470" s="136"/>
      <c r="AB470" s="136"/>
      <c r="AC470" s="136"/>
      <c r="AD470" s="136"/>
      <c r="AE470" s="136"/>
      <c r="AF470" s="136"/>
    </row>
    <row r="471" spans="1:32" ht="13.5" customHeight="1" x14ac:dyDescent="0.25">
      <c r="A471" s="298"/>
      <c r="B471" s="135"/>
      <c r="C471" s="136"/>
      <c r="D471" s="136"/>
      <c r="E471" s="136"/>
      <c r="F471" s="136"/>
      <c r="G471" s="136"/>
      <c r="H471" s="297"/>
      <c r="I471" s="455"/>
      <c r="J471" s="455"/>
      <c r="K471" s="297"/>
      <c r="L471" s="299"/>
      <c r="M471" s="297"/>
      <c r="N471" s="297"/>
      <c r="O471" s="151"/>
      <c r="P471" s="297"/>
      <c r="Q471" s="301"/>
      <c r="R471" s="297"/>
      <c r="S471" s="136"/>
      <c r="T471" s="136"/>
      <c r="U471" s="136"/>
      <c r="V471" s="136"/>
      <c r="W471" s="136"/>
      <c r="X471" s="136"/>
      <c r="Y471" s="136"/>
      <c r="Z471" s="136"/>
      <c r="AA471" s="136"/>
      <c r="AB471" s="136"/>
      <c r="AC471" s="136"/>
      <c r="AD471" s="136"/>
      <c r="AE471" s="136"/>
      <c r="AF471" s="136"/>
    </row>
    <row r="472" spans="1:32" ht="13.5" customHeight="1" x14ac:dyDescent="0.25">
      <c r="A472" s="298"/>
      <c r="B472" s="135"/>
      <c r="C472" s="136"/>
      <c r="D472" s="136"/>
      <c r="E472" s="136"/>
      <c r="F472" s="136"/>
      <c r="G472" s="136"/>
      <c r="H472" s="297"/>
      <c r="I472" s="455"/>
      <c r="J472" s="455"/>
      <c r="K472" s="297"/>
      <c r="L472" s="299"/>
      <c r="M472" s="297"/>
      <c r="N472" s="297"/>
      <c r="O472" s="151"/>
      <c r="P472" s="297"/>
      <c r="Q472" s="301"/>
      <c r="R472" s="297"/>
      <c r="S472" s="136"/>
      <c r="T472" s="136"/>
      <c r="U472" s="136"/>
      <c r="V472" s="136"/>
      <c r="W472" s="136"/>
      <c r="X472" s="136"/>
      <c r="Y472" s="136"/>
      <c r="Z472" s="136"/>
      <c r="AA472" s="136"/>
      <c r="AB472" s="136"/>
      <c r="AC472" s="136"/>
      <c r="AD472" s="136"/>
      <c r="AE472" s="136"/>
      <c r="AF472" s="136"/>
    </row>
    <row r="473" spans="1:32" ht="13.5" customHeight="1" x14ac:dyDescent="0.25">
      <c r="A473" s="298"/>
      <c r="B473" s="135"/>
      <c r="C473" s="136"/>
      <c r="D473" s="136"/>
      <c r="E473" s="136"/>
      <c r="F473" s="136"/>
      <c r="G473" s="136"/>
      <c r="H473" s="297"/>
      <c r="I473" s="455"/>
      <c r="J473" s="455"/>
      <c r="K473" s="297"/>
      <c r="L473" s="299"/>
      <c r="M473" s="297"/>
      <c r="N473" s="297"/>
      <c r="O473" s="151"/>
      <c r="P473" s="297"/>
      <c r="Q473" s="301"/>
      <c r="R473" s="297"/>
      <c r="S473" s="136"/>
      <c r="T473" s="136"/>
      <c r="U473" s="136"/>
      <c r="V473" s="136"/>
      <c r="W473" s="136"/>
      <c r="X473" s="136"/>
      <c r="Y473" s="136"/>
      <c r="Z473" s="136"/>
      <c r="AA473" s="136"/>
      <c r="AB473" s="136"/>
      <c r="AC473" s="136"/>
      <c r="AD473" s="136"/>
      <c r="AE473" s="136"/>
      <c r="AF473" s="136"/>
    </row>
    <row r="474" spans="1:32" ht="13.5" customHeight="1" x14ac:dyDescent="0.25">
      <c r="A474" s="298"/>
      <c r="B474" s="135"/>
      <c r="C474" s="136"/>
      <c r="D474" s="136"/>
      <c r="E474" s="136"/>
      <c r="F474" s="136"/>
      <c r="G474" s="136"/>
      <c r="H474" s="297"/>
      <c r="I474" s="455"/>
      <c r="J474" s="455"/>
      <c r="K474" s="297"/>
      <c r="L474" s="299"/>
      <c r="M474" s="297"/>
      <c r="N474" s="297"/>
      <c r="O474" s="151"/>
      <c r="P474" s="297"/>
      <c r="Q474" s="301"/>
      <c r="R474" s="297"/>
      <c r="S474" s="136"/>
      <c r="T474" s="136"/>
      <c r="U474" s="136"/>
      <c r="V474" s="136"/>
      <c r="W474" s="136"/>
      <c r="X474" s="136"/>
      <c r="Y474" s="136"/>
      <c r="Z474" s="136"/>
      <c r="AA474" s="136"/>
      <c r="AB474" s="136"/>
      <c r="AC474" s="136"/>
      <c r="AD474" s="136"/>
      <c r="AE474" s="136"/>
      <c r="AF474" s="136"/>
    </row>
    <row r="475" spans="1:32" ht="13.5" customHeight="1" x14ac:dyDescent="0.25">
      <c r="A475" s="298"/>
      <c r="B475" s="135"/>
      <c r="C475" s="136"/>
      <c r="D475" s="136"/>
      <c r="E475" s="136"/>
      <c r="F475" s="136"/>
      <c r="G475" s="136"/>
      <c r="H475" s="297"/>
      <c r="I475" s="455"/>
      <c r="J475" s="455"/>
      <c r="K475" s="297"/>
      <c r="L475" s="299"/>
      <c r="M475" s="297"/>
      <c r="N475" s="297"/>
      <c r="O475" s="151"/>
      <c r="P475" s="297"/>
      <c r="Q475" s="301"/>
      <c r="R475" s="297"/>
      <c r="S475" s="136"/>
      <c r="T475" s="136"/>
      <c r="U475" s="136"/>
      <c r="V475" s="136"/>
      <c r="W475" s="136"/>
      <c r="X475" s="136"/>
      <c r="Y475" s="136"/>
      <c r="Z475" s="136"/>
      <c r="AA475" s="136"/>
      <c r="AB475" s="136"/>
      <c r="AC475" s="136"/>
      <c r="AD475" s="136"/>
      <c r="AE475" s="136"/>
      <c r="AF475" s="136"/>
    </row>
    <row r="476" spans="1:32" ht="13.5" customHeight="1" x14ac:dyDescent="0.25">
      <c r="A476" s="298"/>
      <c r="B476" s="135"/>
      <c r="C476" s="136"/>
      <c r="D476" s="136"/>
      <c r="E476" s="136"/>
      <c r="F476" s="136"/>
      <c r="G476" s="136"/>
      <c r="H476" s="297"/>
      <c r="I476" s="455"/>
      <c r="J476" s="455"/>
      <c r="K476" s="297"/>
      <c r="L476" s="299"/>
      <c r="M476" s="297"/>
      <c r="N476" s="297"/>
      <c r="O476" s="151"/>
      <c r="P476" s="297"/>
      <c r="Q476" s="301"/>
      <c r="R476" s="297"/>
      <c r="S476" s="136"/>
      <c r="T476" s="136"/>
      <c r="U476" s="136"/>
      <c r="V476" s="136"/>
      <c r="W476" s="136"/>
      <c r="X476" s="136"/>
      <c r="Y476" s="136"/>
      <c r="Z476" s="136"/>
      <c r="AA476" s="136"/>
      <c r="AB476" s="136"/>
      <c r="AC476" s="136"/>
      <c r="AD476" s="136"/>
      <c r="AE476" s="136"/>
      <c r="AF476" s="136"/>
    </row>
    <row r="477" spans="1:32" ht="13.5" customHeight="1" x14ac:dyDescent="0.25">
      <c r="A477" s="298"/>
      <c r="B477" s="135"/>
      <c r="C477" s="136"/>
      <c r="D477" s="136"/>
      <c r="E477" s="136"/>
      <c r="F477" s="136"/>
      <c r="G477" s="136"/>
      <c r="H477" s="297"/>
      <c r="I477" s="455"/>
      <c r="J477" s="455"/>
      <c r="K477" s="297"/>
      <c r="L477" s="299"/>
      <c r="M477" s="297"/>
      <c r="N477" s="297"/>
      <c r="O477" s="151"/>
      <c r="P477" s="297"/>
      <c r="Q477" s="301"/>
      <c r="R477" s="297"/>
      <c r="S477" s="136"/>
      <c r="T477" s="136"/>
      <c r="U477" s="136"/>
      <c r="V477" s="136"/>
      <c r="W477" s="136"/>
      <c r="X477" s="136"/>
      <c r="Y477" s="136"/>
      <c r="Z477" s="136"/>
      <c r="AA477" s="136"/>
      <c r="AB477" s="136"/>
      <c r="AC477" s="136"/>
      <c r="AD477" s="136"/>
      <c r="AE477" s="136"/>
      <c r="AF477" s="136"/>
    </row>
    <row r="478" spans="1:32" ht="13.5" customHeight="1" x14ac:dyDescent="0.25">
      <c r="A478" s="298"/>
      <c r="B478" s="135"/>
      <c r="C478" s="136"/>
      <c r="D478" s="136"/>
      <c r="E478" s="136"/>
      <c r="F478" s="136"/>
      <c r="G478" s="136"/>
      <c r="H478" s="297"/>
      <c r="I478" s="455"/>
      <c r="J478" s="455"/>
      <c r="K478" s="297"/>
      <c r="L478" s="299"/>
      <c r="M478" s="297"/>
      <c r="N478" s="297"/>
      <c r="O478" s="151"/>
      <c r="P478" s="297"/>
      <c r="Q478" s="301"/>
      <c r="R478" s="297"/>
      <c r="S478" s="136"/>
      <c r="T478" s="136"/>
      <c r="U478" s="136"/>
      <c r="V478" s="136"/>
      <c r="W478" s="136"/>
      <c r="X478" s="136"/>
      <c r="Y478" s="136"/>
      <c r="Z478" s="136"/>
      <c r="AA478" s="136"/>
      <c r="AB478" s="136"/>
      <c r="AC478" s="136"/>
      <c r="AD478" s="136"/>
      <c r="AE478" s="136"/>
      <c r="AF478" s="136"/>
    </row>
    <row r="479" spans="1:32" ht="13.5" customHeight="1" x14ac:dyDescent="0.25">
      <c r="A479" s="298"/>
      <c r="B479" s="135"/>
      <c r="C479" s="136"/>
      <c r="D479" s="136"/>
      <c r="E479" s="136"/>
      <c r="F479" s="136"/>
      <c r="G479" s="136"/>
      <c r="H479" s="297"/>
      <c r="I479" s="455"/>
      <c r="J479" s="455"/>
      <c r="K479" s="297"/>
      <c r="L479" s="299"/>
      <c r="M479" s="297"/>
      <c r="N479" s="297"/>
      <c r="O479" s="151"/>
      <c r="P479" s="297"/>
      <c r="Q479" s="301"/>
      <c r="R479" s="297"/>
      <c r="S479" s="136"/>
      <c r="T479" s="136"/>
      <c r="U479" s="136"/>
      <c r="V479" s="136"/>
      <c r="W479" s="136"/>
      <c r="X479" s="136"/>
      <c r="Y479" s="136"/>
      <c r="Z479" s="136"/>
      <c r="AA479" s="136"/>
      <c r="AB479" s="136"/>
      <c r="AC479" s="136"/>
      <c r="AD479" s="136"/>
      <c r="AE479" s="136"/>
      <c r="AF479" s="136"/>
    </row>
    <row r="480" spans="1:32" ht="13.5" customHeight="1" x14ac:dyDescent="0.25">
      <c r="A480" s="298"/>
      <c r="B480" s="135"/>
      <c r="C480" s="136"/>
      <c r="D480" s="136"/>
      <c r="E480" s="136"/>
      <c r="F480" s="136"/>
      <c r="G480" s="136"/>
      <c r="H480" s="297"/>
      <c r="I480" s="455"/>
      <c r="J480" s="455"/>
      <c r="K480" s="297"/>
      <c r="L480" s="299"/>
      <c r="M480" s="297"/>
      <c r="N480" s="297"/>
      <c r="O480" s="151"/>
      <c r="P480" s="297"/>
      <c r="Q480" s="301"/>
      <c r="R480" s="297"/>
      <c r="S480" s="136"/>
      <c r="T480" s="136"/>
      <c r="U480" s="136"/>
      <c r="V480" s="136"/>
      <c r="W480" s="136"/>
      <c r="X480" s="136"/>
      <c r="Y480" s="136"/>
      <c r="Z480" s="136"/>
      <c r="AA480" s="136"/>
      <c r="AB480" s="136"/>
      <c r="AC480" s="136"/>
      <c r="AD480" s="136"/>
      <c r="AE480" s="136"/>
      <c r="AF480" s="136"/>
    </row>
    <row r="481" spans="1:32" ht="13.5" customHeight="1" x14ac:dyDescent="0.25">
      <c r="A481" s="298"/>
      <c r="B481" s="135"/>
      <c r="C481" s="136"/>
      <c r="D481" s="136"/>
      <c r="E481" s="136"/>
      <c r="F481" s="136"/>
      <c r="G481" s="136"/>
      <c r="H481" s="297"/>
      <c r="I481" s="455"/>
      <c r="J481" s="455"/>
      <c r="K481" s="297"/>
      <c r="L481" s="299"/>
      <c r="M481" s="297"/>
      <c r="N481" s="297"/>
      <c r="O481" s="151"/>
      <c r="P481" s="297"/>
      <c r="Q481" s="301"/>
      <c r="R481" s="297"/>
      <c r="S481" s="136"/>
      <c r="T481" s="136"/>
      <c r="U481" s="136"/>
      <c r="V481" s="136"/>
      <c r="W481" s="136"/>
      <c r="X481" s="136"/>
      <c r="Y481" s="136"/>
      <c r="Z481" s="136"/>
      <c r="AA481" s="136"/>
      <c r="AB481" s="136"/>
      <c r="AC481" s="136"/>
      <c r="AD481" s="136"/>
      <c r="AE481" s="136"/>
      <c r="AF481" s="136"/>
    </row>
    <row r="482" spans="1:32" ht="13.5" customHeight="1" x14ac:dyDescent="0.25">
      <c r="A482" s="298"/>
      <c r="B482" s="135"/>
      <c r="C482" s="136"/>
      <c r="D482" s="136"/>
      <c r="E482" s="136"/>
      <c r="F482" s="136"/>
      <c r="G482" s="136"/>
      <c r="H482" s="297"/>
      <c r="I482" s="455"/>
      <c r="J482" s="455"/>
      <c r="K482" s="297"/>
      <c r="L482" s="299"/>
      <c r="M482" s="297"/>
      <c r="N482" s="297"/>
      <c r="O482" s="151"/>
      <c r="P482" s="297"/>
      <c r="Q482" s="301"/>
      <c r="R482" s="297"/>
      <c r="S482" s="136"/>
      <c r="T482" s="136"/>
      <c r="U482" s="136"/>
      <c r="V482" s="136"/>
      <c r="W482" s="136"/>
      <c r="X482" s="136"/>
      <c r="Y482" s="136"/>
      <c r="Z482" s="136"/>
      <c r="AA482" s="136"/>
      <c r="AB482" s="136"/>
      <c r="AC482" s="136"/>
      <c r="AD482" s="136"/>
      <c r="AE482" s="136"/>
      <c r="AF482" s="136"/>
    </row>
    <row r="483" spans="1:32" ht="13.5" customHeight="1" x14ac:dyDescent="0.25">
      <c r="A483" s="298"/>
      <c r="B483" s="135"/>
      <c r="C483" s="136"/>
      <c r="D483" s="136"/>
      <c r="E483" s="136"/>
      <c r="F483" s="136"/>
      <c r="G483" s="136"/>
      <c r="H483" s="297"/>
      <c r="I483" s="455"/>
      <c r="J483" s="455"/>
      <c r="K483" s="297"/>
      <c r="L483" s="299"/>
      <c r="M483" s="297"/>
      <c r="N483" s="297"/>
      <c r="O483" s="151"/>
      <c r="P483" s="297"/>
      <c r="Q483" s="301"/>
      <c r="R483" s="297"/>
      <c r="S483" s="136"/>
      <c r="T483" s="136"/>
      <c r="U483" s="136"/>
      <c r="V483" s="136"/>
      <c r="W483" s="136"/>
      <c r="X483" s="136"/>
      <c r="Y483" s="136"/>
      <c r="Z483" s="136"/>
      <c r="AA483" s="136"/>
      <c r="AB483" s="136"/>
      <c r="AC483" s="136"/>
      <c r="AD483" s="136"/>
      <c r="AE483" s="136"/>
      <c r="AF483" s="136"/>
    </row>
    <row r="484" spans="1:32" ht="13.5" customHeight="1" x14ac:dyDescent="0.25">
      <c r="A484" s="298"/>
      <c r="B484" s="135"/>
      <c r="C484" s="136"/>
      <c r="D484" s="136"/>
      <c r="E484" s="136"/>
      <c r="F484" s="136"/>
      <c r="G484" s="136"/>
      <c r="H484" s="297"/>
      <c r="I484" s="455"/>
      <c r="J484" s="455"/>
      <c r="K484" s="297"/>
      <c r="L484" s="299"/>
      <c r="M484" s="297"/>
      <c r="N484" s="297"/>
      <c r="O484" s="151"/>
      <c r="P484" s="297"/>
      <c r="Q484" s="301"/>
      <c r="R484" s="297"/>
      <c r="S484" s="136"/>
      <c r="T484" s="136"/>
      <c r="U484" s="136"/>
      <c r="V484" s="136"/>
      <c r="W484" s="136"/>
      <c r="X484" s="136"/>
      <c r="Y484" s="136"/>
      <c r="Z484" s="136"/>
      <c r="AA484" s="136"/>
      <c r="AB484" s="136"/>
      <c r="AC484" s="136"/>
      <c r="AD484" s="136"/>
      <c r="AE484" s="136"/>
      <c r="AF484" s="136"/>
    </row>
    <row r="485" spans="1:32" ht="13.5" customHeight="1" x14ac:dyDescent="0.25">
      <c r="A485" s="298"/>
      <c r="B485" s="135"/>
      <c r="C485" s="136"/>
      <c r="D485" s="136"/>
      <c r="E485" s="136"/>
      <c r="F485" s="136"/>
      <c r="G485" s="136"/>
      <c r="H485" s="297"/>
      <c r="I485" s="455"/>
      <c r="J485" s="455"/>
      <c r="K485" s="297"/>
      <c r="L485" s="299"/>
      <c r="M485" s="297"/>
      <c r="N485" s="297"/>
      <c r="O485" s="151"/>
      <c r="P485" s="297"/>
      <c r="Q485" s="301"/>
      <c r="R485" s="297"/>
      <c r="S485" s="136"/>
      <c r="T485" s="136"/>
      <c r="U485" s="136"/>
      <c r="V485" s="136"/>
      <c r="W485" s="136"/>
      <c r="X485" s="136"/>
      <c r="Y485" s="136"/>
      <c r="Z485" s="136"/>
      <c r="AA485" s="136"/>
      <c r="AB485" s="136"/>
      <c r="AC485" s="136"/>
      <c r="AD485" s="136"/>
      <c r="AE485" s="136"/>
      <c r="AF485" s="136"/>
    </row>
    <row r="486" spans="1:32" ht="13.5" customHeight="1" x14ac:dyDescent="0.25">
      <c r="A486" s="298"/>
      <c r="B486" s="135"/>
      <c r="C486" s="136"/>
      <c r="D486" s="136"/>
      <c r="E486" s="136"/>
      <c r="F486" s="136"/>
      <c r="G486" s="136"/>
      <c r="H486" s="297"/>
      <c r="I486" s="455"/>
      <c r="J486" s="455"/>
      <c r="K486" s="297"/>
      <c r="L486" s="299"/>
      <c r="M486" s="297"/>
      <c r="N486" s="297"/>
      <c r="O486" s="151"/>
      <c r="P486" s="297"/>
      <c r="Q486" s="301"/>
      <c r="R486" s="297"/>
      <c r="S486" s="136"/>
      <c r="T486" s="136"/>
      <c r="U486" s="136"/>
      <c r="V486" s="136"/>
      <c r="W486" s="136"/>
      <c r="X486" s="136"/>
      <c r="Y486" s="136"/>
      <c r="Z486" s="136"/>
      <c r="AA486" s="136"/>
      <c r="AB486" s="136"/>
      <c r="AC486" s="136"/>
      <c r="AD486" s="136"/>
      <c r="AE486" s="136"/>
      <c r="AF486" s="136"/>
    </row>
    <row r="487" spans="1:32" ht="13.5" customHeight="1" x14ac:dyDescent="0.25">
      <c r="A487" s="298"/>
      <c r="B487" s="135"/>
      <c r="C487" s="136"/>
      <c r="D487" s="136"/>
      <c r="E487" s="136"/>
      <c r="F487" s="136"/>
      <c r="G487" s="136"/>
      <c r="H487" s="297"/>
      <c r="I487" s="455"/>
      <c r="J487" s="455"/>
      <c r="K487" s="297"/>
      <c r="L487" s="299"/>
      <c r="M487" s="297"/>
      <c r="N487" s="297"/>
      <c r="O487" s="151"/>
      <c r="P487" s="297"/>
      <c r="Q487" s="301"/>
      <c r="R487" s="297"/>
      <c r="S487" s="136"/>
      <c r="T487" s="136"/>
      <c r="U487" s="136"/>
      <c r="V487" s="136"/>
      <c r="W487" s="136"/>
      <c r="X487" s="136"/>
      <c r="Y487" s="136"/>
      <c r="Z487" s="136"/>
      <c r="AA487" s="136"/>
      <c r="AB487" s="136"/>
      <c r="AC487" s="136"/>
      <c r="AD487" s="136"/>
      <c r="AE487" s="136"/>
      <c r="AF487" s="136"/>
    </row>
    <row r="488" spans="1:32" ht="13.5" customHeight="1" x14ac:dyDescent="0.25">
      <c r="A488" s="298"/>
      <c r="B488" s="135"/>
      <c r="C488" s="136"/>
      <c r="D488" s="136"/>
      <c r="E488" s="136"/>
      <c r="F488" s="136"/>
      <c r="G488" s="136"/>
      <c r="H488" s="297"/>
      <c r="I488" s="455"/>
      <c r="J488" s="455"/>
      <c r="K488" s="297"/>
      <c r="L488" s="299"/>
      <c r="M488" s="297"/>
      <c r="N488" s="297"/>
      <c r="O488" s="151"/>
      <c r="P488" s="297"/>
      <c r="Q488" s="301"/>
      <c r="R488" s="297"/>
      <c r="S488" s="136"/>
      <c r="T488" s="136"/>
      <c r="U488" s="136"/>
      <c r="V488" s="136"/>
      <c r="W488" s="136"/>
      <c r="X488" s="136"/>
      <c r="Y488" s="136"/>
      <c r="Z488" s="136"/>
      <c r="AA488" s="136"/>
      <c r="AB488" s="136"/>
      <c r="AC488" s="136"/>
      <c r="AD488" s="136"/>
      <c r="AE488" s="136"/>
      <c r="AF488" s="136"/>
    </row>
    <row r="489" spans="1:32" ht="13.5" customHeight="1" x14ac:dyDescent="0.25">
      <c r="A489" s="298"/>
      <c r="B489" s="135"/>
      <c r="C489" s="136"/>
      <c r="D489" s="136"/>
      <c r="E489" s="136"/>
      <c r="F489" s="136"/>
      <c r="G489" s="136"/>
      <c r="H489" s="297"/>
      <c r="I489" s="455"/>
      <c r="J489" s="455"/>
      <c r="K489" s="297"/>
      <c r="L489" s="299"/>
      <c r="M489" s="297"/>
      <c r="N489" s="297"/>
      <c r="O489" s="151"/>
      <c r="P489" s="297"/>
      <c r="Q489" s="301"/>
      <c r="R489" s="297"/>
      <c r="S489" s="136"/>
      <c r="T489" s="136"/>
      <c r="U489" s="136"/>
      <c r="V489" s="136"/>
      <c r="W489" s="136"/>
      <c r="X489" s="136"/>
      <c r="Y489" s="136"/>
      <c r="Z489" s="136"/>
      <c r="AA489" s="136"/>
      <c r="AB489" s="136"/>
      <c r="AC489" s="136"/>
      <c r="AD489" s="136"/>
      <c r="AE489" s="136"/>
      <c r="AF489" s="136"/>
    </row>
    <row r="490" spans="1:32" ht="13.5" customHeight="1" x14ac:dyDescent="0.25">
      <c r="A490" s="298"/>
      <c r="B490" s="135"/>
      <c r="C490" s="136"/>
      <c r="D490" s="136"/>
      <c r="E490" s="136"/>
      <c r="F490" s="136"/>
      <c r="G490" s="136"/>
      <c r="H490" s="297"/>
      <c r="I490" s="455"/>
      <c r="J490" s="455"/>
      <c r="K490" s="297"/>
      <c r="L490" s="299"/>
      <c r="M490" s="297"/>
      <c r="N490" s="297"/>
      <c r="O490" s="151"/>
      <c r="P490" s="297"/>
      <c r="Q490" s="301"/>
      <c r="R490" s="297"/>
      <c r="S490" s="136"/>
      <c r="T490" s="136"/>
      <c r="U490" s="136"/>
      <c r="V490" s="136"/>
      <c r="W490" s="136"/>
      <c r="X490" s="136"/>
      <c r="Y490" s="136"/>
      <c r="Z490" s="136"/>
      <c r="AA490" s="136"/>
      <c r="AB490" s="136"/>
      <c r="AC490" s="136"/>
      <c r="AD490" s="136"/>
      <c r="AE490" s="136"/>
      <c r="AF490" s="136"/>
    </row>
    <row r="491" spans="1:32" ht="13.5" customHeight="1" x14ac:dyDescent="0.25">
      <c r="A491" s="298"/>
      <c r="B491" s="135"/>
      <c r="C491" s="136"/>
      <c r="D491" s="136"/>
      <c r="E491" s="136"/>
      <c r="F491" s="136"/>
      <c r="G491" s="136"/>
      <c r="H491" s="297"/>
      <c r="I491" s="455"/>
      <c r="J491" s="455"/>
      <c r="K491" s="297"/>
      <c r="L491" s="299"/>
      <c r="M491" s="297"/>
      <c r="N491" s="297"/>
      <c r="O491" s="151"/>
      <c r="P491" s="297"/>
      <c r="Q491" s="301"/>
      <c r="R491" s="297"/>
      <c r="S491" s="136"/>
      <c r="T491" s="136"/>
      <c r="U491" s="136"/>
      <c r="V491" s="136"/>
      <c r="W491" s="136"/>
      <c r="X491" s="136"/>
      <c r="Y491" s="136"/>
      <c r="Z491" s="136"/>
      <c r="AA491" s="136"/>
      <c r="AB491" s="136"/>
      <c r="AC491" s="136"/>
      <c r="AD491" s="136"/>
      <c r="AE491" s="136"/>
      <c r="AF491" s="136"/>
    </row>
    <row r="492" spans="1:32" ht="13.5" customHeight="1" x14ac:dyDescent="0.25">
      <c r="A492" s="298"/>
      <c r="B492" s="135"/>
      <c r="C492" s="136"/>
      <c r="D492" s="136"/>
      <c r="E492" s="136"/>
      <c r="F492" s="136"/>
      <c r="G492" s="136"/>
      <c r="H492" s="297"/>
      <c r="I492" s="455"/>
      <c r="J492" s="455"/>
      <c r="K492" s="297"/>
      <c r="L492" s="299"/>
      <c r="M492" s="297"/>
      <c r="N492" s="297"/>
      <c r="O492" s="151"/>
      <c r="P492" s="297"/>
      <c r="Q492" s="301"/>
      <c r="R492" s="297"/>
      <c r="S492" s="136"/>
      <c r="T492" s="136"/>
      <c r="U492" s="136"/>
      <c r="V492" s="136"/>
      <c r="W492" s="136"/>
      <c r="X492" s="136"/>
      <c r="Y492" s="136"/>
      <c r="Z492" s="136"/>
      <c r="AA492" s="136"/>
      <c r="AB492" s="136"/>
      <c r="AC492" s="136"/>
      <c r="AD492" s="136"/>
      <c r="AE492" s="136"/>
      <c r="AF492" s="136"/>
    </row>
    <row r="493" spans="1:32" ht="13.5" customHeight="1" x14ac:dyDescent="0.25">
      <c r="A493" s="298"/>
      <c r="B493" s="135"/>
      <c r="C493" s="136"/>
      <c r="D493" s="136"/>
      <c r="E493" s="136"/>
      <c r="F493" s="136"/>
      <c r="G493" s="136"/>
      <c r="H493" s="297"/>
      <c r="I493" s="455"/>
      <c r="J493" s="455"/>
      <c r="K493" s="297"/>
      <c r="L493" s="299"/>
      <c r="M493" s="297"/>
      <c r="N493" s="297"/>
      <c r="O493" s="151"/>
      <c r="P493" s="297"/>
      <c r="Q493" s="301"/>
      <c r="R493" s="297"/>
      <c r="S493" s="136"/>
      <c r="T493" s="136"/>
      <c r="U493" s="136"/>
      <c r="V493" s="136"/>
      <c r="W493" s="136"/>
      <c r="X493" s="136"/>
      <c r="Y493" s="136"/>
      <c r="Z493" s="136"/>
      <c r="AA493" s="136"/>
      <c r="AB493" s="136"/>
      <c r="AC493" s="136"/>
      <c r="AD493" s="136"/>
      <c r="AE493" s="136"/>
      <c r="AF493" s="136"/>
    </row>
    <row r="494" spans="1:32" ht="13.5" customHeight="1" x14ac:dyDescent="0.25">
      <c r="A494" s="298"/>
      <c r="B494" s="135"/>
      <c r="C494" s="136"/>
      <c r="D494" s="136"/>
      <c r="E494" s="136"/>
      <c r="F494" s="136"/>
      <c r="G494" s="136"/>
      <c r="H494" s="297"/>
      <c r="I494" s="455"/>
      <c r="J494" s="455"/>
      <c r="K494" s="297"/>
      <c r="L494" s="299"/>
      <c r="M494" s="297"/>
      <c r="N494" s="297"/>
      <c r="O494" s="151"/>
      <c r="P494" s="297"/>
      <c r="Q494" s="301"/>
      <c r="R494" s="297"/>
      <c r="S494" s="136"/>
      <c r="T494" s="136"/>
      <c r="U494" s="136"/>
      <c r="V494" s="136"/>
      <c r="W494" s="136"/>
      <c r="X494" s="136"/>
      <c r="Y494" s="136"/>
      <c r="Z494" s="136"/>
      <c r="AA494" s="136"/>
      <c r="AB494" s="136"/>
      <c r="AC494" s="136"/>
      <c r="AD494" s="136"/>
      <c r="AE494" s="136"/>
      <c r="AF494" s="136"/>
    </row>
    <row r="495" spans="1:32" ht="13.5" customHeight="1" x14ac:dyDescent="0.25">
      <c r="A495" s="298"/>
      <c r="B495" s="135"/>
      <c r="C495" s="136"/>
      <c r="D495" s="136"/>
      <c r="E495" s="136"/>
      <c r="F495" s="136"/>
      <c r="G495" s="136"/>
      <c r="H495" s="297"/>
      <c r="I495" s="455"/>
      <c r="J495" s="455"/>
      <c r="K495" s="297"/>
      <c r="L495" s="299"/>
      <c r="M495" s="297"/>
      <c r="N495" s="297"/>
      <c r="O495" s="151"/>
      <c r="P495" s="297"/>
      <c r="Q495" s="301"/>
      <c r="R495" s="297"/>
      <c r="S495" s="136"/>
      <c r="T495" s="136"/>
      <c r="U495" s="136"/>
      <c r="V495" s="136"/>
      <c r="W495" s="136"/>
      <c r="X495" s="136"/>
      <c r="Y495" s="136"/>
      <c r="Z495" s="136"/>
      <c r="AA495" s="136"/>
      <c r="AB495" s="136"/>
      <c r="AC495" s="136"/>
      <c r="AD495" s="136"/>
      <c r="AE495" s="136"/>
      <c r="AF495" s="136"/>
    </row>
    <row r="496" spans="1:32" ht="13.5" customHeight="1" x14ac:dyDescent="0.25">
      <c r="A496" s="298"/>
      <c r="B496" s="135"/>
      <c r="C496" s="136"/>
      <c r="D496" s="136"/>
      <c r="E496" s="136"/>
      <c r="F496" s="136"/>
      <c r="G496" s="136"/>
      <c r="H496" s="297"/>
      <c r="I496" s="455"/>
      <c r="J496" s="455"/>
      <c r="K496" s="297"/>
      <c r="L496" s="299"/>
      <c r="M496" s="297"/>
      <c r="N496" s="297"/>
      <c r="O496" s="151"/>
      <c r="P496" s="297"/>
      <c r="Q496" s="301"/>
      <c r="R496" s="297"/>
      <c r="S496" s="136"/>
      <c r="T496" s="136"/>
      <c r="U496" s="136"/>
      <c r="V496" s="136"/>
      <c r="W496" s="136"/>
      <c r="X496" s="136"/>
      <c r="Y496" s="136"/>
      <c r="Z496" s="136"/>
      <c r="AA496" s="136"/>
      <c r="AB496" s="136"/>
      <c r="AC496" s="136"/>
      <c r="AD496" s="136"/>
      <c r="AE496" s="136"/>
      <c r="AF496" s="136"/>
    </row>
    <row r="497" spans="1:32" ht="13.5" customHeight="1" x14ac:dyDescent="0.25">
      <c r="A497" s="298"/>
      <c r="B497" s="135"/>
      <c r="C497" s="136"/>
      <c r="D497" s="136"/>
      <c r="E497" s="136"/>
      <c r="F497" s="136"/>
      <c r="G497" s="136"/>
      <c r="H497" s="297"/>
      <c r="I497" s="455"/>
      <c r="J497" s="455"/>
      <c r="K497" s="297"/>
      <c r="L497" s="299"/>
      <c r="M497" s="297"/>
      <c r="N497" s="297"/>
      <c r="O497" s="151"/>
      <c r="P497" s="297"/>
      <c r="Q497" s="301"/>
      <c r="R497" s="297"/>
      <c r="S497" s="136"/>
      <c r="T497" s="136"/>
      <c r="U497" s="136"/>
      <c r="V497" s="136"/>
      <c r="W497" s="136"/>
      <c r="X497" s="136"/>
      <c r="Y497" s="136"/>
      <c r="Z497" s="136"/>
      <c r="AA497" s="136"/>
      <c r="AB497" s="136"/>
      <c r="AC497" s="136"/>
      <c r="AD497" s="136"/>
      <c r="AE497" s="136"/>
      <c r="AF497" s="136"/>
    </row>
    <row r="498" spans="1:32" ht="13.5" customHeight="1" x14ac:dyDescent="0.25">
      <c r="A498" s="298"/>
      <c r="B498" s="135"/>
      <c r="C498" s="136"/>
      <c r="D498" s="136"/>
      <c r="E498" s="136"/>
      <c r="F498" s="136"/>
      <c r="G498" s="136"/>
      <c r="H498" s="297"/>
      <c r="I498" s="455"/>
      <c r="J498" s="455"/>
      <c r="K498" s="297"/>
      <c r="L498" s="299"/>
      <c r="M498" s="297"/>
      <c r="N498" s="297"/>
      <c r="O498" s="151"/>
      <c r="P498" s="297"/>
      <c r="Q498" s="301"/>
      <c r="R498" s="297"/>
      <c r="S498" s="136"/>
      <c r="T498" s="136"/>
      <c r="U498" s="136"/>
      <c r="V498" s="136"/>
      <c r="W498" s="136"/>
      <c r="X498" s="136"/>
      <c r="Y498" s="136"/>
      <c r="Z498" s="136"/>
      <c r="AA498" s="136"/>
      <c r="AB498" s="136"/>
      <c r="AC498" s="136"/>
      <c r="AD498" s="136"/>
      <c r="AE498" s="136"/>
      <c r="AF498" s="136"/>
    </row>
    <row r="499" spans="1:32" ht="13.5" customHeight="1" x14ac:dyDescent="0.25">
      <c r="A499" s="298"/>
      <c r="B499" s="135"/>
      <c r="C499" s="136"/>
      <c r="D499" s="136"/>
      <c r="E499" s="136"/>
      <c r="F499" s="136"/>
      <c r="G499" s="136"/>
      <c r="H499" s="297"/>
      <c r="I499" s="455"/>
      <c r="J499" s="455"/>
      <c r="K499" s="297"/>
      <c r="L499" s="299"/>
      <c r="M499" s="297"/>
      <c r="N499" s="297"/>
      <c r="O499" s="151"/>
      <c r="P499" s="297"/>
      <c r="Q499" s="301"/>
      <c r="R499" s="297"/>
      <c r="S499" s="136"/>
      <c r="T499" s="136"/>
      <c r="U499" s="136"/>
      <c r="V499" s="136"/>
      <c r="W499" s="136"/>
      <c r="X499" s="136"/>
      <c r="Y499" s="136"/>
      <c r="Z499" s="136"/>
      <c r="AA499" s="136"/>
      <c r="AB499" s="136"/>
      <c r="AC499" s="136"/>
      <c r="AD499" s="136"/>
      <c r="AE499" s="136"/>
      <c r="AF499" s="136"/>
    </row>
    <row r="500" spans="1:32" ht="13.5" customHeight="1" x14ac:dyDescent="0.25">
      <c r="A500" s="298"/>
      <c r="B500" s="135"/>
      <c r="C500" s="136"/>
      <c r="D500" s="136"/>
      <c r="E500" s="136"/>
      <c r="F500" s="136"/>
      <c r="G500" s="136"/>
      <c r="H500" s="297"/>
      <c r="I500" s="455"/>
      <c r="J500" s="455"/>
      <c r="K500" s="297"/>
      <c r="L500" s="299"/>
      <c r="M500" s="297"/>
      <c r="N500" s="297"/>
      <c r="O500" s="151"/>
      <c r="P500" s="297"/>
      <c r="Q500" s="301"/>
      <c r="R500" s="297"/>
      <c r="S500" s="136"/>
      <c r="T500" s="136"/>
      <c r="U500" s="136"/>
      <c r="V500" s="136"/>
      <c r="W500" s="136"/>
      <c r="X500" s="136"/>
      <c r="Y500" s="136"/>
      <c r="Z500" s="136"/>
      <c r="AA500" s="136"/>
      <c r="AB500" s="136"/>
      <c r="AC500" s="136"/>
      <c r="AD500" s="136"/>
      <c r="AE500" s="136"/>
      <c r="AF500" s="136"/>
    </row>
    <row r="501" spans="1:32" ht="13.5" customHeight="1" x14ac:dyDescent="0.25">
      <c r="A501" s="298"/>
      <c r="B501" s="135"/>
      <c r="C501" s="136"/>
      <c r="D501" s="136"/>
      <c r="E501" s="136"/>
      <c r="F501" s="136"/>
      <c r="G501" s="136"/>
      <c r="H501" s="297"/>
      <c r="I501" s="455"/>
      <c r="J501" s="455"/>
      <c r="K501" s="297"/>
      <c r="L501" s="299"/>
      <c r="M501" s="297"/>
      <c r="N501" s="297"/>
      <c r="O501" s="151"/>
      <c r="P501" s="297"/>
      <c r="Q501" s="301"/>
      <c r="R501" s="297"/>
      <c r="S501" s="136"/>
      <c r="T501" s="136"/>
      <c r="U501" s="136"/>
      <c r="V501" s="136"/>
      <c r="W501" s="136"/>
      <c r="X501" s="136"/>
      <c r="Y501" s="136"/>
      <c r="Z501" s="136"/>
      <c r="AA501" s="136"/>
      <c r="AB501" s="136"/>
      <c r="AC501" s="136"/>
      <c r="AD501" s="136"/>
      <c r="AE501" s="136"/>
      <c r="AF501" s="136"/>
    </row>
    <row r="502" spans="1:32" ht="13.5" customHeight="1" x14ac:dyDescent="0.25">
      <c r="A502" s="298"/>
      <c r="B502" s="135"/>
      <c r="C502" s="136"/>
      <c r="D502" s="136"/>
      <c r="E502" s="136"/>
      <c r="F502" s="136"/>
      <c r="G502" s="136"/>
      <c r="H502" s="297"/>
      <c r="I502" s="455"/>
      <c r="J502" s="455"/>
      <c r="K502" s="297"/>
      <c r="L502" s="299"/>
      <c r="M502" s="297"/>
      <c r="N502" s="297"/>
      <c r="O502" s="151"/>
      <c r="P502" s="297"/>
      <c r="Q502" s="301"/>
      <c r="R502" s="297"/>
      <c r="S502" s="136"/>
      <c r="T502" s="136"/>
      <c r="U502" s="136"/>
      <c r="V502" s="136"/>
      <c r="W502" s="136"/>
      <c r="X502" s="136"/>
      <c r="Y502" s="136"/>
      <c r="Z502" s="136"/>
      <c r="AA502" s="136"/>
      <c r="AB502" s="136"/>
      <c r="AC502" s="136"/>
      <c r="AD502" s="136"/>
      <c r="AE502" s="136"/>
      <c r="AF502" s="136"/>
    </row>
    <row r="503" spans="1:32" ht="13.5" customHeight="1" x14ac:dyDescent="0.25">
      <c r="A503" s="298"/>
      <c r="B503" s="135"/>
      <c r="C503" s="136"/>
      <c r="D503" s="136"/>
      <c r="E503" s="136"/>
      <c r="F503" s="136"/>
      <c r="G503" s="136"/>
      <c r="H503" s="297"/>
      <c r="I503" s="455"/>
      <c r="J503" s="455"/>
      <c r="K503" s="297"/>
      <c r="L503" s="299"/>
      <c r="M503" s="297"/>
      <c r="N503" s="297"/>
      <c r="O503" s="151"/>
      <c r="P503" s="297"/>
      <c r="Q503" s="301"/>
      <c r="R503" s="297"/>
      <c r="S503" s="136"/>
      <c r="T503" s="136"/>
      <c r="U503" s="136"/>
      <c r="V503" s="136"/>
      <c r="W503" s="136"/>
      <c r="X503" s="136"/>
      <c r="Y503" s="136"/>
      <c r="Z503" s="136"/>
      <c r="AA503" s="136"/>
      <c r="AB503" s="136"/>
      <c r="AC503" s="136"/>
      <c r="AD503" s="136"/>
      <c r="AE503" s="136"/>
      <c r="AF503" s="136"/>
    </row>
    <row r="504" spans="1:32" ht="13.5" customHeight="1" x14ac:dyDescent="0.25">
      <c r="A504" s="298"/>
      <c r="B504" s="135"/>
      <c r="C504" s="136"/>
      <c r="D504" s="136"/>
      <c r="E504" s="136"/>
      <c r="F504" s="136"/>
      <c r="G504" s="136"/>
      <c r="H504" s="297"/>
      <c r="I504" s="455"/>
      <c r="J504" s="455"/>
      <c r="K504" s="297"/>
      <c r="L504" s="299"/>
      <c r="M504" s="297"/>
      <c r="N504" s="297"/>
      <c r="O504" s="151"/>
      <c r="P504" s="297"/>
      <c r="Q504" s="301"/>
      <c r="R504" s="297"/>
      <c r="S504" s="136"/>
      <c r="T504" s="136"/>
      <c r="U504" s="136"/>
      <c r="V504" s="136"/>
      <c r="W504" s="136"/>
      <c r="X504" s="136"/>
      <c r="Y504" s="136"/>
      <c r="Z504" s="136"/>
      <c r="AA504" s="136"/>
      <c r="AB504" s="136"/>
      <c r="AC504" s="136"/>
      <c r="AD504" s="136"/>
      <c r="AE504" s="136"/>
      <c r="AF504" s="136"/>
    </row>
    <row r="505" spans="1:32" ht="13.5" customHeight="1" x14ac:dyDescent="0.25">
      <c r="A505" s="298"/>
      <c r="B505" s="135"/>
      <c r="C505" s="136"/>
      <c r="D505" s="136"/>
      <c r="E505" s="136"/>
      <c r="F505" s="136"/>
      <c r="G505" s="136"/>
      <c r="H505" s="297"/>
      <c r="I505" s="455"/>
      <c r="J505" s="455"/>
      <c r="K505" s="297"/>
      <c r="L505" s="299"/>
      <c r="M505" s="297"/>
      <c r="N505" s="297"/>
      <c r="O505" s="151"/>
      <c r="P505" s="297"/>
      <c r="Q505" s="301"/>
      <c r="R505" s="297"/>
      <c r="S505" s="136"/>
      <c r="T505" s="136"/>
      <c r="U505" s="136"/>
      <c r="V505" s="136"/>
      <c r="W505" s="136"/>
      <c r="X505" s="136"/>
      <c r="Y505" s="136"/>
      <c r="Z505" s="136"/>
      <c r="AA505" s="136"/>
      <c r="AB505" s="136"/>
      <c r="AC505" s="136"/>
      <c r="AD505" s="136"/>
      <c r="AE505" s="136"/>
      <c r="AF505" s="136"/>
    </row>
    <row r="506" spans="1:32" ht="13.5" customHeight="1" x14ac:dyDescent="0.25">
      <c r="A506" s="298"/>
      <c r="B506" s="135"/>
      <c r="C506" s="136"/>
      <c r="D506" s="136"/>
      <c r="E506" s="136"/>
      <c r="F506" s="136"/>
      <c r="G506" s="136"/>
      <c r="H506" s="297"/>
      <c r="I506" s="455"/>
      <c r="J506" s="455"/>
      <c r="K506" s="297"/>
      <c r="L506" s="299"/>
      <c r="M506" s="297"/>
      <c r="N506" s="297"/>
      <c r="O506" s="151"/>
      <c r="P506" s="297"/>
      <c r="Q506" s="301"/>
      <c r="R506" s="297"/>
      <c r="S506" s="136"/>
      <c r="T506" s="136"/>
      <c r="U506" s="136"/>
      <c r="V506" s="136"/>
      <c r="W506" s="136"/>
      <c r="X506" s="136"/>
      <c r="Y506" s="136"/>
      <c r="Z506" s="136"/>
      <c r="AA506" s="136"/>
      <c r="AB506" s="136"/>
      <c r="AC506" s="136"/>
      <c r="AD506" s="136"/>
      <c r="AE506" s="136"/>
      <c r="AF506" s="136"/>
    </row>
    <row r="507" spans="1:32" ht="13.5" customHeight="1" x14ac:dyDescent="0.25">
      <c r="A507" s="298"/>
      <c r="B507" s="135"/>
      <c r="C507" s="136"/>
      <c r="D507" s="136"/>
      <c r="E507" s="136"/>
      <c r="F507" s="136"/>
      <c r="G507" s="136"/>
      <c r="H507" s="297"/>
      <c r="I507" s="455"/>
      <c r="J507" s="455"/>
      <c r="K507" s="297"/>
      <c r="L507" s="299"/>
      <c r="M507" s="297"/>
      <c r="N507" s="297"/>
      <c r="O507" s="151"/>
      <c r="P507" s="297"/>
      <c r="Q507" s="301"/>
      <c r="R507" s="297"/>
      <c r="S507" s="136"/>
      <c r="T507" s="136"/>
      <c r="U507" s="136"/>
      <c r="V507" s="136"/>
      <c r="W507" s="136"/>
      <c r="X507" s="136"/>
      <c r="Y507" s="136"/>
      <c r="Z507" s="136"/>
      <c r="AA507" s="136"/>
      <c r="AB507" s="136"/>
      <c r="AC507" s="136"/>
      <c r="AD507" s="136"/>
      <c r="AE507" s="136"/>
      <c r="AF507" s="136"/>
    </row>
    <row r="508" spans="1:32" ht="13.5" customHeight="1" x14ac:dyDescent="0.25">
      <c r="A508" s="298"/>
      <c r="B508" s="135"/>
      <c r="C508" s="136"/>
      <c r="D508" s="136"/>
      <c r="E508" s="136"/>
      <c r="F508" s="136"/>
      <c r="G508" s="136"/>
      <c r="H508" s="297"/>
      <c r="I508" s="455"/>
      <c r="J508" s="455"/>
      <c r="K508" s="297"/>
      <c r="L508" s="299"/>
      <c r="M508" s="297"/>
      <c r="N508" s="297"/>
      <c r="O508" s="151"/>
      <c r="P508" s="297"/>
      <c r="Q508" s="301"/>
      <c r="R508" s="297"/>
      <c r="S508" s="136"/>
      <c r="T508" s="136"/>
      <c r="U508" s="136"/>
      <c r="V508" s="136"/>
      <c r="W508" s="136"/>
      <c r="X508" s="136"/>
      <c r="Y508" s="136"/>
      <c r="Z508" s="136"/>
      <c r="AA508" s="136"/>
      <c r="AB508" s="136"/>
      <c r="AC508" s="136"/>
      <c r="AD508" s="136"/>
      <c r="AE508" s="136"/>
      <c r="AF508" s="136"/>
    </row>
    <row r="509" spans="1:32" ht="13.5" customHeight="1" x14ac:dyDescent="0.25">
      <c r="A509" s="298"/>
      <c r="B509" s="135"/>
      <c r="C509" s="136"/>
      <c r="D509" s="136"/>
      <c r="E509" s="136"/>
      <c r="F509" s="136"/>
      <c r="G509" s="136"/>
      <c r="H509" s="297"/>
      <c r="I509" s="455"/>
      <c r="J509" s="455"/>
      <c r="K509" s="297"/>
      <c r="L509" s="299"/>
      <c r="M509" s="297"/>
      <c r="N509" s="297"/>
      <c r="O509" s="151"/>
      <c r="P509" s="297"/>
      <c r="Q509" s="301"/>
      <c r="R509" s="297"/>
      <c r="S509" s="136"/>
      <c r="T509" s="136"/>
      <c r="U509" s="136"/>
      <c r="V509" s="136"/>
      <c r="W509" s="136"/>
      <c r="X509" s="136"/>
      <c r="Y509" s="136"/>
      <c r="Z509" s="136"/>
      <c r="AA509" s="136"/>
      <c r="AB509" s="136"/>
      <c r="AC509" s="136"/>
      <c r="AD509" s="136"/>
      <c r="AE509" s="136"/>
      <c r="AF509" s="136"/>
    </row>
    <row r="510" spans="1:32" ht="13.5" customHeight="1" x14ac:dyDescent="0.25">
      <c r="A510" s="298"/>
      <c r="B510" s="135"/>
      <c r="C510" s="136"/>
      <c r="D510" s="136"/>
      <c r="E510" s="136"/>
      <c r="F510" s="136"/>
      <c r="G510" s="136"/>
      <c r="H510" s="297"/>
      <c r="I510" s="455"/>
      <c r="J510" s="455"/>
      <c r="K510" s="297"/>
      <c r="L510" s="299"/>
      <c r="M510" s="297"/>
      <c r="N510" s="297"/>
      <c r="O510" s="151"/>
      <c r="P510" s="297"/>
      <c r="Q510" s="301"/>
      <c r="R510" s="297"/>
      <c r="S510" s="136"/>
      <c r="T510" s="136"/>
      <c r="U510" s="136"/>
      <c r="V510" s="136"/>
      <c r="W510" s="136"/>
      <c r="X510" s="136"/>
      <c r="Y510" s="136"/>
      <c r="Z510" s="136"/>
      <c r="AA510" s="136"/>
      <c r="AB510" s="136"/>
      <c r="AC510" s="136"/>
      <c r="AD510" s="136"/>
      <c r="AE510" s="136"/>
      <c r="AF510" s="136"/>
    </row>
    <row r="511" spans="1:32" ht="13.5" customHeight="1" x14ac:dyDescent="0.25">
      <c r="A511" s="298"/>
      <c r="B511" s="135"/>
      <c r="C511" s="136"/>
      <c r="D511" s="136"/>
      <c r="E511" s="136"/>
      <c r="F511" s="136"/>
      <c r="G511" s="136"/>
      <c r="H511" s="297"/>
      <c r="I511" s="455"/>
      <c r="J511" s="455"/>
      <c r="K511" s="297"/>
      <c r="L511" s="299"/>
      <c r="M511" s="297"/>
      <c r="N511" s="297"/>
      <c r="O511" s="151"/>
      <c r="P511" s="297"/>
      <c r="Q511" s="301"/>
      <c r="R511" s="297"/>
      <c r="S511" s="136"/>
      <c r="T511" s="136"/>
      <c r="U511" s="136"/>
      <c r="V511" s="136"/>
      <c r="W511" s="136"/>
      <c r="X511" s="136"/>
      <c r="Y511" s="136"/>
      <c r="Z511" s="136"/>
      <c r="AA511" s="136"/>
      <c r="AB511" s="136"/>
      <c r="AC511" s="136"/>
      <c r="AD511" s="136"/>
      <c r="AE511" s="136"/>
      <c r="AF511" s="136"/>
    </row>
    <row r="512" spans="1:32" ht="13.5" customHeight="1" x14ac:dyDescent="0.25">
      <c r="A512" s="298"/>
      <c r="B512" s="135"/>
      <c r="C512" s="136"/>
      <c r="D512" s="136"/>
      <c r="E512" s="136"/>
      <c r="F512" s="136"/>
      <c r="G512" s="136"/>
      <c r="H512" s="297"/>
      <c r="I512" s="455"/>
      <c r="J512" s="455"/>
      <c r="K512" s="297"/>
      <c r="L512" s="299"/>
      <c r="M512" s="297"/>
      <c r="N512" s="297"/>
      <c r="O512" s="151"/>
      <c r="P512" s="297"/>
      <c r="Q512" s="301"/>
      <c r="R512" s="297"/>
      <c r="S512" s="136"/>
      <c r="T512" s="136"/>
      <c r="U512" s="136"/>
      <c r="V512" s="136"/>
      <c r="W512" s="136"/>
      <c r="X512" s="136"/>
      <c r="Y512" s="136"/>
      <c r="Z512" s="136"/>
      <c r="AA512" s="136"/>
      <c r="AB512" s="136"/>
      <c r="AC512" s="136"/>
      <c r="AD512" s="136"/>
      <c r="AE512" s="136"/>
      <c r="AF512" s="136"/>
    </row>
    <row r="513" spans="1:32" ht="13.5" customHeight="1" x14ac:dyDescent="0.25">
      <c r="A513" s="298"/>
      <c r="B513" s="135"/>
      <c r="C513" s="136"/>
      <c r="D513" s="136"/>
      <c r="E513" s="136"/>
      <c r="F513" s="136"/>
      <c r="G513" s="136"/>
      <c r="H513" s="297"/>
      <c r="I513" s="455"/>
      <c r="J513" s="455"/>
      <c r="K513" s="297"/>
      <c r="L513" s="299"/>
      <c r="M513" s="297"/>
      <c r="N513" s="297"/>
      <c r="O513" s="151"/>
      <c r="P513" s="297"/>
      <c r="Q513" s="301"/>
      <c r="R513" s="297"/>
      <c r="S513" s="136"/>
      <c r="T513" s="136"/>
      <c r="U513" s="136"/>
      <c r="V513" s="136"/>
      <c r="W513" s="136"/>
      <c r="X513" s="136"/>
      <c r="Y513" s="136"/>
      <c r="Z513" s="136"/>
      <c r="AA513" s="136"/>
      <c r="AB513" s="136"/>
      <c r="AC513" s="136"/>
      <c r="AD513" s="136"/>
      <c r="AE513" s="136"/>
      <c r="AF513" s="136"/>
    </row>
    <row r="514" spans="1:32" ht="13.5" customHeight="1" x14ac:dyDescent="0.25">
      <c r="A514" s="298"/>
      <c r="B514" s="135"/>
      <c r="C514" s="136"/>
      <c r="D514" s="136"/>
      <c r="E514" s="136"/>
      <c r="F514" s="136"/>
      <c r="G514" s="136"/>
      <c r="H514" s="297"/>
      <c r="I514" s="455"/>
      <c r="J514" s="455"/>
      <c r="K514" s="297"/>
      <c r="L514" s="299"/>
      <c r="M514" s="297"/>
      <c r="N514" s="297"/>
      <c r="O514" s="151"/>
      <c r="P514" s="297"/>
      <c r="Q514" s="301"/>
      <c r="R514" s="297"/>
      <c r="S514" s="136"/>
      <c r="T514" s="136"/>
      <c r="U514" s="136"/>
      <c r="V514" s="136"/>
      <c r="W514" s="136"/>
      <c r="X514" s="136"/>
      <c r="Y514" s="136"/>
      <c r="Z514" s="136"/>
      <c r="AA514" s="136"/>
      <c r="AB514" s="136"/>
      <c r="AC514" s="136"/>
      <c r="AD514" s="136"/>
      <c r="AE514" s="136"/>
      <c r="AF514" s="136"/>
    </row>
    <row r="515" spans="1:32" ht="13.5" customHeight="1" x14ac:dyDescent="0.25">
      <c r="A515" s="298"/>
      <c r="B515" s="135"/>
      <c r="C515" s="136"/>
      <c r="D515" s="136"/>
      <c r="E515" s="136"/>
      <c r="F515" s="136"/>
      <c r="G515" s="136"/>
      <c r="H515" s="297"/>
      <c r="I515" s="455"/>
      <c r="J515" s="455"/>
      <c r="K515" s="297"/>
      <c r="L515" s="299"/>
      <c r="M515" s="297"/>
      <c r="N515" s="297"/>
      <c r="O515" s="151"/>
      <c r="P515" s="297"/>
      <c r="Q515" s="301"/>
      <c r="R515" s="297"/>
      <c r="S515" s="136"/>
      <c r="T515" s="136"/>
      <c r="U515" s="136"/>
      <c r="V515" s="136"/>
      <c r="W515" s="136"/>
      <c r="X515" s="136"/>
      <c r="Y515" s="136"/>
      <c r="Z515" s="136"/>
      <c r="AA515" s="136"/>
      <c r="AB515" s="136"/>
      <c r="AC515" s="136"/>
      <c r="AD515" s="136"/>
      <c r="AE515" s="136"/>
      <c r="AF515" s="136"/>
    </row>
    <row r="516" spans="1:32" ht="13.5" customHeight="1" x14ac:dyDescent="0.25">
      <c r="A516" s="298"/>
      <c r="B516" s="135"/>
      <c r="C516" s="136"/>
      <c r="D516" s="136"/>
      <c r="E516" s="136"/>
      <c r="F516" s="136"/>
      <c r="G516" s="136"/>
      <c r="H516" s="297"/>
      <c r="I516" s="455"/>
      <c r="J516" s="455"/>
      <c r="K516" s="297"/>
      <c r="L516" s="299"/>
      <c r="M516" s="297"/>
      <c r="N516" s="297"/>
      <c r="O516" s="151"/>
      <c r="P516" s="297"/>
      <c r="Q516" s="301"/>
      <c r="R516" s="297"/>
      <c r="S516" s="136"/>
      <c r="T516" s="136"/>
      <c r="U516" s="136"/>
      <c r="V516" s="136"/>
      <c r="W516" s="136"/>
      <c r="X516" s="136"/>
      <c r="Y516" s="136"/>
      <c r="Z516" s="136"/>
      <c r="AA516" s="136"/>
      <c r="AB516" s="136"/>
      <c r="AC516" s="136"/>
      <c r="AD516" s="136"/>
      <c r="AE516" s="136"/>
      <c r="AF516" s="136"/>
    </row>
    <row r="517" spans="1:32" ht="13.5" customHeight="1" x14ac:dyDescent="0.25">
      <c r="A517" s="298"/>
      <c r="B517" s="135"/>
      <c r="C517" s="136"/>
      <c r="D517" s="136"/>
      <c r="E517" s="136"/>
      <c r="F517" s="136"/>
      <c r="G517" s="136"/>
      <c r="H517" s="297"/>
      <c r="I517" s="455"/>
      <c r="J517" s="455"/>
      <c r="K517" s="297"/>
      <c r="L517" s="299"/>
      <c r="M517" s="297"/>
      <c r="N517" s="297"/>
      <c r="O517" s="151"/>
      <c r="P517" s="297"/>
      <c r="Q517" s="301"/>
      <c r="R517" s="297"/>
      <c r="S517" s="136"/>
      <c r="T517" s="136"/>
      <c r="U517" s="136"/>
      <c r="V517" s="136"/>
      <c r="W517" s="136"/>
      <c r="X517" s="136"/>
      <c r="Y517" s="136"/>
      <c r="Z517" s="136"/>
      <c r="AA517" s="136"/>
      <c r="AB517" s="136"/>
      <c r="AC517" s="136"/>
      <c r="AD517" s="136"/>
      <c r="AE517" s="136"/>
      <c r="AF517" s="136"/>
    </row>
    <row r="518" spans="1:32" ht="13.5" customHeight="1" x14ac:dyDescent="0.25">
      <c r="A518" s="298"/>
      <c r="B518" s="135"/>
      <c r="C518" s="136"/>
      <c r="D518" s="136"/>
      <c r="E518" s="136"/>
      <c r="F518" s="136"/>
      <c r="G518" s="136"/>
      <c r="H518" s="297"/>
      <c r="I518" s="455"/>
      <c r="J518" s="455"/>
      <c r="K518" s="297"/>
      <c r="L518" s="299"/>
      <c r="M518" s="297"/>
      <c r="N518" s="297"/>
      <c r="O518" s="151"/>
      <c r="P518" s="297"/>
      <c r="Q518" s="301"/>
      <c r="R518" s="297"/>
      <c r="S518" s="136"/>
      <c r="T518" s="136"/>
      <c r="U518" s="136"/>
      <c r="V518" s="136"/>
      <c r="W518" s="136"/>
      <c r="X518" s="136"/>
      <c r="Y518" s="136"/>
      <c r="Z518" s="136"/>
      <c r="AA518" s="136"/>
      <c r="AB518" s="136"/>
      <c r="AC518" s="136"/>
      <c r="AD518" s="136"/>
      <c r="AE518" s="136"/>
      <c r="AF518" s="136"/>
    </row>
    <row r="519" spans="1:32" ht="13.5" customHeight="1" x14ac:dyDescent="0.25">
      <c r="A519" s="298"/>
      <c r="B519" s="135"/>
      <c r="C519" s="136"/>
      <c r="D519" s="136"/>
      <c r="E519" s="136"/>
      <c r="F519" s="136"/>
      <c r="G519" s="136"/>
      <c r="H519" s="297"/>
      <c r="I519" s="455"/>
      <c r="J519" s="455"/>
      <c r="K519" s="297"/>
      <c r="L519" s="299"/>
      <c r="M519" s="297"/>
      <c r="N519" s="297"/>
      <c r="O519" s="151"/>
      <c r="P519" s="297"/>
      <c r="Q519" s="301"/>
      <c r="R519" s="297"/>
      <c r="S519" s="136"/>
      <c r="T519" s="136"/>
      <c r="U519" s="136"/>
      <c r="V519" s="136"/>
      <c r="W519" s="136"/>
      <c r="X519" s="136"/>
      <c r="Y519" s="136"/>
      <c r="Z519" s="136"/>
      <c r="AA519" s="136"/>
      <c r="AB519" s="136"/>
      <c r="AC519" s="136"/>
      <c r="AD519" s="136"/>
      <c r="AE519" s="136"/>
      <c r="AF519" s="136"/>
    </row>
    <row r="520" spans="1:32" ht="13.5" customHeight="1" x14ac:dyDescent="0.25">
      <c r="A520" s="298"/>
      <c r="B520" s="135"/>
      <c r="C520" s="136"/>
      <c r="D520" s="136"/>
      <c r="E520" s="136"/>
      <c r="F520" s="136"/>
      <c r="G520" s="136"/>
      <c r="H520" s="297"/>
      <c r="I520" s="455"/>
      <c r="J520" s="455"/>
      <c r="K520" s="297"/>
      <c r="L520" s="299"/>
      <c r="M520" s="297"/>
      <c r="N520" s="297"/>
      <c r="O520" s="151"/>
      <c r="P520" s="297"/>
      <c r="Q520" s="301"/>
      <c r="R520" s="297"/>
      <c r="S520" s="136"/>
      <c r="T520" s="136"/>
      <c r="U520" s="136"/>
      <c r="V520" s="136"/>
      <c r="W520" s="136"/>
      <c r="X520" s="136"/>
      <c r="Y520" s="136"/>
      <c r="Z520" s="136"/>
      <c r="AA520" s="136"/>
      <c r="AB520" s="136"/>
      <c r="AC520" s="136"/>
      <c r="AD520" s="136"/>
      <c r="AE520" s="136"/>
      <c r="AF520" s="136"/>
    </row>
    <row r="521" spans="1:32" ht="13.5" customHeight="1" x14ac:dyDescent="0.25">
      <c r="A521" s="298"/>
      <c r="B521" s="135"/>
      <c r="C521" s="136"/>
      <c r="D521" s="136"/>
      <c r="E521" s="136"/>
      <c r="F521" s="136"/>
      <c r="G521" s="136"/>
      <c r="H521" s="297"/>
      <c r="I521" s="455"/>
      <c r="J521" s="455"/>
      <c r="K521" s="297"/>
      <c r="L521" s="299"/>
      <c r="M521" s="297"/>
      <c r="N521" s="297"/>
      <c r="O521" s="151"/>
      <c r="P521" s="297"/>
      <c r="Q521" s="301"/>
      <c r="R521" s="297"/>
      <c r="S521" s="136"/>
      <c r="T521" s="136"/>
      <c r="U521" s="136"/>
      <c r="V521" s="136"/>
      <c r="W521" s="136"/>
      <c r="X521" s="136"/>
      <c r="Y521" s="136"/>
      <c r="Z521" s="136"/>
      <c r="AA521" s="136"/>
      <c r="AB521" s="136"/>
      <c r="AC521" s="136"/>
      <c r="AD521" s="136"/>
      <c r="AE521" s="136"/>
      <c r="AF521" s="136"/>
    </row>
    <row r="522" spans="1:32" ht="13.5" customHeight="1" x14ac:dyDescent="0.25">
      <c r="A522" s="298"/>
      <c r="B522" s="135"/>
      <c r="C522" s="136"/>
      <c r="D522" s="136"/>
      <c r="E522" s="136"/>
      <c r="F522" s="136"/>
      <c r="G522" s="136"/>
      <c r="H522" s="297"/>
      <c r="I522" s="455"/>
      <c r="J522" s="455"/>
      <c r="K522" s="297"/>
      <c r="L522" s="299"/>
      <c r="M522" s="297"/>
      <c r="N522" s="297"/>
      <c r="O522" s="151"/>
      <c r="P522" s="297"/>
      <c r="Q522" s="301"/>
      <c r="R522" s="297"/>
      <c r="S522" s="136"/>
      <c r="T522" s="136"/>
      <c r="U522" s="136"/>
      <c r="V522" s="136"/>
      <c r="W522" s="136"/>
      <c r="X522" s="136"/>
      <c r="Y522" s="136"/>
      <c r="Z522" s="136"/>
      <c r="AA522" s="136"/>
      <c r="AB522" s="136"/>
      <c r="AC522" s="136"/>
      <c r="AD522" s="136"/>
      <c r="AE522" s="136"/>
      <c r="AF522" s="136"/>
    </row>
    <row r="523" spans="1:32" ht="13.5" customHeight="1" x14ac:dyDescent="0.25">
      <c r="A523" s="298"/>
      <c r="B523" s="135"/>
      <c r="C523" s="136"/>
      <c r="D523" s="136"/>
      <c r="E523" s="136"/>
      <c r="F523" s="136"/>
      <c r="G523" s="136"/>
      <c r="H523" s="297"/>
      <c r="I523" s="455"/>
      <c r="J523" s="455"/>
      <c r="K523" s="297"/>
      <c r="L523" s="299"/>
      <c r="M523" s="297"/>
      <c r="N523" s="297"/>
      <c r="O523" s="151"/>
      <c r="P523" s="297"/>
      <c r="Q523" s="301"/>
      <c r="R523" s="297"/>
      <c r="S523" s="136"/>
      <c r="T523" s="136"/>
      <c r="U523" s="136"/>
      <c r="V523" s="136"/>
      <c r="W523" s="136"/>
      <c r="X523" s="136"/>
      <c r="Y523" s="136"/>
      <c r="Z523" s="136"/>
      <c r="AA523" s="136"/>
      <c r="AB523" s="136"/>
      <c r="AC523" s="136"/>
      <c r="AD523" s="136"/>
      <c r="AE523" s="136"/>
      <c r="AF523" s="136"/>
    </row>
    <row r="524" spans="1:32" ht="13.5" customHeight="1" x14ac:dyDescent="0.25">
      <c r="A524" s="298"/>
      <c r="B524" s="135"/>
      <c r="C524" s="136"/>
      <c r="D524" s="136"/>
      <c r="E524" s="136"/>
      <c r="F524" s="136"/>
      <c r="G524" s="136"/>
      <c r="H524" s="297"/>
      <c r="I524" s="455"/>
      <c r="J524" s="455"/>
      <c r="K524" s="297"/>
      <c r="L524" s="299"/>
      <c r="M524" s="297"/>
      <c r="N524" s="297"/>
      <c r="O524" s="151"/>
      <c r="P524" s="297"/>
      <c r="Q524" s="301"/>
      <c r="R524" s="297"/>
      <c r="S524" s="136"/>
      <c r="T524" s="136"/>
      <c r="U524" s="136"/>
      <c r="V524" s="136"/>
      <c r="W524" s="136"/>
      <c r="X524" s="136"/>
      <c r="Y524" s="136"/>
      <c r="Z524" s="136"/>
      <c r="AA524" s="136"/>
      <c r="AB524" s="136"/>
      <c r="AC524" s="136"/>
      <c r="AD524" s="136"/>
      <c r="AE524" s="136"/>
      <c r="AF524" s="136"/>
    </row>
    <row r="525" spans="1:32" ht="13.5" customHeight="1" x14ac:dyDescent="0.25">
      <c r="A525" s="298"/>
      <c r="B525" s="135"/>
      <c r="C525" s="136"/>
      <c r="D525" s="136"/>
      <c r="E525" s="136"/>
      <c r="F525" s="136"/>
      <c r="G525" s="136"/>
      <c r="H525" s="297"/>
      <c r="I525" s="455"/>
      <c r="J525" s="455"/>
      <c r="K525" s="297"/>
      <c r="L525" s="299"/>
      <c r="M525" s="297"/>
      <c r="N525" s="297"/>
      <c r="O525" s="151"/>
      <c r="P525" s="297"/>
      <c r="Q525" s="301"/>
      <c r="R525" s="297"/>
      <c r="S525" s="136"/>
      <c r="T525" s="136"/>
      <c r="U525" s="136"/>
      <c r="V525" s="136"/>
      <c r="W525" s="136"/>
      <c r="X525" s="136"/>
      <c r="Y525" s="136"/>
      <c r="Z525" s="136"/>
      <c r="AA525" s="136"/>
      <c r="AB525" s="136"/>
      <c r="AC525" s="136"/>
      <c r="AD525" s="136"/>
      <c r="AE525" s="136"/>
      <c r="AF525" s="136"/>
    </row>
    <row r="526" spans="1:32" ht="13.5" customHeight="1" x14ac:dyDescent="0.25">
      <c r="A526" s="298"/>
      <c r="B526" s="135"/>
      <c r="C526" s="136"/>
      <c r="D526" s="136"/>
      <c r="E526" s="136"/>
      <c r="F526" s="136"/>
      <c r="G526" s="136"/>
      <c r="H526" s="297"/>
      <c r="I526" s="455"/>
      <c r="J526" s="455"/>
      <c r="K526" s="297"/>
      <c r="L526" s="299"/>
      <c r="M526" s="297"/>
      <c r="N526" s="297"/>
      <c r="O526" s="151"/>
      <c r="P526" s="297"/>
      <c r="Q526" s="301"/>
      <c r="R526" s="297"/>
      <c r="S526" s="136"/>
      <c r="T526" s="136"/>
      <c r="U526" s="136"/>
      <c r="V526" s="136"/>
      <c r="W526" s="136"/>
      <c r="X526" s="136"/>
      <c r="Y526" s="136"/>
      <c r="Z526" s="136"/>
      <c r="AA526" s="136"/>
      <c r="AB526" s="136"/>
      <c r="AC526" s="136"/>
      <c r="AD526" s="136"/>
      <c r="AE526" s="136"/>
      <c r="AF526" s="136"/>
    </row>
    <row r="527" spans="1:32" ht="13.5" customHeight="1" x14ac:dyDescent="0.25">
      <c r="A527" s="298"/>
      <c r="B527" s="135"/>
      <c r="C527" s="136"/>
      <c r="D527" s="136"/>
      <c r="E527" s="136"/>
      <c r="F527" s="136"/>
      <c r="G527" s="136"/>
      <c r="H527" s="297"/>
      <c r="I527" s="455"/>
      <c r="J527" s="455"/>
      <c r="K527" s="297"/>
      <c r="L527" s="299"/>
      <c r="M527" s="297"/>
      <c r="N527" s="297"/>
      <c r="O527" s="151"/>
      <c r="P527" s="297"/>
      <c r="Q527" s="301"/>
      <c r="R527" s="297"/>
      <c r="S527" s="136"/>
      <c r="T527" s="136"/>
      <c r="U527" s="136"/>
      <c r="V527" s="136"/>
      <c r="W527" s="136"/>
      <c r="X527" s="136"/>
      <c r="Y527" s="136"/>
      <c r="Z527" s="136"/>
      <c r="AA527" s="136"/>
      <c r="AB527" s="136"/>
      <c r="AC527" s="136"/>
      <c r="AD527" s="136"/>
      <c r="AE527" s="136"/>
      <c r="AF527" s="136"/>
    </row>
    <row r="528" spans="1:32" ht="13.5" customHeight="1" x14ac:dyDescent="0.25">
      <c r="A528" s="298"/>
      <c r="B528" s="135"/>
      <c r="C528" s="136"/>
      <c r="D528" s="136"/>
      <c r="E528" s="136"/>
      <c r="F528" s="136"/>
      <c r="G528" s="136"/>
      <c r="H528" s="297"/>
      <c r="I528" s="455"/>
      <c r="J528" s="455"/>
      <c r="K528" s="297"/>
      <c r="L528" s="299"/>
      <c r="M528" s="297"/>
      <c r="N528" s="297"/>
      <c r="O528" s="151"/>
      <c r="P528" s="297"/>
      <c r="Q528" s="301"/>
      <c r="R528" s="297"/>
      <c r="S528" s="136"/>
      <c r="T528" s="136"/>
      <c r="U528" s="136"/>
      <c r="V528" s="136"/>
      <c r="W528" s="136"/>
      <c r="X528" s="136"/>
      <c r="Y528" s="136"/>
      <c r="Z528" s="136"/>
      <c r="AA528" s="136"/>
      <c r="AB528" s="136"/>
      <c r="AC528" s="136"/>
      <c r="AD528" s="136"/>
      <c r="AE528" s="136"/>
      <c r="AF528" s="136"/>
    </row>
    <row r="529" spans="1:32" ht="13.5" customHeight="1" x14ac:dyDescent="0.25">
      <c r="A529" s="298"/>
      <c r="B529" s="135"/>
      <c r="C529" s="136"/>
      <c r="D529" s="136"/>
      <c r="E529" s="136"/>
      <c r="F529" s="136"/>
      <c r="G529" s="136"/>
      <c r="H529" s="297"/>
      <c r="I529" s="455"/>
      <c r="J529" s="455"/>
      <c r="K529" s="297"/>
      <c r="L529" s="299"/>
      <c r="M529" s="297"/>
      <c r="N529" s="297"/>
      <c r="O529" s="151"/>
      <c r="P529" s="297"/>
      <c r="Q529" s="301"/>
      <c r="R529" s="297"/>
      <c r="S529" s="136"/>
      <c r="T529" s="136"/>
      <c r="U529" s="136"/>
      <c r="V529" s="136"/>
      <c r="W529" s="136"/>
      <c r="X529" s="136"/>
      <c r="Y529" s="136"/>
      <c r="Z529" s="136"/>
      <c r="AA529" s="136"/>
      <c r="AB529" s="136"/>
      <c r="AC529" s="136"/>
      <c r="AD529" s="136"/>
      <c r="AE529" s="136"/>
      <c r="AF529" s="136"/>
    </row>
    <row r="530" spans="1:32" ht="13.5" customHeight="1" x14ac:dyDescent="0.25">
      <c r="A530" s="298"/>
      <c r="B530" s="135"/>
      <c r="C530" s="136"/>
      <c r="D530" s="136"/>
      <c r="E530" s="136"/>
      <c r="F530" s="136"/>
      <c r="G530" s="136"/>
      <c r="H530" s="297"/>
      <c r="I530" s="455"/>
      <c r="J530" s="455"/>
      <c r="K530" s="297"/>
      <c r="L530" s="299"/>
      <c r="M530" s="297"/>
      <c r="N530" s="297"/>
      <c r="O530" s="151"/>
      <c r="P530" s="297"/>
      <c r="Q530" s="301"/>
      <c r="R530" s="297"/>
      <c r="S530" s="136"/>
      <c r="T530" s="136"/>
      <c r="U530" s="136"/>
      <c r="V530" s="136"/>
      <c r="W530" s="136"/>
      <c r="X530" s="136"/>
      <c r="Y530" s="136"/>
      <c r="Z530" s="136"/>
      <c r="AA530" s="136"/>
      <c r="AB530" s="136"/>
      <c r="AC530" s="136"/>
      <c r="AD530" s="136"/>
      <c r="AE530" s="136"/>
      <c r="AF530" s="136"/>
    </row>
    <row r="531" spans="1:32" ht="13.5" customHeight="1" x14ac:dyDescent="0.25">
      <c r="A531" s="298"/>
      <c r="B531" s="135"/>
      <c r="C531" s="136"/>
      <c r="D531" s="136"/>
      <c r="E531" s="136"/>
      <c r="F531" s="136"/>
      <c r="G531" s="136"/>
      <c r="H531" s="297"/>
      <c r="I531" s="455"/>
      <c r="J531" s="455"/>
      <c r="K531" s="297"/>
      <c r="L531" s="299"/>
      <c r="M531" s="297"/>
      <c r="N531" s="297"/>
      <c r="O531" s="151"/>
      <c r="P531" s="297"/>
      <c r="Q531" s="301"/>
      <c r="R531" s="297"/>
      <c r="S531" s="136"/>
      <c r="T531" s="136"/>
      <c r="U531" s="136"/>
      <c r="V531" s="136"/>
      <c r="W531" s="136"/>
      <c r="X531" s="136"/>
      <c r="Y531" s="136"/>
      <c r="Z531" s="136"/>
      <c r="AA531" s="136"/>
      <c r="AB531" s="136"/>
      <c r="AC531" s="136"/>
      <c r="AD531" s="136"/>
      <c r="AE531" s="136"/>
      <c r="AF531" s="136"/>
    </row>
    <row r="532" spans="1:32" ht="13.5" customHeight="1" x14ac:dyDescent="0.25">
      <c r="A532" s="298"/>
      <c r="B532" s="135"/>
      <c r="C532" s="136"/>
      <c r="D532" s="136"/>
      <c r="E532" s="136"/>
      <c r="F532" s="136"/>
      <c r="G532" s="136"/>
      <c r="H532" s="297"/>
      <c r="I532" s="455"/>
      <c r="J532" s="455"/>
      <c r="K532" s="297"/>
      <c r="L532" s="299"/>
      <c r="M532" s="297"/>
      <c r="N532" s="297"/>
      <c r="O532" s="151"/>
      <c r="P532" s="297"/>
      <c r="Q532" s="301"/>
      <c r="R532" s="297"/>
      <c r="S532" s="136"/>
      <c r="T532" s="136"/>
      <c r="U532" s="136"/>
      <c r="V532" s="136"/>
      <c r="W532" s="136"/>
      <c r="X532" s="136"/>
      <c r="Y532" s="136"/>
      <c r="Z532" s="136"/>
      <c r="AA532" s="136"/>
      <c r="AB532" s="136"/>
      <c r="AC532" s="136"/>
      <c r="AD532" s="136"/>
      <c r="AE532" s="136"/>
      <c r="AF532" s="136"/>
    </row>
    <row r="533" spans="1:32" ht="13.5" customHeight="1" x14ac:dyDescent="0.25">
      <c r="A533" s="298"/>
      <c r="B533" s="135"/>
      <c r="C533" s="136"/>
      <c r="D533" s="136"/>
      <c r="E533" s="136"/>
      <c r="F533" s="136"/>
      <c r="G533" s="136"/>
      <c r="H533" s="297"/>
      <c r="I533" s="455"/>
      <c r="J533" s="455"/>
      <c r="K533" s="297"/>
      <c r="L533" s="299"/>
      <c r="M533" s="297"/>
      <c r="N533" s="297"/>
      <c r="O533" s="151"/>
      <c r="P533" s="297"/>
      <c r="Q533" s="301"/>
      <c r="R533" s="297"/>
      <c r="S533" s="136"/>
      <c r="T533" s="136"/>
      <c r="U533" s="136"/>
      <c r="V533" s="136"/>
      <c r="W533" s="136"/>
      <c r="X533" s="136"/>
      <c r="Y533" s="136"/>
      <c r="Z533" s="136"/>
      <c r="AA533" s="136"/>
      <c r="AB533" s="136"/>
      <c r="AC533" s="136"/>
      <c r="AD533" s="136"/>
      <c r="AE533" s="136"/>
      <c r="AF533" s="136"/>
    </row>
    <row r="534" spans="1:32" ht="13.5" customHeight="1" x14ac:dyDescent="0.25">
      <c r="A534" s="298"/>
      <c r="B534" s="135"/>
      <c r="C534" s="136"/>
      <c r="D534" s="136"/>
      <c r="E534" s="136"/>
      <c r="F534" s="136"/>
      <c r="G534" s="136"/>
      <c r="H534" s="297"/>
      <c r="I534" s="455"/>
      <c r="J534" s="455"/>
      <c r="K534" s="297"/>
      <c r="L534" s="299"/>
      <c r="M534" s="297"/>
      <c r="N534" s="297"/>
      <c r="O534" s="151"/>
      <c r="P534" s="297"/>
      <c r="Q534" s="301"/>
      <c r="R534" s="297"/>
      <c r="S534" s="136"/>
      <c r="T534" s="136"/>
      <c r="U534" s="136"/>
      <c r="V534" s="136"/>
      <c r="W534" s="136"/>
      <c r="X534" s="136"/>
      <c r="Y534" s="136"/>
      <c r="Z534" s="136"/>
      <c r="AA534" s="136"/>
      <c r="AB534" s="136"/>
      <c r="AC534" s="136"/>
      <c r="AD534" s="136"/>
      <c r="AE534" s="136"/>
      <c r="AF534" s="136"/>
    </row>
    <row r="535" spans="1:32" ht="13.5" customHeight="1" x14ac:dyDescent="0.25">
      <c r="A535" s="298"/>
      <c r="B535" s="135"/>
      <c r="C535" s="136"/>
      <c r="D535" s="136"/>
      <c r="E535" s="136"/>
      <c r="F535" s="136"/>
      <c r="G535" s="136"/>
      <c r="H535" s="297"/>
      <c r="I535" s="455"/>
      <c r="J535" s="455"/>
      <c r="K535" s="297"/>
      <c r="L535" s="299"/>
      <c r="M535" s="297"/>
      <c r="N535" s="297"/>
      <c r="O535" s="151"/>
      <c r="P535" s="297"/>
      <c r="Q535" s="301"/>
      <c r="R535" s="297"/>
      <c r="S535" s="136"/>
      <c r="T535" s="136"/>
      <c r="U535" s="136"/>
      <c r="V535" s="136"/>
      <c r="W535" s="136"/>
      <c r="X535" s="136"/>
      <c r="Y535" s="136"/>
      <c r="Z535" s="136"/>
      <c r="AA535" s="136"/>
      <c r="AB535" s="136"/>
      <c r="AC535" s="136"/>
      <c r="AD535" s="136"/>
      <c r="AE535" s="136"/>
      <c r="AF535" s="136"/>
    </row>
    <row r="536" spans="1:32" ht="13.5" customHeight="1" x14ac:dyDescent="0.25">
      <c r="A536" s="298"/>
      <c r="B536" s="135"/>
      <c r="C536" s="136"/>
      <c r="D536" s="136"/>
      <c r="E536" s="136"/>
      <c r="F536" s="136"/>
      <c r="G536" s="136"/>
      <c r="H536" s="297"/>
      <c r="I536" s="455"/>
      <c r="J536" s="455"/>
      <c r="K536" s="297"/>
      <c r="L536" s="299"/>
      <c r="M536" s="297"/>
      <c r="N536" s="297"/>
      <c r="O536" s="151"/>
      <c r="P536" s="297"/>
      <c r="Q536" s="301"/>
      <c r="R536" s="297"/>
      <c r="S536" s="136"/>
      <c r="T536" s="136"/>
      <c r="U536" s="136"/>
      <c r="V536" s="136"/>
      <c r="W536" s="136"/>
      <c r="X536" s="136"/>
      <c r="Y536" s="136"/>
      <c r="Z536" s="136"/>
      <c r="AA536" s="136"/>
      <c r="AB536" s="136"/>
      <c r="AC536" s="136"/>
      <c r="AD536" s="136"/>
      <c r="AE536" s="136"/>
      <c r="AF536" s="136"/>
    </row>
    <row r="537" spans="1:32" ht="13.5" customHeight="1" x14ac:dyDescent="0.25">
      <c r="A537" s="298"/>
      <c r="B537" s="135"/>
      <c r="C537" s="136"/>
      <c r="D537" s="136"/>
      <c r="E537" s="136"/>
      <c r="F537" s="136"/>
      <c r="G537" s="136"/>
      <c r="H537" s="297"/>
      <c r="I537" s="455"/>
      <c r="J537" s="455"/>
      <c r="K537" s="297"/>
      <c r="L537" s="299"/>
      <c r="M537" s="297"/>
      <c r="N537" s="297"/>
      <c r="O537" s="151"/>
      <c r="P537" s="297"/>
      <c r="Q537" s="301"/>
      <c r="R537" s="297"/>
      <c r="S537" s="136"/>
      <c r="T537" s="136"/>
      <c r="U537" s="136"/>
      <c r="V537" s="136"/>
      <c r="W537" s="136"/>
      <c r="X537" s="136"/>
      <c r="Y537" s="136"/>
      <c r="Z537" s="136"/>
      <c r="AA537" s="136"/>
      <c r="AB537" s="136"/>
      <c r="AC537" s="136"/>
      <c r="AD537" s="136"/>
      <c r="AE537" s="136"/>
      <c r="AF537" s="136"/>
    </row>
    <row r="538" spans="1:32" ht="13.5" customHeight="1" x14ac:dyDescent="0.25">
      <c r="A538" s="298"/>
      <c r="B538" s="135"/>
      <c r="C538" s="136"/>
      <c r="D538" s="136"/>
      <c r="E538" s="136"/>
      <c r="F538" s="136"/>
      <c r="G538" s="136"/>
      <c r="H538" s="297"/>
      <c r="I538" s="455"/>
      <c r="J538" s="455"/>
      <c r="K538" s="297"/>
      <c r="L538" s="299"/>
      <c r="M538" s="297"/>
      <c r="N538" s="297"/>
      <c r="O538" s="151"/>
      <c r="P538" s="297"/>
      <c r="Q538" s="301"/>
      <c r="R538" s="297"/>
      <c r="S538" s="136"/>
      <c r="T538" s="136"/>
      <c r="U538" s="136"/>
      <c r="V538" s="136"/>
      <c r="W538" s="136"/>
      <c r="X538" s="136"/>
      <c r="Y538" s="136"/>
      <c r="Z538" s="136"/>
      <c r="AA538" s="136"/>
      <c r="AB538" s="136"/>
      <c r="AC538" s="136"/>
      <c r="AD538" s="136"/>
      <c r="AE538" s="136"/>
      <c r="AF538" s="136"/>
    </row>
    <row r="539" spans="1:32" ht="13.5" customHeight="1" x14ac:dyDescent="0.25">
      <c r="A539" s="298"/>
      <c r="B539" s="135"/>
      <c r="C539" s="136"/>
      <c r="D539" s="136"/>
      <c r="E539" s="136"/>
      <c r="F539" s="136"/>
      <c r="G539" s="136"/>
      <c r="H539" s="297"/>
      <c r="I539" s="455"/>
      <c r="J539" s="455"/>
      <c r="K539" s="297"/>
      <c r="L539" s="299"/>
      <c r="M539" s="297"/>
      <c r="N539" s="297"/>
      <c r="O539" s="151"/>
      <c r="P539" s="297"/>
      <c r="Q539" s="301"/>
      <c r="R539" s="297"/>
      <c r="S539" s="136"/>
      <c r="T539" s="136"/>
      <c r="U539" s="136"/>
      <c r="V539" s="136"/>
      <c r="W539" s="136"/>
      <c r="X539" s="136"/>
      <c r="Y539" s="136"/>
      <c r="Z539" s="136"/>
      <c r="AA539" s="136"/>
      <c r="AB539" s="136"/>
      <c r="AC539" s="136"/>
      <c r="AD539" s="136"/>
      <c r="AE539" s="136"/>
      <c r="AF539" s="136"/>
    </row>
    <row r="540" spans="1:32" ht="13.5" customHeight="1" x14ac:dyDescent="0.25">
      <c r="A540" s="298"/>
      <c r="B540" s="135"/>
      <c r="C540" s="136"/>
      <c r="D540" s="136"/>
      <c r="E540" s="136"/>
      <c r="F540" s="136"/>
      <c r="G540" s="136"/>
      <c r="H540" s="297"/>
      <c r="I540" s="455"/>
      <c r="J540" s="455"/>
      <c r="K540" s="297"/>
      <c r="L540" s="299"/>
      <c r="M540" s="297"/>
      <c r="N540" s="297"/>
      <c r="O540" s="151"/>
      <c r="P540" s="297"/>
      <c r="Q540" s="301"/>
      <c r="R540" s="297"/>
      <c r="S540" s="136"/>
      <c r="T540" s="136"/>
      <c r="U540" s="136"/>
      <c r="V540" s="136"/>
      <c r="W540" s="136"/>
      <c r="X540" s="136"/>
      <c r="Y540" s="136"/>
      <c r="Z540" s="136"/>
      <c r="AA540" s="136"/>
      <c r="AB540" s="136"/>
      <c r="AC540" s="136"/>
      <c r="AD540" s="136"/>
      <c r="AE540" s="136"/>
      <c r="AF540" s="136"/>
    </row>
    <row r="541" spans="1:32" ht="13.5" customHeight="1" x14ac:dyDescent="0.25">
      <c r="A541" s="298"/>
      <c r="B541" s="135"/>
      <c r="C541" s="136"/>
      <c r="D541" s="136"/>
      <c r="E541" s="136"/>
      <c r="F541" s="136"/>
      <c r="G541" s="136"/>
      <c r="H541" s="297"/>
      <c r="I541" s="455"/>
      <c r="J541" s="455"/>
      <c r="K541" s="297"/>
      <c r="L541" s="299"/>
      <c r="M541" s="297"/>
      <c r="N541" s="297"/>
      <c r="O541" s="151"/>
      <c r="P541" s="297"/>
      <c r="Q541" s="301"/>
      <c r="R541" s="297"/>
      <c r="S541" s="136"/>
      <c r="T541" s="136"/>
      <c r="U541" s="136"/>
      <c r="V541" s="136"/>
      <c r="W541" s="136"/>
      <c r="X541" s="136"/>
      <c r="Y541" s="136"/>
      <c r="Z541" s="136"/>
      <c r="AA541" s="136"/>
      <c r="AB541" s="136"/>
      <c r="AC541" s="136"/>
      <c r="AD541" s="136"/>
      <c r="AE541" s="136"/>
      <c r="AF541" s="136"/>
    </row>
    <row r="542" spans="1:32" ht="13.5" customHeight="1" x14ac:dyDescent="0.25">
      <c r="A542" s="298"/>
      <c r="B542" s="135"/>
      <c r="C542" s="136"/>
      <c r="D542" s="136"/>
      <c r="E542" s="136"/>
      <c r="F542" s="136"/>
      <c r="G542" s="136"/>
      <c r="H542" s="297"/>
      <c r="I542" s="455"/>
      <c r="J542" s="455"/>
      <c r="K542" s="297"/>
      <c r="L542" s="299"/>
      <c r="M542" s="297"/>
      <c r="N542" s="297"/>
      <c r="O542" s="151"/>
      <c r="P542" s="297"/>
      <c r="Q542" s="301"/>
      <c r="R542" s="297"/>
      <c r="S542" s="136"/>
      <c r="T542" s="136"/>
      <c r="U542" s="136"/>
      <c r="V542" s="136"/>
      <c r="W542" s="136"/>
      <c r="X542" s="136"/>
      <c r="Y542" s="136"/>
      <c r="Z542" s="136"/>
      <c r="AA542" s="136"/>
      <c r="AB542" s="136"/>
      <c r="AC542" s="136"/>
      <c r="AD542" s="136"/>
      <c r="AE542" s="136"/>
      <c r="AF542" s="136"/>
    </row>
    <row r="543" spans="1:32" ht="13.5" customHeight="1" x14ac:dyDescent="0.25">
      <c r="A543" s="298"/>
      <c r="B543" s="135"/>
      <c r="C543" s="136"/>
      <c r="D543" s="136"/>
      <c r="E543" s="136"/>
      <c r="F543" s="136"/>
      <c r="G543" s="136"/>
      <c r="H543" s="297"/>
      <c r="I543" s="455"/>
      <c r="J543" s="455"/>
      <c r="K543" s="297"/>
      <c r="L543" s="299"/>
      <c r="M543" s="297"/>
      <c r="N543" s="297"/>
      <c r="O543" s="151"/>
      <c r="P543" s="297"/>
      <c r="Q543" s="301"/>
      <c r="R543" s="297"/>
      <c r="S543" s="136"/>
      <c r="T543" s="136"/>
      <c r="U543" s="136"/>
      <c r="V543" s="136"/>
      <c r="W543" s="136"/>
      <c r="X543" s="136"/>
      <c r="Y543" s="136"/>
      <c r="Z543" s="136"/>
      <c r="AA543" s="136"/>
      <c r="AB543" s="136"/>
      <c r="AC543" s="136"/>
      <c r="AD543" s="136"/>
      <c r="AE543" s="136"/>
      <c r="AF543" s="136"/>
    </row>
    <row r="544" spans="1:32" ht="13.5" customHeight="1" x14ac:dyDescent="0.25">
      <c r="A544" s="298"/>
      <c r="B544" s="135"/>
      <c r="C544" s="136"/>
      <c r="D544" s="136"/>
      <c r="E544" s="136"/>
      <c r="F544" s="136"/>
      <c r="G544" s="136"/>
      <c r="H544" s="297"/>
      <c r="I544" s="455"/>
      <c r="J544" s="455"/>
      <c r="K544" s="297"/>
      <c r="L544" s="299"/>
      <c r="M544" s="297"/>
      <c r="N544" s="297"/>
      <c r="O544" s="151"/>
      <c r="P544" s="297"/>
      <c r="Q544" s="301"/>
      <c r="R544" s="297"/>
      <c r="S544" s="136"/>
      <c r="T544" s="136"/>
      <c r="U544" s="136"/>
      <c r="V544" s="136"/>
      <c r="W544" s="136"/>
      <c r="X544" s="136"/>
      <c r="Y544" s="136"/>
      <c r="Z544" s="136"/>
      <c r="AA544" s="136"/>
      <c r="AB544" s="136"/>
      <c r="AC544" s="136"/>
      <c r="AD544" s="136"/>
      <c r="AE544" s="136"/>
      <c r="AF544" s="136"/>
    </row>
    <row r="545" spans="1:32" ht="13.5" customHeight="1" x14ac:dyDescent="0.25">
      <c r="A545" s="298"/>
      <c r="B545" s="135"/>
      <c r="C545" s="136"/>
      <c r="D545" s="136"/>
      <c r="E545" s="136"/>
      <c r="F545" s="136"/>
      <c r="G545" s="136"/>
      <c r="H545" s="297"/>
      <c r="I545" s="455"/>
      <c r="J545" s="455"/>
      <c r="K545" s="297"/>
      <c r="L545" s="299"/>
      <c r="M545" s="297"/>
      <c r="N545" s="297"/>
      <c r="O545" s="151"/>
      <c r="P545" s="297"/>
      <c r="Q545" s="301"/>
      <c r="R545" s="297"/>
      <c r="S545" s="136"/>
      <c r="T545" s="136"/>
      <c r="U545" s="136"/>
      <c r="V545" s="136"/>
      <c r="W545" s="136"/>
      <c r="X545" s="136"/>
      <c r="Y545" s="136"/>
      <c r="Z545" s="136"/>
      <c r="AA545" s="136"/>
      <c r="AB545" s="136"/>
      <c r="AC545" s="136"/>
      <c r="AD545" s="136"/>
      <c r="AE545" s="136"/>
      <c r="AF545" s="136"/>
    </row>
    <row r="546" spans="1:32" ht="13.5" customHeight="1" x14ac:dyDescent="0.25">
      <c r="A546" s="298"/>
      <c r="B546" s="135"/>
      <c r="C546" s="136"/>
      <c r="D546" s="136"/>
      <c r="E546" s="136"/>
      <c r="F546" s="136"/>
      <c r="G546" s="136"/>
      <c r="H546" s="297"/>
      <c r="I546" s="455"/>
      <c r="J546" s="455"/>
      <c r="K546" s="297"/>
      <c r="L546" s="299"/>
      <c r="M546" s="297"/>
      <c r="N546" s="297"/>
      <c r="O546" s="151"/>
      <c r="P546" s="297"/>
      <c r="Q546" s="301"/>
      <c r="R546" s="297"/>
      <c r="S546" s="136"/>
      <c r="T546" s="136"/>
      <c r="U546" s="136"/>
      <c r="V546" s="136"/>
      <c r="W546" s="136"/>
      <c r="X546" s="136"/>
      <c r="Y546" s="136"/>
      <c r="Z546" s="136"/>
      <c r="AA546" s="136"/>
      <c r="AB546" s="136"/>
      <c r="AC546" s="136"/>
      <c r="AD546" s="136"/>
      <c r="AE546" s="136"/>
      <c r="AF546" s="136"/>
    </row>
    <row r="547" spans="1:32" ht="13.5" customHeight="1" x14ac:dyDescent="0.25">
      <c r="A547" s="298"/>
      <c r="B547" s="135"/>
      <c r="C547" s="136"/>
      <c r="D547" s="136"/>
      <c r="E547" s="136"/>
      <c r="F547" s="136"/>
      <c r="G547" s="136"/>
      <c r="H547" s="297"/>
      <c r="I547" s="455"/>
      <c r="J547" s="455"/>
      <c r="K547" s="297"/>
      <c r="L547" s="299"/>
      <c r="M547" s="297"/>
      <c r="N547" s="297"/>
      <c r="O547" s="151"/>
      <c r="P547" s="297"/>
      <c r="Q547" s="301"/>
      <c r="R547" s="297"/>
      <c r="S547" s="136"/>
      <c r="T547" s="136"/>
      <c r="U547" s="136"/>
      <c r="V547" s="136"/>
      <c r="W547" s="136"/>
      <c r="X547" s="136"/>
      <c r="Y547" s="136"/>
      <c r="Z547" s="136"/>
      <c r="AA547" s="136"/>
      <c r="AB547" s="136"/>
      <c r="AC547" s="136"/>
      <c r="AD547" s="136"/>
      <c r="AE547" s="136"/>
      <c r="AF547" s="136"/>
    </row>
    <row r="548" spans="1:32" ht="13.5" customHeight="1" x14ac:dyDescent="0.25">
      <c r="A548" s="298"/>
      <c r="B548" s="135"/>
      <c r="C548" s="136"/>
      <c r="D548" s="136"/>
      <c r="E548" s="136"/>
      <c r="F548" s="136"/>
      <c r="G548" s="136"/>
      <c r="H548" s="297"/>
      <c r="I548" s="455"/>
      <c r="J548" s="455"/>
      <c r="K548" s="297"/>
      <c r="L548" s="299"/>
      <c r="M548" s="297"/>
      <c r="N548" s="297"/>
      <c r="O548" s="151"/>
      <c r="P548" s="297"/>
      <c r="Q548" s="301"/>
      <c r="R548" s="297"/>
      <c r="S548" s="136"/>
      <c r="T548" s="136"/>
      <c r="U548" s="136"/>
      <c r="V548" s="136"/>
      <c r="W548" s="136"/>
      <c r="X548" s="136"/>
      <c r="Y548" s="136"/>
      <c r="Z548" s="136"/>
      <c r="AA548" s="136"/>
      <c r="AB548" s="136"/>
      <c r="AC548" s="136"/>
      <c r="AD548" s="136"/>
      <c r="AE548" s="136"/>
      <c r="AF548" s="136"/>
    </row>
    <row r="549" spans="1:32" ht="13.5" customHeight="1" x14ac:dyDescent="0.25">
      <c r="A549" s="298"/>
      <c r="B549" s="135"/>
      <c r="C549" s="136"/>
      <c r="D549" s="136"/>
      <c r="E549" s="136"/>
      <c r="F549" s="136"/>
      <c r="G549" s="136"/>
      <c r="H549" s="297"/>
      <c r="I549" s="455"/>
      <c r="J549" s="455"/>
      <c r="K549" s="297"/>
      <c r="L549" s="299"/>
      <c r="M549" s="297"/>
      <c r="N549" s="297"/>
      <c r="O549" s="151"/>
      <c r="P549" s="297"/>
      <c r="Q549" s="301"/>
      <c r="R549" s="297"/>
      <c r="S549" s="136"/>
      <c r="T549" s="136"/>
      <c r="U549" s="136"/>
      <c r="V549" s="136"/>
      <c r="W549" s="136"/>
      <c r="X549" s="136"/>
      <c r="Y549" s="136"/>
      <c r="Z549" s="136"/>
      <c r="AA549" s="136"/>
      <c r="AB549" s="136"/>
      <c r="AC549" s="136"/>
      <c r="AD549" s="136"/>
      <c r="AE549" s="136"/>
      <c r="AF549" s="136"/>
    </row>
    <row r="550" spans="1:32" ht="13.5" customHeight="1" x14ac:dyDescent="0.25">
      <c r="A550" s="298"/>
      <c r="B550" s="135"/>
      <c r="C550" s="136"/>
      <c r="D550" s="136"/>
      <c r="E550" s="136"/>
      <c r="F550" s="136"/>
      <c r="G550" s="136"/>
      <c r="H550" s="297"/>
      <c r="I550" s="455"/>
      <c r="J550" s="455"/>
      <c r="K550" s="297"/>
      <c r="L550" s="299"/>
      <c r="M550" s="297"/>
      <c r="N550" s="297"/>
      <c r="O550" s="151"/>
      <c r="P550" s="297"/>
      <c r="Q550" s="301"/>
      <c r="R550" s="297"/>
      <c r="S550" s="136"/>
      <c r="T550" s="136"/>
      <c r="U550" s="136"/>
      <c r="V550" s="136"/>
      <c r="W550" s="136"/>
      <c r="X550" s="136"/>
      <c r="Y550" s="136"/>
      <c r="Z550" s="136"/>
      <c r="AA550" s="136"/>
      <c r="AB550" s="136"/>
      <c r="AC550" s="136"/>
      <c r="AD550" s="136"/>
      <c r="AE550" s="136"/>
      <c r="AF550" s="136"/>
    </row>
    <row r="551" spans="1:32" ht="13.5" customHeight="1" x14ac:dyDescent="0.25">
      <c r="A551" s="298"/>
      <c r="B551" s="135"/>
      <c r="C551" s="136"/>
      <c r="D551" s="136"/>
      <c r="E551" s="136"/>
      <c r="F551" s="136"/>
      <c r="G551" s="136"/>
      <c r="H551" s="297"/>
      <c r="I551" s="455"/>
      <c r="J551" s="455"/>
      <c r="K551" s="297"/>
      <c r="L551" s="299"/>
      <c r="M551" s="297"/>
      <c r="N551" s="297"/>
      <c r="O551" s="151"/>
      <c r="P551" s="297"/>
      <c r="Q551" s="301"/>
      <c r="R551" s="297"/>
      <c r="S551" s="136"/>
      <c r="T551" s="136"/>
      <c r="U551" s="136"/>
      <c r="V551" s="136"/>
      <c r="W551" s="136"/>
      <c r="X551" s="136"/>
      <c r="Y551" s="136"/>
      <c r="Z551" s="136"/>
      <c r="AA551" s="136"/>
      <c r="AB551" s="136"/>
      <c r="AC551" s="136"/>
      <c r="AD551" s="136"/>
      <c r="AE551" s="136"/>
      <c r="AF551" s="136"/>
    </row>
    <row r="552" spans="1:32" ht="13.5" customHeight="1" x14ac:dyDescent="0.25">
      <c r="A552" s="298"/>
      <c r="B552" s="135"/>
      <c r="C552" s="136"/>
      <c r="D552" s="136"/>
      <c r="E552" s="136"/>
      <c r="F552" s="136"/>
      <c r="G552" s="136"/>
      <c r="H552" s="297"/>
      <c r="I552" s="455"/>
      <c r="J552" s="455"/>
      <c r="K552" s="297"/>
      <c r="L552" s="299"/>
      <c r="M552" s="297"/>
      <c r="N552" s="297"/>
      <c r="O552" s="151"/>
      <c r="P552" s="297"/>
      <c r="Q552" s="301"/>
      <c r="R552" s="297"/>
      <c r="S552" s="136"/>
      <c r="T552" s="136"/>
      <c r="U552" s="136"/>
      <c r="V552" s="136"/>
      <c r="W552" s="136"/>
      <c r="X552" s="136"/>
      <c r="Y552" s="136"/>
      <c r="Z552" s="136"/>
      <c r="AA552" s="136"/>
      <c r="AB552" s="136"/>
      <c r="AC552" s="136"/>
      <c r="AD552" s="136"/>
      <c r="AE552" s="136"/>
      <c r="AF552" s="136"/>
    </row>
    <row r="553" spans="1:32" ht="13.5" customHeight="1" x14ac:dyDescent="0.25">
      <c r="A553" s="298"/>
      <c r="B553" s="135"/>
      <c r="C553" s="136"/>
      <c r="D553" s="136"/>
      <c r="E553" s="136"/>
      <c r="F553" s="136"/>
      <c r="G553" s="136"/>
      <c r="H553" s="297"/>
      <c r="I553" s="455"/>
      <c r="J553" s="455"/>
      <c r="K553" s="297"/>
      <c r="L553" s="299"/>
      <c r="M553" s="297"/>
      <c r="N553" s="297"/>
      <c r="O553" s="151"/>
      <c r="P553" s="297"/>
      <c r="Q553" s="301"/>
      <c r="R553" s="297"/>
      <c r="S553" s="136"/>
      <c r="T553" s="136"/>
      <c r="U553" s="136"/>
      <c r="V553" s="136"/>
      <c r="W553" s="136"/>
      <c r="X553" s="136"/>
      <c r="Y553" s="136"/>
      <c r="Z553" s="136"/>
      <c r="AA553" s="136"/>
      <c r="AB553" s="136"/>
      <c r="AC553" s="136"/>
      <c r="AD553" s="136"/>
      <c r="AE553" s="136"/>
      <c r="AF553" s="136"/>
    </row>
    <row r="554" spans="1:32" ht="13.5" customHeight="1" x14ac:dyDescent="0.25">
      <c r="A554" s="298"/>
      <c r="B554" s="135"/>
      <c r="C554" s="136"/>
      <c r="D554" s="136"/>
      <c r="E554" s="136"/>
      <c r="F554" s="136"/>
      <c r="G554" s="136"/>
      <c r="H554" s="297"/>
      <c r="I554" s="455"/>
      <c r="J554" s="455"/>
      <c r="K554" s="297"/>
      <c r="L554" s="299"/>
      <c r="M554" s="297"/>
      <c r="N554" s="297"/>
      <c r="O554" s="151"/>
      <c r="P554" s="297"/>
      <c r="Q554" s="301"/>
      <c r="R554" s="297"/>
      <c r="S554" s="136"/>
      <c r="T554" s="136"/>
      <c r="U554" s="136"/>
      <c r="V554" s="136"/>
      <c r="W554" s="136"/>
      <c r="X554" s="136"/>
      <c r="Y554" s="136"/>
      <c r="Z554" s="136"/>
      <c r="AA554" s="136"/>
      <c r="AB554" s="136"/>
      <c r="AC554" s="136"/>
      <c r="AD554" s="136"/>
      <c r="AE554" s="136"/>
      <c r="AF554" s="136"/>
    </row>
    <row r="555" spans="1:32" ht="13.5" customHeight="1" x14ac:dyDescent="0.25">
      <c r="A555" s="298"/>
      <c r="B555" s="135"/>
      <c r="C555" s="136"/>
      <c r="D555" s="136"/>
      <c r="E555" s="136"/>
      <c r="F555" s="136"/>
      <c r="G555" s="136"/>
      <c r="H555" s="297"/>
      <c r="I555" s="455"/>
      <c r="J555" s="455"/>
      <c r="K555" s="297"/>
      <c r="L555" s="299"/>
      <c r="M555" s="297"/>
      <c r="N555" s="297"/>
      <c r="O555" s="151"/>
      <c r="P555" s="297"/>
      <c r="Q555" s="301"/>
      <c r="R555" s="297"/>
      <c r="S555" s="136"/>
      <c r="T555" s="136"/>
      <c r="U555" s="136"/>
      <c r="V555" s="136"/>
      <c r="W555" s="136"/>
      <c r="X555" s="136"/>
      <c r="Y555" s="136"/>
      <c r="Z555" s="136"/>
      <c r="AA555" s="136"/>
      <c r="AB555" s="136"/>
      <c r="AC555" s="136"/>
      <c r="AD555" s="136"/>
      <c r="AE555" s="136"/>
      <c r="AF555" s="136"/>
    </row>
    <row r="556" spans="1:32" ht="13.5" customHeight="1" x14ac:dyDescent="0.25">
      <c r="A556" s="298"/>
      <c r="B556" s="135"/>
      <c r="C556" s="136"/>
      <c r="D556" s="136"/>
      <c r="E556" s="136"/>
      <c r="F556" s="136"/>
      <c r="G556" s="136"/>
      <c r="H556" s="297"/>
      <c r="I556" s="455"/>
      <c r="J556" s="455"/>
      <c r="K556" s="297"/>
      <c r="L556" s="299"/>
      <c r="M556" s="297"/>
      <c r="N556" s="297"/>
      <c r="O556" s="151"/>
      <c r="P556" s="297"/>
      <c r="Q556" s="301"/>
      <c r="R556" s="297"/>
      <c r="S556" s="136"/>
      <c r="T556" s="136"/>
      <c r="U556" s="136"/>
      <c r="V556" s="136"/>
      <c r="W556" s="136"/>
      <c r="X556" s="136"/>
      <c r="Y556" s="136"/>
      <c r="Z556" s="136"/>
      <c r="AA556" s="136"/>
      <c r="AB556" s="136"/>
      <c r="AC556" s="136"/>
      <c r="AD556" s="136"/>
      <c r="AE556" s="136"/>
      <c r="AF556" s="136"/>
    </row>
    <row r="557" spans="1:32" ht="13.5" customHeight="1" x14ac:dyDescent="0.25">
      <c r="A557" s="298"/>
      <c r="B557" s="135"/>
      <c r="C557" s="136"/>
      <c r="D557" s="136"/>
      <c r="E557" s="136"/>
      <c r="F557" s="136"/>
      <c r="G557" s="136"/>
      <c r="H557" s="297"/>
      <c r="I557" s="455"/>
      <c r="J557" s="455"/>
      <c r="K557" s="297"/>
      <c r="L557" s="299"/>
      <c r="M557" s="297"/>
      <c r="N557" s="297"/>
      <c r="O557" s="151"/>
      <c r="P557" s="297"/>
      <c r="Q557" s="301"/>
      <c r="R557" s="297"/>
      <c r="S557" s="136"/>
      <c r="T557" s="136"/>
      <c r="U557" s="136"/>
      <c r="V557" s="136"/>
      <c r="W557" s="136"/>
      <c r="X557" s="136"/>
      <c r="Y557" s="136"/>
      <c r="Z557" s="136"/>
      <c r="AA557" s="136"/>
      <c r="AB557" s="136"/>
      <c r="AC557" s="136"/>
      <c r="AD557" s="136"/>
      <c r="AE557" s="136"/>
      <c r="AF557" s="136"/>
    </row>
    <row r="558" spans="1:32" ht="13.5" customHeight="1" x14ac:dyDescent="0.25">
      <c r="A558" s="298"/>
      <c r="B558" s="135"/>
      <c r="C558" s="136"/>
      <c r="D558" s="136"/>
      <c r="E558" s="136"/>
      <c r="F558" s="136"/>
      <c r="G558" s="136"/>
      <c r="H558" s="297"/>
      <c r="I558" s="455"/>
      <c r="J558" s="455"/>
      <c r="K558" s="297"/>
      <c r="L558" s="299"/>
      <c r="M558" s="297"/>
      <c r="N558" s="297"/>
      <c r="O558" s="151"/>
      <c r="P558" s="297"/>
      <c r="Q558" s="301"/>
      <c r="R558" s="297"/>
      <c r="S558" s="136"/>
      <c r="T558" s="136"/>
      <c r="U558" s="136"/>
      <c r="V558" s="136"/>
      <c r="W558" s="136"/>
      <c r="X558" s="136"/>
      <c r="Y558" s="136"/>
      <c r="Z558" s="136"/>
      <c r="AA558" s="136"/>
      <c r="AB558" s="136"/>
      <c r="AC558" s="136"/>
      <c r="AD558" s="136"/>
      <c r="AE558" s="136"/>
      <c r="AF558" s="136"/>
    </row>
    <row r="559" spans="1:32" ht="13.5" customHeight="1" x14ac:dyDescent="0.25">
      <c r="A559" s="298"/>
      <c r="B559" s="135"/>
      <c r="C559" s="136"/>
      <c r="D559" s="136"/>
      <c r="E559" s="136"/>
      <c r="F559" s="136"/>
      <c r="G559" s="136"/>
      <c r="H559" s="297"/>
      <c r="I559" s="455"/>
      <c r="J559" s="455"/>
      <c r="K559" s="297"/>
      <c r="L559" s="299"/>
      <c r="M559" s="297"/>
      <c r="N559" s="297"/>
      <c r="O559" s="151"/>
      <c r="P559" s="297"/>
      <c r="Q559" s="301"/>
      <c r="R559" s="297"/>
      <c r="S559" s="136"/>
      <c r="T559" s="136"/>
      <c r="U559" s="136"/>
      <c r="V559" s="136"/>
      <c r="W559" s="136"/>
      <c r="X559" s="136"/>
      <c r="Y559" s="136"/>
      <c r="Z559" s="136"/>
      <c r="AA559" s="136"/>
      <c r="AB559" s="136"/>
      <c r="AC559" s="136"/>
      <c r="AD559" s="136"/>
      <c r="AE559" s="136"/>
      <c r="AF559" s="136"/>
    </row>
    <row r="560" spans="1:32" ht="13.5" customHeight="1" x14ac:dyDescent="0.25">
      <c r="A560" s="298"/>
      <c r="B560" s="135"/>
      <c r="C560" s="136"/>
      <c r="D560" s="136"/>
      <c r="E560" s="136"/>
      <c r="F560" s="136"/>
      <c r="G560" s="136"/>
      <c r="H560" s="297"/>
      <c r="I560" s="455"/>
      <c r="J560" s="455"/>
      <c r="K560" s="297"/>
      <c r="L560" s="299"/>
      <c r="M560" s="297"/>
      <c r="N560" s="297"/>
      <c r="O560" s="151"/>
      <c r="P560" s="297"/>
      <c r="Q560" s="301"/>
      <c r="R560" s="297"/>
      <c r="S560" s="136"/>
      <c r="T560" s="136"/>
      <c r="U560" s="136"/>
      <c r="V560" s="136"/>
      <c r="W560" s="136"/>
      <c r="X560" s="136"/>
      <c r="Y560" s="136"/>
      <c r="Z560" s="136"/>
      <c r="AA560" s="136"/>
      <c r="AB560" s="136"/>
      <c r="AC560" s="136"/>
      <c r="AD560" s="136"/>
      <c r="AE560" s="136"/>
      <c r="AF560" s="136"/>
    </row>
    <row r="561" spans="1:32" ht="13.5" customHeight="1" x14ac:dyDescent="0.25">
      <c r="A561" s="298"/>
      <c r="B561" s="135"/>
      <c r="C561" s="136"/>
      <c r="D561" s="136"/>
      <c r="E561" s="136"/>
      <c r="F561" s="136"/>
      <c r="G561" s="136"/>
      <c r="H561" s="297"/>
      <c r="I561" s="455"/>
      <c r="J561" s="455"/>
      <c r="K561" s="297"/>
      <c r="L561" s="299"/>
      <c r="M561" s="297"/>
      <c r="N561" s="297"/>
      <c r="O561" s="151"/>
      <c r="P561" s="297"/>
      <c r="Q561" s="301"/>
      <c r="R561" s="297"/>
      <c r="S561" s="136"/>
      <c r="T561" s="136"/>
      <c r="U561" s="136"/>
      <c r="V561" s="136"/>
      <c r="W561" s="136"/>
      <c r="X561" s="136"/>
      <c r="Y561" s="136"/>
      <c r="Z561" s="136"/>
      <c r="AA561" s="136"/>
      <c r="AB561" s="136"/>
      <c r="AC561" s="136"/>
      <c r="AD561" s="136"/>
      <c r="AE561" s="136"/>
      <c r="AF561" s="136"/>
    </row>
    <row r="562" spans="1:32" ht="13.5" customHeight="1" x14ac:dyDescent="0.25">
      <c r="A562" s="298"/>
      <c r="B562" s="135"/>
      <c r="C562" s="136"/>
      <c r="D562" s="136"/>
      <c r="E562" s="136"/>
      <c r="F562" s="136"/>
      <c r="G562" s="136"/>
      <c r="H562" s="297"/>
      <c r="I562" s="455"/>
      <c r="J562" s="455"/>
      <c r="K562" s="297"/>
      <c r="L562" s="299"/>
      <c r="M562" s="297"/>
      <c r="N562" s="297"/>
      <c r="O562" s="151"/>
      <c r="P562" s="297"/>
      <c r="Q562" s="301"/>
      <c r="R562" s="297"/>
      <c r="S562" s="136"/>
      <c r="T562" s="136"/>
      <c r="U562" s="136"/>
      <c r="V562" s="136"/>
      <c r="W562" s="136"/>
      <c r="X562" s="136"/>
      <c r="Y562" s="136"/>
      <c r="Z562" s="136"/>
      <c r="AA562" s="136"/>
      <c r="AB562" s="136"/>
      <c r="AC562" s="136"/>
      <c r="AD562" s="136"/>
      <c r="AE562" s="136"/>
      <c r="AF562" s="136"/>
    </row>
    <row r="563" spans="1:32" ht="13.5" customHeight="1" x14ac:dyDescent="0.25">
      <c r="A563" s="298"/>
      <c r="B563" s="135"/>
      <c r="C563" s="136"/>
      <c r="D563" s="136"/>
      <c r="E563" s="136"/>
      <c r="F563" s="136"/>
      <c r="G563" s="136"/>
      <c r="H563" s="297"/>
      <c r="I563" s="455"/>
      <c r="J563" s="455"/>
      <c r="K563" s="297"/>
      <c r="L563" s="299"/>
      <c r="M563" s="297"/>
      <c r="N563" s="297"/>
      <c r="O563" s="151"/>
      <c r="P563" s="297"/>
      <c r="Q563" s="301"/>
      <c r="R563" s="297"/>
      <c r="S563" s="136"/>
      <c r="T563" s="136"/>
      <c r="U563" s="136"/>
      <c r="V563" s="136"/>
      <c r="W563" s="136"/>
      <c r="X563" s="136"/>
      <c r="Y563" s="136"/>
      <c r="Z563" s="136"/>
      <c r="AA563" s="136"/>
      <c r="AB563" s="136"/>
      <c r="AC563" s="136"/>
      <c r="AD563" s="136"/>
      <c r="AE563" s="136"/>
      <c r="AF563" s="136"/>
    </row>
    <row r="564" spans="1:32" ht="13.5" customHeight="1" x14ac:dyDescent="0.25">
      <c r="A564" s="298"/>
      <c r="B564" s="135"/>
      <c r="C564" s="136"/>
      <c r="D564" s="136"/>
      <c r="E564" s="136"/>
      <c r="F564" s="136"/>
      <c r="G564" s="136"/>
      <c r="H564" s="297"/>
      <c r="I564" s="455"/>
      <c r="J564" s="455"/>
      <c r="K564" s="297"/>
      <c r="L564" s="299"/>
      <c r="M564" s="297"/>
      <c r="N564" s="297"/>
      <c r="O564" s="151"/>
      <c r="P564" s="297"/>
      <c r="Q564" s="301"/>
      <c r="R564" s="297"/>
      <c r="S564" s="136"/>
      <c r="T564" s="136"/>
      <c r="U564" s="136"/>
      <c r="V564" s="136"/>
      <c r="W564" s="136"/>
      <c r="X564" s="136"/>
      <c r="Y564" s="136"/>
      <c r="Z564" s="136"/>
      <c r="AA564" s="136"/>
      <c r="AB564" s="136"/>
      <c r="AC564" s="136"/>
      <c r="AD564" s="136"/>
      <c r="AE564" s="136"/>
      <c r="AF564" s="136"/>
    </row>
    <row r="565" spans="1:32" ht="13.5" customHeight="1" x14ac:dyDescent="0.25">
      <c r="A565" s="298"/>
      <c r="B565" s="135"/>
      <c r="C565" s="136"/>
      <c r="D565" s="136"/>
      <c r="E565" s="136"/>
      <c r="F565" s="136"/>
      <c r="G565" s="136"/>
      <c r="H565" s="297"/>
      <c r="I565" s="455"/>
      <c r="J565" s="455"/>
      <c r="K565" s="297"/>
      <c r="L565" s="299"/>
      <c r="M565" s="297"/>
      <c r="N565" s="297"/>
      <c r="O565" s="151"/>
      <c r="P565" s="297"/>
      <c r="Q565" s="301"/>
      <c r="R565" s="297"/>
      <c r="S565" s="136"/>
      <c r="T565" s="136"/>
      <c r="U565" s="136"/>
      <c r="V565" s="136"/>
      <c r="W565" s="136"/>
      <c r="X565" s="136"/>
      <c r="Y565" s="136"/>
      <c r="Z565" s="136"/>
      <c r="AA565" s="136"/>
      <c r="AB565" s="136"/>
      <c r="AC565" s="136"/>
      <c r="AD565" s="136"/>
      <c r="AE565" s="136"/>
      <c r="AF565" s="136"/>
    </row>
    <row r="566" spans="1:32" ht="13.5" customHeight="1" x14ac:dyDescent="0.25">
      <c r="A566" s="298"/>
      <c r="B566" s="135"/>
      <c r="C566" s="136"/>
      <c r="D566" s="136"/>
      <c r="E566" s="136"/>
      <c r="F566" s="136"/>
      <c r="G566" s="136"/>
      <c r="H566" s="297"/>
      <c r="I566" s="455"/>
      <c r="J566" s="455"/>
      <c r="K566" s="297"/>
      <c r="L566" s="299"/>
      <c r="M566" s="297"/>
      <c r="N566" s="297"/>
      <c r="O566" s="151"/>
      <c r="P566" s="297"/>
      <c r="Q566" s="301"/>
      <c r="R566" s="297"/>
      <c r="S566" s="136"/>
      <c r="T566" s="136"/>
      <c r="U566" s="136"/>
      <c r="V566" s="136"/>
      <c r="W566" s="136"/>
      <c r="X566" s="136"/>
      <c r="Y566" s="136"/>
      <c r="Z566" s="136"/>
      <c r="AA566" s="136"/>
      <c r="AB566" s="136"/>
      <c r="AC566" s="136"/>
      <c r="AD566" s="136"/>
      <c r="AE566" s="136"/>
      <c r="AF566" s="136"/>
    </row>
    <row r="567" spans="1:32" ht="13.5" customHeight="1" x14ac:dyDescent="0.25">
      <c r="A567" s="298"/>
      <c r="B567" s="135"/>
      <c r="C567" s="136"/>
      <c r="D567" s="136"/>
      <c r="E567" s="136"/>
      <c r="F567" s="136"/>
      <c r="G567" s="136"/>
      <c r="H567" s="297"/>
      <c r="I567" s="455"/>
      <c r="J567" s="455"/>
      <c r="K567" s="297"/>
      <c r="L567" s="299"/>
      <c r="M567" s="297"/>
      <c r="N567" s="297"/>
      <c r="O567" s="151"/>
      <c r="P567" s="297"/>
      <c r="Q567" s="301"/>
      <c r="R567" s="297"/>
      <c r="S567" s="136"/>
      <c r="T567" s="136"/>
      <c r="U567" s="136"/>
      <c r="V567" s="136"/>
      <c r="W567" s="136"/>
      <c r="X567" s="136"/>
      <c r="Y567" s="136"/>
      <c r="Z567" s="136"/>
      <c r="AA567" s="136"/>
      <c r="AB567" s="136"/>
      <c r="AC567" s="136"/>
      <c r="AD567" s="136"/>
      <c r="AE567" s="136"/>
      <c r="AF567" s="136"/>
    </row>
    <row r="568" spans="1:32" ht="13.5" customHeight="1" x14ac:dyDescent="0.25">
      <c r="A568" s="298"/>
      <c r="B568" s="135"/>
      <c r="C568" s="136"/>
      <c r="D568" s="136"/>
      <c r="E568" s="136"/>
      <c r="F568" s="136"/>
      <c r="G568" s="136"/>
      <c r="H568" s="297"/>
      <c r="I568" s="455"/>
      <c r="J568" s="455"/>
      <c r="K568" s="297"/>
      <c r="L568" s="299"/>
      <c r="M568" s="297"/>
      <c r="N568" s="297"/>
      <c r="O568" s="151"/>
      <c r="P568" s="297"/>
      <c r="Q568" s="301"/>
      <c r="R568" s="297"/>
      <c r="S568" s="136"/>
      <c r="T568" s="136"/>
      <c r="U568" s="136"/>
      <c r="V568" s="136"/>
      <c r="W568" s="136"/>
      <c r="X568" s="136"/>
      <c r="Y568" s="136"/>
      <c r="Z568" s="136"/>
      <c r="AA568" s="136"/>
      <c r="AB568" s="136"/>
      <c r="AC568" s="136"/>
      <c r="AD568" s="136"/>
      <c r="AE568" s="136"/>
      <c r="AF568" s="136"/>
    </row>
    <row r="569" spans="1:32" ht="13.5" customHeight="1" x14ac:dyDescent="0.25">
      <c r="A569" s="298"/>
      <c r="B569" s="135"/>
      <c r="C569" s="136"/>
      <c r="D569" s="136"/>
      <c r="E569" s="136"/>
      <c r="F569" s="136"/>
      <c r="G569" s="136"/>
      <c r="H569" s="297"/>
      <c r="I569" s="455"/>
      <c r="J569" s="455"/>
      <c r="K569" s="297"/>
      <c r="L569" s="299"/>
      <c r="M569" s="297"/>
      <c r="N569" s="297"/>
      <c r="O569" s="151"/>
      <c r="P569" s="297"/>
      <c r="Q569" s="301"/>
      <c r="R569" s="297"/>
      <c r="S569" s="136"/>
      <c r="T569" s="136"/>
      <c r="U569" s="136"/>
      <c r="V569" s="136"/>
      <c r="W569" s="136"/>
      <c r="X569" s="136"/>
      <c r="Y569" s="136"/>
      <c r="Z569" s="136"/>
      <c r="AA569" s="136"/>
      <c r="AB569" s="136"/>
      <c r="AC569" s="136"/>
      <c r="AD569" s="136"/>
      <c r="AE569" s="136"/>
      <c r="AF569" s="136"/>
    </row>
    <row r="570" spans="1:32" ht="13.5" customHeight="1" x14ac:dyDescent="0.25">
      <c r="A570" s="298"/>
      <c r="B570" s="135"/>
      <c r="C570" s="136"/>
      <c r="D570" s="136"/>
      <c r="E570" s="136"/>
      <c r="F570" s="136"/>
      <c r="G570" s="136"/>
      <c r="H570" s="297"/>
      <c r="I570" s="455"/>
      <c r="J570" s="455"/>
      <c r="K570" s="297"/>
      <c r="L570" s="299"/>
      <c r="M570" s="297"/>
      <c r="N570" s="297"/>
      <c r="O570" s="151"/>
      <c r="P570" s="297"/>
      <c r="Q570" s="301"/>
      <c r="R570" s="297"/>
      <c r="S570" s="136"/>
      <c r="T570" s="136"/>
      <c r="U570" s="136"/>
      <c r="V570" s="136"/>
      <c r="W570" s="136"/>
      <c r="X570" s="136"/>
      <c r="Y570" s="136"/>
      <c r="Z570" s="136"/>
      <c r="AA570" s="136"/>
      <c r="AB570" s="136"/>
      <c r="AC570" s="136"/>
      <c r="AD570" s="136"/>
      <c r="AE570" s="136"/>
      <c r="AF570" s="136"/>
    </row>
    <row r="571" spans="1:32" ht="13.5" customHeight="1" x14ac:dyDescent="0.25">
      <c r="A571" s="298"/>
      <c r="B571" s="135"/>
      <c r="C571" s="136"/>
      <c r="D571" s="136"/>
      <c r="E571" s="136"/>
      <c r="F571" s="136"/>
      <c r="G571" s="136"/>
      <c r="H571" s="297"/>
      <c r="I571" s="455"/>
      <c r="J571" s="455"/>
      <c r="K571" s="297"/>
      <c r="L571" s="299"/>
      <c r="M571" s="297"/>
      <c r="N571" s="297"/>
      <c r="O571" s="151"/>
      <c r="P571" s="297"/>
      <c r="Q571" s="301"/>
      <c r="R571" s="297"/>
      <c r="S571" s="136"/>
      <c r="T571" s="136"/>
      <c r="U571" s="136"/>
      <c r="V571" s="136"/>
      <c r="W571" s="136"/>
      <c r="X571" s="136"/>
      <c r="Y571" s="136"/>
      <c r="Z571" s="136"/>
      <c r="AA571" s="136"/>
      <c r="AB571" s="136"/>
      <c r="AC571" s="136"/>
      <c r="AD571" s="136"/>
      <c r="AE571" s="136"/>
      <c r="AF571" s="136"/>
    </row>
    <row r="572" spans="1:32" ht="13.5" customHeight="1" x14ac:dyDescent="0.25">
      <c r="A572" s="298"/>
      <c r="B572" s="135"/>
      <c r="C572" s="136"/>
      <c r="D572" s="136"/>
      <c r="E572" s="136"/>
      <c r="F572" s="136"/>
      <c r="G572" s="136"/>
      <c r="H572" s="297"/>
      <c r="I572" s="455"/>
      <c r="J572" s="455"/>
      <c r="K572" s="297"/>
      <c r="L572" s="299"/>
      <c r="M572" s="297"/>
      <c r="N572" s="297"/>
      <c r="O572" s="151"/>
      <c r="P572" s="297"/>
      <c r="Q572" s="301"/>
      <c r="R572" s="297"/>
      <c r="S572" s="136"/>
      <c r="T572" s="136"/>
      <c r="U572" s="136"/>
      <c r="V572" s="136"/>
      <c r="W572" s="136"/>
      <c r="X572" s="136"/>
      <c r="Y572" s="136"/>
      <c r="Z572" s="136"/>
      <c r="AA572" s="136"/>
      <c r="AB572" s="136"/>
      <c r="AC572" s="136"/>
      <c r="AD572" s="136"/>
      <c r="AE572" s="136"/>
      <c r="AF572" s="136"/>
    </row>
    <row r="573" spans="1:32" ht="13.5" customHeight="1" x14ac:dyDescent="0.25">
      <c r="A573" s="298"/>
      <c r="B573" s="135"/>
      <c r="C573" s="136"/>
      <c r="D573" s="136"/>
      <c r="E573" s="136"/>
      <c r="F573" s="136"/>
      <c r="G573" s="136"/>
      <c r="H573" s="297"/>
      <c r="I573" s="455"/>
      <c r="J573" s="455"/>
      <c r="K573" s="297"/>
      <c r="L573" s="299"/>
      <c r="M573" s="297"/>
      <c r="N573" s="297"/>
      <c r="O573" s="151"/>
      <c r="P573" s="297"/>
      <c r="Q573" s="301"/>
      <c r="R573" s="297"/>
      <c r="S573" s="136"/>
      <c r="T573" s="136"/>
      <c r="U573" s="136"/>
      <c r="V573" s="136"/>
      <c r="W573" s="136"/>
      <c r="X573" s="136"/>
      <c r="Y573" s="136"/>
      <c r="Z573" s="136"/>
      <c r="AA573" s="136"/>
      <c r="AB573" s="136"/>
      <c r="AC573" s="136"/>
      <c r="AD573" s="136"/>
      <c r="AE573" s="136"/>
      <c r="AF573" s="136"/>
    </row>
    <row r="574" spans="1:32" ht="13.5" customHeight="1" x14ac:dyDescent="0.25">
      <c r="A574" s="298"/>
      <c r="B574" s="135"/>
      <c r="C574" s="136"/>
      <c r="D574" s="136"/>
      <c r="E574" s="136"/>
      <c r="F574" s="136"/>
      <c r="G574" s="136"/>
      <c r="H574" s="297"/>
      <c r="I574" s="455"/>
      <c r="J574" s="455"/>
      <c r="K574" s="297"/>
      <c r="L574" s="299"/>
      <c r="M574" s="297"/>
      <c r="N574" s="297"/>
      <c r="O574" s="151"/>
      <c r="P574" s="297"/>
      <c r="Q574" s="301"/>
      <c r="R574" s="297"/>
      <c r="S574" s="136"/>
      <c r="T574" s="136"/>
      <c r="U574" s="136"/>
      <c r="V574" s="136"/>
      <c r="W574" s="136"/>
      <c r="X574" s="136"/>
      <c r="Y574" s="136"/>
      <c r="Z574" s="136"/>
      <c r="AA574" s="136"/>
      <c r="AB574" s="136"/>
      <c r="AC574" s="136"/>
      <c r="AD574" s="136"/>
      <c r="AE574" s="136"/>
      <c r="AF574" s="136"/>
    </row>
    <row r="575" spans="1:32" ht="13.5" customHeight="1" x14ac:dyDescent="0.25">
      <c r="A575" s="298"/>
      <c r="B575" s="135"/>
      <c r="C575" s="136"/>
      <c r="D575" s="136"/>
      <c r="E575" s="136"/>
      <c r="F575" s="136"/>
      <c r="G575" s="136"/>
      <c r="H575" s="297"/>
      <c r="I575" s="455"/>
      <c r="J575" s="455"/>
      <c r="K575" s="297"/>
      <c r="L575" s="299"/>
      <c r="M575" s="297"/>
      <c r="N575" s="297"/>
      <c r="O575" s="151"/>
      <c r="P575" s="297"/>
      <c r="Q575" s="301"/>
      <c r="R575" s="297"/>
      <c r="S575" s="136"/>
      <c r="T575" s="136"/>
      <c r="U575" s="136"/>
      <c r="V575" s="136"/>
      <c r="W575" s="136"/>
      <c r="X575" s="136"/>
      <c r="Y575" s="136"/>
      <c r="Z575" s="136"/>
      <c r="AA575" s="136"/>
      <c r="AB575" s="136"/>
      <c r="AC575" s="136"/>
      <c r="AD575" s="136"/>
      <c r="AE575" s="136"/>
      <c r="AF575" s="136"/>
    </row>
    <row r="576" spans="1:32" ht="13.5" customHeight="1" x14ac:dyDescent="0.25">
      <c r="A576" s="298"/>
      <c r="B576" s="135"/>
      <c r="C576" s="136"/>
      <c r="D576" s="136"/>
      <c r="E576" s="136"/>
      <c r="F576" s="136"/>
      <c r="G576" s="136"/>
      <c r="H576" s="297"/>
      <c r="I576" s="455"/>
      <c r="J576" s="455"/>
      <c r="K576" s="297"/>
      <c r="L576" s="299"/>
      <c r="M576" s="297"/>
      <c r="N576" s="297"/>
      <c r="O576" s="151"/>
      <c r="P576" s="297"/>
      <c r="Q576" s="301"/>
      <c r="R576" s="297"/>
      <c r="S576" s="136"/>
      <c r="T576" s="136"/>
      <c r="U576" s="136"/>
      <c r="V576" s="136"/>
      <c r="W576" s="136"/>
      <c r="X576" s="136"/>
      <c r="Y576" s="136"/>
      <c r="Z576" s="136"/>
      <c r="AA576" s="136"/>
      <c r="AB576" s="136"/>
      <c r="AC576" s="136"/>
      <c r="AD576" s="136"/>
      <c r="AE576" s="136"/>
      <c r="AF576" s="136"/>
    </row>
    <row r="577" spans="1:32" ht="13.5" customHeight="1" x14ac:dyDescent="0.25">
      <c r="A577" s="298"/>
      <c r="B577" s="135"/>
      <c r="C577" s="136"/>
      <c r="D577" s="136"/>
      <c r="E577" s="136"/>
      <c r="F577" s="136"/>
      <c r="G577" s="136"/>
      <c r="H577" s="297"/>
      <c r="I577" s="455"/>
      <c r="J577" s="455"/>
      <c r="K577" s="297"/>
      <c r="L577" s="299"/>
      <c r="M577" s="297"/>
      <c r="N577" s="297"/>
      <c r="O577" s="151"/>
      <c r="P577" s="297"/>
      <c r="Q577" s="301"/>
      <c r="R577" s="297"/>
      <c r="S577" s="136"/>
      <c r="T577" s="136"/>
      <c r="U577" s="136"/>
      <c r="V577" s="136"/>
      <c r="W577" s="136"/>
      <c r="X577" s="136"/>
      <c r="Y577" s="136"/>
      <c r="Z577" s="136"/>
      <c r="AA577" s="136"/>
      <c r="AB577" s="136"/>
      <c r="AC577" s="136"/>
      <c r="AD577" s="136"/>
      <c r="AE577" s="136"/>
      <c r="AF577" s="136"/>
    </row>
    <row r="578" spans="1:32" ht="13.5" customHeight="1" x14ac:dyDescent="0.25">
      <c r="A578" s="298"/>
      <c r="B578" s="135"/>
      <c r="C578" s="136"/>
      <c r="D578" s="136"/>
      <c r="E578" s="136"/>
      <c r="F578" s="136"/>
      <c r="G578" s="136"/>
      <c r="H578" s="297"/>
      <c r="I578" s="455"/>
      <c r="J578" s="455"/>
      <c r="K578" s="297"/>
      <c r="L578" s="299"/>
      <c r="M578" s="297"/>
      <c r="N578" s="297"/>
      <c r="O578" s="151"/>
      <c r="P578" s="297"/>
      <c r="Q578" s="301"/>
      <c r="R578" s="297"/>
      <c r="S578" s="136"/>
      <c r="T578" s="136"/>
      <c r="U578" s="136"/>
      <c r="V578" s="136"/>
      <c r="W578" s="136"/>
      <c r="X578" s="136"/>
      <c r="Y578" s="136"/>
      <c r="Z578" s="136"/>
      <c r="AA578" s="136"/>
      <c r="AB578" s="136"/>
      <c r="AC578" s="136"/>
      <c r="AD578" s="136"/>
      <c r="AE578" s="136"/>
      <c r="AF578" s="136"/>
    </row>
    <row r="579" spans="1:32" ht="13.5" customHeight="1" x14ac:dyDescent="0.25">
      <c r="A579" s="298"/>
      <c r="B579" s="135"/>
      <c r="C579" s="136"/>
      <c r="D579" s="136"/>
      <c r="E579" s="136"/>
      <c r="F579" s="136"/>
      <c r="G579" s="136"/>
      <c r="H579" s="297"/>
      <c r="I579" s="455"/>
      <c r="J579" s="455"/>
      <c r="K579" s="297"/>
      <c r="L579" s="299"/>
      <c r="M579" s="297"/>
      <c r="N579" s="297"/>
      <c r="O579" s="151"/>
      <c r="P579" s="297"/>
      <c r="Q579" s="301"/>
      <c r="R579" s="297"/>
      <c r="S579" s="136"/>
      <c r="T579" s="136"/>
      <c r="U579" s="136"/>
      <c r="V579" s="136"/>
      <c r="W579" s="136"/>
      <c r="X579" s="136"/>
      <c r="Y579" s="136"/>
      <c r="Z579" s="136"/>
      <c r="AA579" s="136"/>
      <c r="AB579" s="136"/>
      <c r="AC579" s="136"/>
      <c r="AD579" s="136"/>
      <c r="AE579" s="136"/>
      <c r="AF579" s="136"/>
    </row>
    <row r="580" spans="1:32" ht="13.5" customHeight="1" x14ac:dyDescent="0.25">
      <c r="A580" s="298"/>
      <c r="B580" s="135"/>
      <c r="C580" s="136"/>
      <c r="D580" s="136"/>
      <c r="E580" s="136"/>
      <c r="F580" s="136"/>
      <c r="G580" s="136"/>
      <c r="H580" s="297"/>
      <c r="I580" s="455"/>
      <c r="J580" s="455"/>
      <c r="K580" s="297"/>
      <c r="L580" s="299"/>
      <c r="M580" s="297"/>
      <c r="N580" s="297"/>
      <c r="O580" s="151"/>
      <c r="P580" s="297"/>
      <c r="Q580" s="301"/>
      <c r="R580" s="297"/>
      <c r="S580" s="136"/>
      <c r="T580" s="136"/>
      <c r="U580" s="136"/>
      <c r="V580" s="136"/>
      <c r="W580" s="136"/>
      <c r="X580" s="136"/>
      <c r="Y580" s="136"/>
      <c r="Z580" s="136"/>
      <c r="AA580" s="136"/>
      <c r="AB580" s="136"/>
      <c r="AC580" s="136"/>
      <c r="AD580" s="136"/>
      <c r="AE580" s="136"/>
      <c r="AF580" s="136"/>
    </row>
    <row r="581" spans="1:32" ht="13.5" customHeight="1" x14ac:dyDescent="0.25">
      <c r="A581" s="298"/>
      <c r="B581" s="135"/>
      <c r="C581" s="136"/>
      <c r="D581" s="136"/>
      <c r="E581" s="136"/>
      <c r="F581" s="136"/>
      <c r="G581" s="136"/>
      <c r="H581" s="297"/>
      <c r="I581" s="455"/>
      <c r="J581" s="455"/>
      <c r="K581" s="297"/>
      <c r="L581" s="299"/>
      <c r="M581" s="297"/>
      <c r="N581" s="297"/>
      <c r="O581" s="151"/>
      <c r="P581" s="297"/>
      <c r="Q581" s="301"/>
      <c r="R581" s="297"/>
      <c r="S581" s="136"/>
      <c r="T581" s="136"/>
      <c r="U581" s="136"/>
      <c r="V581" s="136"/>
      <c r="W581" s="136"/>
      <c r="X581" s="136"/>
      <c r="Y581" s="136"/>
      <c r="Z581" s="136"/>
      <c r="AA581" s="136"/>
      <c r="AB581" s="136"/>
      <c r="AC581" s="136"/>
      <c r="AD581" s="136"/>
      <c r="AE581" s="136"/>
      <c r="AF581" s="136"/>
    </row>
    <row r="582" spans="1:32" ht="13.5" customHeight="1" x14ac:dyDescent="0.25">
      <c r="A582" s="298"/>
      <c r="B582" s="135"/>
      <c r="C582" s="136"/>
      <c r="D582" s="136"/>
      <c r="E582" s="136"/>
      <c r="F582" s="136"/>
      <c r="G582" s="136"/>
      <c r="H582" s="297"/>
      <c r="I582" s="455"/>
      <c r="J582" s="455"/>
      <c r="K582" s="297"/>
      <c r="L582" s="299"/>
      <c r="M582" s="297"/>
      <c r="N582" s="297"/>
      <c r="O582" s="151"/>
      <c r="P582" s="297"/>
      <c r="Q582" s="301"/>
      <c r="R582" s="297"/>
      <c r="S582" s="136"/>
      <c r="T582" s="136"/>
      <c r="U582" s="136"/>
      <c r="V582" s="136"/>
      <c r="W582" s="136"/>
      <c r="X582" s="136"/>
      <c r="Y582" s="136"/>
      <c r="Z582" s="136"/>
      <c r="AA582" s="136"/>
      <c r="AB582" s="136"/>
      <c r="AC582" s="136"/>
      <c r="AD582" s="136"/>
      <c r="AE582" s="136"/>
      <c r="AF582" s="136"/>
    </row>
    <row r="583" spans="1:32" ht="13.5" customHeight="1" x14ac:dyDescent="0.25">
      <c r="A583" s="298"/>
      <c r="B583" s="135"/>
      <c r="C583" s="136"/>
      <c r="D583" s="136"/>
      <c r="E583" s="136"/>
      <c r="F583" s="136"/>
      <c r="G583" s="136"/>
      <c r="H583" s="297"/>
      <c r="I583" s="455"/>
      <c r="J583" s="455"/>
      <c r="K583" s="297"/>
      <c r="L583" s="299"/>
      <c r="M583" s="297"/>
      <c r="N583" s="297"/>
      <c r="O583" s="151"/>
      <c r="P583" s="297"/>
      <c r="Q583" s="301"/>
      <c r="R583" s="297"/>
      <c r="S583" s="136"/>
      <c r="T583" s="136"/>
      <c r="U583" s="136"/>
      <c r="V583" s="136"/>
      <c r="W583" s="136"/>
      <c r="X583" s="136"/>
      <c r="Y583" s="136"/>
      <c r="Z583" s="136"/>
      <c r="AA583" s="136"/>
      <c r="AB583" s="136"/>
      <c r="AC583" s="136"/>
      <c r="AD583" s="136"/>
      <c r="AE583" s="136"/>
      <c r="AF583" s="136"/>
    </row>
    <row r="584" spans="1:32" ht="13.5" customHeight="1" x14ac:dyDescent="0.25">
      <c r="A584" s="298"/>
      <c r="B584" s="135"/>
      <c r="C584" s="136"/>
      <c r="D584" s="136"/>
      <c r="E584" s="136"/>
      <c r="F584" s="136"/>
      <c r="G584" s="136"/>
      <c r="H584" s="297"/>
      <c r="I584" s="455"/>
      <c r="J584" s="455"/>
      <c r="K584" s="297"/>
      <c r="L584" s="299"/>
      <c r="M584" s="297"/>
      <c r="N584" s="297"/>
      <c r="O584" s="151"/>
      <c r="P584" s="297"/>
      <c r="Q584" s="301"/>
      <c r="R584" s="297"/>
      <c r="S584" s="136"/>
      <c r="T584" s="136"/>
      <c r="U584" s="136"/>
      <c r="V584" s="136"/>
      <c r="W584" s="136"/>
      <c r="X584" s="136"/>
      <c r="Y584" s="136"/>
      <c r="Z584" s="136"/>
      <c r="AA584" s="136"/>
      <c r="AB584" s="136"/>
      <c r="AC584" s="136"/>
      <c r="AD584" s="136"/>
      <c r="AE584" s="136"/>
      <c r="AF584" s="136"/>
    </row>
    <row r="585" spans="1:32" ht="13.5" customHeight="1" x14ac:dyDescent="0.25">
      <c r="A585" s="298"/>
      <c r="B585" s="135"/>
      <c r="C585" s="136"/>
      <c r="D585" s="136"/>
      <c r="E585" s="136"/>
      <c r="F585" s="136"/>
      <c r="G585" s="136"/>
      <c r="H585" s="297"/>
      <c r="I585" s="455"/>
      <c r="J585" s="455"/>
      <c r="K585" s="297"/>
      <c r="L585" s="299"/>
      <c r="M585" s="297"/>
      <c r="N585" s="297"/>
      <c r="O585" s="151"/>
      <c r="P585" s="297"/>
      <c r="Q585" s="301"/>
      <c r="R585" s="297"/>
      <c r="S585" s="136"/>
      <c r="T585" s="136"/>
      <c r="U585" s="136"/>
      <c r="V585" s="136"/>
      <c r="W585" s="136"/>
      <c r="X585" s="136"/>
      <c r="Y585" s="136"/>
      <c r="Z585" s="136"/>
      <c r="AA585" s="136"/>
      <c r="AB585" s="136"/>
      <c r="AC585" s="136"/>
      <c r="AD585" s="136"/>
      <c r="AE585" s="136"/>
      <c r="AF585" s="136"/>
    </row>
    <row r="586" spans="1:32" ht="13.5" customHeight="1" x14ac:dyDescent="0.25">
      <c r="A586" s="298"/>
      <c r="B586" s="135"/>
      <c r="C586" s="136"/>
      <c r="D586" s="136"/>
      <c r="E586" s="136"/>
      <c r="F586" s="136"/>
      <c r="G586" s="136"/>
      <c r="H586" s="297"/>
      <c r="I586" s="455"/>
      <c r="J586" s="455"/>
      <c r="K586" s="297"/>
      <c r="L586" s="299"/>
      <c r="M586" s="297"/>
      <c r="N586" s="297"/>
      <c r="O586" s="151"/>
      <c r="P586" s="297"/>
      <c r="Q586" s="301"/>
      <c r="R586" s="297"/>
      <c r="S586" s="136"/>
      <c r="T586" s="136"/>
      <c r="U586" s="136"/>
      <c r="V586" s="136"/>
      <c r="W586" s="136"/>
      <c r="X586" s="136"/>
      <c r="Y586" s="136"/>
      <c r="Z586" s="136"/>
      <c r="AA586" s="136"/>
      <c r="AB586" s="136"/>
      <c r="AC586" s="136"/>
      <c r="AD586" s="136"/>
      <c r="AE586" s="136"/>
      <c r="AF586" s="136"/>
    </row>
    <row r="587" spans="1:32" ht="13.5" customHeight="1" x14ac:dyDescent="0.25">
      <c r="A587" s="298"/>
      <c r="B587" s="135"/>
      <c r="C587" s="136"/>
      <c r="D587" s="136"/>
      <c r="E587" s="136"/>
      <c r="F587" s="136"/>
      <c r="G587" s="136"/>
      <c r="H587" s="297"/>
      <c r="I587" s="455"/>
      <c r="J587" s="455"/>
      <c r="K587" s="297"/>
      <c r="L587" s="299"/>
      <c r="M587" s="297"/>
      <c r="N587" s="297"/>
      <c r="O587" s="151"/>
      <c r="P587" s="297"/>
      <c r="Q587" s="301"/>
      <c r="R587" s="297"/>
      <c r="S587" s="136"/>
      <c r="T587" s="136"/>
      <c r="U587" s="136"/>
      <c r="V587" s="136"/>
      <c r="W587" s="136"/>
      <c r="X587" s="136"/>
      <c r="Y587" s="136"/>
      <c r="Z587" s="136"/>
      <c r="AA587" s="136"/>
      <c r="AB587" s="136"/>
      <c r="AC587" s="136"/>
      <c r="AD587" s="136"/>
      <c r="AE587" s="136"/>
      <c r="AF587" s="136"/>
    </row>
    <row r="588" spans="1:32" ht="13.5" customHeight="1" x14ac:dyDescent="0.25">
      <c r="A588" s="298"/>
      <c r="B588" s="135"/>
      <c r="C588" s="136"/>
      <c r="D588" s="136"/>
      <c r="E588" s="136"/>
      <c r="F588" s="136"/>
      <c r="G588" s="136"/>
      <c r="H588" s="297"/>
      <c r="I588" s="455"/>
      <c r="J588" s="455"/>
      <c r="K588" s="297"/>
      <c r="L588" s="299"/>
      <c r="M588" s="297"/>
      <c r="N588" s="297"/>
      <c r="O588" s="151"/>
      <c r="P588" s="297"/>
      <c r="Q588" s="301"/>
      <c r="R588" s="297"/>
      <c r="S588" s="136"/>
      <c r="T588" s="136"/>
      <c r="U588" s="136"/>
      <c r="V588" s="136"/>
      <c r="W588" s="136"/>
      <c r="X588" s="136"/>
      <c r="Y588" s="136"/>
      <c r="Z588" s="136"/>
      <c r="AA588" s="136"/>
      <c r="AB588" s="136"/>
      <c r="AC588" s="136"/>
      <c r="AD588" s="136"/>
      <c r="AE588" s="136"/>
      <c r="AF588" s="136"/>
    </row>
    <row r="589" spans="1:32" ht="13.5" customHeight="1" x14ac:dyDescent="0.25">
      <c r="A589" s="298"/>
      <c r="B589" s="135"/>
      <c r="C589" s="136"/>
      <c r="D589" s="136"/>
      <c r="E589" s="136"/>
      <c r="F589" s="136"/>
      <c r="G589" s="136"/>
      <c r="H589" s="297"/>
      <c r="I589" s="455"/>
      <c r="J589" s="455"/>
      <c r="K589" s="297"/>
      <c r="L589" s="299"/>
      <c r="M589" s="297"/>
      <c r="N589" s="297"/>
      <c r="O589" s="151"/>
      <c r="P589" s="297"/>
      <c r="Q589" s="301"/>
      <c r="R589" s="297"/>
      <c r="S589" s="136"/>
      <c r="T589" s="136"/>
      <c r="U589" s="136"/>
      <c r="V589" s="136"/>
      <c r="W589" s="136"/>
      <c r="X589" s="136"/>
      <c r="Y589" s="136"/>
      <c r="Z589" s="136"/>
      <c r="AA589" s="136"/>
      <c r="AB589" s="136"/>
      <c r="AC589" s="136"/>
      <c r="AD589" s="136"/>
      <c r="AE589" s="136"/>
      <c r="AF589" s="136"/>
    </row>
    <row r="590" spans="1:32" ht="13.5" customHeight="1" x14ac:dyDescent="0.25">
      <c r="A590" s="298"/>
      <c r="B590" s="135"/>
      <c r="C590" s="136"/>
      <c r="D590" s="136"/>
      <c r="E590" s="136"/>
      <c r="F590" s="136"/>
      <c r="G590" s="136"/>
      <c r="H590" s="297"/>
      <c r="I590" s="455"/>
      <c r="J590" s="455"/>
      <c r="K590" s="297"/>
      <c r="L590" s="299"/>
      <c r="M590" s="297"/>
      <c r="N590" s="297"/>
      <c r="O590" s="151"/>
      <c r="P590" s="297"/>
      <c r="Q590" s="301"/>
      <c r="R590" s="297"/>
      <c r="S590" s="136"/>
      <c r="T590" s="136"/>
      <c r="U590" s="136"/>
      <c r="V590" s="136"/>
      <c r="W590" s="136"/>
      <c r="X590" s="136"/>
      <c r="Y590" s="136"/>
      <c r="Z590" s="136"/>
      <c r="AA590" s="136"/>
      <c r="AB590" s="136"/>
      <c r="AC590" s="136"/>
      <c r="AD590" s="136"/>
      <c r="AE590" s="136"/>
      <c r="AF590" s="136"/>
    </row>
    <row r="591" spans="1:32" ht="13.5" customHeight="1" x14ac:dyDescent="0.25">
      <c r="A591" s="298"/>
      <c r="B591" s="135"/>
      <c r="C591" s="136"/>
      <c r="D591" s="136"/>
      <c r="E591" s="136"/>
      <c r="F591" s="136"/>
      <c r="G591" s="136"/>
      <c r="H591" s="297"/>
      <c r="I591" s="455"/>
      <c r="J591" s="455"/>
      <c r="K591" s="297"/>
      <c r="L591" s="299"/>
      <c r="M591" s="297"/>
      <c r="N591" s="297"/>
      <c r="O591" s="151"/>
      <c r="P591" s="297"/>
      <c r="Q591" s="301"/>
      <c r="R591" s="297"/>
      <c r="S591" s="136"/>
      <c r="T591" s="136"/>
      <c r="U591" s="136"/>
      <c r="V591" s="136"/>
      <c r="W591" s="136"/>
      <c r="X591" s="136"/>
      <c r="Y591" s="136"/>
      <c r="Z591" s="136"/>
      <c r="AA591" s="136"/>
      <c r="AB591" s="136"/>
      <c r="AC591" s="136"/>
      <c r="AD591" s="136"/>
      <c r="AE591" s="136"/>
      <c r="AF591" s="136"/>
    </row>
    <row r="592" spans="1:32" ht="13.5" customHeight="1" x14ac:dyDescent="0.25">
      <c r="A592" s="298"/>
      <c r="B592" s="135"/>
      <c r="C592" s="136"/>
      <c r="D592" s="136"/>
      <c r="E592" s="136"/>
      <c r="F592" s="136"/>
      <c r="G592" s="136"/>
      <c r="H592" s="297"/>
      <c r="I592" s="455"/>
      <c r="J592" s="455"/>
      <c r="K592" s="297"/>
      <c r="L592" s="299"/>
      <c r="M592" s="297"/>
      <c r="N592" s="297"/>
      <c r="O592" s="151"/>
      <c r="P592" s="297"/>
      <c r="Q592" s="301"/>
      <c r="R592" s="297"/>
      <c r="S592" s="136"/>
      <c r="T592" s="136"/>
      <c r="U592" s="136"/>
      <c r="V592" s="136"/>
      <c r="W592" s="136"/>
      <c r="X592" s="136"/>
      <c r="Y592" s="136"/>
      <c r="Z592" s="136"/>
      <c r="AA592" s="136"/>
      <c r="AB592" s="136"/>
      <c r="AC592" s="136"/>
      <c r="AD592" s="136"/>
      <c r="AE592" s="136"/>
      <c r="AF592" s="136"/>
    </row>
    <row r="593" spans="1:32" ht="13.5" customHeight="1" x14ac:dyDescent="0.25">
      <c r="A593" s="298"/>
      <c r="B593" s="135"/>
      <c r="C593" s="136"/>
      <c r="D593" s="136"/>
      <c r="E593" s="136"/>
      <c r="F593" s="136"/>
      <c r="G593" s="136"/>
      <c r="H593" s="297"/>
      <c r="I593" s="455"/>
      <c r="J593" s="455"/>
      <c r="K593" s="297"/>
      <c r="L593" s="299"/>
      <c r="M593" s="297"/>
      <c r="N593" s="297"/>
      <c r="O593" s="151"/>
      <c r="P593" s="297"/>
      <c r="Q593" s="301"/>
      <c r="R593" s="297"/>
      <c r="S593" s="136"/>
      <c r="T593" s="136"/>
      <c r="U593" s="136"/>
      <c r="V593" s="136"/>
      <c r="W593" s="136"/>
      <c r="X593" s="136"/>
      <c r="Y593" s="136"/>
      <c r="Z593" s="136"/>
      <c r="AA593" s="136"/>
      <c r="AB593" s="136"/>
      <c r="AC593" s="136"/>
      <c r="AD593" s="136"/>
      <c r="AE593" s="136"/>
      <c r="AF593" s="136"/>
    </row>
    <row r="594" spans="1:32" ht="13.5" customHeight="1" x14ac:dyDescent="0.25">
      <c r="A594" s="298"/>
      <c r="B594" s="135"/>
      <c r="C594" s="136"/>
      <c r="D594" s="136"/>
      <c r="E594" s="136"/>
      <c r="F594" s="136"/>
      <c r="G594" s="136"/>
      <c r="H594" s="297"/>
      <c r="I594" s="455"/>
      <c r="J594" s="455"/>
      <c r="K594" s="297"/>
      <c r="L594" s="299"/>
      <c r="M594" s="297"/>
      <c r="N594" s="297"/>
      <c r="O594" s="151"/>
      <c r="P594" s="297"/>
      <c r="Q594" s="301"/>
      <c r="R594" s="297"/>
      <c r="S594" s="136"/>
      <c r="T594" s="136"/>
      <c r="U594" s="136"/>
      <c r="V594" s="136"/>
      <c r="W594" s="136"/>
      <c r="X594" s="136"/>
      <c r="Y594" s="136"/>
      <c r="Z594" s="136"/>
      <c r="AA594" s="136"/>
      <c r="AB594" s="136"/>
      <c r="AC594" s="136"/>
      <c r="AD594" s="136"/>
      <c r="AE594" s="136"/>
      <c r="AF594" s="136"/>
    </row>
    <row r="595" spans="1:32" ht="13.5" customHeight="1" x14ac:dyDescent="0.25">
      <c r="A595" s="298"/>
      <c r="B595" s="135"/>
      <c r="C595" s="136"/>
      <c r="D595" s="136"/>
      <c r="E595" s="136"/>
      <c r="F595" s="136"/>
      <c r="G595" s="136"/>
      <c r="H595" s="297"/>
      <c r="I595" s="455"/>
      <c r="J595" s="455"/>
      <c r="K595" s="297"/>
      <c r="L595" s="299"/>
      <c r="M595" s="297"/>
      <c r="N595" s="297"/>
      <c r="O595" s="151"/>
      <c r="P595" s="297"/>
      <c r="Q595" s="301"/>
      <c r="R595" s="297"/>
      <c r="S595" s="136"/>
      <c r="T595" s="136"/>
      <c r="U595" s="136"/>
      <c r="V595" s="136"/>
      <c r="W595" s="136"/>
      <c r="X595" s="136"/>
      <c r="Y595" s="136"/>
      <c r="Z595" s="136"/>
      <c r="AA595" s="136"/>
      <c r="AB595" s="136"/>
      <c r="AC595" s="136"/>
      <c r="AD595" s="136"/>
      <c r="AE595" s="136"/>
      <c r="AF595" s="136"/>
    </row>
    <row r="596" spans="1:32" ht="13.5" customHeight="1" x14ac:dyDescent="0.25">
      <c r="A596" s="298"/>
      <c r="B596" s="135"/>
      <c r="C596" s="136"/>
      <c r="D596" s="136"/>
      <c r="E596" s="136"/>
      <c r="F596" s="136"/>
      <c r="G596" s="136"/>
      <c r="H596" s="297"/>
      <c r="I596" s="455"/>
      <c r="J596" s="455"/>
      <c r="K596" s="297"/>
      <c r="L596" s="299"/>
      <c r="M596" s="297"/>
      <c r="N596" s="297"/>
      <c r="O596" s="151"/>
      <c r="P596" s="297"/>
      <c r="Q596" s="301"/>
      <c r="R596" s="297"/>
      <c r="S596" s="136"/>
      <c r="T596" s="136"/>
      <c r="U596" s="136"/>
      <c r="V596" s="136"/>
      <c r="W596" s="136"/>
      <c r="X596" s="136"/>
      <c r="Y596" s="136"/>
      <c r="Z596" s="136"/>
      <c r="AA596" s="136"/>
      <c r="AB596" s="136"/>
      <c r="AC596" s="136"/>
      <c r="AD596" s="136"/>
      <c r="AE596" s="136"/>
      <c r="AF596" s="136"/>
    </row>
    <row r="597" spans="1:32" ht="13.5" customHeight="1" x14ac:dyDescent="0.25">
      <c r="A597" s="298"/>
      <c r="B597" s="135"/>
      <c r="C597" s="136"/>
      <c r="D597" s="136"/>
      <c r="E597" s="136"/>
      <c r="F597" s="136"/>
      <c r="G597" s="136"/>
      <c r="H597" s="297"/>
      <c r="I597" s="455"/>
      <c r="J597" s="455"/>
      <c r="K597" s="297"/>
      <c r="L597" s="299"/>
      <c r="M597" s="297"/>
      <c r="N597" s="297"/>
      <c r="O597" s="151"/>
      <c r="P597" s="297"/>
      <c r="Q597" s="301"/>
      <c r="R597" s="297"/>
      <c r="S597" s="136"/>
      <c r="T597" s="136"/>
      <c r="U597" s="136"/>
      <c r="V597" s="136"/>
      <c r="W597" s="136"/>
      <c r="X597" s="136"/>
      <c r="Y597" s="136"/>
      <c r="Z597" s="136"/>
      <c r="AA597" s="136"/>
      <c r="AB597" s="136"/>
      <c r="AC597" s="136"/>
      <c r="AD597" s="136"/>
      <c r="AE597" s="136"/>
      <c r="AF597" s="136"/>
    </row>
    <row r="598" spans="1:32" ht="13.5" customHeight="1" x14ac:dyDescent="0.25">
      <c r="A598" s="298"/>
      <c r="B598" s="135"/>
      <c r="C598" s="136"/>
      <c r="D598" s="136"/>
      <c r="E598" s="136"/>
      <c r="F598" s="136"/>
      <c r="G598" s="136"/>
      <c r="H598" s="297"/>
      <c r="I598" s="455"/>
      <c r="J598" s="455"/>
      <c r="K598" s="297"/>
      <c r="L598" s="299"/>
      <c r="M598" s="297"/>
      <c r="N598" s="297"/>
      <c r="O598" s="151"/>
      <c r="P598" s="297"/>
      <c r="Q598" s="301"/>
      <c r="R598" s="297"/>
      <c r="S598" s="136"/>
      <c r="T598" s="136"/>
      <c r="U598" s="136"/>
      <c r="V598" s="136"/>
      <c r="W598" s="136"/>
      <c r="X598" s="136"/>
      <c r="Y598" s="136"/>
      <c r="Z598" s="136"/>
      <c r="AA598" s="136"/>
      <c r="AB598" s="136"/>
      <c r="AC598" s="136"/>
      <c r="AD598" s="136"/>
      <c r="AE598" s="136"/>
      <c r="AF598" s="136"/>
    </row>
    <row r="599" spans="1:32" ht="13.5" customHeight="1" x14ac:dyDescent="0.25">
      <c r="A599" s="298"/>
      <c r="B599" s="135"/>
      <c r="C599" s="136"/>
      <c r="D599" s="136"/>
      <c r="E599" s="136"/>
      <c r="F599" s="136"/>
      <c r="G599" s="136"/>
      <c r="H599" s="297"/>
      <c r="I599" s="455"/>
      <c r="J599" s="455"/>
      <c r="K599" s="297"/>
      <c r="L599" s="299"/>
      <c r="M599" s="297"/>
      <c r="N599" s="297"/>
      <c r="O599" s="151"/>
      <c r="P599" s="297"/>
      <c r="Q599" s="301"/>
      <c r="R599" s="297"/>
      <c r="S599" s="136"/>
      <c r="T599" s="136"/>
      <c r="U599" s="136"/>
      <c r="V599" s="136"/>
      <c r="W599" s="136"/>
      <c r="X599" s="136"/>
      <c r="Y599" s="136"/>
      <c r="Z599" s="136"/>
      <c r="AA599" s="136"/>
      <c r="AB599" s="136"/>
      <c r="AC599" s="136"/>
      <c r="AD599" s="136"/>
      <c r="AE599" s="136"/>
      <c r="AF599" s="136"/>
    </row>
    <row r="600" spans="1:32" ht="13.5" customHeight="1" x14ac:dyDescent="0.25">
      <c r="A600" s="298"/>
      <c r="B600" s="135"/>
      <c r="C600" s="136"/>
      <c r="D600" s="136"/>
      <c r="E600" s="136"/>
      <c r="F600" s="136"/>
      <c r="G600" s="136"/>
      <c r="H600" s="297"/>
      <c r="I600" s="455"/>
      <c r="J600" s="455"/>
      <c r="K600" s="297"/>
      <c r="L600" s="299"/>
      <c r="M600" s="297"/>
      <c r="N600" s="297"/>
      <c r="O600" s="151"/>
      <c r="P600" s="297"/>
      <c r="Q600" s="301"/>
      <c r="R600" s="297"/>
      <c r="S600" s="136"/>
      <c r="T600" s="136"/>
      <c r="U600" s="136"/>
      <c r="V600" s="136"/>
      <c r="W600" s="136"/>
      <c r="X600" s="136"/>
      <c r="Y600" s="136"/>
      <c r="Z600" s="136"/>
      <c r="AA600" s="136"/>
      <c r="AB600" s="136"/>
      <c r="AC600" s="136"/>
      <c r="AD600" s="136"/>
      <c r="AE600" s="136"/>
      <c r="AF600" s="136"/>
    </row>
    <row r="601" spans="1:32" ht="13.5" customHeight="1" x14ac:dyDescent="0.25">
      <c r="A601" s="298"/>
      <c r="B601" s="135"/>
      <c r="C601" s="136"/>
      <c r="D601" s="136"/>
      <c r="E601" s="136"/>
      <c r="F601" s="136"/>
      <c r="G601" s="136"/>
      <c r="H601" s="297"/>
      <c r="I601" s="455"/>
      <c r="J601" s="455"/>
      <c r="K601" s="297"/>
      <c r="L601" s="299"/>
      <c r="M601" s="297"/>
      <c r="N601" s="297"/>
      <c r="O601" s="151"/>
      <c r="P601" s="297"/>
      <c r="Q601" s="301"/>
      <c r="R601" s="297"/>
      <c r="S601" s="136"/>
      <c r="T601" s="136"/>
      <c r="U601" s="136"/>
      <c r="V601" s="136"/>
      <c r="W601" s="136"/>
      <c r="X601" s="136"/>
      <c r="Y601" s="136"/>
      <c r="Z601" s="136"/>
      <c r="AA601" s="136"/>
      <c r="AB601" s="136"/>
      <c r="AC601" s="136"/>
      <c r="AD601" s="136"/>
      <c r="AE601" s="136"/>
      <c r="AF601" s="136"/>
    </row>
    <row r="602" spans="1:32" ht="13.5" customHeight="1" x14ac:dyDescent="0.25">
      <c r="A602" s="298"/>
      <c r="B602" s="135"/>
      <c r="C602" s="136"/>
      <c r="D602" s="136"/>
      <c r="E602" s="136"/>
      <c r="F602" s="136"/>
      <c r="G602" s="136"/>
      <c r="H602" s="297"/>
      <c r="I602" s="455"/>
      <c r="J602" s="455"/>
      <c r="K602" s="297"/>
      <c r="L602" s="299"/>
      <c r="M602" s="297"/>
      <c r="N602" s="297"/>
      <c r="O602" s="151"/>
      <c r="P602" s="297"/>
      <c r="Q602" s="301"/>
      <c r="R602" s="297"/>
      <c r="S602" s="136"/>
      <c r="T602" s="136"/>
      <c r="U602" s="136"/>
      <c r="V602" s="136"/>
      <c r="W602" s="136"/>
      <c r="X602" s="136"/>
      <c r="Y602" s="136"/>
      <c r="Z602" s="136"/>
      <c r="AA602" s="136"/>
      <c r="AB602" s="136"/>
      <c r="AC602" s="136"/>
      <c r="AD602" s="136"/>
      <c r="AE602" s="136"/>
      <c r="AF602" s="136"/>
    </row>
    <row r="603" spans="1:32" ht="13.5" customHeight="1" x14ac:dyDescent="0.25">
      <c r="A603" s="298"/>
      <c r="B603" s="135"/>
      <c r="C603" s="136"/>
      <c r="D603" s="136"/>
      <c r="E603" s="136"/>
      <c r="F603" s="136"/>
      <c r="G603" s="136"/>
      <c r="H603" s="297"/>
      <c r="I603" s="455"/>
      <c r="J603" s="455"/>
      <c r="K603" s="297"/>
      <c r="L603" s="299"/>
      <c r="M603" s="297"/>
      <c r="N603" s="297"/>
      <c r="O603" s="151"/>
      <c r="P603" s="297"/>
      <c r="Q603" s="301"/>
      <c r="R603" s="297"/>
      <c r="S603" s="136"/>
      <c r="T603" s="136"/>
      <c r="U603" s="136"/>
      <c r="V603" s="136"/>
      <c r="W603" s="136"/>
      <c r="X603" s="136"/>
      <c r="Y603" s="136"/>
      <c r="Z603" s="136"/>
      <c r="AA603" s="136"/>
      <c r="AB603" s="136"/>
      <c r="AC603" s="136"/>
      <c r="AD603" s="136"/>
      <c r="AE603" s="136"/>
      <c r="AF603" s="136"/>
    </row>
    <row r="604" spans="1:32" ht="13.5" customHeight="1" x14ac:dyDescent="0.25">
      <c r="A604" s="298"/>
      <c r="B604" s="135"/>
      <c r="C604" s="136"/>
      <c r="D604" s="136"/>
      <c r="E604" s="136"/>
      <c r="F604" s="136"/>
      <c r="G604" s="136"/>
      <c r="H604" s="297"/>
      <c r="I604" s="455"/>
      <c r="J604" s="455"/>
      <c r="K604" s="297"/>
      <c r="L604" s="299"/>
      <c r="M604" s="297"/>
      <c r="N604" s="297"/>
      <c r="O604" s="151"/>
      <c r="P604" s="297"/>
      <c r="Q604" s="301"/>
      <c r="R604" s="297"/>
      <c r="S604" s="136"/>
      <c r="T604" s="136"/>
      <c r="U604" s="136"/>
      <c r="V604" s="136"/>
      <c r="W604" s="136"/>
      <c r="X604" s="136"/>
      <c r="Y604" s="136"/>
      <c r="Z604" s="136"/>
      <c r="AA604" s="136"/>
      <c r="AB604" s="136"/>
      <c r="AC604" s="136"/>
      <c r="AD604" s="136"/>
      <c r="AE604" s="136"/>
      <c r="AF604" s="136"/>
    </row>
    <row r="605" spans="1:32" ht="13.5" customHeight="1" x14ac:dyDescent="0.25">
      <c r="A605" s="298"/>
      <c r="B605" s="135"/>
      <c r="C605" s="136"/>
      <c r="D605" s="136"/>
      <c r="E605" s="136"/>
      <c r="F605" s="136"/>
      <c r="G605" s="136"/>
      <c r="H605" s="297"/>
      <c r="I605" s="455"/>
      <c r="J605" s="455"/>
      <c r="K605" s="297"/>
      <c r="L605" s="299"/>
      <c r="M605" s="297"/>
      <c r="N605" s="297"/>
      <c r="O605" s="151"/>
      <c r="P605" s="297"/>
      <c r="Q605" s="301"/>
      <c r="R605" s="297"/>
      <c r="S605" s="136"/>
      <c r="T605" s="136"/>
      <c r="U605" s="136"/>
      <c r="V605" s="136"/>
      <c r="W605" s="136"/>
      <c r="X605" s="136"/>
      <c r="Y605" s="136"/>
      <c r="Z605" s="136"/>
      <c r="AA605" s="136"/>
      <c r="AB605" s="136"/>
      <c r="AC605" s="136"/>
      <c r="AD605" s="136"/>
      <c r="AE605" s="136"/>
      <c r="AF605" s="136"/>
    </row>
    <row r="606" spans="1:32" ht="13.5" customHeight="1" x14ac:dyDescent="0.25">
      <c r="A606" s="298"/>
      <c r="B606" s="135"/>
      <c r="C606" s="136"/>
      <c r="D606" s="136"/>
      <c r="E606" s="136"/>
      <c r="F606" s="136"/>
      <c r="G606" s="136"/>
      <c r="H606" s="297"/>
      <c r="I606" s="455"/>
      <c r="J606" s="455"/>
      <c r="K606" s="297"/>
      <c r="L606" s="299"/>
      <c r="M606" s="297"/>
      <c r="N606" s="297"/>
      <c r="O606" s="151"/>
      <c r="P606" s="297"/>
      <c r="Q606" s="301"/>
      <c r="R606" s="297"/>
      <c r="S606" s="136"/>
      <c r="T606" s="136"/>
      <c r="U606" s="136"/>
      <c r="V606" s="136"/>
      <c r="W606" s="136"/>
      <c r="X606" s="136"/>
      <c r="Y606" s="136"/>
      <c r="Z606" s="136"/>
      <c r="AA606" s="136"/>
      <c r="AB606" s="136"/>
      <c r="AC606" s="136"/>
      <c r="AD606" s="136"/>
      <c r="AE606" s="136"/>
      <c r="AF606" s="136"/>
    </row>
    <row r="607" spans="1:32" ht="13.5" customHeight="1" x14ac:dyDescent="0.25">
      <c r="A607" s="298"/>
      <c r="B607" s="135"/>
      <c r="C607" s="136"/>
      <c r="D607" s="136"/>
      <c r="E607" s="136"/>
      <c r="F607" s="136"/>
      <c r="G607" s="136"/>
      <c r="H607" s="297"/>
      <c r="I607" s="455"/>
      <c r="J607" s="455"/>
      <c r="K607" s="297"/>
      <c r="L607" s="299"/>
      <c r="M607" s="297"/>
      <c r="N607" s="297"/>
      <c r="O607" s="151"/>
      <c r="P607" s="297"/>
      <c r="Q607" s="301"/>
      <c r="R607" s="297"/>
      <c r="S607" s="136"/>
      <c r="T607" s="136"/>
      <c r="U607" s="136"/>
      <c r="V607" s="136"/>
      <c r="W607" s="136"/>
      <c r="X607" s="136"/>
      <c r="Y607" s="136"/>
      <c r="Z607" s="136"/>
      <c r="AA607" s="136"/>
      <c r="AB607" s="136"/>
      <c r="AC607" s="136"/>
      <c r="AD607" s="136"/>
      <c r="AE607" s="136"/>
      <c r="AF607" s="136"/>
    </row>
    <row r="608" spans="1:32" ht="13.5" customHeight="1" x14ac:dyDescent="0.25">
      <c r="A608" s="298"/>
      <c r="B608" s="135"/>
      <c r="C608" s="136"/>
      <c r="D608" s="136"/>
      <c r="E608" s="136"/>
      <c r="F608" s="136"/>
      <c r="G608" s="136"/>
      <c r="H608" s="297"/>
      <c r="I608" s="455"/>
      <c r="J608" s="455"/>
      <c r="K608" s="297"/>
      <c r="L608" s="299"/>
      <c r="M608" s="297"/>
      <c r="N608" s="297"/>
      <c r="O608" s="151"/>
      <c r="P608" s="297"/>
      <c r="Q608" s="301"/>
      <c r="R608" s="297"/>
      <c r="S608" s="136"/>
      <c r="T608" s="136"/>
      <c r="U608" s="136"/>
      <c r="V608" s="136"/>
      <c r="W608" s="136"/>
      <c r="X608" s="136"/>
      <c r="Y608" s="136"/>
      <c r="Z608" s="136"/>
      <c r="AA608" s="136"/>
      <c r="AB608" s="136"/>
      <c r="AC608" s="136"/>
      <c r="AD608" s="136"/>
      <c r="AE608" s="136"/>
      <c r="AF608" s="136"/>
    </row>
    <row r="609" spans="1:32" ht="13.5" customHeight="1" x14ac:dyDescent="0.25">
      <c r="A609" s="298"/>
      <c r="B609" s="135"/>
      <c r="C609" s="136"/>
      <c r="D609" s="136"/>
      <c r="E609" s="136"/>
      <c r="F609" s="136"/>
      <c r="G609" s="136"/>
      <c r="H609" s="297"/>
      <c r="I609" s="455"/>
      <c r="J609" s="455"/>
      <c r="K609" s="297"/>
      <c r="L609" s="299"/>
      <c r="M609" s="297"/>
      <c r="N609" s="297"/>
      <c r="O609" s="151"/>
      <c r="P609" s="297"/>
      <c r="Q609" s="301"/>
      <c r="R609" s="297"/>
      <c r="S609" s="136"/>
      <c r="T609" s="136"/>
      <c r="U609" s="136"/>
      <c r="V609" s="136"/>
      <c r="W609" s="136"/>
      <c r="X609" s="136"/>
      <c r="Y609" s="136"/>
      <c r="Z609" s="136"/>
      <c r="AA609" s="136"/>
      <c r="AB609" s="136"/>
      <c r="AC609" s="136"/>
      <c r="AD609" s="136"/>
      <c r="AE609" s="136"/>
      <c r="AF609" s="136"/>
    </row>
    <row r="610" spans="1:32" ht="13.5" customHeight="1" x14ac:dyDescent="0.25">
      <c r="A610" s="298"/>
      <c r="B610" s="135"/>
      <c r="C610" s="136"/>
      <c r="D610" s="136"/>
      <c r="E610" s="136"/>
      <c r="F610" s="136"/>
      <c r="G610" s="136"/>
      <c r="H610" s="297"/>
      <c r="I610" s="455"/>
      <c r="J610" s="455"/>
      <c r="K610" s="297"/>
      <c r="L610" s="299"/>
      <c r="M610" s="297"/>
      <c r="N610" s="297"/>
      <c r="O610" s="151"/>
      <c r="P610" s="297"/>
      <c r="Q610" s="301"/>
      <c r="R610" s="297"/>
      <c r="S610" s="136"/>
      <c r="T610" s="136"/>
      <c r="U610" s="136"/>
      <c r="V610" s="136"/>
      <c r="W610" s="136"/>
      <c r="X610" s="136"/>
      <c r="Y610" s="136"/>
      <c r="Z610" s="136"/>
      <c r="AA610" s="136"/>
      <c r="AB610" s="136"/>
      <c r="AC610" s="136"/>
      <c r="AD610" s="136"/>
      <c r="AE610" s="136"/>
      <c r="AF610" s="136"/>
    </row>
    <row r="611" spans="1:32" ht="13.5" customHeight="1" x14ac:dyDescent="0.25">
      <c r="A611" s="298"/>
      <c r="B611" s="135"/>
      <c r="C611" s="136"/>
      <c r="D611" s="136"/>
      <c r="E611" s="136"/>
      <c r="F611" s="136"/>
      <c r="G611" s="136"/>
      <c r="H611" s="297"/>
      <c r="I611" s="455"/>
      <c r="J611" s="455"/>
      <c r="K611" s="297"/>
      <c r="L611" s="299"/>
      <c r="M611" s="297"/>
      <c r="N611" s="297"/>
      <c r="O611" s="151"/>
      <c r="P611" s="297"/>
      <c r="Q611" s="301"/>
      <c r="R611" s="297"/>
      <c r="S611" s="136"/>
      <c r="T611" s="136"/>
      <c r="U611" s="136"/>
      <c r="V611" s="136"/>
      <c r="W611" s="136"/>
      <c r="X611" s="136"/>
      <c r="Y611" s="136"/>
      <c r="Z611" s="136"/>
      <c r="AA611" s="136"/>
      <c r="AB611" s="136"/>
      <c r="AC611" s="136"/>
      <c r="AD611" s="136"/>
      <c r="AE611" s="136"/>
      <c r="AF611" s="136"/>
    </row>
    <row r="612" spans="1:32" ht="13.5" customHeight="1" x14ac:dyDescent="0.25">
      <c r="A612" s="298"/>
      <c r="B612" s="135"/>
      <c r="C612" s="136"/>
      <c r="D612" s="136"/>
      <c r="E612" s="136"/>
      <c r="F612" s="136"/>
      <c r="G612" s="136"/>
      <c r="H612" s="297"/>
      <c r="I612" s="455"/>
      <c r="J612" s="455"/>
      <c r="K612" s="297"/>
      <c r="L612" s="299"/>
      <c r="M612" s="297"/>
      <c r="N612" s="297"/>
      <c r="O612" s="151"/>
      <c r="P612" s="297"/>
      <c r="Q612" s="301"/>
      <c r="R612" s="297"/>
      <c r="S612" s="136"/>
      <c r="T612" s="136"/>
      <c r="U612" s="136"/>
      <c r="V612" s="136"/>
      <c r="W612" s="136"/>
      <c r="X612" s="136"/>
      <c r="Y612" s="136"/>
      <c r="Z612" s="136"/>
      <c r="AA612" s="136"/>
      <c r="AB612" s="136"/>
      <c r="AC612" s="136"/>
      <c r="AD612" s="136"/>
      <c r="AE612" s="136"/>
      <c r="AF612" s="136"/>
    </row>
    <row r="613" spans="1:32" ht="13.5" customHeight="1" x14ac:dyDescent="0.25">
      <c r="A613" s="298"/>
      <c r="B613" s="135"/>
      <c r="C613" s="136"/>
      <c r="D613" s="136"/>
      <c r="E613" s="136"/>
      <c r="F613" s="136"/>
      <c r="G613" s="136"/>
      <c r="H613" s="297"/>
      <c r="I613" s="455"/>
      <c r="J613" s="455"/>
      <c r="K613" s="297"/>
      <c r="L613" s="299"/>
      <c r="M613" s="297"/>
      <c r="N613" s="297"/>
      <c r="O613" s="151"/>
      <c r="P613" s="297"/>
      <c r="Q613" s="301"/>
      <c r="R613" s="297"/>
      <c r="S613" s="136"/>
      <c r="T613" s="136"/>
      <c r="U613" s="136"/>
      <c r="V613" s="136"/>
      <c r="W613" s="136"/>
      <c r="X613" s="136"/>
      <c r="Y613" s="136"/>
      <c r="Z613" s="136"/>
      <c r="AA613" s="136"/>
      <c r="AB613" s="136"/>
      <c r="AC613" s="136"/>
      <c r="AD613" s="136"/>
      <c r="AE613" s="136"/>
      <c r="AF613" s="136"/>
    </row>
    <row r="614" spans="1:32" ht="13.5" customHeight="1" x14ac:dyDescent="0.25">
      <c r="A614" s="298"/>
      <c r="B614" s="135"/>
      <c r="C614" s="136"/>
      <c r="D614" s="136"/>
      <c r="E614" s="136"/>
      <c r="F614" s="136"/>
      <c r="G614" s="136"/>
      <c r="H614" s="297"/>
      <c r="I614" s="455"/>
      <c r="J614" s="455"/>
      <c r="K614" s="297"/>
      <c r="L614" s="299"/>
      <c r="M614" s="297"/>
      <c r="N614" s="297"/>
      <c r="O614" s="151"/>
      <c r="P614" s="297"/>
      <c r="Q614" s="301"/>
      <c r="R614" s="297"/>
      <c r="S614" s="136"/>
      <c r="T614" s="136"/>
      <c r="U614" s="136"/>
      <c r="V614" s="136"/>
      <c r="W614" s="136"/>
      <c r="X614" s="136"/>
      <c r="Y614" s="136"/>
      <c r="Z614" s="136"/>
      <c r="AA614" s="136"/>
      <c r="AB614" s="136"/>
      <c r="AC614" s="136"/>
      <c r="AD614" s="136"/>
      <c r="AE614" s="136"/>
      <c r="AF614" s="136"/>
    </row>
    <row r="615" spans="1:32" ht="13.5" customHeight="1" x14ac:dyDescent="0.25">
      <c r="A615" s="298"/>
      <c r="B615" s="135"/>
      <c r="C615" s="136"/>
      <c r="D615" s="136"/>
      <c r="E615" s="136"/>
      <c r="F615" s="136"/>
      <c r="G615" s="136"/>
      <c r="H615" s="297"/>
      <c r="I615" s="455"/>
      <c r="J615" s="455"/>
      <c r="K615" s="297"/>
      <c r="L615" s="299"/>
      <c r="M615" s="297"/>
      <c r="N615" s="297"/>
      <c r="O615" s="151"/>
      <c r="P615" s="297"/>
      <c r="Q615" s="301"/>
      <c r="R615" s="297"/>
      <c r="S615" s="136"/>
      <c r="T615" s="136"/>
      <c r="U615" s="136"/>
      <c r="V615" s="136"/>
      <c r="W615" s="136"/>
      <c r="X615" s="136"/>
      <c r="Y615" s="136"/>
      <c r="Z615" s="136"/>
      <c r="AA615" s="136"/>
      <c r="AB615" s="136"/>
      <c r="AC615" s="136"/>
      <c r="AD615" s="136"/>
      <c r="AE615" s="136"/>
      <c r="AF615" s="136"/>
    </row>
    <row r="616" spans="1:32" ht="13.5" customHeight="1" x14ac:dyDescent="0.25">
      <c r="A616" s="298"/>
      <c r="B616" s="135"/>
      <c r="C616" s="136"/>
      <c r="D616" s="136"/>
      <c r="E616" s="136"/>
      <c r="F616" s="136"/>
      <c r="G616" s="136"/>
      <c r="H616" s="297"/>
      <c r="I616" s="455"/>
      <c r="J616" s="455"/>
      <c r="K616" s="297"/>
      <c r="L616" s="299"/>
      <c r="M616" s="297"/>
      <c r="N616" s="297"/>
      <c r="O616" s="151"/>
      <c r="P616" s="297"/>
      <c r="Q616" s="301"/>
      <c r="R616" s="297"/>
      <c r="S616" s="136"/>
      <c r="T616" s="136"/>
      <c r="U616" s="136"/>
      <c r="V616" s="136"/>
      <c r="W616" s="136"/>
      <c r="X616" s="136"/>
      <c r="Y616" s="136"/>
      <c r="Z616" s="136"/>
      <c r="AA616" s="136"/>
      <c r="AB616" s="136"/>
      <c r="AC616" s="136"/>
      <c r="AD616" s="136"/>
      <c r="AE616" s="136"/>
      <c r="AF616" s="136"/>
    </row>
    <row r="617" spans="1:32" ht="13.5" customHeight="1" x14ac:dyDescent="0.25">
      <c r="A617" s="298"/>
      <c r="B617" s="135"/>
      <c r="C617" s="136"/>
      <c r="D617" s="136"/>
      <c r="E617" s="136"/>
      <c r="F617" s="136"/>
      <c r="G617" s="136"/>
      <c r="H617" s="297"/>
      <c r="I617" s="455"/>
      <c r="J617" s="455"/>
      <c r="K617" s="297"/>
      <c r="L617" s="299"/>
      <c r="M617" s="297"/>
      <c r="N617" s="297"/>
      <c r="O617" s="151"/>
      <c r="P617" s="297"/>
      <c r="Q617" s="301"/>
      <c r="R617" s="297"/>
      <c r="S617" s="136"/>
      <c r="T617" s="136"/>
      <c r="U617" s="136"/>
      <c r="V617" s="136"/>
      <c r="W617" s="136"/>
      <c r="X617" s="136"/>
      <c r="Y617" s="136"/>
      <c r="Z617" s="136"/>
      <c r="AA617" s="136"/>
      <c r="AB617" s="136"/>
      <c r="AC617" s="136"/>
      <c r="AD617" s="136"/>
      <c r="AE617" s="136"/>
      <c r="AF617" s="136"/>
    </row>
    <row r="618" spans="1:32" ht="13.5" customHeight="1" x14ac:dyDescent="0.25">
      <c r="A618" s="298"/>
      <c r="B618" s="135"/>
      <c r="C618" s="136"/>
      <c r="D618" s="136"/>
      <c r="E618" s="136"/>
      <c r="F618" s="136"/>
      <c r="G618" s="136"/>
      <c r="H618" s="297"/>
      <c r="I618" s="455"/>
      <c r="J618" s="455"/>
      <c r="K618" s="297"/>
      <c r="L618" s="299"/>
      <c r="M618" s="297"/>
      <c r="N618" s="297"/>
      <c r="O618" s="151"/>
      <c r="P618" s="297"/>
      <c r="Q618" s="301"/>
      <c r="R618" s="297"/>
      <c r="S618" s="136"/>
      <c r="T618" s="136"/>
      <c r="U618" s="136"/>
      <c r="V618" s="136"/>
      <c r="W618" s="136"/>
      <c r="X618" s="136"/>
      <c r="Y618" s="136"/>
      <c r="Z618" s="136"/>
      <c r="AA618" s="136"/>
      <c r="AB618" s="136"/>
      <c r="AC618" s="136"/>
      <c r="AD618" s="136"/>
      <c r="AE618" s="136"/>
      <c r="AF618" s="136"/>
    </row>
    <row r="619" spans="1:32" ht="13.5" customHeight="1" x14ac:dyDescent="0.25">
      <c r="A619" s="298"/>
      <c r="B619" s="135"/>
      <c r="C619" s="136"/>
      <c r="D619" s="136"/>
      <c r="E619" s="136"/>
      <c r="F619" s="136"/>
      <c r="G619" s="136"/>
      <c r="H619" s="297"/>
      <c r="I619" s="455"/>
      <c r="J619" s="455"/>
      <c r="K619" s="297"/>
      <c r="L619" s="299"/>
      <c r="M619" s="297"/>
      <c r="N619" s="297"/>
      <c r="O619" s="151"/>
      <c r="P619" s="297"/>
      <c r="Q619" s="301"/>
      <c r="R619" s="297"/>
      <c r="S619" s="136"/>
      <c r="T619" s="136"/>
      <c r="U619" s="136"/>
      <c r="V619" s="136"/>
      <c r="W619" s="136"/>
      <c r="X619" s="136"/>
      <c r="Y619" s="136"/>
      <c r="Z619" s="136"/>
      <c r="AA619" s="136"/>
      <c r="AB619" s="136"/>
      <c r="AC619" s="136"/>
      <c r="AD619" s="136"/>
      <c r="AE619" s="136"/>
      <c r="AF619" s="136"/>
    </row>
    <row r="620" spans="1:32" ht="13.5" customHeight="1" x14ac:dyDescent="0.25">
      <c r="A620" s="298"/>
      <c r="B620" s="135"/>
      <c r="C620" s="136"/>
      <c r="D620" s="136"/>
      <c r="E620" s="136"/>
      <c r="F620" s="136"/>
      <c r="G620" s="136"/>
      <c r="H620" s="297"/>
      <c r="I620" s="455"/>
      <c r="J620" s="455"/>
      <c r="K620" s="297"/>
      <c r="L620" s="299"/>
      <c r="M620" s="297"/>
      <c r="N620" s="297"/>
      <c r="O620" s="151"/>
      <c r="P620" s="297"/>
      <c r="Q620" s="301"/>
      <c r="R620" s="297"/>
      <c r="S620" s="136"/>
      <c r="T620" s="136"/>
      <c r="U620" s="136"/>
      <c r="V620" s="136"/>
      <c r="W620" s="136"/>
      <c r="X620" s="136"/>
      <c r="Y620" s="136"/>
      <c r="Z620" s="136"/>
      <c r="AA620" s="136"/>
      <c r="AB620" s="136"/>
      <c r="AC620" s="136"/>
      <c r="AD620" s="136"/>
      <c r="AE620" s="136"/>
      <c r="AF620" s="136"/>
    </row>
    <row r="621" spans="1:32" ht="13.5" customHeight="1" x14ac:dyDescent="0.25">
      <c r="A621" s="298"/>
      <c r="B621" s="135"/>
      <c r="C621" s="136"/>
      <c r="D621" s="136"/>
      <c r="E621" s="136"/>
      <c r="F621" s="136"/>
      <c r="G621" s="136"/>
      <c r="H621" s="297"/>
      <c r="I621" s="455"/>
      <c r="J621" s="455"/>
      <c r="K621" s="297"/>
      <c r="L621" s="299"/>
      <c r="M621" s="297"/>
      <c r="N621" s="297"/>
      <c r="O621" s="151"/>
      <c r="P621" s="297"/>
      <c r="Q621" s="301"/>
      <c r="R621" s="297"/>
      <c r="S621" s="136"/>
      <c r="T621" s="136"/>
      <c r="U621" s="136"/>
      <c r="V621" s="136"/>
      <c r="W621" s="136"/>
      <c r="X621" s="136"/>
      <c r="Y621" s="136"/>
      <c r="Z621" s="136"/>
      <c r="AA621" s="136"/>
      <c r="AB621" s="136"/>
      <c r="AC621" s="136"/>
      <c r="AD621" s="136"/>
      <c r="AE621" s="136"/>
      <c r="AF621" s="136"/>
    </row>
    <row r="622" spans="1:32" ht="13.5" customHeight="1" x14ac:dyDescent="0.25">
      <c r="A622" s="298"/>
      <c r="B622" s="135"/>
      <c r="C622" s="136"/>
      <c r="D622" s="136"/>
      <c r="E622" s="136"/>
      <c r="F622" s="136"/>
      <c r="G622" s="136"/>
      <c r="H622" s="297"/>
      <c r="I622" s="455"/>
      <c r="J622" s="455"/>
      <c r="K622" s="297"/>
      <c r="L622" s="299"/>
      <c r="M622" s="297"/>
      <c r="N622" s="297"/>
      <c r="O622" s="151"/>
      <c r="P622" s="297"/>
      <c r="Q622" s="301"/>
      <c r="R622" s="297"/>
      <c r="S622" s="136"/>
      <c r="T622" s="136"/>
      <c r="U622" s="136"/>
      <c r="V622" s="136"/>
      <c r="W622" s="136"/>
      <c r="X622" s="136"/>
      <c r="Y622" s="136"/>
      <c r="Z622" s="136"/>
      <c r="AA622" s="136"/>
      <c r="AB622" s="136"/>
      <c r="AC622" s="136"/>
      <c r="AD622" s="136"/>
      <c r="AE622" s="136"/>
      <c r="AF622" s="136"/>
    </row>
    <row r="623" spans="1:32" ht="13.5" customHeight="1" x14ac:dyDescent="0.25">
      <c r="A623" s="298"/>
      <c r="B623" s="135"/>
      <c r="C623" s="136"/>
      <c r="D623" s="136"/>
      <c r="E623" s="136"/>
      <c r="F623" s="136"/>
      <c r="G623" s="136"/>
      <c r="H623" s="297"/>
      <c r="I623" s="455"/>
      <c r="J623" s="455"/>
      <c r="K623" s="297"/>
      <c r="L623" s="299"/>
      <c r="M623" s="297"/>
      <c r="N623" s="297"/>
      <c r="O623" s="151"/>
      <c r="P623" s="297"/>
      <c r="Q623" s="301"/>
      <c r="R623" s="297"/>
      <c r="S623" s="136"/>
      <c r="T623" s="136"/>
      <c r="U623" s="136"/>
      <c r="V623" s="136"/>
      <c r="W623" s="136"/>
      <c r="X623" s="136"/>
      <c r="Y623" s="136"/>
      <c r="Z623" s="136"/>
      <c r="AA623" s="136"/>
      <c r="AB623" s="136"/>
      <c r="AC623" s="136"/>
      <c r="AD623" s="136"/>
      <c r="AE623" s="136"/>
      <c r="AF623" s="136"/>
    </row>
    <row r="624" spans="1:32" ht="13.5" customHeight="1" x14ac:dyDescent="0.25">
      <c r="A624" s="298"/>
      <c r="B624" s="135"/>
      <c r="C624" s="136"/>
      <c r="D624" s="136"/>
      <c r="E624" s="136"/>
      <c r="F624" s="136"/>
      <c r="G624" s="136"/>
      <c r="H624" s="297"/>
      <c r="I624" s="455"/>
      <c r="J624" s="455"/>
      <c r="K624" s="297"/>
      <c r="L624" s="299"/>
      <c r="M624" s="297"/>
      <c r="N624" s="297"/>
      <c r="O624" s="151"/>
      <c r="P624" s="297"/>
      <c r="Q624" s="301"/>
      <c r="R624" s="297"/>
      <c r="S624" s="136"/>
      <c r="T624" s="136"/>
      <c r="U624" s="136"/>
      <c r="V624" s="136"/>
      <c r="W624" s="136"/>
      <c r="X624" s="136"/>
      <c r="Y624" s="136"/>
      <c r="Z624" s="136"/>
      <c r="AA624" s="136"/>
      <c r="AB624" s="136"/>
      <c r="AC624" s="136"/>
      <c r="AD624" s="136"/>
      <c r="AE624" s="136"/>
      <c r="AF624" s="136"/>
    </row>
    <row r="625" spans="1:32" ht="13.5" customHeight="1" x14ac:dyDescent="0.25">
      <c r="A625" s="298"/>
      <c r="B625" s="135"/>
      <c r="C625" s="136"/>
      <c r="D625" s="136"/>
      <c r="E625" s="136"/>
      <c r="F625" s="136"/>
      <c r="G625" s="136"/>
      <c r="H625" s="297"/>
      <c r="I625" s="455"/>
      <c r="J625" s="455"/>
      <c r="K625" s="297"/>
      <c r="L625" s="299"/>
      <c r="M625" s="297"/>
      <c r="N625" s="297"/>
      <c r="O625" s="151"/>
      <c r="P625" s="297"/>
      <c r="Q625" s="301"/>
      <c r="R625" s="297"/>
      <c r="S625" s="136"/>
      <c r="T625" s="136"/>
      <c r="U625" s="136"/>
      <c r="V625" s="136"/>
      <c r="W625" s="136"/>
      <c r="X625" s="136"/>
      <c r="Y625" s="136"/>
      <c r="Z625" s="136"/>
      <c r="AA625" s="136"/>
      <c r="AB625" s="136"/>
      <c r="AC625" s="136"/>
      <c r="AD625" s="136"/>
      <c r="AE625" s="136"/>
      <c r="AF625" s="136"/>
    </row>
    <row r="626" spans="1:32" ht="13.5" customHeight="1" x14ac:dyDescent="0.25">
      <c r="A626" s="298"/>
      <c r="B626" s="135"/>
      <c r="C626" s="136"/>
      <c r="D626" s="136"/>
      <c r="E626" s="136"/>
      <c r="F626" s="136"/>
      <c r="G626" s="136"/>
      <c r="H626" s="297"/>
      <c r="I626" s="455"/>
      <c r="J626" s="455"/>
      <c r="K626" s="297"/>
      <c r="L626" s="299"/>
      <c r="M626" s="297"/>
      <c r="N626" s="297"/>
      <c r="O626" s="151"/>
      <c r="P626" s="297"/>
      <c r="Q626" s="301"/>
      <c r="R626" s="297"/>
      <c r="S626" s="136"/>
      <c r="T626" s="136"/>
      <c r="U626" s="136"/>
      <c r="V626" s="136"/>
      <c r="W626" s="136"/>
      <c r="X626" s="136"/>
      <c r="Y626" s="136"/>
      <c r="Z626" s="136"/>
      <c r="AA626" s="136"/>
      <c r="AB626" s="136"/>
      <c r="AC626" s="136"/>
      <c r="AD626" s="136"/>
      <c r="AE626" s="136"/>
      <c r="AF626" s="136"/>
    </row>
    <row r="627" spans="1:32" ht="13.5" customHeight="1" x14ac:dyDescent="0.25">
      <c r="A627" s="298"/>
      <c r="B627" s="135"/>
      <c r="C627" s="136"/>
      <c r="D627" s="136"/>
      <c r="E627" s="136"/>
      <c r="F627" s="136"/>
      <c r="G627" s="136"/>
      <c r="H627" s="297"/>
      <c r="I627" s="455"/>
      <c r="J627" s="455"/>
      <c r="K627" s="297"/>
      <c r="L627" s="299"/>
      <c r="M627" s="297"/>
      <c r="N627" s="297"/>
      <c r="O627" s="151"/>
      <c r="P627" s="297"/>
      <c r="Q627" s="301"/>
      <c r="R627" s="297"/>
      <c r="S627" s="136"/>
      <c r="T627" s="136"/>
      <c r="U627" s="136"/>
      <c r="V627" s="136"/>
      <c r="W627" s="136"/>
      <c r="X627" s="136"/>
      <c r="Y627" s="136"/>
      <c r="Z627" s="136"/>
      <c r="AA627" s="136"/>
      <c r="AB627" s="136"/>
      <c r="AC627" s="136"/>
      <c r="AD627" s="136"/>
      <c r="AE627" s="136"/>
      <c r="AF627" s="136"/>
    </row>
    <row r="628" spans="1:32" ht="13.5" customHeight="1" x14ac:dyDescent="0.25">
      <c r="A628" s="298"/>
      <c r="B628" s="135"/>
      <c r="C628" s="136"/>
      <c r="D628" s="136"/>
      <c r="E628" s="136"/>
      <c r="F628" s="136"/>
      <c r="G628" s="136"/>
      <c r="H628" s="297"/>
      <c r="I628" s="455"/>
      <c r="J628" s="455"/>
      <c r="K628" s="297"/>
      <c r="L628" s="299"/>
      <c r="M628" s="297"/>
      <c r="N628" s="297"/>
      <c r="O628" s="151"/>
      <c r="P628" s="297"/>
      <c r="Q628" s="301"/>
      <c r="R628" s="297"/>
      <c r="S628" s="136"/>
      <c r="T628" s="136"/>
      <c r="U628" s="136"/>
      <c r="V628" s="136"/>
      <c r="W628" s="136"/>
      <c r="X628" s="136"/>
      <c r="Y628" s="136"/>
      <c r="Z628" s="136"/>
      <c r="AA628" s="136"/>
      <c r="AB628" s="136"/>
      <c r="AC628" s="136"/>
      <c r="AD628" s="136"/>
      <c r="AE628" s="136"/>
      <c r="AF628" s="136"/>
    </row>
    <row r="629" spans="1:32" ht="13.5" customHeight="1" x14ac:dyDescent="0.25">
      <c r="A629" s="298"/>
      <c r="B629" s="135"/>
      <c r="C629" s="136"/>
      <c r="D629" s="136"/>
      <c r="E629" s="136"/>
      <c r="F629" s="136"/>
      <c r="G629" s="136"/>
      <c r="H629" s="297"/>
      <c r="I629" s="455"/>
      <c r="J629" s="455"/>
      <c r="K629" s="297"/>
      <c r="L629" s="299"/>
      <c r="M629" s="297"/>
      <c r="N629" s="297"/>
      <c r="O629" s="151"/>
      <c r="P629" s="297"/>
      <c r="Q629" s="301"/>
      <c r="R629" s="297"/>
      <c r="S629" s="136"/>
      <c r="T629" s="136"/>
      <c r="U629" s="136"/>
      <c r="V629" s="136"/>
      <c r="W629" s="136"/>
      <c r="X629" s="136"/>
      <c r="Y629" s="136"/>
      <c r="Z629" s="136"/>
      <c r="AA629" s="136"/>
      <c r="AB629" s="136"/>
      <c r="AC629" s="136"/>
      <c r="AD629" s="136"/>
      <c r="AE629" s="136"/>
      <c r="AF629" s="136"/>
    </row>
    <row r="630" spans="1:32" ht="13.5" customHeight="1" x14ac:dyDescent="0.25">
      <c r="A630" s="298"/>
      <c r="B630" s="135"/>
      <c r="C630" s="136"/>
      <c r="D630" s="136"/>
      <c r="E630" s="136"/>
      <c r="F630" s="136"/>
      <c r="G630" s="136"/>
      <c r="H630" s="297"/>
      <c r="I630" s="455"/>
      <c r="J630" s="455"/>
      <c r="K630" s="297"/>
      <c r="L630" s="299"/>
      <c r="M630" s="297"/>
      <c r="N630" s="297"/>
      <c r="O630" s="151"/>
      <c r="P630" s="297"/>
      <c r="Q630" s="301"/>
      <c r="R630" s="297"/>
      <c r="S630" s="136"/>
      <c r="T630" s="136"/>
      <c r="U630" s="136"/>
      <c r="V630" s="136"/>
      <c r="W630" s="136"/>
      <c r="X630" s="136"/>
      <c r="Y630" s="136"/>
      <c r="Z630" s="136"/>
      <c r="AA630" s="136"/>
      <c r="AB630" s="136"/>
      <c r="AC630" s="136"/>
      <c r="AD630" s="136"/>
      <c r="AE630" s="136"/>
      <c r="AF630" s="136"/>
    </row>
    <row r="631" spans="1:32" ht="13.5" customHeight="1" x14ac:dyDescent="0.25">
      <c r="A631" s="298"/>
      <c r="B631" s="135"/>
      <c r="C631" s="136"/>
      <c r="D631" s="136"/>
      <c r="E631" s="136"/>
      <c r="F631" s="136"/>
      <c r="G631" s="136"/>
      <c r="H631" s="297"/>
      <c r="I631" s="455"/>
      <c r="J631" s="455"/>
      <c r="K631" s="297"/>
      <c r="L631" s="299"/>
      <c r="M631" s="297"/>
      <c r="N631" s="297"/>
      <c r="O631" s="151"/>
      <c r="P631" s="297"/>
      <c r="Q631" s="301"/>
      <c r="R631" s="297"/>
      <c r="S631" s="136"/>
      <c r="T631" s="136"/>
      <c r="U631" s="136"/>
      <c r="V631" s="136"/>
      <c r="W631" s="136"/>
      <c r="X631" s="136"/>
      <c r="Y631" s="136"/>
      <c r="Z631" s="136"/>
      <c r="AA631" s="136"/>
      <c r="AB631" s="136"/>
      <c r="AC631" s="136"/>
      <c r="AD631" s="136"/>
      <c r="AE631" s="136"/>
      <c r="AF631" s="136"/>
    </row>
    <row r="632" spans="1:32" ht="13.5" customHeight="1" x14ac:dyDescent="0.25">
      <c r="A632" s="298"/>
      <c r="B632" s="135"/>
      <c r="C632" s="136"/>
      <c r="D632" s="136"/>
      <c r="E632" s="136"/>
      <c r="F632" s="136"/>
      <c r="G632" s="136"/>
      <c r="H632" s="297"/>
      <c r="I632" s="455"/>
      <c r="J632" s="455"/>
      <c r="K632" s="297"/>
      <c r="L632" s="299"/>
      <c r="M632" s="297"/>
      <c r="N632" s="297"/>
      <c r="O632" s="151"/>
      <c r="P632" s="297"/>
      <c r="Q632" s="301"/>
      <c r="R632" s="297"/>
      <c r="S632" s="136"/>
      <c r="T632" s="136"/>
      <c r="U632" s="136"/>
      <c r="V632" s="136"/>
      <c r="W632" s="136"/>
      <c r="X632" s="136"/>
      <c r="Y632" s="136"/>
      <c r="Z632" s="136"/>
      <c r="AA632" s="136"/>
      <c r="AB632" s="136"/>
      <c r="AC632" s="136"/>
      <c r="AD632" s="136"/>
      <c r="AE632" s="136"/>
      <c r="AF632" s="136"/>
    </row>
    <row r="633" spans="1:32" ht="13.5" customHeight="1" x14ac:dyDescent="0.25">
      <c r="A633" s="298"/>
      <c r="B633" s="135"/>
      <c r="C633" s="136"/>
      <c r="D633" s="136"/>
      <c r="E633" s="136"/>
      <c r="F633" s="136"/>
      <c r="G633" s="136"/>
      <c r="H633" s="297"/>
      <c r="I633" s="455"/>
      <c r="J633" s="455"/>
      <c r="K633" s="297"/>
      <c r="L633" s="299"/>
      <c r="M633" s="297"/>
      <c r="N633" s="297"/>
      <c r="O633" s="151"/>
      <c r="P633" s="297"/>
      <c r="Q633" s="301"/>
      <c r="R633" s="297"/>
      <c r="S633" s="136"/>
      <c r="T633" s="136"/>
      <c r="U633" s="136"/>
      <c r="V633" s="136"/>
      <c r="W633" s="136"/>
      <c r="X633" s="136"/>
      <c r="Y633" s="136"/>
      <c r="Z633" s="136"/>
      <c r="AA633" s="136"/>
      <c r="AB633" s="136"/>
      <c r="AC633" s="136"/>
      <c r="AD633" s="136"/>
      <c r="AE633" s="136"/>
      <c r="AF633" s="136"/>
    </row>
    <row r="634" spans="1:32" ht="13.5" customHeight="1" x14ac:dyDescent="0.25">
      <c r="A634" s="298"/>
      <c r="B634" s="135"/>
      <c r="C634" s="136"/>
      <c r="D634" s="136"/>
      <c r="E634" s="136"/>
      <c r="F634" s="136"/>
      <c r="G634" s="136"/>
      <c r="H634" s="297"/>
      <c r="I634" s="455"/>
      <c r="J634" s="455"/>
      <c r="K634" s="297"/>
      <c r="L634" s="299"/>
      <c r="M634" s="297"/>
      <c r="N634" s="297"/>
      <c r="O634" s="151"/>
      <c r="P634" s="297"/>
      <c r="Q634" s="301"/>
      <c r="R634" s="297"/>
      <c r="S634" s="136"/>
      <c r="T634" s="136"/>
      <c r="U634" s="136"/>
      <c r="V634" s="136"/>
      <c r="W634" s="136"/>
      <c r="X634" s="136"/>
      <c r="Y634" s="136"/>
      <c r="Z634" s="136"/>
      <c r="AA634" s="136"/>
      <c r="AB634" s="136"/>
      <c r="AC634" s="136"/>
      <c r="AD634" s="136"/>
      <c r="AE634" s="136"/>
      <c r="AF634" s="136"/>
    </row>
    <row r="635" spans="1:32" ht="13.5" customHeight="1" x14ac:dyDescent="0.25">
      <c r="A635" s="298"/>
      <c r="B635" s="135"/>
      <c r="C635" s="136"/>
      <c r="D635" s="136"/>
      <c r="E635" s="136"/>
      <c r="F635" s="136"/>
      <c r="G635" s="136"/>
      <c r="H635" s="297"/>
      <c r="I635" s="455"/>
      <c r="J635" s="455"/>
      <c r="K635" s="297"/>
      <c r="L635" s="299"/>
      <c r="M635" s="297"/>
      <c r="N635" s="297"/>
      <c r="O635" s="151"/>
      <c r="P635" s="297"/>
      <c r="Q635" s="301"/>
      <c r="R635" s="297"/>
      <c r="S635" s="136"/>
      <c r="T635" s="136"/>
      <c r="U635" s="136"/>
      <c r="V635" s="136"/>
      <c r="W635" s="136"/>
      <c r="X635" s="136"/>
      <c r="Y635" s="136"/>
      <c r="Z635" s="136"/>
      <c r="AA635" s="136"/>
      <c r="AB635" s="136"/>
      <c r="AC635" s="136"/>
      <c r="AD635" s="136"/>
      <c r="AE635" s="136"/>
      <c r="AF635" s="136"/>
    </row>
    <row r="636" spans="1:32" ht="13.5" customHeight="1" x14ac:dyDescent="0.25">
      <c r="A636" s="298"/>
      <c r="B636" s="135"/>
      <c r="C636" s="136"/>
      <c r="D636" s="136"/>
      <c r="E636" s="136"/>
      <c r="F636" s="136"/>
      <c r="G636" s="136"/>
      <c r="H636" s="297"/>
      <c r="I636" s="455"/>
      <c r="J636" s="455"/>
      <c r="K636" s="297"/>
      <c r="L636" s="299"/>
      <c r="M636" s="297"/>
      <c r="N636" s="297"/>
      <c r="O636" s="151"/>
      <c r="P636" s="297"/>
      <c r="Q636" s="301"/>
      <c r="R636" s="297"/>
      <c r="S636" s="136"/>
      <c r="T636" s="136"/>
      <c r="U636" s="136"/>
      <c r="V636" s="136"/>
      <c r="W636" s="136"/>
      <c r="X636" s="136"/>
      <c r="Y636" s="136"/>
      <c r="Z636" s="136"/>
      <c r="AA636" s="136"/>
      <c r="AB636" s="136"/>
      <c r="AC636" s="136"/>
      <c r="AD636" s="136"/>
      <c r="AE636" s="136"/>
      <c r="AF636" s="136"/>
    </row>
    <row r="637" spans="1:32" ht="13.5" customHeight="1" x14ac:dyDescent="0.25">
      <c r="A637" s="298"/>
      <c r="B637" s="135"/>
      <c r="C637" s="136"/>
      <c r="D637" s="136"/>
      <c r="E637" s="136"/>
      <c r="F637" s="136"/>
      <c r="G637" s="136"/>
      <c r="H637" s="297"/>
      <c r="I637" s="455"/>
      <c r="J637" s="455"/>
      <c r="K637" s="297"/>
      <c r="L637" s="299"/>
      <c r="M637" s="297"/>
      <c r="N637" s="297"/>
      <c r="O637" s="151"/>
      <c r="P637" s="297"/>
      <c r="Q637" s="301"/>
      <c r="R637" s="297"/>
      <c r="S637" s="136"/>
      <c r="T637" s="136"/>
      <c r="U637" s="136"/>
      <c r="V637" s="136"/>
      <c r="W637" s="136"/>
      <c r="X637" s="136"/>
      <c r="Y637" s="136"/>
      <c r="Z637" s="136"/>
      <c r="AA637" s="136"/>
      <c r="AB637" s="136"/>
      <c r="AC637" s="136"/>
      <c r="AD637" s="136"/>
      <c r="AE637" s="136"/>
      <c r="AF637" s="136"/>
    </row>
    <row r="638" spans="1:32" ht="13.5" customHeight="1" x14ac:dyDescent="0.25">
      <c r="A638" s="298"/>
      <c r="B638" s="135"/>
      <c r="C638" s="136"/>
      <c r="D638" s="136"/>
      <c r="E638" s="136"/>
      <c r="F638" s="136"/>
      <c r="G638" s="136"/>
      <c r="H638" s="297"/>
      <c r="I638" s="455"/>
      <c r="J638" s="455"/>
      <c r="K638" s="297"/>
      <c r="L638" s="299"/>
      <c r="M638" s="297"/>
      <c r="N638" s="297"/>
      <c r="O638" s="151"/>
      <c r="P638" s="297"/>
      <c r="Q638" s="301"/>
      <c r="R638" s="297"/>
      <c r="S638" s="136"/>
      <c r="T638" s="136"/>
      <c r="U638" s="136"/>
      <c r="V638" s="136"/>
      <c r="W638" s="136"/>
      <c r="X638" s="136"/>
      <c r="Y638" s="136"/>
      <c r="Z638" s="136"/>
      <c r="AA638" s="136"/>
      <c r="AB638" s="136"/>
      <c r="AC638" s="136"/>
      <c r="AD638" s="136"/>
      <c r="AE638" s="136"/>
      <c r="AF638" s="136"/>
    </row>
    <row r="639" spans="1:32" ht="13.5" customHeight="1" x14ac:dyDescent="0.25">
      <c r="A639" s="298"/>
      <c r="B639" s="135"/>
      <c r="C639" s="136"/>
      <c r="D639" s="136"/>
      <c r="E639" s="136"/>
      <c r="F639" s="136"/>
      <c r="G639" s="136"/>
      <c r="H639" s="297"/>
      <c r="I639" s="455"/>
      <c r="J639" s="455"/>
      <c r="K639" s="297"/>
      <c r="L639" s="299"/>
      <c r="M639" s="297"/>
      <c r="N639" s="297"/>
      <c r="O639" s="151"/>
      <c r="P639" s="297"/>
      <c r="Q639" s="301"/>
      <c r="R639" s="297"/>
      <c r="S639" s="136"/>
      <c r="T639" s="136"/>
      <c r="U639" s="136"/>
      <c r="V639" s="136"/>
      <c r="W639" s="136"/>
      <c r="X639" s="136"/>
      <c r="Y639" s="136"/>
      <c r="Z639" s="136"/>
      <c r="AA639" s="136"/>
      <c r="AB639" s="136"/>
      <c r="AC639" s="136"/>
      <c r="AD639" s="136"/>
      <c r="AE639" s="136"/>
      <c r="AF639" s="136"/>
    </row>
    <row r="640" spans="1:32" ht="13.5" customHeight="1" x14ac:dyDescent="0.25">
      <c r="A640" s="298"/>
      <c r="B640" s="135"/>
      <c r="C640" s="136"/>
      <c r="D640" s="136"/>
      <c r="E640" s="136"/>
      <c r="F640" s="136"/>
      <c r="G640" s="136"/>
      <c r="H640" s="297"/>
      <c r="I640" s="455"/>
      <c r="J640" s="455"/>
      <c r="K640" s="297"/>
      <c r="L640" s="299"/>
      <c r="M640" s="297"/>
      <c r="N640" s="297"/>
      <c r="O640" s="151"/>
      <c r="P640" s="297"/>
      <c r="Q640" s="301"/>
      <c r="R640" s="297"/>
      <c r="S640" s="136"/>
      <c r="T640" s="136"/>
      <c r="U640" s="136"/>
      <c r="V640" s="136"/>
      <c r="W640" s="136"/>
      <c r="X640" s="136"/>
      <c r="Y640" s="136"/>
      <c r="Z640" s="136"/>
      <c r="AA640" s="136"/>
      <c r="AB640" s="136"/>
      <c r="AC640" s="136"/>
      <c r="AD640" s="136"/>
      <c r="AE640" s="136"/>
      <c r="AF640" s="136"/>
    </row>
    <row r="641" spans="1:32" ht="13.5" customHeight="1" x14ac:dyDescent="0.25">
      <c r="A641" s="298"/>
      <c r="B641" s="135"/>
      <c r="C641" s="136"/>
      <c r="D641" s="136"/>
      <c r="E641" s="136"/>
      <c r="F641" s="136"/>
      <c r="G641" s="136"/>
      <c r="H641" s="297"/>
      <c r="I641" s="455"/>
      <c r="J641" s="455"/>
      <c r="K641" s="297"/>
      <c r="L641" s="299"/>
      <c r="M641" s="297"/>
      <c r="N641" s="297"/>
      <c r="O641" s="151"/>
      <c r="P641" s="297"/>
      <c r="Q641" s="301"/>
      <c r="R641" s="297"/>
      <c r="S641" s="136"/>
      <c r="T641" s="136"/>
      <c r="U641" s="136"/>
      <c r="V641" s="136"/>
      <c r="W641" s="136"/>
      <c r="X641" s="136"/>
      <c r="Y641" s="136"/>
      <c r="Z641" s="136"/>
      <c r="AA641" s="136"/>
      <c r="AB641" s="136"/>
      <c r="AC641" s="136"/>
      <c r="AD641" s="136"/>
      <c r="AE641" s="136"/>
      <c r="AF641" s="136"/>
    </row>
    <row r="642" spans="1:32" ht="13.5" customHeight="1" x14ac:dyDescent="0.25">
      <c r="A642" s="298"/>
      <c r="B642" s="135"/>
      <c r="C642" s="136"/>
      <c r="D642" s="136"/>
      <c r="E642" s="136"/>
      <c r="F642" s="136"/>
      <c r="G642" s="136"/>
      <c r="H642" s="297"/>
      <c r="I642" s="455"/>
      <c r="J642" s="455"/>
      <c r="K642" s="297"/>
      <c r="L642" s="299"/>
      <c r="M642" s="297"/>
      <c r="N642" s="297"/>
      <c r="O642" s="151"/>
      <c r="P642" s="297"/>
      <c r="Q642" s="301"/>
      <c r="R642" s="297"/>
      <c r="S642" s="136"/>
      <c r="T642" s="136"/>
      <c r="U642" s="136"/>
      <c r="V642" s="136"/>
      <c r="W642" s="136"/>
      <c r="X642" s="136"/>
      <c r="Y642" s="136"/>
      <c r="Z642" s="136"/>
      <c r="AA642" s="136"/>
      <c r="AB642" s="136"/>
      <c r="AC642" s="136"/>
      <c r="AD642" s="136"/>
      <c r="AE642" s="136"/>
      <c r="AF642" s="136"/>
    </row>
    <row r="643" spans="1:32" ht="13.5" customHeight="1" x14ac:dyDescent="0.25">
      <c r="A643" s="298"/>
      <c r="B643" s="135"/>
      <c r="C643" s="136"/>
      <c r="D643" s="136"/>
      <c r="E643" s="136"/>
      <c r="F643" s="136"/>
      <c r="G643" s="136"/>
      <c r="H643" s="297"/>
      <c r="I643" s="455"/>
      <c r="J643" s="455"/>
      <c r="K643" s="297"/>
      <c r="L643" s="299"/>
      <c r="M643" s="297"/>
      <c r="N643" s="297"/>
      <c r="O643" s="151"/>
      <c r="P643" s="297"/>
      <c r="Q643" s="301"/>
      <c r="R643" s="297"/>
      <c r="S643" s="136"/>
      <c r="T643" s="136"/>
      <c r="U643" s="136"/>
      <c r="V643" s="136"/>
      <c r="W643" s="136"/>
      <c r="X643" s="136"/>
      <c r="Y643" s="136"/>
      <c r="Z643" s="136"/>
      <c r="AA643" s="136"/>
      <c r="AB643" s="136"/>
      <c r="AC643" s="136"/>
      <c r="AD643" s="136"/>
      <c r="AE643" s="136"/>
      <c r="AF643" s="136"/>
    </row>
    <row r="644" spans="1:32" ht="13.5" customHeight="1" x14ac:dyDescent="0.25">
      <c r="A644" s="298"/>
      <c r="B644" s="135"/>
      <c r="C644" s="136"/>
      <c r="D644" s="136"/>
      <c r="E644" s="136"/>
      <c r="F644" s="136"/>
      <c r="G644" s="136"/>
      <c r="H644" s="297"/>
      <c r="I644" s="455"/>
      <c r="J644" s="455"/>
      <c r="K644" s="297"/>
      <c r="L644" s="299"/>
      <c r="M644" s="297"/>
      <c r="N644" s="297"/>
      <c r="O644" s="151"/>
      <c r="P644" s="297"/>
      <c r="Q644" s="301"/>
      <c r="R644" s="297"/>
      <c r="S644" s="136"/>
      <c r="T644" s="136"/>
      <c r="U644" s="136"/>
      <c r="V644" s="136"/>
      <c r="W644" s="136"/>
      <c r="X644" s="136"/>
      <c r="Y644" s="136"/>
      <c r="Z644" s="136"/>
      <c r="AA644" s="136"/>
      <c r="AB644" s="136"/>
      <c r="AC644" s="136"/>
      <c r="AD644" s="136"/>
      <c r="AE644" s="136"/>
      <c r="AF644" s="136"/>
    </row>
    <row r="645" spans="1:32" ht="13.5" customHeight="1" x14ac:dyDescent="0.25">
      <c r="A645" s="298"/>
      <c r="B645" s="135"/>
      <c r="C645" s="136"/>
      <c r="D645" s="136"/>
      <c r="E645" s="136"/>
      <c r="F645" s="136"/>
      <c r="G645" s="136"/>
      <c r="H645" s="297"/>
      <c r="I645" s="455"/>
      <c r="J645" s="455"/>
      <c r="K645" s="297"/>
      <c r="L645" s="299"/>
      <c r="M645" s="297"/>
      <c r="N645" s="297"/>
      <c r="O645" s="151"/>
      <c r="P645" s="297"/>
      <c r="Q645" s="301"/>
      <c r="R645" s="297"/>
      <c r="S645" s="136"/>
      <c r="T645" s="136"/>
      <c r="U645" s="136"/>
      <c r="V645" s="136"/>
      <c r="W645" s="136"/>
      <c r="X645" s="136"/>
      <c r="Y645" s="136"/>
      <c r="Z645" s="136"/>
      <c r="AA645" s="136"/>
      <c r="AB645" s="136"/>
      <c r="AC645" s="136"/>
      <c r="AD645" s="136"/>
      <c r="AE645" s="136"/>
      <c r="AF645" s="136"/>
    </row>
    <row r="646" spans="1:32" ht="13.5" customHeight="1" x14ac:dyDescent="0.25">
      <c r="A646" s="298"/>
      <c r="B646" s="135"/>
      <c r="C646" s="136"/>
      <c r="D646" s="136"/>
      <c r="E646" s="136"/>
      <c r="F646" s="136"/>
      <c r="G646" s="136"/>
      <c r="H646" s="297"/>
      <c r="I646" s="455"/>
      <c r="J646" s="455"/>
      <c r="K646" s="297"/>
      <c r="L646" s="299"/>
      <c r="M646" s="297"/>
      <c r="N646" s="297"/>
      <c r="O646" s="151"/>
      <c r="P646" s="297"/>
      <c r="Q646" s="301"/>
      <c r="R646" s="297"/>
      <c r="S646" s="136"/>
      <c r="T646" s="136"/>
      <c r="U646" s="136"/>
      <c r="V646" s="136"/>
      <c r="W646" s="136"/>
      <c r="X646" s="136"/>
      <c r="Y646" s="136"/>
      <c r="Z646" s="136"/>
      <c r="AA646" s="136"/>
      <c r="AB646" s="136"/>
      <c r="AC646" s="136"/>
      <c r="AD646" s="136"/>
      <c r="AE646" s="136"/>
      <c r="AF646" s="136"/>
    </row>
    <row r="647" spans="1:32" ht="13.5" customHeight="1" x14ac:dyDescent="0.25">
      <c r="A647" s="298"/>
      <c r="B647" s="135"/>
      <c r="C647" s="136"/>
      <c r="D647" s="136"/>
      <c r="E647" s="136"/>
      <c r="F647" s="136"/>
      <c r="G647" s="136"/>
      <c r="H647" s="297"/>
      <c r="I647" s="455"/>
      <c r="J647" s="455"/>
      <c r="K647" s="297"/>
      <c r="L647" s="299"/>
      <c r="M647" s="297"/>
      <c r="N647" s="297"/>
      <c r="O647" s="151"/>
      <c r="P647" s="297"/>
      <c r="Q647" s="301"/>
      <c r="R647" s="297"/>
      <c r="S647" s="136"/>
      <c r="T647" s="136"/>
      <c r="U647" s="136"/>
      <c r="V647" s="136"/>
      <c r="W647" s="136"/>
      <c r="X647" s="136"/>
      <c r="Y647" s="136"/>
      <c r="Z647" s="136"/>
      <c r="AA647" s="136"/>
      <c r="AB647" s="136"/>
      <c r="AC647" s="136"/>
      <c r="AD647" s="136"/>
      <c r="AE647" s="136"/>
      <c r="AF647" s="136"/>
    </row>
    <row r="648" spans="1:32" ht="13.5" customHeight="1" x14ac:dyDescent="0.25">
      <c r="A648" s="298"/>
      <c r="B648" s="135"/>
      <c r="C648" s="136"/>
      <c r="D648" s="136"/>
      <c r="E648" s="136"/>
      <c r="F648" s="136"/>
      <c r="G648" s="136"/>
      <c r="H648" s="297"/>
      <c r="I648" s="455"/>
      <c r="J648" s="455"/>
      <c r="K648" s="297"/>
      <c r="L648" s="299"/>
      <c r="M648" s="297"/>
      <c r="N648" s="297"/>
      <c r="O648" s="151"/>
      <c r="P648" s="297"/>
      <c r="Q648" s="301"/>
      <c r="R648" s="297"/>
      <c r="S648" s="136"/>
      <c r="T648" s="136"/>
      <c r="U648" s="136"/>
      <c r="V648" s="136"/>
      <c r="W648" s="136"/>
      <c r="X648" s="136"/>
      <c r="Y648" s="136"/>
      <c r="Z648" s="136"/>
      <c r="AA648" s="136"/>
      <c r="AB648" s="136"/>
      <c r="AC648" s="136"/>
      <c r="AD648" s="136"/>
      <c r="AE648" s="136"/>
      <c r="AF648" s="136"/>
    </row>
    <row r="649" spans="1:32" ht="13.5" customHeight="1" x14ac:dyDescent="0.25">
      <c r="A649" s="298"/>
      <c r="B649" s="135"/>
      <c r="C649" s="136"/>
      <c r="D649" s="136"/>
      <c r="E649" s="136"/>
      <c r="F649" s="136"/>
      <c r="G649" s="136"/>
      <c r="H649" s="297"/>
      <c r="I649" s="455"/>
      <c r="J649" s="455"/>
      <c r="K649" s="297"/>
      <c r="L649" s="299"/>
      <c r="M649" s="297"/>
      <c r="N649" s="297"/>
      <c r="O649" s="151"/>
      <c r="P649" s="297"/>
      <c r="Q649" s="301"/>
      <c r="R649" s="297"/>
      <c r="S649" s="136"/>
      <c r="T649" s="136"/>
      <c r="U649" s="136"/>
      <c r="V649" s="136"/>
      <c r="W649" s="136"/>
      <c r="X649" s="136"/>
      <c r="Y649" s="136"/>
      <c r="Z649" s="136"/>
      <c r="AA649" s="136"/>
      <c r="AB649" s="136"/>
      <c r="AC649" s="136"/>
      <c r="AD649" s="136"/>
      <c r="AE649" s="136"/>
      <c r="AF649" s="136"/>
    </row>
    <row r="650" spans="1:32" ht="13.5" customHeight="1" x14ac:dyDescent="0.25">
      <c r="A650" s="298"/>
      <c r="B650" s="135"/>
      <c r="C650" s="136"/>
      <c r="D650" s="136"/>
      <c r="E650" s="136"/>
      <c r="F650" s="136"/>
      <c r="G650" s="136"/>
      <c r="H650" s="297"/>
      <c r="I650" s="455"/>
      <c r="J650" s="455"/>
      <c r="K650" s="297"/>
      <c r="L650" s="299"/>
      <c r="M650" s="297"/>
      <c r="N650" s="297"/>
      <c r="O650" s="151"/>
      <c r="P650" s="297"/>
      <c r="Q650" s="301"/>
      <c r="R650" s="297"/>
      <c r="S650" s="136"/>
      <c r="T650" s="136"/>
      <c r="U650" s="136"/>
      <c r="V650" s="136"/>
      <c r="W650" s="136"/>
      <c r="X650" s="136"/>
      <c r="Y650" s="136"/>
      <c r="Z650" s="136"/>
      <c r="AA650" s="136"/>
      <c r="AB650" s="136"/>
      <c r="AC650" s="136"/>
      <c r="AD650" s="136"/>
      <c r="AE650" s="136"/>
      <c r="AF650" s="136"/>
    </row>
    <row r="651" spans="1:32" ht="13.5" customHeight="1" x14ac:dyDescent="0.25">
      <c r="A651" s="298"/>
      <c r="B651" s="135"/>
      <c r="C651" s="136"/>
      <c r="D651" s="136"/>
      <c r="E651" s="136"/>
      <c r="F651" s="136"/>
      <c r="G651" s="136"/>
      <c r="H651" s="297"/>
      <c r="I651" s="455"/>
      <c r="J651" s="455"/>
      <c r="K651" s="297"/>
      <c r="L651" s="299"/>
      <c r="M651" s="297"/>
      <c r="N651" s="297"/>
      <c r="O651" s="151"/>
      <c r="P651" s="297"/>
      <c r="Q651" s="301"/>
      <c r="R651" s="297"/>
      <c r="S651" s="136"/>
      <c r="T651" s="136"/>
      <c r="U651" s="136"/>
      <c r="V651" s="136"/>
      <c r="W651" s="136"/>
      <c r="X651" s="136"/>
      <c r="Y651" s="136"/>
      <c r="Z651" s="136"/>
      <c r="AA651" s="136"/>
      <c r="AB651" s="136"/>
      <c r="AC651" s="136"/>
      <c r="AD651" s="136"/>
      <c r="AE651" s="136"/>
      <c r="AF651" s="136"/>
    </row>
    <row r="652" spans="1:32" ht="13.5" customHeight="1" x14ac:dyDescent="0.25">
      <c r="A652" s="298"/>
      <c r="B652" s="135"/>
      <c r="C652" s="136"/>
      <c r="D652" s="136"/>
      <c r="E652" s="136"/>
      <c r="F652" s="136"/>
      <c r="G652" s="136"/>
      <c r="H652" s="297"/>
      <c r="I652" s="455"/>
      <c r="J652" s="455"/>
      <c r="K652" s="297"/>
      <c r="L652" s="299"/>
      <c r="M652" s="297"/>
      <c r="N652" s="297"/>
      <c r="O652" s="151"/>
      <c r="P652" s="297"/>
      <c r="Q652" s="301"/>
      <c r="R652" s="297"/>
      <c r="S652" s="136"/>
      <c r="T652" s="136"/>
      <c r="U652" s="136"/>
      <c r="V652" s="136"/>
      <c r="W652" s="136"/>
      <c r="X652" s="136"/>
      <c r="Y652" s="136"/>
      <c r="Z652" s="136"/>
      <c r="AA652" s="136"/>
      <c r="AB652" s="136"/>
      <c r="AC652" s="136"/>
      <c r="AD652" s="136"/>
      <c r="AE652" s="136"/>
      <c r="AF652" s="136"/>
    </row>
    <row r="653" spans="1:32" ht="13.5" customHeight="1" x14ac:dyDescent="0.25">
      <c r="A653" s="298"/>
      <c r="B653" s="135"/>
      <c r="C653" s="136"/>
      <c r="D653" s="136"/>
      <c r="E653" s="136"/>
      <c r="F653" s="136"/>
      <c r="G653" s="136"/>
      <c r="H653" s="297"/>
      <c r="I653" s="455"/>
      <c r="J653" s="455"/>
      <c r="K653" s="297"/>
      <c r="L653" s="299"/>
      <c r="M653" s="297"/>
      <c r="N653" s="297"/>
      <c r="O653" s="151"/>
      <c r="P653" s="297"/>
      <c r="Q653" s="301"/>
      <c r="R653" s="297"/>
      <c r="S653" s="136"/>
      <c r="T653" s="136"/>
      <c r="U653" s="136"/>
      <c r="V653" s="136"/>
      <c r="W653" s="136"/>
      <c r="X653" s="136"/>
      <c r="Y653" s="136"/>
      <c r="Z653" s="136"/>
      <c r="AA653" s="136"/>
      <c r="AB653" s="136"/>
      <c r="AC653" s="136"/>
      <c r="AD653" s="136"/>
      <c r="AE653" s="136"/>
      <c r="AF653" s="136"/>
    </row>
    <row r="654" spans="1:32" ht="13.5" customHeight="1" x14ac:dyDescent="0.25">
      <c r="A654" s="298"/>
      <c r="B654" s="135"/>
      <c r="C654" s="136"/>
      <c r="D654" s="136"/>
      <c r="E654" s="136"/>
      <c r="F654" s="136"/>
      <c r="G654" s="136"/>
      <c r="H654" s="297"/>
      <c r="I654" s="455"/>
      <c r="J654" s="455"/>
      <c r="K654" s="297"/>
      <c r="L654" s="299"/>
      <c r="M654" s="297"/>
      <c r="N654" s="297"/>
      <c r="O654" s="151"/>
      <c r="P654" s="297"/>
      <c r="Q654" s="301"/>
      <c r="R654" s="297"/>
      <c r="S654" s="136"/>
      <c r="T654" s="136"/>
      <c r="U654" s="136"/>
      <c r="V654" s="136"/>
      <c r="W654" s="136"/>
      <c r="X654" s="136"/>
      <c r="Y654" s="136"/>
      <c r="Z654" s="136"/>
      <c r="AA654" s="136"/>
      <c r="AB654" s="136"/>
      <c r="AC654" s="136"/>
      <c r="AD654" s="136"/>
      <c r="AE654" s="136"/>
      <c r="AF654" s="136"/>
    </row>
    <row r="655" spans="1:32" ht="13.5" customHeight="1" x14ac:dyDescent="0.25">
      <c r="A655" s="298"/>
      <c r="B655" s="135"/>
      <c r="C655" s="136"/>
      <c r="D655" s="136"/>
      <c r="E655" s="136"/>
      <c r="F655" s="136"/>
      <c r="G655" s="136"/>
      <c r="H655" s="297"/>
      <c r="I655" s="455"/>
      <c r="J655" s="455"/>
      <c r="K655" s="297"/>
      <c r="L655" s="299"/>
      <c r="M655" s="297"/>
      <c r="N655" s="297"/>
      <c r="O655" s="151"/>
      <c r="P655" s="297"/>
      <c r="Q655" s="301"/>
      <c r="R655" s="297"/>
      <c r="S655" s="136"/>
      <c r="T655" s="136"/>
      <c r="U655" s="136"/>
      <c r="V655" s="136"/>
      <c r="W655" s="136"/>
      <c r="X655" s="136"/>
      <c r="Y655" s="136"/>
      <c r="Z655" s="136"/>
      <c r="AA655" s="136"/>
      <c r="AB655" s="136"/>
      <c r="AC655" s="136"/>
      <c r="AD655" s="136"/>
      <c r="AE655" s="136"/>
      <c r="AF655" s="136"/>
    </row>
    <row r="656" spans="1:32" ht="13.5" customHeight="1" x14ac:dyDescent="0.25">
      <c r="A656" s="298"/>
      <c r="B656" s="135"/>
      <c r="C656" s="136"/>
      <c r="D656" s="136"/>
      <c r="E656" s="136"/>
      <c r="F656" s="136"/>
      <c r="G656" s="136"/>
      <c r="H656" s="297"/>
      <c r="I656" s="455"/>
      <c r="J656" s="455"/>
      <c r="K656" s="297"/>
      <c r="L656" s="299"/>
      <c r="M656" s="297"/>
      <c r="N656" s="297"/>
      <c r="O656" s="151"/>
      <c r="P656" s="297"/>
      <c r="Q656" s="301"/>
      <c r="R656" s="297"/>
      <c r="S656" s="136"/>
      <c r="T656" s="136"/>
      <c r="U656" s="136"/>
      <c r="V656" s="136"/>
      <c r="W656" s="136"/>
      <c r="X656" s="136"/>
      <c r="Y656" s="136"/>
      <c r="Z656" s="136"/>
      <c r="AA656" s="136"/>
      <c r="AB656" s="136"/>
      <c r="AC656" s="136"/>
      <c r="AD656" s="136"/>
      <c r="AE656" s="136"/>
      <c r="AF656" s="136"/>
    </row>
    <row r="657" spans="1:32" ht="13.5" customHeight="1" x14ac:dyDescent="0.25">
      <c r="A657" s="298"/>
      <c r="B657" s="135"/>
      <c r="C657" s="136"/>
      <c r="D657" s="136"/>
      <c r="E657" s="136"/>
      <c r="F657" s="136"/>
      <c r="G657" s="136"/>
      <c r="H657" s="297"/>
      <c r="I657" s="455"/>
      <c r="J657" s="455"/>
      <c r="K657" s="297"/>
      <c r="L657" s="299"/>
      <c r="M657" s="297"/>
      <c r="N657" s="297"/>
      <c r="O657" s="151"/>
      <c r="P657" s="297"/>
      <c r="Q657" s="301"/>
      <c r="R657" s="297"/>
      <c r="S657" s="136"/>
      <c r="T657" s="136"/>
      <c r="U657" s="136"/>
      <c r="V657" s="136"/>
      <c r="W657" s="136"/>
      <c r="X657" s="136"/>
      <c r="Y657" s="136"/>
      <c r="Z657" s="136"/>
      <c r="AA657" s="136"/>
      <c r="AB657" s="136"/>
      <c r="AC657" s="136"/>
      <c r="AD657" s="136"/>
      <c r="AE657" s="136"/>
      <c r="AF657" s="136"/>
    </row>
    <row r="658" spans="1:32" ht="13.5" customHeight="1" x14ac:dyDescent="0.25">
      <c r="A658" s="298"/>
      <c r="B658" s="135"/>
      <c r="C658" s="136"/>
      <c r="D658" s="136"/>
      <c r="E658" s="136"/>
      <c r="F658" s="136"/>
      <c r="G658" s="136"/>
      <c r="H658" s="297"/>
      <c r="I658" s="455"/>
      <c r="J658" s="455"/>
      <c r="K658" s="297"/>
      <c r="L658" s="299"/>
      <c r="M658" s="297"/>
      <c r="N658" s="297"/>
      <c r="O658" s="151"/>
      <c r="P658" s="297"/>
      <c r="Q658" s="301"/>
      <c r="R658" s="297"/>
      <c r="S658" s="136"/>
      <c r="T658" s="136"/>
      <c r="U658" s="136"/>
      <c r="V658" s="136"/>
      <c r="W658" s="136"/>
      <c r="X658" s="136"/>
      <c r="Y658" s="136"/>
      <c r="Z658" s="136"/>
      <c r="AA658" s="136"/>
      <c r="AB658" s="136"/>
      <c r="AC658" s="136"/>
      <c r="AD658" s="136"/>
      <c r="AE658" s="136"/>
      <c r="AF658" s="136"/>
    </row>
    <row r="659" spans="1:32" ht="13.5" customHeight="1" x14ac:dyDescent="0.25">
      <c r="A659" s="298"/>
      <c r="B659" s="135"/>
      <c r="C659" s="136"/>
      <c r="D659" s="136"/>
      <c r="E659" s="136"/>
      <c r="F659" s="136"/>
      <c r="G659" s="136"/>
      <c r="H659" s="297"/>
      <c r="I659" s="455"/>
      <c r="J659" s="455"/>
      <c r="K659" s="297"/>
      <c r="L659" s="299"/>
      <c r="M659" s="297"/>
      <c r="N659" s="297"/>
      <c r="O659" s="151"/>
      <c r="P659" s="297"/>
      <c r="Q659" s="301"/>
      <c r="R659" s="297"/>
      <c r="S659" s="136"/>
      <c r="T659" s="136"/>
      <c r="U659" s="136"/>
      <c r="V659" s="136"/>
      <c r="W659" s="136"/>
      <c r="X659" s="136"/>
      <c r="Y659" s="136"/>
      <c r="Z659" s="136"/>
      <c r="AA659" s="136"/>
      <c r="AB659" s="136"/>
      <c r="AC659" s="136"/>
      <c r="AD659" s="136"/>
      <c r="AE659" s="136"/>
      <c r="AF659" s="136"/>
    </row>
    <row r="660" spans="1:32" ht="13.5" customHeight="1" x14ac:dyDescent="0.25">
      <c r="A660" s="298"/>
      <c r="B660" s="135"/>
      <c r="C660" s="136"/>
      <c r="D660" s="136"/>
      <c r="E660" s="136"/>
      <c r="F660" s="136"/>
      <c r="G660" s="136"/>
      <c r="H660" s="297"/>
      <c r="I660" s="455"/>
      <c r="J660" s="455"/>
      <c r="K660" s="297"/>
      <c r="L660" s="299"/>
      <c r="M660" s="297"/>
      <c r="N660" s="297"/>
      <c r="O660" s="151"/>
      <c r="P660" s="297"/>
      <c r="Q660" s="301"/>
      <c r="R660" s="297"/>
      <c r="S660" s="136"/>
      <c r="T660" s="136"/>
      <c r="U660" s="136"/>
      <c r="V660" s="136"/>
      <c r="W660" s="136"/>
      <c r="X660" s="136"/>
      <c r="Y660" s="136"/>
      <c r="Z660" s="136"/>
      <c r="AA660" s="136"/>
      <c r="AB660" s="136"/>
      <c r="AC660" s="136"/>
      <c r="AD660" s="136"/>
      <c r="AE660" s="136"/>
      <c r="AF660" s="136"/>
    </row>
    <row r="661" spans="1:32" ht="13.5" customHeight="1" x14ac:dyDescent="0.25">
      <c r="A661" s="298"/>
      <c r="B661" s="135"/>
      <c r="C661" s="136"/>
      <c r="D661" s="136"/>
      <c r="E661" s="136"/>
      <c r="F661" s="136"/>
      <c r="G661" s="136"/>
      <c r="H661" s="297"/>
      <c r="I661" s="455"/>
      <c r="J661" s="455"/>
      <c r="K661" s="297"/>
      <c r="L661" s="299"/>
      <c r="M661" s="297"/>
      <c r="N661" s="297"/>
      <c r="O661" s="151"/>
      <c r="P661" s="297"/>
      <c r="Q661" s="301"/>
      <c r="R661" s="297"/>
      <c r="S661" s="136"/>
      <c r="T661" s="136"/>
      <c r="U661" s="136"/>
      <c r="V661" s="136"/>
      <c r="W661" s="136"/>
      <c r="X661" s="136"/>
      <c r="Y661" s="136"/>
      <c r="Z661" s="136"/>
      <c r="AA661" s="136"/>
      <c r="AB661" s="136"/>
      <c r="AC661" s="136"/>
      <c r="AD661" s="136"/>
      <c r="AE661" s="136"/>
      <c r="AF661" s="136"/>
    </row>
    <row r="662" spans="1:32" ht="13.5" customHeight="1" x14ac:dyDescent="0.25">
      <c r="A662" s="298"/>
      <c r="B662" s="135"/>
      <c r="C662" s="136"/>
      <c r="D662" s="136"/>
      <c r="E662" s="136"/>
      <c r="F662" s="136"/>
      <c r="G662" s="136"/>
      <c r="H662" s="297"/>
      <c r="I662" s="455"/>
      <c r="J662" s="455"/>
      <c r="K662" s="297"/>
      <c r="L662" s="299"/>
      <c r="M662" s="297"/>
      <c r="N662" s="297"/>
      <c r="O662" s="151"/>
      <c r="P662" s="297"/>
      <c r="Q662" s="301"/>
      <c r="R662" s="297"/>
      <c r="S662" s="136"/>
      <c r="T662" s="136"/>
      <c r="U662" s="136"/>
      <c r="V662" s="136"/>
      <c r="W662" s="136"/>
      <c r="X662" s="136"/>
      <c r="Y662" s="136"/>
      <c r="Z662" s="136"/>
      <c r="AA662" s="136"/>
      <c r="AB662" s="136"/>
      <c r="AC662" s="136"/>
      <c r="AD662" s="136"/>
      <c r="AE662" s="136"/>
      <c r="AF662" s="136"/>
    </row>
    <row r="663" spans="1:32" ht="13.5" customHeight="1" x14ac:dyDescent="0.25">
      <c r="A663" s="298"/>
      <c r="B663" s="135"/>
      <c r="C663" s="136"/>
      <c r="D663" s="136"/>
      <c r="E663" s="136"/>
      <c r="F663" s="136"/>
      <c r="G663" s="136"/>
      <c r="H663" s="297"/>
      <c r="I663" s="455"/>
      <c r="J663" s="455"/>
      <c r="K663" s="297"/>
      <c r="L663" s="299"/>
      <c r="M663" s="297"/>
      <c r="N663" s="297"/>
      <c r="O663" s="151"/>
      <c r="P663" s="297"/>
      <c r="Q663" s="301"/>
      <c r="R663" s="297"/>
      <c r="S663" s="136"/>
      <c r="T663" s="136"/>
      <c r="U663" s="136"/>
      <c r="V663" s="136"/>
      <c r="W663" s="136"/>
      <c r="X663" s="136"/>
      <c r="Y663" s="136"/>
      <c r="Z663" s="136"/>
      <c r="AA663" s="136"/>
      <c r="AB663" s="136"/>
      <c r="AC663" s="136"/>
      <c r="AD663" s="136"/>
      <c r="AE663" s="136"/>
      <c r="AF663" s="136"/>
    </row>
    <row r="664" spans="1:32" ht="13.5" customHeight="1" x14ac:dyDescent="0.25">
      <c r="A664" s="298"/>
      <c r="B664" s="135"/>
      <c r="C664" s="136"/>
      <c r="D664" s="136"/>
      <c r="E664" s="136"/>
      <c r="F664" s="136"/>
      <c r="G664" s="136"/>
      <c r="H664" s="297"/>
      <c r="I664" s="455"/>
      <c r="J664" s="455"/>
      <c r="K664" s="297"/>
      <c r="L664" s="299"/>
      <c r="M664" s="297"/>
      <c r="N664" s="297"/>
      <c r="O664" s="151"/>
      <c r="P664" s="297"/>
      <c r="Q664" s="301"/>
      <c r="R664" s="297"/>
      <c r="S664" s="136"/>
      <c r="T664" s="136"/>
      <c r="U664" s="136"/>
      <c r="V664" s="136"/>
      <c r="W664" s="136"/>
      <c r="X664" s="136"/>
      <c r="Y664" s="136"/>
      <c r="Z664" s="136"/>
      <c r="AA664" s="136"/>
      <c r="AB664" s="136"/>
      <c r="AC664" s="136"/>
      <c r="AD664" s="136"/>
      <c r="AE664" s="136"/>
      <c r="AF664" s="136"/>
    </row>
    <row r="665" spans="1:32" ht="13.5" customHeight="1" x14ac:dyDescent="0.25">
      <c r="A665" s="298"/>
      <c r="B665" s="135"/>
      <c r="C665" s="136"/>
      <c r="D665" s="136"/>
      <c r="E665" s="136"/>
      <c r="F665" s="136"/>
      <c r="G665" s="136"/>
      <c r="H665" s="297"/>
      <c r="I665" s="455"/>
      <c r="J665" s="455"/>
      <c r="K665" s="297"/>
      <c r="L665" s="299"/>
      <c r="M665" s="297"/>
      <c r="N665" s="297"/>
      <c r="O665" s="151"/>
      <c r="P665" s="297"/>
      <c r="Q665" s="301"/>
      <c r="R665" s="297"/>
      <c r="S665" s="136"/>
      <c r="T665" s="136"/>
      <c r="U665" s="136"/>
      <c r="V665" s="136"/>
      <c r="W665" s="136"/>
      <c r="X665" s="136"/>
      <c r="Y665" s="136"/>
      <c r="Z665" s="136"/>
      <c r="AA665" s="136"/>
      <c r="AB665" s="136"/>
      <c r="AC665" s="136"/>
      <c r="AD665" s="136"/>
      <c r="AE665" s="136"/>
      <c r="AF665" s="136"/>
    </row>
    <row r="666" spans="1:32" ht="13.5" customHeight="1" x14ac:dyDescent="0.25">
      <c r="A666" s="298"/>
      <c r="B666" s="135"/>
      <c r="C666" s="136"/>
      <c r="D666" s="136"/>
      <c r="E666" s="136"/>
      <c r="F666" s="136"/>
      <c r="G666" s="136"/>
      <c r="H666" s="297"/>
      <c r="I666" s="455"/>
      <c r="J666" s="455"/>
      <c r="K666" s="297"/>
      <c r="L666" s="299"/>
      <c r="M666" s="297"/>
      <c r="N666" s="297"/>
      <c r="O666" s="151"/>
      <c r="P666" s="297"/>
      <c r="Q666" s="301"/>
      <c r="R666" s="297"/>
      <c r="S666" s="136"/>
      <c r="T666" s="136"/>
      <c r="U666" s="136"/>
      <c r="V666" s="136"/>
      <c r="W666" s="136"/>
      <c r="X666" s="136"/>
      <c r="Y666" s="136"/>
      <c r="Z666" s="136"/>
      <c r="AA666" s="136"/>
      <c r="AB666" s="136"/>
      <c r="AC666" s="136"/>
      <c r="AD666" s="136"/>
      <c r="AE666" s="136"/>
      <c r="AF666" s="136"/>
    </row>
    <row r="667" spans="1:32" ht="13.5" customHeight="1" x14ac:dyDescent="0.25">
      <c r="A667" s="298"/>
      <c r="B667" s="135"/>
      <c r="C667" s="136"/>
      <c r="D667" s="136"/>
      <c r="E667" s="136"/>
      <c r="F667" s="136"/>
      <c r="G667" s="136"/>
      <c r="H667" s="297"/>
      <c r="I667" s="455"/>
      <c r="J667" s="455"/>
      <c r="K667" s="297"/>
      <c r="L667" s="299"/>
      <c r="M667" s="297"/>
      <c r="N667" s="297"/>
      <c r="O667" s="151"/>
      <c r="P667" s="297"/>
      <c r="Q667" s="301"/>
      <c r="R667" s="297"/>
      <c r="S667" s="136"/>
      <c r="T667" s="136"/>
      <c r="U667" s="136"/>
      <c r="V667" s="136"/>
      <c r="W667" s="136"/>
      <c r="X667" s="136"/>
      <c r="Y667" s="136"/>
      <c r="Z667" s="136"/>
      <c r="AA667" s="136"/>
      <c r="AB667" s="136"/>
      <c r="AC667" s="136"/>
      <c r="AD667" s="136"/>
      <c r="AE667" s="136"/>
      <c r="AF667" s="136"/>
    </row>
    <row r="668" spans="1:32" ht="13.5" customHeight="1" x14ac:dyDescent="0.25">
      <c r="A668" s="298"/>
      <c r="B668" s="135"/>
      <c r="C668" s="136"/>
      <c r="D668" s="136"/>
      <c r="E668" s="136"/>
      <c r="F668" s="136"/>
      <c r="G668" s="136"/>
      <c r="H668" s="297"/>
      <c r="I668" s="455"/>
      <c r="J668" s="455"/>
      <c r="K668" s="297"/>
      <c r="L668" s="299"/>
      <c r="M668" s="297"/>
      <c r="N668" s="297"/>
      <c r="O668" s="151"/>
      <c r="P668" s="297"/>
      <c r="Q668" s="301"/>
      <c r="R668" s="297"/>
      <c r="S668" s="136"/>
      <c r="T668" s="136"/>
      <c r="U668" s="136"/>
      <c r="V668" s="136"/>
      <c r="W668" s="136"/>
      <c r="X668" s="136"/>
      <c r="Y668" s="136"/>
      <c r="Z668" s="136"/>
      <c r="AA668" s="136"/>
      <c r="AB668" s="136"/>
      <c r="AC668" s="136"/>
      <c r="AD668" s="136"/>
      <c r="AE668" s="136"/>
      <c r="AF668" s="136"/>
    </row>
    <row r="669" spans="1:32" ht="13.5" customHeight="1" x14ac:dyDescent="0.25">
      <c r="A669" s="298"/>
      <c r="B669" s="135"/>
      <c r="C669" s="136"/>
      <c r="D669" s="136"/>
      <c r="E669" s="136"/>
      <c r="F669" s="136"/>
      <c r="G669" s="136"/>
      <c r="H669" s="297"/>
      <c r="I669" s="455"/>
      <c r="J669" s="455"/>
      <c r="K669" s="297"/>
      <c r="L669" s="299"/>
      <c r="M669" s="297"/>
      <c r="N669" s="297"/>
      <c r="O669" s="151"/>
      <c r="P669" s="297"/>
      <c r="Q669" s="301"/>
      <c r="R669" s="297"/>
      <c r="S669" s="136"/>
      <c r="T669" s="136"/>
      <c r="U669" s="136"/>
      <c r="V669" s="136"/>
      <c r="W669" s="136"/>
      <c r="X669" s="136"/>
      <c r="Y669" s="136"/>
      <c r="Z669" s="136"/>
      <c r="AA669" s="136"/>
      <c r="AB669" s="136"/>
      <c r="AC669" s="136"/>
      <c r="AD669" s="136"/>
      <c r="AE669" s="136"/>
      <c r="AF669" s="136"/>
    </row>
    <row r="670" spans="1:32" ht="13.5" customHeight="1" x14ac:dyDescent="0.25">
      <c r="A670" s="298"/>
      <c r="B670" s="135"/>
      <c r="C670" s="136"/>
      <c r="D670" s="136"/>
      <c r="E670" s="136"/>
      <c r="F670" s="136"/>
      <c r="G670" s="136"/>
      <c r="H670" s="297"/>
      <c r="I670" s="455"/>
      <c r="J670" s="455"/>
      <c r="K670" s="297"/>
      <c r="L670" s="299"/>
      <c r="M670" s="297"/>
      <c r="N670" s="297"/>
      <c r="O670" s="151"/>
      <c r="P670" s="297"/>
      <c r="Q670" s="301"/>
      <c r="R670" s="297"/>
      <c r="S670" s="136"/>
      <c r="T670" s="136"/>
      <c r="U670" s="136"/>
      <c r="V670" s="136"/>
      <c r="W670" s="136"/>
      <c r="X670" s="136"/>
      <c r="Y670" s="136"/>
      <c r="Z670" s="136"/>
      <c r="AA670" s="136"/>
      <c r="AB670" s="136"/>
      <c r="AC670" s="136"/>
      <c r="AD670" s="136"/>
      <c r="AE670" s="136"/>
      <c r="AF670" s="136"/>
    </row>
    <row r="671" spans="1:32" ht="13.5" customHeight="1" x14ac:dyDescent="0.25">
      <c r="A671" s="298"/>
      <c r="B671" s="135"/>
      <c r="C671" s="136"/>
      <c r="D671" s="136"/>
      <c r="E671" s="136"/>
      <c r="F671" s="136"/>
      <c r="G671" s="136"/>
      <c r="H671" s="297"/>
      <c r="I671" s="455"/>
      <c r="J671" s="455"/>
      <c r="K671" s="297"/>
      <c r="L671" s="299"/>
      <c r="M671" s="297"/>
      <c r="N671" s="297"/>
      <c r="O671" s="151"/>
      <c r="P671" s="297"/>
      <c r="Q671" s="301"/>
      <c r="R671" s="297"/>
      <c r="S671" s="136"/>
      <c r="T671" s="136"/>
      <c r="U671" s="136"/>
      <c r="V671" s="136"/>
      <c r="W671" s="136"/>
      <c r="X671" s="136"/>
      <c r="Y671" s="136"/>
      <c r="Z671" s="136"/>
      <c r="AA671" s="136"/>
      <c r="AB671" s="136"/>
      <c r="AC671" s="136"/>
      <c r="AD671" s="136"/>
      <c r="AE671" s="136"/>
      <c r="AF671" s="136"/>
    </row>
    <row r="672" spans="1:32" ht="13.5" customHeight="1" x14ac:dyDescent="0.25">
      <c r="A672" s="298"/>
      <c r="B672" s="135"/>
      <c r="C672" s="136"/>
      <c r="D672" s="136"/>
      <c r="E672" s="136"/>
      <c r="F672" s="136"/>
      <c r="G672" s="136"/>
      <c r="H672" s="297"/>
      <c r="I672" s="455"/>
      <c r="J672" s="455"/>
      <c r="K672" s="297"/>
      <c r="L672" s="299"/>
      <c r="M672" s="297"/>
      <c r="N672" s="297"/>
      <c r="O672" s="151"/>
      <c r="P672" s="297"/>
      <c r="Q672" s="301"/>
      <c r="R672" s="297"/>
      <c r="S672" s="136"/>
      <c r="T672" s="136"/>
      <c r="U672" s="136"/>
      <c r="V672" s="136"/>
      <c r="W672" s="136"/>
      <c r="X672" s="136"/>
      <c r="Y672" s="136"/>
      <c r="Z672" s="136"/>
      <c r="AA672" s="136"/>
      <c r="AB672" s="136"/>
      <c r="AC672" s="136"/>
      <c r="AD672" s="136"/>
      <c r="AE672" s="136"/>
      <c r="AF672" s="136"/>
    </row>
    <row r="673" spans="1:32" ht="13.5" customHeight="1" x14ac:dyDescent="0.25">
      <c r="A673" s="298"/>
      <c r="B673" s="135"/>
      <c r="C673" s="136"/>
      <c r="D673" s="136"/>
      <c r="E673" s="136"/>
      <c r="F673" s="136"/>
      <c r="G673" s="136"/>
      <c r="H673" s="297"/>
      <c r="I673" s="455"/>
      <c r="J673" s="455"/>
      <c r="K673" s="297"/>
      <c r="L673" s="299"/>
      <c r="M673" s="297"/>
      <c r="N673" s="297"/>
      <c r="O673" s="151"/>
      <c r="P673" s="297"/>
      <c r="Q673" s="301"/>
      <c r="R673" s="297"/>
      <c r="S673" s="136"/>
      <c r="T673" s="136"/>
      <c r="U673" s="136"/>
      <c r="V673" s="136"/>
      <c r="W673" s="136"/>
      <c r="X673" s="136"/>
      <c r="Y673" s="136"/>
      <c r="Z673" s="136"/>
      <c r="AA673" s="136"/>
      <c r="AB673" s="136"/>
      <c r="AC673" s="136"/>
      <c r="AD673" s="136"/>
      <c r="AE673" s="136"/>
      <c r="AF673" s="136"/>
    </row>
    <row r="674" spans="1:32" ht="13.5" customHeight="1" x14ac:dyDescent="0.25">
      <c r="A674" s="298"/>
      <c r="B674" s="135"/>
      <c r="C674" s="136"/>
      <c r="D674" s="136"/>
      <c r="E674" s="136"/>
      <c r="F674" s="136"/>
      <c r="G674" s="136"/>
      <c r="H674" s="297"/>
      <c r="I674" s="455"/>
      <c r="J674" s="455"/>
      <c r="K674" s="297"/>
      <c r="L674" s="299"/>
      <c r="M674" s="297"/>
      <c r="N674" s="297"/>
      <c r="O674" s="151"/>
      <c r="P674" s="297"/>
      <c r="Q674" s="301"/>
      <c r="R674" s="297"/>
      <c r="S674" s="136"/>
      <c r="T674" s="136"/>
      <c r="U674" s="136"/>
      <c r="V674" s="136"/>
      <c r="W674" s="136"/>
      <c r="X674" s="136"/>
      <c r="Y674" s="136"/>
      <c r="Z674" s="136"/>
      <c r="AA674" s="136"/>
      <c r="AB674" s="136"/>
      <c r="AC674" s="136"/>
      <c r="AD674" s="136"/>
      <c r="AE674" s="136"/>
      <c r="AF674" s="136"/>
    </row>
    <row r="675" spans="1:32" ht="13.5" customHeight="1" x14ac:dyDescent="0.25">
      <c r="A675" s="298"/>
      <c r="B675" s="135"/>
      <c r="C675" s="136"/>
      <c r="D675" s="136"/>
      <c r="E675" s="136"/>
      <c r="F675" s="136"/>
      <c r="G675" s="136"/>
      <c r="H675" s="297"/>
      <c r="I675" s="455"/>
      <c r="J675" s="455"/>
      <c r="K675" s="297"/>
      <c r="L675" s="299"/>
      <c r="M675" s="297"/>
      <c r="N675" s="297"/>
      <c r="O675" s="151"/>
      <c r="P675" s="297"/>
      <c r="Q675" s="301"/>
      <c r="R675" s="297"/>
      <c r="S675" s="136"/>
      <c r="T675" s="136"/>
      <c r="U675" s="136"/>
      <c r="V675" s="136"/>
      <c r="W675" s="136"/>
      <c r="X675" s="136"/>
      <c r="Y675" s="136"/>
      <c r="Z675" s="136"/>
      <c r="AA675" s="136"/>
      <c r="AB675" s="136"/>
      <c r="AC675" s="136"/>
      <c r="AD675" s="136"/>
      <c r="AE675" s="136"/>
      <c r="AF675" s="136"/>
    </row>
    <row r="676" spans="1:32" ht="13.5" customHeight="1" x14ac:dyDescent="0.25">
      <c r="A676" s="298"/>
      <c r="B676" s="135"/>
      <c r="C676" s="136"/>
      <c r="D676" s="136"/>
      <c r="E676" s="136"/>
      <c r="F676" s="136"/>
      <c r="G676" s="136"/>
      <c r="H676" s="297"/>
      <c r="I676" s="455"/>
      <c r="J676" s="455"/>
      <c r="K676" s="297"/>
      <c r="L676" s="299"/>
      <c r="M676" s="297"/>
      <c r="N676" s="297"/>
      <c r="O676" s="151"/>
      <c r="P676" s="297"/>
      <c r="Q676" s="301"/>
      <c r="R676" s="297"/>
      <c r="S676" s="136"/>
      <c r="T676" s="136"/>
      <c r="U676" s="136"/>
      <c r="V676" s="136"/>
      <c r="W676" s="136"/>
      <c r="X676" s="136"/>
      <c r="Y676" s="136"/>
      <c r="Z676" s="136"/>
      <c r="AA676" s="136"/>
      <c r="AB676" s="136"/>
      <c r="AC676" s="136"/>
      <c r="AD676" s="136"/>
      <c r="AE676" s="136"/>
      <c r="AF676" s="136"/>
    </row>
    <row r="677" spans="1:32" ht="13.5" customHeight="1" x14ac:dyDescent="0.25">
      <c r="A677" s="298"/>
      <c r="B677" s="135"/>
      <c r="C677" s="136"/>
      <c r="D677" s="136"/>
      <c r="E677" s="136"/>
      <c r="F677" s="136"/>
      <c r="G677" s="136"/>
      <c r="H677" s="297"/>
      <c r="I677" s="455"/>
      <c r="J677" s="455"/>
      <c r="K677" s="297"/>
      <c r="L677" s="299"/>
      <c r="M677" s="297"/>
      <c r="N677" s="297"/>
      <c r="O677" s="151"/>
      <c r="P677" s="297"/>
      <c r="Q677" s="301"/>
      <c r="R677" s="297"/>
      <c r="S677" s="136"/>
      <c r="T677" s="136"/>
      <c r="U677" s="136"/>
      <c r="V677" s="136"/>
      <c r="W677" s="136"/>
      <c r="X677" s="136"/>
      <c r="Y677" s="136"/>
      <c r="Z677" s="136"/>
      <c r="AA677" s="136"/>
      <c r="AB677" s="136"/>
      <c r="AC677" s="136"/>
      <c r="AD677" s="136"/>
      <c r="AE677" s="136"/>
      <c r="AF677" s="136"/>
    </row>
    <row r="678" spans="1:32" ht="13.5" customHeight="1" x14ac:dyDescent="0.25">
      <c r="A678" s="298"/>
      <c r="B678" s="135"/>
      <c r="C678" s="136"/>
      <c r="D678" s="136"/>
      <c r="E678" s="136"/>
      <c r="F678" s="136"/>
      <c r="G678" s="136"/>
      <c r="H678" s="297"/>
      <c r="I678" s="455"/>
      <c r="J678" s="455"/>
      <c r="K678" s="297"/>
      <c r="L678" s="299"/>
      <c r="M678" s="297"/>
      <c r="N678" s="297"/>
      <c r="O678" s="151"/>
      <c r="P678" s="297"/>
      <c r="Q678" s="301"/>
      <c r="R678" s="297"/>
      <c r="S678" s="136"/>
      <c r="T678" s="136"/>
      <c r="U678" s="136"/>
      <c r="V678" s="136"/>
      <c r="W678" s="136"/>
      <c r="X678" s="136"/>
      <c r="Y678" s="136"/>
      <c r="Z678" s="136"/>
      <c r="AA678" s="136"/>
      <c r="AB678" s="136"/>
      <c r="AC678" s="136"/>
      <c r="AD678" s="136"/>
      <c r="AE678" s="136"/>
      <c r="AF678" s="136"/>
    </row>
    <row r="679" spans="1:32" ht="13.5" customHeight="1" x14ac:dyDescent="0.25">
      <c r="A679" s="298"/>
      <c r="B679" s="135"/>
      <c r="C679" s="136"/>
      <c r="D679" s="136"/>
      <c r="E679" s="136"/>
      <c r="F679" s="136"/>
      <c r="G679" s="136"/>
      <c r="H679" s="297"/>
      <c r="I679" s="455"/>
      <c r="J679" s="455"/>
      <c r="K679" s="297"/>
      <c r="L679" s="299"/>
      <c r="M679" s="297"/>
      <c r="N679" s="297"/>
      <c r="O679" s="151"/>
      <c r="P679" s="297"/>
      <c r="Q679" s="301"/>
      <c r="R679" s="297"/>
      <c r="S679" s="136"/>
      <c r="T679" s="136"/>
      <c r="U679" s="136"/>
      <c r="V679" s="136"/>
      <c r="W679" s="136"/>
      <c r="X679" s="136"/>
      <c r="Y679" s="136"/>
      <c r="Z679" s="136"/>
      <c r="AA679" s="136"/>
      <c r="AB679" s="136"/>
      <c r="AC679" s="136"/>
      <c r="AD679" s="136"/>
      <c r="AE679" s="136"/>
      <c r="AF679" s="136"/>
    </row>
    <row r="680" spans="1:32" ht="13.5" customHeight="1" x14ac:dyDescent="0.25">
      <c r="A680" s="298"/>
      <c r="B680" s="135"/>
      <c r="C680" s="136"/>
      <c r="D680" s="136"/>
      <c r="E680" s="136"/>
      <c r="F680" s="136"/>
      <c r="G680" s="136"/>
      <c r="H680" s="297"/>
      <c r="I680" s="455"/>
      <c r="J680" s="455"/>
      <c r="K680" s="297"/>
      <c r="L680" s="299"/>
      <c r="M680" s="297"/>
      <c r="N680" s="297"/>
      <c r="O680" s="151"/>
      <c r="P680" s="297"/>
      <c r="Q680" s="301"/>
      <c r="R680" s="297"/>
      <c r="S680" s="136"/>
      <c r="T680" s="136"/>
      <c r="U680" s="136"/>
      <c r="V680" s="136"/>
      <c r="W680" s="136"/>
      <c r="X680" s="136"/>
      <c r="Y680" s="136"/>
      <c r="Z680" s="136"/>
      <c r="AA680" s="136"/>
      <c r="AB680" s="136"/>
      <c r="AC680" s="136"/>
      <c r="AD680" s="136"/>
      <c r="AE680" s="136"/>
      <c r="AF680" s="136"/>
    </row>
    <row r="681" spans="1:32" ht="13.5" customHeight="1" x14ac:dyDescent="0.25">
      <c r="A681" s="298"/>
      <c r="B681" s="135"/>
      <c r="C681" s="136"/>
      <c r="D681" s="136"/>
      <c r="E681" s="136"/>
      <c r="F681" s="136"/>
      <c r="G681" s="136"/>
      <c r="H681" s="297"/>
      <c r="I681" s="455"/>
      <c r="J681" s="455"/>
      <c r="K681" s="297"/>
      <c r="L681" s="299"/>
      <c r="M681" s="297"/>
      <c r="N681" s="297"/>
      <c r="O681" s="151"/>
      <c r="P681" s="297"/>
      <c r="Q681" s="301"/>
      <c r="R681" s="297"/>
      <c r="S681" s="136"/>
      <c r="T681" s="136"/>
      <c r="U681" s="136"/>
      <c r="V681" s="136"/>
      <c r="W681" s="136"/>
      <c r="X681" s="136"/>
      <c r="Y681" s="136"/>
      <c r="Z681" s="136"/>
      <c r="AA681" s="136"/>
      <c r="AB681" s="136"/>
      <c r="AC681" s="136"/>
      <c r="AD681" s="136"/>
      <c r="AE681" s="136"/>
      <c r="AF681" s="136"/>
    </row>
    <row r="682" spans="1:32" ht="13.5" customHeight="1" x14ac:dyDescent="0.25">
      <c r="A682" s="298"/>
      <c r="B682" s="135"/>
      <c r="C682" s="136"/>
      <c r="D682" s="136"/>
      <c r="E682" s="136"/>
      <c r="F682" s="136"/>
      <c r="G682" s="136"/>
      <c r="H682" s="297"/>
      <c r="I682" s="455"/>
      <c r="J682" s="455"/>
      <c r="K682" s="297"/>
      <c r="L682" s="299"/>
      <c r="M682" s="297"/>
      <c r="N682" s="297"/>
      <c r="O682" s="151"/>
      <c r="P682" s="297"/>
      <c r="Q682" s="301"/>
      <c r="R682" s="297"/>
      <c r="S682" s="136"/>
      <c r="T682" s="136"/>
      <c r="U682" s="136"/>
      <c r="V682" s="136"/>
      <c r="W682" s="136"/>
      <c r="X682" s="136"/>
      <c r="Y682" s="136"/>
      <c r="Z682" s="136"/>
      <c r="AA682" s="136"/>
      <c r="AB682" s="136"/>
      <c r="AC682" s="136"/>
      <c r="AD682" s="136"/>
      <c r="AE682" s="136"/>
      <c r="AF682" s="136"/>
    </row>
    <row r="683" spans="1:32" ht="13.5" customHeight="1" x14ac:dyDescent="0.25">
      <c r="A683" s="298"/>
      <c r="B683" s="135"/>
      <c r="C683" s="136"/>
      <c r="D683" s="136"/>
      <c r="E683" s="136"/>
      <c r="F683" s="136"/>
      <c r="G683" s="136"/>
      <c r="H683" s="297"/>
      <c r="I683" s="455"/>
      <c r="J683" s="455"/>
      <c r="K683" s="297"/>
      <c r="L683" s="299"/>
      <c r="M683" s="297"/>
      <c r="N683" s="297"/>
      <c r="O683" s="151"/>
      <c r="P683" s="297"/>
      <c r="Q683" s="301"/>
      <c r="R683" s="297"/>
      <c r="S683" s="136"/>
      <c r="T683" s="136"/>
      <c r="U683" s="136"/>
      <c r="V683" s="136"/>
      <c r="W683" s="136"/>
      <c r="X683" s="136"/>
      <c r="Y683" s="136"/>
      <c r="Z683" s="136"/>
      <c r="AA683" s="136"/>
      <c r="AB683" s="136"/>
      <c r="AC683" s="136"/>
      <c r="AD683" s="136"/>
      <c r="AE683" s="136"/>
      <c r="AF683" s="136"/>
    </row>
    <row r="684" spans="1:32" ht="13.5" customHeight="1" x14ac:dyDescent="0.25">
      <c r="A684" s="298"/>
      <c r="B684" s="135"/>
      <c r="C684" s="136"/>
      <c r="D684" s="136"/>
      <c r="E684" s="136"/>
      <c r="F684" s="136"/>
      <c r="G684" s="136"/>
      <c r="H684" s="297"/>
      <c r="I684" s="455"/>
      <c r="J684" s="455"/>
      <c r="K684" s="297"/>
      <c r="L684" s="299"/>
      <c r="M684" s="297"/>
      <c r="N684" s="297"/>
      <c r="O684" s="151"/>
      <c r="P684" s="297"/>
      <c r="Q684" s="301"/>
      <c r="R684" s="297"/>
      <c r="S684" s="136"/>
      <c r="T684" s="136"/>
      <c r="U684" s="136"/>
      <c r="V684" s="136"/>
      <c r="W684" s="136"/>
      <c r="X684" s="136"/>
      <c r="Y684" s="136"/>
      <c r="Z684" s="136"/>
      <c r="AA684" s="136"/>
      <c r="AB684" s="136"/>
      <c r="AC684" s="136"/>
      <c r="AD684" s="136"/>
      <c r="AE684" s="136"/>
      <c r="AF684" s="136"/>
    </row>
    <row r="685" spans="1:32" ht="13.5" customHeight="1" x14ac:dyDescent="0.25">
      <c r="A685" s="298"/>
      <c r="B685" s="135"/>
      <c r="C685" s="136"/>
      <c r="D685" s="136"/>
      <c r="E685" s="136"/>
      <c r="F685" s="136"/>
      <c r="G685" s="136"/>
      <c r="H685" s="297"/>
      <c r="I685" s="455"/>
      <c r="J685" s="455"/>
      <c r="K685" s="297"/>
      <c r="L685" s="299"/>
      <c r="M685" s="297"/>
      <c r="N685" s="297"/>
      <c r="O685" s="151"/>
      <c r="P685" s="297"/>
      <c r="Q685" s="301"/>
      <c r="R685" s="297"/>
      <c r="S685" s="136"/>
      <c r="T685" s="136"/>
      <c r="U685" s="136"/>
      <c r="V685" s="136"/>
      <c r="W685" s="136"/>
      <c r="X685" s="136"/>
      <c r="Y685" s="136"/>
      <c r="Z685" s="136"/>
      <c r="AA685" s="136"/>
      <c r="AB685" s="136"/>
      <c r="AC685" s="136"/>
      <c r="AD685" s="136"/>
      <c r="AE685" s="136"/>
      <c r="AF685" s="136"/>
    </row>
    <row r="686" spans="1:32" ht="13.5" customHeight="1" x14ac:dyDescent="0.25">
      <c r="A686" s="298"/>
      <c r="B686" s="135"/>
      <c r="C686" s="136"/>
      <c r="D686" s="136"/>
      <c r="E686" s="136"/>
      <c r="F686" s="136"/>
      <c r="G686" s="136"/>
      <c r="H686" s="297"/>
      <c r="I686" s="455"/>
      <c r="J686" s="455"/>
      <c r="K686" s="297"/>
      <c r="L686" s="299"/>
      <c r="M686" s="297"/>
      <c r="N686" s="297"/>
      <c r="O686" s="151"/>
      <c r="P686" s="297"/>
      <c r="Q686" s="301"/>
      <c r="R686" s="297"/>
      <c r="S686" s="136"/>
      <c r="T686" s="136"/>
      <c r="U686" s="136"/>
      <c r="V686" s="136"/>
      <c r="W686" s="136"/>
      <c r="X686" s="136"/>
      <c r="Y686" s="136"/>
      <c r="Z686" s="136"/>
      <c r="AA686" s="136"/>
      <c r="AB686" s="136"/>
      <c r="AC686" s="136"/>
      <c r="AD686" s="136"/>
      <c r="AE686" s="136"/>
      <c r="AF686" s="136"/>
    </row>
    <row r="687" spans="1:32" ht="13.5" customHeight="1" x14ac:dyDescent="0.25">
      <c r="A687" s="298"/>
      <c r="B687" s="135"/>
      <c r="C687" s="136"/>
      <c r="D687" s="136"/>
      <c r="E687" s="136"/>
      <c r="F687" s="136"/>
      <c r="G687" s="136"/>
      <c r="H687" s="297"/>
      <c r="I687" s="455"/>
      <c r="J687" s="455"/>
      <c r="K687" s="297"/>
      <c r="L687" s="299"/>
      <c r="M687" s="297"/>
      <c r="N687" s="297"/>
      <c r="O687" s="151"/>
      <c r="P687" s="297"/>
      <c r="Q687" s="301"/>
      <c r="R687" s="297"/>
      <c r="S687" s="136"/>
      <c r="T687" s="136"/>
      <c r="U687" s="136"/>
      <c r="V687" s="136"/>
      <c r="W687" s="136"/>
      <c r="X687" s="136"/>
      <c r="Y687" s="136"/>
      <c r="Z687" s="136"/>
      <c r="AA687" s="136"/>
      <c r="AB687" s="136"/>
      <c r="AC687" s="136"/>
      <c r="AD687" s="136"/>
      <c r="AE687" s="136"/>
      <c r="AF687" s="136"/>
    </row>
    <row r="688" spans="1:32" ht="13.5" customHeight="1" x14ac:dyDescent="0.25">
      <c r="A688" s="298"/>
      <c r="B688" s="135"/>
      <c r="C688" s="136"/>
      <c r="D688" s="136"/>
      <c r="E688" s="136"/>
      <c r="F688" s="136"/>
      <c r="G688" s="136"/>
      <c r="H688" s="297"/>
      <c r="I688" s="455"/>
      <c r="J688" s="455"/>
      <c r="K688" s="297"/>
      <c r="L688" s="299"/>
      <c r="M688" s="297"/>
      <c r="N688" s="297"/>
      <c r="O688" s="151"/>
      <c r="P688" s="297"/>
      <c r="Q688" s="301"/>
      <c r="R688" s="297"/>
      <c r="S688" s="136"/>
      <c r="T688" s="136"/>
      <c r="U688" s="136"/>
      <c r="V688" s="136"/>
      <c r="W688" s="136"/>
      <c r="X688" s="136"/>
      <c r="Y688" s="136"/>
      <c r="Z688" s="136"/>
      <c r="AA688" s="136"/>
      <c r="AB688" s="136"/>
      <c r="AC688" s="136"/>
      <c r="AD688" s="136"/>
      <c r="AE688" s="136"/>
      <c r="AF688" s="136"/>
    </row>
    <row r="689" spans="1:32" ht="13.5" customHeight="1" x14ac:dyDescent="0.25">
      <c r="A689" s="298"/>
      <c r="B689" s="135"/>
      <c r="C689" s="136"/>
      <c r="D689" s="136"/>
      <c r="E689" s="136"/>
      <c r="F689" s="136"/>
      <c r="G689" s="136"/>
      <c r="H689" s="297"/>
      <c r="I689" s="455"/>
      <c r="J689" s="455"/>
      <c r="K689" s="297"/>
      <c r="L689" s="299"/>
      <c r="M689" s="297"/>
      <c r="N689" s="297"/>
      <c r="O689" s="151"/>
      <c r="P689" s="297"/>
      <c r="Q689" s="301"/>
      <c r="R689" s="297"/>
      <c r="S689" s="136"/>
      <c r="T689" s="136"/>
      <c r="U689" s="136"/>
      <c r="V689" s="136"/>
      <c r="W689" s="136"/>
      <c r="X689" s="136"/>
      <c r="Y689" s="136"/>
      <c r="Z689" s="136"/>
      <c r="AA689" s="136"/>
      <c r="AB689" s="136"/>
      <c r="AC689" s="136"/>
      <c r="AD689" s="136"/>
      <c r="AE689" s="136"/>
      <c r="AF689" s="136"/>
    </row>
    <row r="690" spans="1:32" ht="13.5" customHeight="1" x14ac:dyDescent="0.25">
      <c r="A690" s="298"/>
      <c r="B690" s="135"/>
      <c r="C690" s="136"/>
      <c r="D690" s="136"/>
      <c r="E690" s="136"/>
      <c r="F690" s="136"/>
      <c r="G690" s="136"/>
      <c r="H690" s="297"/>
      <c r="I690" s="455"/>
      <c r="J690" s="455"/>
      <c r="K690" s="297"/>
      <c r="L690" s="299"/>
      <c r="M690" s="297"/>
      <c r="N690" s="297"/>
      <c r="O690" s="151"/>
      <c r="P690" s="297"/>
      <c r="Q690" s="301"/>
      <c r="R690" s="297"/>
      <c r="S690" s="136"/>
      <c r="T690" s="136"/>
      <c r="U690" s="136"/>
      <c r="V690" s="136"/>
      <c r="W690" s="136"/>
      <c r="X690" s="136"/>
      <c r="Y690" s="136"/>
      <c r="Z690" s="136"/>
      <c r="AA690" s="136"/>
      <c r="AB690" s="136"/>
      <c r="AC690" s="136"/>
      <c r="AD690" s="136"/>
      <c r="AE690" s="136"/>
      <c r="AF690" s="136"/>
    </row>
    <row r="691" spans="1:32" ht="13.5" customHeight="1" x14ac:dyDescent="0.25">
      <c r="A691" s="298"/>
      <c r="B691" s="135"/>
      <c r="C691" s="136"/>
      <c r="D691" s="136"/>
      <c r="E691" s="136"/>
      <c r="F691" s="136"/>
      <c r="G691" s="136"/>
      <c r="H691" s="297"/>
      <c r="I691" s="455"/>
      <c r="J691" s="455"/>
      <c r="K691" s="297"/>
      <c r="L691" s="299"/>
      <c r="M691" s="297"/>
      <c r="N691" s="297"/>
      <c r="O691" s="151"/>
      <c r="P691" s="297"/>
      <c r="Q691" s="301"/>
      <c r="R691" s="297"/>
      <c r="S691" s="136"/>
      <c r="T691" s="136"/>
      <c r="U691" s="136"/>
      <c r="V691" s="136"/>
      <c r="W691" s="136"/>
      <c r="X691" s="136"/>
      <c r="Y691" s="136"/>
      <c r="Z691" s="136"/>
      <c r="AA691" s="136"/>
      <c r="AB691" s="136"/>
      <c r="AC691" s="136"/>
      <c r="AD691" s="136"/>
      <c r="AE691" s="136"/>
      <c r="AF691" s="136"/>
    </row>
    <row r="692" spans="1:32" ht="13.5" customHeight="1" x14ac:dyDescent="0.25">
      <c r="A692" s="298"/>
      <c r="B692" s="135"/>
      <c r="C692" s="136"/>
      <c r="D692" s="136"/>
      <c r="E692" s="136"/>
      <c r="F692" s="136"/>
      <c r="G692" s="136"/>
      <c r="H692" s="297"/>
      <c r="I692" s="455"/>
      <c r="J692" s="455"/>
      <c r="K692" s="297"/>
      <c r="L692" s="299"/>
      <c r="M692" s="297"/>
      <c r="N692" s="297"/>
      <c r="O692" s="151"/>
      <c r="P692" s="297"/>
      <c r="Q692" s="301"/>
      <c r="R692" s="297"/>
      <c r="S692" s="136"/>
      <c r="T692" s="136"/>
      <c r="U692" s="136"/>
      <c r="V692" s="136"/>
      <c r="W692" s="136"/>
      <c r="X692" s="136"/>
      <c r="Y692" s="136"/>
      <c r="Z692" s="136"/>
      <c r="AA692" s="136"/>
      <c r="AB692" s="136"/>
      <c r="AC692" s="136"/>
      <c r="AD692" s="136"/>
      <c r="AE692" s="136"/>
      <c r="AF692" s="136"/>
    </row>
    <row r="693" spans="1:32" ht="13.5" customHeight="1" x14ac:dyDescent="0.25">
      <c r="A693" s="298"/>
      <c r="B693" s="135"/>
      <c r="C693" s="136"/>
      <c r="D693" s="136"/>
      <c r="E693" s="136"/>
      <c r="F693" s="136"/>
      <c r="G693" s="136"/>
      <c r="H693" s="297"/>
      <c r="I693" s="455"/>
      <c r="J693" s="455"/>
      <c r="K693" s="297"/>
      <c r="L693" s="299"/>
      <c r="M693" s="297"/>
      <c r="N693" s="297"/>
      <c r="O693" s="151"/>
      <c r="P693" s="297"/>
      <c r="Q693" s="301"/>
      <c r="R693" s="297"/>
      <c r="S693" s="136"/>
      <c r="T693" s="136"/>
      <c r="U693" s="136"/>
      <c r="V693" s="136"/>
      <c r="W693" s="136"/>
      <c r="X693" s="136"/>
      <c r="Y693" s="136"/>
      <c r="Z693" s="136"/>
      <c r="AA693" s="136"/>
      <c r="AB693" s="136"/>
      <c r="AC693" s="136"/>
      <c r="AD693" s="136"/>
      <c r="AE693" s="136"/>
      <c r="AF693" s="136"/>
    </row>
    <row r="694" spans="1:32" ht="13.5" customHeight="1" x14ac:dyDescent="0.25">
      <c r="A694" s="298"/>
      <c r="B694" s="135"/>
      <c r="C694" s="136"/>
      <c r="D694" s="136"/>
      <c r="E694" s="136"/>
      <c r="F694" s="136"/>
      <c r="G694" s="136"/>
      <c r="H694" s="297"/>
      <c r="I694" s="455"/>
      <c r="J694" s="455"/>
      <c r="K694" s="297"/>
      <c r="L694" s="299"/>
      <c r="M694" s="297"/>
      <c r="N694" s="297"/>
      <c r="O694" s="151"/>
      <c r="P694" s="297"/>
      <c r="Q694" s="301"/>
      <c r="R694" s="297"/>
      <c r="S694" s="136"/>
      <c r="T694" s="136"/>
      <c r="U694" s="136"/>
      <c r="V694" s="136"/>
      <c r="W694" s="136"/>
      <c r="X694" s="136"/>
      <c r="Y694" s="136"/>
      <c r="Z694" s="136"/>
      <c r="AA694" s="136"/>
      <c r="AB694" s="136"/>
      <c r="AC694" s="136"/>
      <c r="AD694" s="136"/>
      <c r="AE694" s="136"/>
      <c r="AF694" s="136"/>
    </row>
    <row r="695" spans="1:32" ht="13.5" customHeight="1" x14ac:dyDescent="0.25">
      <c r="A695" s="298"/>
      <c r="B695" s="135"/>
      <c r="C695" s="136"/>
      <c r="D695" s="136"/>
      <c r="E695" s="136"/>
      <c r="F695" s="136"/>
      <c r="G695" s="136"/>
      <c r="H695" s="297"/>
      <c r="I695" s="455"/>
      <c r="J695" s="455"/>
      <c r="K695" s="297"/>
      <c r="L695" s="299"/>
      <c r="M695" s="297"/>
      <c r="N695" s="297"/>
      <c r="O695" s="151"/>
      <c r="P695" s="297"/>
      <c r="Q695" s="301"/>
      <c r="R695" s="297"/>
      <c r="S695" s="136"/>
      <c r="T695" s="136"/>
      <c r="U695" s="136"/>
      <c r="V695" s="136"/>
      <c r="W695" s="136"/>
      <c r="X695" s="136"/>
      <c r="Y695" s="136"/>
      <c r="Z695" s="136"/>
      <c r="AA695" s="136"/>
      <c r="AB695" s="136"/>
      <c r="AC695" s="136"/>
      <c r="AD695" s="136"/>
      <c r="AE695" s="136"/>
      <c r="AF695" s="136"/>
    </row>
    <row r="696" spans="1:32" ht="13.5" customHeight="1" x14ac:dyDescent="0.25">
      <c r="A696" s="298"/>
      <c r="B696" s="135"/>
      <c r="C696" s="136"/>
      <c r="D696" s="136"/>
      <c r="E696" s="136"/>
      <c r="F696" s="136"/>
      <c r="G696" s="136"/>
      <c r="H696" s="297"/>
      <c r="I696" s="455"/>
      <c r="J696" s="455"/>
      <c r="K696" s="297"/>
      <c r="L696" s="299"/>
      <c r="M696" s="297"/>
      <c r="N696" s="297"/>
      <c r="O696" s="151"/>
      <c r="P696" s="297"/>
      <c r="Q696" s="301"/>
      <c r="R696" s="297"/>
      <c r="S696" s="136"/>
      <c r="T696" s="136"/>
      <c r="U696" s="136"/>
      <c r="V696" s="136"/>
      <c r="W696" s="136"/>
      <c r="X696" s="136"/>
      <c r="Y696" s="136"/>
      <c r="Z696" s="136"/>
      <c r="AA696" s="136"/>
      <c r="AB696" s="136"/>
      <c r="AC696" s="136"/>
      <c r="AD696" s="136"/>
      <c r="AE696" s="136"/>
      <c r="AF696" s="136"/>
    </row>
    <row r="697" spans="1:32" ht="13.5" customHeight="1" x14ac:dyDescent="0.25">
      <c r="A697" s="298"/>
      <c r="B697" s="135"/>
      <c r="C697" s="136"/>
      <c r="D697" s="136"/>
      <c r="E697" s="136"/>
      <c r="F697" s="136"/>
      <c r="G697" s="136"/>
      <c r="H697" s="297"/>
      <c r="I697" s="455"/>
      <c r="J697" s="455"/>
      <c r="K697" s="297"/>
      <c r="L697" s="299"/>
      <c r="M697" s="297"/>
      <c r="N697" s="297"/>
      <c r="O697" s="151"/>
      <c r="P697" s="297"/>
      <c r="Q697" s="301"/>
      <c r="R697" s="297"/>
      <c r="S697" s="136"/>
      <c r="T697" s="136"/>
      <c r="U697" s="136"/>
      <c r="V697" s="136"/>
      <c r="W697" s="136"/>
      <c r="X697" s="136"/>
      <c r="Y697" s="136"/>
      <c r="Z697" s="136"/>
      <c r="AA697" s="136"/>
      <c r="AB697" s="136"/>
      <c r="AC697" s="136"/>
      <c r="AD697" s="136"/>
      <c r="AE697" s="136"/>
      <c r="AF697" s="136"/>
    </row>
    <row r="698" spans="1:32" ht="13.5" customHeight="1" x14ac:dyDescent="0.25">
      <c r="A698" s="298"/>
      <c r="B698" s="135"/>
      <c r="C698" s="136"/>
      <c r="D698" s="136"/>
      <c r="E698" s="136"/>
      <c r="F698" s="136"/>
      <c r="G698" s="136"/>
      <c r="H698" s="297"/>
      <c r="I698" s="455"/>
      <c r="J698" s="455"/>
      <c r="K698" s="297"/>
      <c r="L698" s="299"/>
      <c r="M698" s="297"/>
      <c r="N698" s="297"/>
      <c r="O698" s="151"/>
      <c r="P698" s="297"/>
      <c r="Q698" s="301"/>
      <c r="R698" s="297"/>
      <c r="S698" s="136"/>
      <c r="T698" s="136"/>
      <c r="U698" s="136"/>
      <c r="V698" s="136"/>
      <c r="W698" s="136"/>
      <c r="X698" s="136"/>
      <c r="Y698" s="136"/>
      <c r="Z698" s="136"/>
      <c r="AA698" s="136"/>
      <c r="AB698" s="136"/>
      <c r="AC698" s="136"/>
      <c r="AD698" s="136"/>
      <c r="AE698" s="136"/>
      <c r="AF698" s="136"/>
    </row>
    <row r="699" spans="1:32" ht="13.5" customHeight="1" x14ac:dyDescent="0.25">
      <c r="A699" s="298"/>
      <c r="B699" s="135"/>
      <c r="C699" s="136"/>
      <c r="D699" s="136"/>
      <c r="E699" s="136"/>
      <c r="F699" s="136"/>
      <c r="G699" s="136"/>
      <c r="H699" s="297"/>
      <c r="I699" s="455"/>
      <c r="J699" s="455"/>
      <c r="K699" s="297"/>
      <c r="L699" s="299"/>
      <c r="M699" s="297"/>
      <c r="N699" s="297"/>
      <c r="O699" s="151"/>
      <c r="P699" s="297"/>
      <c r="Q699" s="301"/>
      <c r="R699" s="297"/>
      <c r="S699" s="136"/>
      <c r="T699" s="136"/>
      <c r="U699" s="136"/>
      <c r="V699" s="136"/>
      <c r="W699" s="136"/>
      <c r="X699" s="136"/>
      <c r="Y699" s="136"/>
      <c r="Z699" s="136"/>
      <c r="AA699" s="136"/>
      <c r="AB699" s="136"/>
      <c r="AC699" s="136"/>
      <c r="AD699" s="136"/>
      <c r="AE699" s="136"/>
      <c r="AF699" s="136"/>
    </row>
    <row r="700" spans="1:32" ht="13.5" customHeight="1" x14ac:dyDescent="0.25">
      <c r="A700" s="298"/>
      <c r="B700" s="135"/>
      <c r="C700" s="136"/>
      <c r="D700" s="136"/>
      <c r="E700" s="136"/>
      <c r="F700" s="136"/>
      <c r="G700" s="136"/>
      <c r="H700" s="297"/>
      <c r="I700" s="455"/>
      <c r="J700" s="455"/>
      <c r="K700" s="297"/>
      <c r="L700" s="299"/>
      <c r="M700" s="297"/>
      <c r="N700" s="297"/>
      <c r="O700" s="151"/>
      <c r="P700" s="297"/>
      <c r="Q700" s="301"/>
      <c r="R700" s="297"/>
      <c r="S700" s="136"/>
      <c r="T700" s="136"/>
      <c r="U700" s="136"/>
      <c r="V700" s="136"/>
      <c r="W700" s="136"/>
      <c r="X700" s="136"/>
      <c r="Y700" s="136"/>
      <c r="Z700" s="136"/>
      <c r="AA700" s="136"/>
      <c r="AB700" s="136"/>
      <c r="AC700" s="136"/>
      <c r="AD700" s="136"/>
      <c r="AE700" s="136"/>
      <c r="AF700" s="136"/>
    </row>
    <row r="701" spans="1:32" ht="13.5" customHeight="1" x14ac:dyDescent="0.25">
      <c r="A701" s="298"/>
      <c r="B701" s="135"/>
      <c r="C701" s="136"/>
      <c r="D701" s="136"/>
      <c r="E701" s="136"/>
      <c r="F701" s="136"/>
      <c r="G701" s="136"/>
      <c r="H701" s="297"/>
      <c r="I701" s="455"/>
      <c r="J701" s="455"/>
      <c r="K701" s="297"/>
      <c r="L701" s="299"/>
      <c r="M701" s="297"/>
      <c r="N701" s="297"/>
      <c r="O701" s="151"/>
      <c r="P701" s="297"/>
      <c r="Q701" s="301"/>
      <c r="R701" s="297"/>
      <c r="S701" s="136"/>
      <c r="T701" s="136"/>
      <c r="U701" s="136"/>
      <c r="V701" s="136"/>
      <c r="W701" s="136"/>
      <c r="X701" s="136"/>
      <c r="Y701" s="136"/>
      <c r="Z701" s="136"/>
      <c r="AA701" s="136"/>
      <c r="AB701" s="136"/>
      <c r="AC701" s="136"/>
      <c r="AD701" s="136"/>
      <c r="AE701" s="136"/>
      <c r="AF701" s="136"/>
    </row>
    <row r="702" spans="1:32" ht="13.5" customHeight="1" x14ac:dyDescent="0.25">
      <c r="A702" s="298"/>
      <c r="B702" s="135"/>
      <c r="C702" s="136"/>
      <c r="D702" s="136"/>
      <c r="E702" s="136"/>
      <c r="F702" s="136"/>
      <c r="G702" s="136"/>
      <c r="H702" s="297"/>
      <c r="I702" s="455"/>
      <c r="J702" s="455"/>
      <c r="K702" s="297"/>
      <c r="L702" s="299"/>
      <c r="M702" s="297"/>
      <c r="N702" s="297"/>
      <c r="O702" s="151"/>
      <c r="P702" s="297"/>
      <c r="Q702" s="301"/>
      <c r="R702" s="297"/>
      <c r="S702" s="136"/>
      <c r="T702" s="136"/>
      <c r="U702" s="136"/>
      <c r="V702" s="136"/>
      <c r="W702" s="136"/>
      <c r="X702" s="136"/>
      <c r="Y702" s="136"/>
      <c r="Z702" s="136"/>
      <c r="AA702" s="136"/>
      <c r="AB702" s="136"/>
      <c r="AC702" s="136"/>
      <c r="AD702" s="136"/>
      <c r="AE702" s="136"/>
      <c r="AF702" s="136"/>
    </row>
    <row r="703" spans="1:32" ht="13.5" customHeight="1" x14ac:dyDescent="0.25">
      <c r="A703" s="298"/>
      <c r="B703" s="135"/>
      <c r="C703" s="136"/>
      <c r="D703" s="136"/>
      <c r="E703" s="136"/>
      <c r="F703" s="136"/>
      <c r="G703" s="136"/>
      <c r="H703" s="297"/>
      <c r="I703" s="455"/>
      <c r="J703" s="455"/>
      <c r="K703" s="297"/>
      <c r="L703" s="299"/>
      <c r="M703" s="297"/>
      <c r="N703" s="297"/>
      <c r="O703" s="151"/>
      <c r="P703" s="297"/>
      <c r="Q703" s="301"/>
      <c r="R703" s="297"/>
      <c r="S703" s="136"/>
      <c r="T703" s="136"/>
      <c r="U703" s="136"/>
      <c r="V703" s="136"/>
      <c r="W703" s="136"/>
      <c r="X703" s="136"/>
      <c r="Y703" s="136"/>
      <c r="Z703" s="136"/>
      <c r="AA703" s="136"/>
      <c r="AB703" s="136"/>
      <c r="AC703" s="136"/>
      <c r="AD703" s="136"/>
      <c r="AE703" s="136"/>
      <c r="AF703" s="136"/>
    </row>
    <row r="704" spans="1:32" ht="13.5" customHeight="1" x14ac:dyDescent="0.25">
      <c r="A704" s="298"/>
      <c r="B704" s="135"/>
      <c r="C704" s="136"/>
      <c r="D704" s="136"/>
      <c r="E704" s="136"/>
      <c r="F704" s="136"/>
      <c r="G704" s="136"/>
      <c r="H704" s="297"/>
      <c r="I704" s="455"/>
      <c r="J704" s="455"/>
      <c r="K704" s="297"/>
      <c r="L704" s="299"/>
      <c r="M704" s="297"/>
      <c r="N704" s="297"/>
      <c r="O704" s="151"/>
      <c r="P704" s="297"/>
      <c r="Q704" s="301"/>
      <c r="R704" s="297"/>
      <c r="S704" s="136"/>
      <c r="T704" s="136"/>
      <c r="U704" s="136"/>
      <c r="V704" s="136"/>
      <c r="W704" s="136"/>
      <c r="X704" s="136"/>
      <c r="Y704" s="136"/>
      <c r="Z704" s="136"/>
      <c r="AA704" s="136"/>
      <c r="AB704" s="136"/>
      <c r="AC704" s="136"/>
      <c r="AD704" s="136"/>
      <c r="AE704" s="136"/>
      <c r="AF704" s="136"/>
    </row>
    <row r="705" spans="1:32" ht="13.5" customHeight="1" x14ac:dyDescent="0.25">
      <c r="A705" s="298"/>
      <c r="B705" s="135"/>
      <c r="C705" s="136"/>
      <c r="D705" s="136"/>
      <c r="E705" s="136"/>
      <c r="F705" s="136"/>
      <c r="G705" s="136"/>
      <c r="H705" s="297"/>
      <c r="I705" s="455"/>
      <c r="J705" s="455"/>
      <c r="K705" s="297"/>
      <c r="L705" s="299"/>
      <c r="M705" s="297"/>
      <c r="N705" s="297"/>
      <c r="O705" s="151"/>
      <c r="P705" s="297"/>
      <c r="Q705" s="301"/>
      <c r="R705" s="297"/>
      <c r="S705" s="136"/>
      <c r="T705" s="136"/>
      <c r="U705" s="136"/>
      <c r="V705" s="136"/>
      <c r="W705" s="136"/>
      <c r="X705" s="136"/>
      <c r="Y705" s="136"/>
      <c r="Z705" s="136"/>
      <c r="AA705" s="136"/>
      <c r="AB705" s="136"/>
      <c r="AC705" s="136"/>
      <c r="AD705" s="136"/>
      <c r="AE705" s="136"/>
      <c r="AF705" s="136"/>
    </row>
    <row r="706" spans="1:32" ht="13.5" customHeight="1" x14ac:dyDescent="0.25">
      <c r="A706" s="298"/>
      <c r="B706" s="135"/>
      <c r="C706" s="136"/>
      <c r="D706" s="136"/>
      <c r="E706" s="136"/>
      <c r="F706" s="136"/>
      <c r="G706" s="136"/>
      <c r="H706" s="297"/>
      <c r="I706" s="455"/>
      <c r="J706" s="455"/>
      <c r="K706" s="297"/>
      <c r="L706" s="299"/>
      <c r="M706" s="297"/>
      <c r="N706" s="297"/>
      <c r="O706" s="151"/>
      <c r="P706" s="297"/>
      <c r="Q706" s="301"/>
      <c r="R706" s="297"/>
      <c r="S706" s="136"/>
      <c r="T706" s="136"/>
      <c r="U706" s="136"/>
      <c r="V706" s="136"/>
      <c r="W706" s="136"/>
      <c r="X706" s="136"/>
      <c r="Y706" s="136"/>
      <c r="Z706" s="136"/>
      <c r="AA706" s="136"/>
      <c r="AB706" s="136"/>
      <c r="AC706" s="136"/>
      <c r="AD706" s="136"/>
      <c r="AE706" s="136"/>
      <c r="AF706" s="136"/>
    </row>
    <row r="707" spans="1:32" ht="13.5" customHeight="1" x14ac:dyDescent="0.25">
      <c r="A707" s="298"/>
      <c r="B707" s="135"/>
      <c r="C707" s="136"/>
      <c r="D707" s="136"/>
      <c r="E707" s="136"/>
      <c r="F707" s="136"/>
      <c r="G707" s="136"/>
      <c r="H707" s="297"/>
      <c r="I707" s="455"/>
      <c r="J707" s="455"/>
      <c r="K707" s="297"/>
      <c r="L707" s="299"/>
      <c r="M707" s="297"/>
      <c r="N707" s="297"/>
      <c r="O707" s="151"/>
      <c r="P707" s="297"/>
      <c r="Q707" s="301"/>
      <c r="R707" s="297"/>
      <c r="S707" s="136"/>
      <c r="T707" s="136"/>
      <c r="U707" s="136"/>
      <c r="V707" s="136"/>
      <c r="W707" s="136"/>
      <c r="X707" s="136"/>
      <c r="Y707" s="136"/>
      <c r="Z707" s="136"/>
      <c r="AA707" s="136"/>
      <c r="AB707" s="136"/>
      <c r="AC707" s="136"/>
      <c r="AD707" s="136"/>
      <c r="AE707" s="136"/>
      <c r="AF707" s="136"/>
    </row>
    <row r="708" spans="1:32" ht="13.5" customHeight="1" x14ac:dyDescent="0.25">
      <c r="A708" s="298"/>
      <c r="B708" s="135"/>
      <c r="C708" s="136"/>
      <c r="D708" s="136"/>
      <c r="E708" s="136"/>
      <c r="F708" s="136"/>
      <c r="G708" s="136"/>
      <c r="H708" s="297"/>
      <c r="I708" s="455"/>
      <c r="J708" s="455"/>
      <c r="K708" s="297"/>
      <c r="L708" s="299"/>
      <c r="M708" s="297"/>
      <c r="N708" s="297"/>
      <c r="O708" s="151"/>
      <c r="P708" s="297"/>
      <c r="Q708" s="301"/>
      <c r="R708" s="297"/>
      <c r="S708" s="136"/>
      <c r="T708" s="136"/>
      <c r="U708" s="136"/>
      <c r="V708" s="136"/>
      <c r="W708" s="136"/>
      <c r="X708" s="136"/>
      <c r="Y708" s="136"/>
      <c r="Z708" s="136"/>
      <c r="AA708" s="136"/>
      <c r="AB708" s="136"/>
      <c r="AC708" s="136"/>
      <c r="AD708" s="136"/>
      <c r="AE708" s="136"/>
      <c r="AF708" s="136"/>
    </row>
    <row r="709" spans="1:32" ht="13.5" customHeight="1" x14ac:dyDescent="0.25">
      <c r="A709" s="298"/>
      <c r="B709" s="135"/>
      <c r="C709" s="136"/>
      <c r="D709" s="136"/>
      <c r="E709" s="136"/>
      <c r="F709" s="136"/>
      <c r="G709" s="136"/>
      <c r="H709" s="297"/>
      <c r="I709" s="455"/>
      <c r="J709" s="455"/>
      <c r="K709" s="297"/>
      <c r="L709" s="299"/>
      <c r="M709" s="297"/>
      <c r="N709" s="297"/>
      <c r="O709" s="151"/>
      <c r="P709" s="297"/>
      <c r="Q709" s="301"/>
      <c r="R709" s="297"/>
      <c r="S709" s="136"/>
      <c r="T709" s="136"/>
      <c r="U709" s="136"/>
      <c r="V709" s="136"/>
      <c r="W709" s="136"/>
      <c r="X709" s="136"/>
      <c r="Y709" s="136"/>
      <c r="Z709" s="136"/>
      <c r="AA709" s="136"/>
      <c r="AB709" s="136"/>
      <c r="AC709" s="136"/>
      <c r="AD709" s="136"/>
      <c r="AE709" s="136"/>
      <c r="AF709" s="136"/>
    </row>
    <row r="710" spans="1:32" ht="13.5" customHeight="1" x14ac:dyDescent="0.25">
      <c r="A710" s="298"/>
      <c r="B710" s="135"/>
      <c r="C710" s="136"/>
      <c r="D710" s="136"/>
      <c r="E710" s="136"/>
      <c r="F710" s="136"/>
      <c r="G710" s="136"/>
      <c r="H710" s="297"/>
      <c r="I710" s="455"/>
      <c r="J710" s="455"/>
      <c r="K710" s="297"/>
      <c r="L710" s="299"/>
      <c r="M710" s="297"/>
      <c r="N710" s="297"/>
      <c r="O710" s="151"/>
      <c r="P710" s="297"/>
      <c r="Q710" s="301"/>
      <c r="R710" s="297"/>
      <c r="S710" s="136"/>
      <c r="T710" s="136"/>
      <c r="U710" s="136"/>
      <c r="V710" s="136"/>
      <c r="W710" s="136"/>
      <c r="X710" s="136"/>
      <c r="Y710" s="136"/>
      <c r="Z710" s="136"/>
      <c r="AA710" s="136"/>
      <c r="AB710" s="136"/>
      <c r="AC710" s="136"/>
      <c r="AD710" s="136"/>
      <c r="AE710" s="136"/>
      <c r="AF710" s="136"/>
    </row>
    <row r="711" spans="1:32" ht="13.5" customHeight="1" x14ac:dyDescent="0.25">
      <c r="A711" s="298"/>
      <c r="B711" s="135"/>
      <c r="C711" s="136"/>
      <c r="D711" s="136"/>
      <c r="E711" s="136"/>
      <c r="F711" s="136"/>
      <c r="G711" s="136"/>
      <c r="H711" s="297"/>
      <c r="I711" s="455"/>
      <c r="J711" s="455"/>
      <c r="K711" s="297"/>
      <c r="L711" s="299"/>
      <c r="M711" s="297"/>
      <c r="N711" s="297"/>
      <c r="O711" s="151"/>
      <c r="P711" s="297"/>
      <c r="Q711" s="301"/>
      <c r="R711" s="297"/>
      <c r="S711" s="136"/>
      <c r="T711" s="136"/>
      <c r="U711" s="136"/>
      <c r="V711" s="136"/>
      <c r="W711" s="136"/>
      <c r="X711" s="136"/>
      <c r="Y711" s="136"/>
      <c r="Z711" s="136"/>
      <c r="AA711" s="136"/>
      <c r="AB711" s="136"/>
      <c r="AC711" s="136"/>
      <c r="AD711" s="136"/>
      <c r="AE711" s="136"/>
      <c r="AF711" s="136"/>
    </row>
    <row r="712" spans="1:32" ht="13.5" customHeight="1" x14ac:dyDescent="0.25">
      <c r="A712" s="298"/>
      <c r="B712" s="135"/>
      <c r="C712" s="136"/>
      <c r="D712" s="136"/>
      <c r="E712" s="136"/>
      <c r="F712" s="136"/>
      <c r="G712" s="136"/>
      <c r="H712" s="297"/>
      <c r="I712" s="455"/>
      <c r="J712" s="455"/>
      <c r="K712" s="297"/>
      <c r="L712" s="299"/>
      <c r="M712" s="297"/>
      <c r="N712" s="297"/>
      <c r="O712" s="151"/>
      <c r="P712" s="297"/>
      <c r="Q712" s="301"/>
      <c r="R712" s="297"/>
      <c r="S712" s="136"/>
      <c r="T712" s="136"/>
      <c r="U712" s="136"/>
      <c r="V712" s="136"/>
      <c r="W712" s="136"/>
      <c r="X712" s="136"/>
      <c r="Y712" s="136"/>
      <c r="Z712" s="136"/>
      <c r="AA712" s="136"/>
      <c r="AB712" s="136"/>
      <c r="AC712" s="136"/>
      <c r="AD712" s="136"/>
      <c r="AE712" s="136"/>
      <c r="AF712" s="136"/>
    </row>
    <row r="713" spans="1:32" ht="13.5" customHeight="1" x14ac:dyDescent="0.25">
      <c r="A713" s="298"/>
      <c r="B713" s="135"/>
      <c r="C713" s="136"/>
      <c r="D713" s="136"/>
      <c r="E713" s="136"/>
      <c r="F713" s="136"/>
      <c r="G713" s="136"/>
      <c r="H713" s="297"/>
      <c r="I713" s="455"/>
      <c r="J713" s="455"/>
      <c r="K713" s="297"/>
      <c r="L713" s="299"/>
      <c r="M713" s="297"/>
      <c r="N713" s="297"/>
      <c r="O713" s="151"/>
      <c r="P713" s="297"/>
      <c r="Q713" s="301"/>
      <c r="R713" s="297"/>
      <c r="S713" s="136"/>
      <c r="T713" s="136"/>
      <c r="U713" s="136"/>
      <c r="V713" s="136"/>
      <c r="W713" s="136"/>
      <c r="X713" s="136"/>
      <c r="Y713" s="136"/>
      <c r="Z713" s="136"/>
      <c r="AA713" s="136"/>
      <c r="AB713" s="136"/>
      <c r="AC713" s="136"/>
      <c r="AD713" s="136"/>
      <c r="AE713" s="136"/>
      <c r="AF713" s="136"/>
    </row>
    <row r="714" spans="1:32" ht="13.5" customHeight="1" x14ac:dyDescent="0.25">
      <c r="A714" s="298"/>
      <c r="B714" s="135"/>
      <c r="C714" s="136"/>
      <c r="D714" s="136"/>
      <c r="E714" s="136"/>
      <c r="F714" s="136"/>
      <c r="G714" s="136"/>
      <c r="H714" s="297"/>
      <c r="I714" s="455"/>
      <c r="J714" s="455"/>
      <c r="K714" s="297"/>
      <c r="L714" s="299"/>
      <c r="M714" s="297"/>
      <c r="N714" s="297"/>
      <c r="O714" s="151"/>
      <c r="P714" s="297"/>
      <c r="Q714" s="301"/>
      <c r="R714" s="297"/>
      <c r="S714" s="136"/>
      <c r="T714" s="136"/>
      <c r="U714" s="136"/>
      <c r="V714" s="136"/>
      <c r="W714" s="136"/>
      <c r="X714" s="136"/>
      <c r="Y714" s="136"/>
      <c r="Z714" s="136"/>
      <c r="AA714" s="136"/>
      <c r="AB714" s="136"/>
      <c r="AC714" s="136"/>
      <c r="AD714" s="136"/>
      <c r="AE714" s="136"/>
      <c r="AF714" s="136"/>
    </row>
    <row r="715" spans="1:32" ht="13.5" customHeight="1" x14ac:dyDescent="0.25">
      <c r="A715" s="298"/>
      <c r="B715" s="135"/>
      <c r="C715" s="136"/>
      <c r="D715" s="136"/>
      <c r="E715" s="136"/>
      <c r="F715" s="136"/>
      <c r="G715" s="136"/>
      <c r="H715" s="297"/>
      <c r="I715" s="455"/>
      <c r="J715" s="455"/>
      <c r="K715" s="297"/>
      <c r="L715" s="299"/>
      <c r="M715" s="297"/>
      <c r="N715" s="297"/>
      <c r="O715" s="151"/>
      <c r="P715" s="297"/>
      <c r="Q715" s="301"/>
      <c r="R715" s="297"/>
      <c r="S715" s="136"/>
      <c r="T715" s="136"/>
      <c r="U715" s="136"/>
      <c r="V715" s="136"/>
      <c r="W715" s="136"/>
      <c r="X715" s="136"/>
      <c r="Y715" s="136"/>
      <c r="Z715" s="136"/>
      <c r="AA715" s="136"/>
      <c r="AB715" s="136"/>
      <c r="AC715" s="136"/>
      <c r="AD715" s="136"/>
      <c r="AE715" s="136"/>
      <c r="AF715" s="136"/>
    </row>
    <row r="716" spans="1:32" ht="13.5" customHeight="1" x14ac:dyDescent="0.25">
      <c r="A716" s="298"/>
      <c r="B716" s="135"/>
      <c r="C716" s="136"/>
      <c r="D716" s="136"/>
      <c r="E716" s="136"/>
      <c r="F716" s="136"/>
      <c r="G716" s="136"/>
      <c r="H716" s="297"/>
      <c r="I716" s="455"/>
      <c r="J716" s="455"/>
      <c r="K716" s="297"/>
      <c r="L716" s="299"/>
      <c r="M716" s="297"/>
      <c r="N716" s="297"/>
      <c r="O716" s="151"/>
      <c r="P716" s="297"/>
      <c r="Q716" s="301"/>
      <c r="R716" s="297"/>
      <c r="S716" s="136"/>
      <c r="T716" s="136"/>
      <c r="U716" s="136"/>
      <c r="V716" s="136"/>
      <c r="W716" s="136"/>
      <c r="X716" s="136"/>
      <c r="Y716" s="136"/>
      <c r="Z716" s="136"/>
      <c r="AA716" s="136"/>
      <c r="AB716" s="136"/>
      <c r="AC716" s="136"/>
      <c r="AD716" s="136"/>
      <c r="AE716" s="136"/>
      <c r="AF716" s="136"/>
    </row>
    <row r="717" spans="1:32" ht="13.5" customHeight="1" x14ac:dyDescent="0.25">
      <c r="A717" s="298"/>
      <c r="B717" s="135"/>
      <c r="C717" s="136"/>
      <c r="D717" s="136"/>
      <c r="E717" s="136"/>
      <c r="F717" s="136"/>
      <c r="G717" s="136"/>
      <c r="H717" s="297"/>
      <c r="I717" s="455"/>
      <c r="J717" s="455"/>
      <c r="K717" s="297"/>
      <c r="L717" s="299"/>
      <c r="M717" s="297"/>
      <c r="N717" s="297"/>
      <c r="O717" s="151"/>
      <c r="P717" s="297"/>
      <c r="Q717" s="301"/>
      <c r="R717" s="297"/>
      <c r="S717" s="136"/>
      <c r="T717" s="136"/>
      <c r="U717" s="136"/>
      <c r="V717" s="136"/>
      <c r="W717" s="136"/>
      <c r="X717" s="136"/>
      <c r="Y717" s="136"/>
      <c r="Z717" s="136"/>
      <c r="AA717" s="136"/>
      <c r="AB717" s="136"/>
      <c r="AC717" s="136"/>
      <c r="AD717" s="136"/>
      <c r="AE717" s="136"/>
      <c r="AF717" s="136"/>
    </row>
    <row r="718" spans="1:32" ht="13.5" customHeight="1" x14ac:dyDescent="0.25">
      <c r="A718" s="298"/>
      <c r="B718" s="135"/>
      <c r="C718" s="136"/>
      <c r="D718" s="136"/>
      <c r="E718" s="136"/>
      <c r="F718" s="136"/>
      <c r="G718" s="136"/>
      <c r="H718" s="297"/>
      <c r="I718" s="455"/>
      <c r="J718" s="455"/>
      <c r="K718" s="297"/>
      <c r="L718" s="299"/>
      <c r="M718" s="297"/>
      <c r="N718" s="297"/>
      <c r="O718" s="151"/>
      <c r="P718" s="297"/>
      <c r="Q718" s="301"/>
      <c r="R718" s="297"/>
      <c r="S718" s="136"/>
      <c r="T718" s="136"/>
      <c r="U718" s="136"/>
      <c r="V718" s="136"/>
      <c r="W718" s="136"/>
      <c r="X718" s="136"/>
      <c r="Y718" s="136"/>
      <c r="Z718" s="136"/>
      <c r="AA718" s="136"/>
      <c r="AB718" s="136"/>
      <c r="AC718" s="136"/>
      <c r="AD718" s="136"/>
      <c r="AE718" s="136"/>
      <c r="AF718" s="136"/>
    </row>
    <row r="719" spans="1:32" ht="13.5" customHeight="1" x14ac:dyDescent="0.25">
      <c r="A719" s="298"/>
      <c r="B719" s="135"/>
      <c r="C719" s="136"/>
      <c r="D719" s="136"/>
      <c r="E719" s="136"/>
      <c r="F719" s="136"/>
      <c r="G719" s="136"/>
      <c r="H719" s="297"/>
      <c r="I719" s="455"/>
      <c r="J719" s="455"/>
      <c r="K719" s="297"/>
      <c r="L719" s="299"/>
      <c r="M719" s="297"/>
      <c r="N719" s="297"/>
      <c r="O719" s="151"/>
      <c r="P719" s="297"/>
      <c r="Q719" s="301"/>
      <c r="R719" s="297"/>
      <c r="S719" s="136"/>
      <c r="T719" s="136"/>
      <c r="U719" s="136"/>
      <c r="V719" s="136"/>
      <c r="W719" s="136"/>
      <c r="X719" s="136"/>
      <c r="Y719" s="136"/>
      <c r="Z719" s="136"/>
      <c r="AA719" s="136"/>
      <c r="AB719" s="136"/>
      <c r="AC719" s="136"/>
      <c r="AD719" s="136"/>
      <c r="AE719" s="136"/>
      <c r="AF719" s="136"/>
    </row>
    <row r="720" spans="1:32" ht="13.5" customHeight="1" x14ac:dyDescent="0.25">
      <c r="A720" s="298"/>
      <c r="B720" s="135"/>
      <c r="C720" s="136"/>
      <c r="D720" s="136"/>
      <c r="E720" s="136"/>
      <c r="F720" s="136"/>
      <c r="G720" s="136"/>
      <c r="H720" s="297"/>
      <c r="I720" s="455"/>
      <c r="J720" s="455"/>
      <c r="K720" s="297"/>
      <c r="L720" s="299"/>
      <c r="M720" s="297"/>
      <c r="N720" s="297"/>
      <c r="O720" s="151"/>
      <c r="P720" s="297"/>
      <c r="Q720" s="301"/>
      <c r="R720" s="297"/>
      <c r="S720" s="136"/>
      <c r="T720" s="136"/>
      <c r="U720" s="136"/>
      <c r="V720" s="136"/>
      <c r="W720" s="136"/>
      <c r="X720" s="136"/>
      <c r="Y720" s="136"/>
      <c r="Z720" s="136"/>
      <c r="AA720" s="136"/>
      <c r="AB720" s="136"/>
      <c r="AC720" s="136"/>
      <c r="AD720" s="136"/>
      <c r="AE720" s="136"/>
      <c r="AF720" s="136"/>
    </row>
    <row r="721" spans="1:32" ht="13.5" customHeight="1" x14ac:dyDescent="0.25">
      <c r="A721" s="298"/>
      <c r="B721" s="135"/>
      <c r="C721" s="136"/>
      <c r="D721" s="136"/>
      <c r="E721" s="136"/>
      <c r="F721" s="136"/>
      <c r="G721" s="136"/>
      <c r="H721" s="297"/>
      <c r="I721" s="455"/>
      <c r="J721" s="455"/>
      <c r="K721" s="297"/>
      <c r="L721" s="299"/>
      <c r="M721" s="297"/>
      <c r="N721" s="297"/>
      <c r="O721" s="151"/>
      <c r="P721" s="297"/>
      <c r="Q721" s="301"/>
      <c r="R721" s="297"/>
      <c r="S721" s="136"/>
      <c r="T721" s="136"/>
      <c r="U721" s="136"/>
      <c r="V721" s="136"/>
      <c r="W721" s="136"/>
      <c r="X721" s="136"/>
      <c r="Y721" s="136"/>
      <c r="Z721" s="136"/>
      <c r="AA721" s="136"/>
      <c r="AB721" s="136"/>
      <c r="AC721" s="136"/>
      <c r="AD721" s="136"/>
      <c r="AE721" s="136"/>
      <c r="AF721" s="136"/>
    </row>
    <row r="722" spans="1:32" ht="13.5" customHeight="1" x14ac:dyDescent="0.25">
      <c r="A722" s="298"/>
      <c r="B722" s="135"/>
      <c r="C722" s="136"/>
      <c r="D722" s="136"/>
      <c r="E722" s="136"/>
      <c r="F722" s="136"/>
      <c r="G722" s="136"/>
      <c r="H722" s="297"/>
      <c r="I722" s="455"/>
      <c r="J722" s="455"/>
      <c r="K722" s="297"/>
      <c r="L722" s="299"/>
      <c r="M722" s="297"/>
      <c r="N722" s="297"/>
      <c r="O722" s="151"/>
      <c r="P722" s="297"/>
      <c r="Q722" s="301"/>
      <c r="R722" s="297"/>
      <c r="S722" s="136"/>
      <c r="T722" s="136"/>
      <c r="U722" s="136"/>
      <c r="V722" s="136"/>
      <c r="W722" s="136"/>
      <c r="X722" s="136"/>
      <c r="Y722" s="136"/>
      <c r="Z722" s="136"/>
      <c r="AA722" s="136"/>
      <c r="AB722" s="136"/>
      <c r="AC722" s="136"/>
      <c r="AD722" s="136"/>
      <c r="AE722" s="136"/>
      <c r="AF722" s="136"/>
    </row>
    <row r="723" spans="1:32" ht="13.5" customHeight="1" x14ac:dyDescent="0.25">
      <c r="A723" s="298"/>
      <c r="B723" s="135"/>
      <c r="C723" s="136"/>
      <c r="D723" s="136"/>
      <c r="E723" s="136"/>
      <c r="F723" s="136"/>
      <c r="G723" s="136"/>
      <c r="H723" s="297"/>
      <c r="I723" s="455"/>
      <c r="J723" s="455"/>
      <c r="K723" s="297"/>
      <c r="L723" s="299"/>
      <c r="M723" s="297"/>
      <c r="N723" s="297"/>
      <c r="O723" s="151"/>
      <c r="P723" s="297"/>
      <c r="Q723" s="301"/>
      <c r="R723" s="297"/>
      <c r="S723" s="136"/>
      <c r="T723" s="136"/>
      <c r="U723" s="136"/>
      <c r="V723" s="136"/>
      <c r="W723" s="136"/>
      <c r="X723" s="136"/>
      <c r="Y723" s="136"/>
      <c r="Z723" s="136"/>
      <c r="AA723" s="136"/>
      <c r="AB723" s="136"/>
      <c r="AC723" s="136"/>
      <c r="AD723" s="136"/>
      <c r="AE723" s="136"/>
      <c r="AF723" s="136"/>
    </row>
    <row r="724" spans="1:32" ht="13.5" customHeight="1" x14ac:dyDescent="0.25">
      <c r="A724" s="298"/>
      <c r="B724" s="135"/>
      <c r="C724" s="136"/>
      <c r="D724" s="136"/>
      <c r="E724" s="136"/>
      <c r="F724" s="136"/>
      <c r="G724" s="136"/>
      <c r="H724" s="297"/>
      <c r="I724" s="455"/>
      <c r="J724" s="455"/>
      <c r="K724" s="297"/>
      <c r="L724" s="299"/>
      <c r="M724" s="297"/>
      <c r="N724" s="297"/>
      <c r="O724" s="151"/>
      <c r="P724" s="297"/>
      <c r="Q724" s="301"/>
      <c r="R724" s="297"/>
      <c r="S724" s="136"/>
      <c r="T724" s="136"/>
      <c r="U724" s="136"/>
      <c r="V724" s="136"/>
      <c r="W724" s="136"/>
      <c r="X724" s="136"/>
      <c r="Y724" s="136"/>
      <c r="Z724" s="136"/>
      <c r="AA724" s="136"/>
      <c r="AB724" s="136"/>
      <c r="AC724" s="136"/>
      <c r="AD724" s="136"/>
      <c r="AE724" s="136"/>
      <c r="AF724" s="136"/>
    </row>
    <row r="725" spans="1:32" ht="13.5" customHeight="1" x14ac:dyDescent="0.25">
      <c r="A725" s="298"/>
      <c r="B725" s="135"/>
      <c r="C725" s="136"/>
      <c r="D725" s="136"/>
      <c r="E725" s="136"/>
      <c r="F725" s="136"/>
      <c r="G725" s="136"/>
      <c r="H725" s="297"/>
      <c r="I725" s="455"/>
      <c r="J725" s="455"/>
      <c r="K725" s="297"/>
      <c r="L725" s="299"/>
      <c r="M725" s="297"/>
      <c r="N725" s="297"/>
      <c r="O725" s="151"/>
      <c r="P725" s="297"/>
      <c r="Q725" s="301"/>
      <c r="R725" s="297"/>
      <c r="S725" s="136"/>
      <c r="T725" s="136"/>
      <c r="U725" s="136"/>
      <c r="V725" s="136"/>
      <c r="W725" s="136"/>
      <c r="X725" s="136"/>
      <c r="Y725" s="136"/>
      <c r="Z725" s="136"/>
      <c r="AA725" s="136"/>
      <c r="AB725" s="136"/>
      <c r="AC725" s="136"/>
      <c r="AD725" s="136"/>
      <c r="AE725" s="136"/>
      <c r="AF725" s="136"/>
    </row>
    <row r="726" spans="1:32" ht="13.5" customHeight="1" x14ac:dyDescent="0.25">
      <c r="A726" s="298"/>
      <c r="B726" s="135"/>
      <c r="C726" s="136"/>
      <c r="D726" s="136"/>
      <c r="E726" s="136"/>
      <c r="F726" s="136"/>
      <c r="G726" s="136"/>
      <c r="H726" s="297"/>
      <c r="I726" s="455"/>
      <c r="J726" s="455"/>
      <c r="K726" s="297"/>
      <c r="L726" s="299"/>
      <c r="M726" s="297"/>
      <c r="N726" s="297"/>
      <c r="O726" s="151"/>
      <c r="P726" s="297"/>
      <c r="Q726" s="301"/>
      <c r="R726" s="297"/>
      <c r="S726" s="136"/>
      <c r="T726" s="136"/>
      <c r="U726" s="136"/>
      <c r="V726" s="136"/>
      <c r="W726" s="136"/>
      <c r="X726" s="136"/>
      <c r="Y726" s="136"/>
      <c r="Z726" s="136"/>
      <c r="AA726" s="136"/>
      <c r="AB726" s="136"/>
      <c r="AC726" s="136"/>
      <c r="AD726" s="136"/>
      <c r="AE726" s="136"/>
      <c r="AF726" s="136"/>
    </row>
    <row r="727" spans="1:32" ht="13.5" customHeight="1" x14ac:dyDescent="0.25">
      <c r="A727" s="298"/>
      <c r="B727" s="135"/>
      <c r="C727" s="136"/>
      <c r="D727" s="136"/>
      <c r="E727" s="136"/>
      <c r="F727" s="136"/>
      <c r="G727" s="136"/>
      <c r="H727" s="297"/>
      <c r="I727" s="455"/>
      <c r="J727" s="455"/>
      <c r="K727" s="297"/>
      <c r="L727" s="299"/>
      <c r="M727" s="297"/>
      <c r="N727" s="297"/>
      <c r="O727" s="151"/>
      <c r="P727" s="297"/>
      <c r="Q727" s="301"/>
      <c r="R727" s="297"/>
      <c r="S727" s="136"/>
      <c r="T727" s="136"/>
      <c r="U727" s="136"/>
      <c r="V727" s="136"/>
      <c r="W727" s="136"/>
      <c r="X727" s="136"/>
      <c r="Y727" s="136"/>
      <c r="Z727" s="136"/>
      <c r="AA727" s="136"/>
      <c r="AB727" s="136"/>
      <c r="AC727" s="136"/>
      <c r="AD727" s="136"/>
      <c r="AE727" s="136"/>
      <c r="AF727" s="136"/>
    </row>
    <row r="728" spans="1:32" ht="13.5" customHeight="1" x14ac:dyDescent="0.25">
      <c r="A728" s="298"/>
      <c r="B728" s="135"/>
      <c r="C728" s="136"/>
      <c r="D728" s="136"/>
      <c r="E728" s="136"/>
      <c r="F728" s="136"/>
      <c r="G728" s="136"/>
      <c r="H728" s="297"/>
      <c r="I728" s="455"/>
      <c r="J728" s="455"/>
      <c r="K728" s="297"/>
      <c r="L728" s="299"/>
      <c r="M728" s="297"/>
      <c r="N728" s="297"/>
      <c r="O728" s="151"/>
      <c r="P728" s="297"/>
      <c r="Q728" s="301"/>
      <c r="R728" s="297"/>
      <c r="S728" s="136"/>
      <c r="T728" s="136"/>
      <c r="U728" s="136"/>
      <c r="V728" s="136"/>
      <c r="W728" s="136"/>
      <c r="X728" s="136"/>
      <c r="Y728" s="136"/>
      <c r="Z728" s="136"/>
      <c r="AA728" s="136"/>
      <c r="AB728" s="136"/>
      <c r="AC728" s="136"/>
      <c r="AD728" s="136"/>
      <c r="AE728" s="136"/>
      <c r="AF728" s="136"/>
    </row>
    <row r="729" spans="1:32" ht="13.5" customHeight="1" x14ac:dyDescent="0.25">
      <c r="A729" s="298"/>
      <c r="B729" s="135"/>
      <c r="C729" s="136"/>
      <c r="D729" s="136"/>
      <c r="E729" s="136"/>
      <c r="F729" s="136"/>
      <c r="G729" s="136"/>
      <c r="H729" s="297"/>
      <c r="I729" s="455"/>
      <c r="J729" s="455"/>
      <c r="K729" s="297"/>
      <c r="L729" s="299"/>
      <c r="M729" s="297"/>
      <c r="N729" s="297"/>
      <c r="O729" s="151"/>
      <c r="P729" s="297"/>
      <c r="Q729" s="301"/>
      <c r="R729" s="297"/>
      <c r="S729" s="136"/>
      <c r="T729" s="136"/>
      <c r="U729" s="136"/>
      <c r="V729" s="136"/>
      <c r="W729" s="136"/>
      <c r="X729" s="136"/>
      <c r="Y729" s="136"/>
      <c r="Z729" s="136"/>
      <c r="AA729" s="136"/>
      <c r="AB729" s="136"/>
      <c r="AC729" s="136"/>
      <c r="AD729" s="136"/>
      <c r="AE729" s="136"/>
      <c r="AF729" s="136"/>
    </row>
    <row r="730" spans="1:32" ht="13.5" customHeight="1" x14ac:dyDescent="0.25">
      <c r="A730" s="298"/>
      <c r="B730" s="135"/>
      <c r="C730" s="136"/>
      <c r="D730" s="136"/>
      <c r="E730" s="136"/>
      <c r="F730" s="136"/>
      <c r="G730" s="136"/>
      <c r="H730" s="297"/>
      <c r="I730" s="455"/>
      <c r="J730" s="455"/>
      <c r="K730" s="297"/>
      <c r="L730" s="299"/>
      <c r="M730" s="297"/>
      <c r="N730" s="297"/>
      <c r="O730" s="151"/>
      <c r="P730" s="297"/>
      <c r="Q730" s="301"/>
      <c r="R730" s="297"/>
      <c r="S730" s="136"/>
      <c r="T730" s="136"/>
      <c r="U730" s="136"/>
      <c r="V730" s="136"/>
      <c r="W730" s="136"/>
      <c r="X730" s="136"/>
      <c r="Y730" s="136"/>
      <c r="Z730" s="136"/>
      <c r="AA730" s="136"/>
      <c r="AB730" s="136"/>
      <c r="AC730" s="136"/>
      <c r="AD730" s="136"/>
      <c r="AE730" s="136"/>
      <c r="AF730" s="136"/>
    </row>
    <row r="731" spans="1:32" ht="13.5" customHeight="1" x14ac:dyDescent="0.25">
      <c r="A731" s="298"/>
      <c r="B731" s="135"/>
      <c r="C731" s="136"/>
      <c r="D731" s="136"/>
      <c r="E731" s="136"/>
      <c r="F731" s="136"/>
      <c r="G731" s="136"/>
      <c r="H731" s="297"/>
      <c r="I731" s="455"/>
      <c r="J731" s="455"/>
      <c r="K731" s="297"/>
      <c r="L731" s="299"/>
      <c r="M731" s="297"/>
      <c r="N731" s="297"/>
      <c r="O731" s="151"/>
      <c r="P731" s="297"/>
      <c r="Q731" s="301"/>
      <c r="R731" s="297"/>
      <c r="S731" s="136"/>
      <c r="T731" s="136"/>
      <c r="U731" s="136"/>
      <c r="V731" s="136"/>
      <c r="W731" s="136"/>
      <c r="X731" s="136"/>
      <c r="Y731" s="136"/>
      <c r="Z731" s="136"/>
      <c r="AA731" s="136"/>
      <c r="AB731" s="136"/>
      <c r="AC731" s="136"/>
      <c r="AD731" s="136"/>
      <c r="AE731" s="136"/>
      <c r="AF731" s="136"/>
    </row>
    <row r="732" spans="1:32" ht="13.5" customHeight="1" x14ac:dyDescent="0.25">
      <c r="A732" s="298"/>
      <c r="B732" s="135"/>
      <c r="C732" s="136"/>
      <c r="D732" s="136"/>
      <c r="E732" s="136"/>
      <c r="F732" s="136"/>
      <c r="G732" s="136"/>
      <c r="H732" s="297"/>
      <c r="I732" s="455"/>
      <c r="J732" s="455"/>
      <c r="K732" s="297"/>
      <c r="L732" s="299"/>
      <c r="M732" s="297"/>
      <c r="N732" s="297"/>
      <c r="O732" s="151"/>
      <c r="P732" s="297"/>
      <c r="Q732" s="301"/>
      <c r="R732" s="297"/>
      <c r="S732" s="136"/>
      <c r="T732" s="136"/>
      <c r="U732" s="136"/>
      <c r="V732" s="136"/>
      <c r="W732" s="136"/>
      <c r="X732" s="136"/>
      <c r="Y732" s="136"/>
      <c r="Z732" s="136"/>
      <c r="AA732" s="136"/>
      <c r="AB732" s="136"/>
      <c r="AC732" s="136"/>
      <c r="AD732" s="136"/>
      <c r="AE732" s="136"/>
      <c r="AF732" s="136"/>
    </row>
    <row r="733" spans="1:32" ht="13.5" customHeight="1" x14ac:dyDescent="0.25">
      <c r="A733" s="298"/>
      <c r="B733" s="135"/>
      <c r="C733" s="136"/>
      <c r="D733" s="136"/>
      <c r="E733" s="136"/>
      <c r="F733" s="136"/>
      <c r="G733" s="136"/>
      <c r="H733" s="297"/>
      <c r="I733" s="455"/>
      <c r="J733" s="455"/>
      <c r="K733" s="297"/>
      <c r="L733" s="299"/>
      <c r="M733" s="297"/>
      <c r="N733" s="297"/>
      <c r="O733" s="151"/>
      <c r="P733" s="297"/>
      <c r="Q733" s="301"/>
      <c r="R733" s="297"/>
      <c r="S733" s="136"/>
      <c r="T733" s="136"/>
      <c r="U733" s="136"/>
      <c r="V733" s="136"/>
      <c r="W733" s="136"/>
      <c r="X733" s="136"/>
      <c r="Y733" s="136"/>
      <c r="Z733" s="136"/>
      <c r="AA733" s="136"/>
      <c r="AB733" s="136"/>
      <c r="AC733" s="136"/>
      <c r="AD733" s="136"/>
      <c r="AE733" s="136"/>
      <c r="AF733" s="136"/>
    </row>
    <row r="734" spans="1:32" ht="13.5" customHeight="1" x14ac:dyDescent="0.25">
      <c r="A734" s="298"/>
      <c r="B734" s="135"/>
      <c r="C734" s="136"/>
      <c r="D734" s="136"/>
      <c r="E734" s="136"/>
      <c r="F734" s="136"/>
      <c r="G734" s="136"/>
      <c r="H734" s="297"/>
      <c r="I734" s="455"/>
      <c r="J734" s="455"/>
      <c r="K734" s="297"/>
      <c r="L734" s="299"/>
      <c r="M734" s="297"/>
      <c r="N734" s="297"/>
      <c r="O734" s="151"/>
      <c r="P734" s="297"/>
      <c r="Q734" s="301"/>
      <c r="R734" s="297"/>
      <c r="S734" s="136"/>
      <c r="T734" s="136"/>
      <c r="U734" s="136"/>
      <c r="V734" s="136"/>
      <c r="W734" s="136"/>
      <c r="X734" s="136"/>
      <c r="Y734" s="136"/>
      <c r="Z734" s="136"/>
      <c r="AA734" s="136"/>
      <c r="AB734" s="136"/>
      <c r="AC734" s="136"/>
      <c r="AD734" s="136"/>
      <c r="AE734" s="136"/>
      <c r="AF734" s="136"/>
    </row>
    <row r="735" spans="1:32" ht="13.5" customHeight="1" x14ac:dyDescent="0.25">
      <c r="A735" s="298"/>
      <c r="B735" s="135"/>
      <c r="C735" s="136"/>
      <c r="D735" s="136"/>
      <c r="E735" s="136"/>
      <c r="F735" s="136"/>
      <c r="G735" s="136"/>
      <c r="H735" s="297"/>
      <c r="I735" s="455"/>
      <c r="J735" s="455"/>
      <c r="K735" s="297"/>
      <c r="L735" s="299"/>
      <c r="M735" s="297"/>
      <c r="N735" s="297"/>
      <c r="O735" s="151"/>
      <c r="P735" s="297"/>
      <c r="Q735" s="301"/>
      <c r="R735" s="297"/>
      <c r="S735" s="136"/>
      <c r="T735" s="136"/>
      <c r="U735" s="136"/>
      <c r="V735" s="136"/>
      <c r="W735" s="136"/>
      <c r="X735" s="136"/>
      <c r="Y735" s="136"/>
      <c r="Z735" s="136"/>
      <c r="AA735" s="136"/>
      <c r="AB735" s="136"/>
      <c r="AC735" s="136"/>
      <c r="AD735" s="136"/>
      <c r="AE735" s="136"/>
      <c r="AF735" s="136"/>
    </row>
    <row r="736" spans="1:32" ht="13.5" customHeight="1" x14ac:dyDescent="0.25">
      <c r="A736" s="298"/>
      <c r="B736" s="135"/>
      <c r="C736" s="136"/>
      <c r="D736" s="136"/>
      <c r="E736" s="136"/>
      <c r="F736" s="136"/>
      <c r="G736" s="136"/>
      <c r="H736" s="297"/>
      <c r="I736" s="455"/>
      <c r="J736" s="455"/>
      <c r="K736" s="297"/>
      <c r="L736" s="299"/>
      <c r="M736" s="297"/>
      <c r="N736" s="297"/>
      <c r="O736" s="151"/>
      <c r="P736" s="297"/>
      <c r="Q736" s="301"/>
      <c r="R736" s="297"/>
      <c r="S736" s="136"/>
      <c r="T736" s="136"/>
      <c r="U736" s="136"/>
      <c r="V736" s="136"/>
      <c r="W736" s="136"/>
      <c r="X736" s="136"/>
      <c r="Y736" s="136"/>
      <c r="Z736" s="136"/>
      <c r="AA736" s="136"/>
      <c r="AB736" s="136"/>
      <c r="AC736" s="136"/>
      <c r="AD736" s="136"/>
      <c r="AE736" s="136"/>
      <c r="AF736" s="136"/>
    </row>
    <row r="737" spans="1:32" ht="13.5" customHeight="1" x14ac:dyDescent="0.25">
      <c r="A737" s="298"/>
      <c r="B737" s="135"/>
      <c r="C737" s="136"/>
      <c r="D737" s="136"/>
      <c r="E737" s="136"/>
      <c r="F737" s="136"/>
      <c r="G737" s="136"/>
      <c r="H737" s="297"/>
      <c r="I737" s="455"/>
      <c r="J737" s="455"/>
      <c r="K737" s="297"/>
      <c r="L737" s="299"/>
      <c r="M737" s="297"/>
      <c r="N737" s="297"/>
      <c r="O737" s="151"/>
      <c r="P737" s="297"/>
      <c r="Q737" s="301"/>
      <c r="R737" s="297"/>
      <c r="S737" s="136"/>
      <c r="T737" s="136"/>
      <c r="U737" s="136"/>
      <c r="V737" s="136"/>
      <c r="W737" s="136"/>
      <c r="X737" s="136"/>
      <c r="Y737" s="136"/>
      <c r="Z737" s="136"/>
      <c r="AA737" s="136"/>
      <c r="AB737" s="136"/>
      <c r="AC737" s="136"/>
      <c r="AD737" s="136"/>
      <c r="AE737" s="136"/>
      <c r="AF737" s="136"/>
    </row>
    <row r="738" spans="1:32" ht="13.5" customHeight="1" x14ac:dyDescent="0.25">
      <c r="A738" s="298"/>
      <c r="B738" s="135"/>
      <c r="C738" s="136"/>
      <c r="D738" s="136"/>
      <c r="E738" s="136"/>
      <c r="F738" s="136"/>
      <c r="G738" s="136"/>
      <c r="H738" s="297"/>
      <c r="I738" s="455"/>
      <c r="J738" s="455"/>
      <c r="K738" s="297"/>
      <c r="L738" s="299"/>
      <c r="M738" s="297"/>
      <c r="N738" s="297"/>
      <c r="O738" s="151"/>
      <c r="P738" s="297"/>
      <c r="Q738" s="301"/>
      <c r="R738" s="297"/>
      <c r="S738" s="136"/>
      <c r="T738" s="136"/>
      <c r="U738" s="136"/>
      <c r="V738" s="136"/>
      <c r="W738" s="136"/>
      <c r="X738" s="136"/>
      <c r="Y738" s="136"/>
      <c r="Z738" s="136"/>
      <c r="AA738" s="136"/>
      <c r="AB738" s="136"/>
      <c r="AC738" s="136"/>
      <c r="AD738" s="136"/>
      <c r="AE738" s="136"/>
      <c r="AF738" s="136"/>
    </row>
    <row r="739" spans="1:32" ht="13.5" customHeight="1" x14ac:dyDescent="0.25">
      <c r="A739" s="298"/>
      <c r="B739" s="135"/>
      <c r="C739" s="136"/>
      <c r="D739" s="136"/>
      <c r="E739" s="136"/>
      <c r="F739" s="136"/>
      <c r="G739" s="136"/>
      <c r="H739" s="297"/>
      <c r="I739" s="455"/>
      <c r="J739" s="455"/>
      <c r="K739" s="297"/>
      <c r="L739" s="299"/>
      <c r="M739" s="297"/>
      <c r="N739" s="297"/>
      <c r="O739" s="151"/>
      <c r="P739" s="297"/>
      <c r="Q739" s="301"/>
      <c r="R739" s="297"/>
      <c r="S739" s="136"/>
      <c r="T739" s="136"/>
      <c r="U739" s="136"/>
      <c r="V739" s="136"/>
      <c r="W739" s="136"/>
      <c r="X739" s="136"/>
      <c r="Y739" s="136"/>
      <c r="Z739" s="136"/>
      <c r="AA739" s="136"/>
      <c r="AB739" s="136"/>
      <c r="AC739" s="136"/>
      <c r="AD739" s="136"/>
      <c r="AE739" s="136"/>
      <c r="AF739" s="136"/>
    </row>
    <row r="740" spans="1:32" ht="13.5" customHeight="1" x14ac:dyDescent="0.25">
      <c r="A740" s="298"/>
      <c r="B740" s="135"/>
      <c r="C740" s="136"/>
      <c r="D740" s="136"/>
      <c r="E740" s="136"/>
      <c r="F740" s="136"/>
      <c r="G740" s="136"/>
      <c r="H740" s="297"/>
      <c r="I740" s="455"/>
      <c r="J740" s="455"/>
      <c r="K740" s="297"/>
      <c r="L740" s="299"/>
      <c r="M740" s="297"/>
      <c r="N740" s="297"/>
      <c r="O740" s="151"/>
      <c r="P740" s="297"/>
      <c r="Q740" s="301"/>
      <c r="R740" s="297"/>
      <c r="S740" s="136"/>
      <c r="T740" s="136"/>
      <c r="U740" s="136"/>
      <c r="V740" s="136"/>
      <c r="W740" s="136"/>
      <c r="X740" s="136"/>
      <c r="Y740" s="136"/>
      <c r="Z740" s="136"/>
      <c r="AA740" s="136"/>
      <c r="AB740" s="136"/>
      <c r="AC740" s="136"/>
      <c r="AD740" s="136"/>
      <c r="AE740" s="136"/>
      <c r="AF740" s="136"/>
    </row>
    <row r="741" spans="1:32" ht="13.5" customHeight="1" x14ac:dyDescent="0.25">
      <c r="A741" s="298"/>
      <c r="B741" s="135"/>
      <c r="C741" s="136"/>
      <c r="D741" s="136"/>
      <c r="E741" s="136"/>
      <c r="F741" s="136"/>
      <c r="G741" s="136"/>
      <c r="H741" s="297"/>
      <c r="I741" s="455"/>
      <c r="J741" s="455"/>
      <c r="K741" s="297"/>
      <c r="L741" s="299"/>
      <c r="M741" s="297"/>
      <c r="N741" s="297"/>
      <c r="O741" s="151"/>
      <c r="P741" s="297"/>
      <c r="Q741" s="301"/>
      <c r="R741" s="297"/>
      <c r="S741" s="136"/>
      <c r="T741" s="136"/>
      <c r="U741" s="136"/>
      <c r="V741" s="136"/>
      <c r="W741" s="136"/>
      <c r="X741" s="136"/>
      <c r="Y741" s="136"/>
      <c r="Z741" s="136"/>
      <c r="AA741" s="136"/>
      <c r="AB741" s="136"/>
      <c r="AC741" s="136"/>
      <c r="AD741" s="136"/>
      <c r="AE741" s="136"/>
      <c r="AF741" s="136"/>
    </row>
    <row r="742" spans="1:32" ht="13.5" customHeight="1" x14ac:dyDescent="0.25">
      <c r="A742" s="298"/>
      <c r="B742" s="135"/>
      <c r="C742" s="136"/>
      <c r="D742" s="136"/>
      <c r="E742" s="136"/>
      <c r="F742" s="136"/>
      <c r="G742" s="136"/>
      <c r="H742" s="297"/>
      <c r="I742" s="455"/>
      <c r="J742" s="455"/>
      <c r="K742" s="297"/>
      <c r="L742" s="299"/>
      <c r="M742" s="297"/>
      <c r="N742" s="297"/>
      <c r="O742" s="151"/>
      <c r="P742" s="297"/>
      <c r="Q742" s="301"/>
      <c r="R742" s="297"/>
      <c r="S742" s="136"/>
      <c r="T742" s="136"/>
      <c r="U742" s="136"/>
      <c r="V742" s="136"/>
      <c r="W742" s="136"/>
      <c r="X742" s="136"/>
      <c r="Y742" s="136"/>
      <c r="Z742" s="136"/>
      <c r="AA742" s="136"/>
      <c r="AB742" s="136"/>
      <c r="AC742" s="136"/>
      <c r="AD742" s="136"/>
      <c r="AE742" s="136"/>
      <c r="AF742" s="136"/>
    </row>
    <row r="743" spans="1:32" ht="13.5" customHeight="1" x14ac:dyDescent="0.25">
      <c r="A743" s="298"/>
      <c r="B743" s="135"/>
      <c r="C743" s="136"/>
      <c r="D743" s="136"/>
      <c r="E743" s="136"/>
      <c r="F743" s="136"/>
      <c r="G743" s="136"/>
      <c r="H743" s="297"/>
      <c r="I743" s="455"/>
      <c r="J743" s="455"/>
      <c r="K743" s="297"/>
      <c r="L743" s="299"/>
      <c r="M743" s="297"/>
      <c r="N743" s="297"/>
      <c r="O743" s="151"/>
      <c r="P743" s="297"/>
      <c r="Q743" s="301"/>
      <c r="R743" s="297"/>
      <c r="S743" s="136"/>
      <c r="T743" s="136"/>
      <c r="U743" s="136"/>
      <c r="V743" s="136"/>
      <c r="W743" s="136"/>
      <c r="X743" s="136"/>
      <c r="Y743" s="136"/>
      <c r="Z743" s="136"/>
      <c r="AA743" s="136"/>
      <c r="AB743" s="136"/>
      <c r="AC743" s="136"/>
      <c r="AD743" s="136"/>
      <c r="AE743" s="136"/>
      <c r="AF743" s="136"/>
    </row>
    <row r="744" spans="1:32" ht="13.5" customHeight="1" x14ac:dyDescent="0.25">
      <c r="A744" s="298"/>
      <c r="B744" s="135"/>
      <c r="C744" s="136"/>
      <c r="D744" s="136"/>
      <c r="E744" s="136"/>
      <c r="F744" s="136"/>
      <c r="G744" s="136"/>
      <c r="H744" s="297"/>
      <c r="I744" s="455"/>
      <c r="J744" s="455"/>
      <c r="K744" s="297"/>
      <c r="L744" s="299"/>
      <c r="M744" s="297"/>
      <c r="N744" s="297"/>
      <c r="O744" s="151"/>
      <c r="P744" s="297"/>
      <c r="Q744" s="301"/>
      <c r="R744" s="297"/>
      <c r="S744" s="136"/>
      <c r="T744" s="136"/>
      <c r="U744" s="136"/>
      <c r="V744" s="136"/>
      <c r="W744" s="136"/>
      <c r="X744" s="136"/>
      <c r="Y744" s="136"/>
      <c r="Z744" s="136"/>
      <c r="AA744" s="136"/>
      <c r="AB744" s="136"/>
      <c r="AC744" s="136"/>
      <c r="AD744" s="136"/>
      <c r="AE744" s="136"/>
      <c r="AF744" s="136"/>
    </row>
    <row r="745" spans="1:32" ht="13.5" customHeight="1" x14ac:dyDescent="0.25">
      <c r="A745" s="298"/>
      <c r="B745" s="135"/>
      <c r="C745" s="136"/>
      <c r="D745" s="136"/>
      <c r="E745" s="136"/>
      <c r="F745" s="136"/>
      <c r="G745" s="136"/>
      <c r="H745" s="297"/>
      <c r="I745" s="455"/>
      <c r="J745" s="455"/>
      <c r="K745" s="297"/>
      <c r="L745" s="299"/>
      <c r="M745" s="297"/>
      <c r="N745" s="297"/>
      <c r="O745" s="151"/>
      <c r="P745" s="297"/>
      <c r="Q745" s="301"/>
      <c r="R745" s="297"/>
      <c r="S745" s="136"/>
      <c r="T745" s="136"/>
      <c r="U745" s="136"/>
      <c r="V745" s="136"/>
      <c r="W745" s="136"/>
      <c r="X745" s="136"/>
      <c r="Y745" s="136"/>
      <c r="Z745" s="136"/>
      <c r="AA745" s="136"/>
      <c r="AB745" s="136"/>
      <c r="AC745" s="136"/>
      <c r="AD745" s="136"/>
      <c r="AE745" s="136"/>
      <c r="AF745" s="136"/>
    </row>
    <row r="746" spans="1:32" ht="13.5" customHeight="1" x14ac:dyDescent="0.25">
      <c r="A746" s="298"/>
      <c r="B746" s="135"/>
      <c r="C746" s="136"/>
      <c r="D746" s="136"/>
      <c r="E746" s="136"/>
      <c r="F746" s="136"/>
      <c r="G746" s="136"/>
      <c r="H746" s="297"/>
      <c r="I746" s="455"/>
      <c r="J746" s="455"/>
      <c r="K746" s="297"/>
      <c r="L746" s="299"/>
      <c r="M746" s="297"/>
      <c r="N746" s="297"/>
      <c r="O746" s="151"/>
      <c r="P746" s="297"/>
      <c r="Q746" s="301"/>
      <c r="R746" s="297"/>
      <c r="S746" s="136"/>
      <c r="T746" s="136"/>
      <c r="U746" s="136"/>
      <c r="V746" s="136"/>
      <c r="W746" s="136"/>
      <c r="X746" s="136"/>
      <c r="Y746" s="136"/>
      <c r="Z746" s="136"/>
      <c r="AA746" s="136"/>
      <c r="AB746" s="136"/>
      <c r="AC746" s="136"/>
      <c r="AD746" s="136"/>
      <c r="AE746" s="136"/>
      <c r="AF746" s="136"/>
    </row>
    <row r="747" spans="1:32" ht="13.5" customHeight="1" x14ac:dyDescent="0.25">
      <c r="A747" s="298"/>
      <c r="B747" s="135"/>
      <c r="C747" s="136"/>
      <c r="D747" s="136"/>
      <c r="E747" s="136"/>
      <c r="F747" s="136"/>
      <c r="G747" s="136"/>
      <c r="H747" s="297"/>
      <c r="I747" s="455"/>
      <c r="J747" s="455"/>
      <c r="K747" s="297"/>
      <c r="L747" s="299"/>
      <c r="M747" s="297"/>
      <c r="N747" s="297"/>
      <c r="O747" s="151"/>
      <c r="P747" s="297"/>
      <c r="Q747" s="301"/>
      <c r="R747" s="297"/>
      <c r="S747" s="136"/>
      <c r="T747" s="136"/>
      <c r="U747" s="136"/>
      <c r="V747" s="136"/>
      <c r="W747" s="136"/>
      <c r="X747" s="136"/>
      <c r="Y747" s="136"/>
      <c r="Z747" s="136"/>
      <c r="AA747" s="136"/>
      <c r="AB747" s="136"/>
      <c r="AC747" s="136"/>
      <c r="AD747" s="136"/>
      <c r="AE747" s="136"/>
      <c r="AF747" s="136"/>
    </row>
    <row r="748" spans="1:32" ht="13.5" customHeight="1" x14ac:dyDescent="0.25">
      <c r="A748" s="298"/>
      <c r="B748" s="135"/>
      <c r="C748" s="136"/>
      <c r="D748" s="136"/>
      <c r="E748" s="136"/>
      <c r="F748" s="136"/>
      <c r="G748" s="136"/>
      <c r="H748" s="297"/>
      <c r="I748" s="455"/>
      <c r="J748" s="455"/>
      <c r="K748" s="297"/>
      <c r="L748" s="299"/>
      <c r="M748" s="297"/>
      <c r="N748" s="297"/>
      <c r="O748" s="151"/>
      <c r="P748" s="297"/>
      <c r="Q748" s="301"/>
      <c r="R748" s="297"/>
      <c r="S748" s="136"/>
      <c r="T748" s="136"/>
      <c r="U748" s="136"/>
      <c r="V748" s="136"/>
      <c r="W748" s="136"/>
      <c r="X748" s="136"/>
      <c r="Y748" s="136"/>
      <c r="Z748" s="136"/>
      <c r="AA748" s="136"/>
      <c r="AB748" s="136"/>
      <c r="AC748" s="136"/>
      <c r="AD748" s="136"/>
      <c r="AE748" s="136"/>
      <c r="AF748" s="136"/>
    </row>
    <row r="749" spans="1:32" ht="13.5" customHeight="1" x14ac:dyDescent="0.25">
      <c r="A749" s="298"/>
      <c r="B749" s="135"/>
      <c r="C749" s="136"/>
      <c r="D749" s="136"/>
      <c r="E749" s="136"/>
      <c r="F749" s="136"/>
      <c r="G749" s="136"/>
      <c r="H749" s="297"/>
      <c r="I749" s="455"/>
      <c r="J749" s="455"/>
      <c r="K749" s="297"/>
      <c r="L749" s="299"/>
      <c r="M749" s="297"/>
      <c r="N749" s="297"/>
      <c r="O749" s="151"/>
      <c r="P749" s="297"/>
      <c r="Q749" s="301"/>
      <c r="R749" s="297"/>
      <c r="S749" s="136"/>
      <c r="T749" s="136"/>
      <c r="U749" s="136"/>
      <c r="V749" s="136"/>
      <c r="W749" s="136"/>
      <c r="X749" s="136"/>
      <c r="Y749" s="136"/>
      <c r="Z749" s="136"/>
      <c r="AA749" s="136"/>
      <c r="AB749" s="136"/>
      <c r="AC749" s="136"/>
      <c r="AD749" s="136"/>
      <c r="AE749" s="136"/>
      <c r="AF749" s="136"/>
    </row>
    <row r="750" spans="1:32" ht="13.5" customHeight="1" x14ac:dyDescent="0.25">
      <c r="A750" s="298"/>
      <c r="B750" s="135"/>
      <c r="C750" s="136"/>
      <c r="D750" s="136"/>
      <c r="E750" s="136"/>
      <c r="F750" s="136"/>
      <c r="G750" s="136"/>
      <c r="H750" s="297"/>
      <c r="I750" s="455"/>
      <c r="J750" s="455"/>
      <c r="K750" s="297"/>
      <c r="L750" s="299"/>
      <c r="M750" s="297"/>
      <c r="N750" s="297"/>
      <c r="O750" s="151"/>
      <c r="P750" s="297"/>
      <c r="Q750" s="301"/>
      <c r="R750" s="297"/>
      <c r="S750" s="136"/>
      <c r="T750" s="136"/>
      <c r="U750" s="136"/>
      <c r="V750" s="136"/>
      <c r="W750" s="136"/>
      <c r="X750" s="136"/>
      <c r="Y750" s="136"/>
      <c r="Z750" s="136"/>
      <c r="AA750" s="136"/>
      <c r="AB750" s="136"/>
      <c r="AC750" s="136"/>
      <c r="AD750" s="136"/>
      <c r="AE750" s="136"/>
      <c r="AF750" s="136"/>
    </row>
    <row r="751" spans="1:32" ht="13.5" customHeight="1" x14ac:dyDescent="0.25">
      <c r="A751" s="298"/>
      <c r="B751" s="135"/>
      <c r="C751" s="136"/>
      <c r="D751" s="136"/>
      <c r="E751" s="136"/>
      <c r="F751" s="136"/>
      <c r="G751" s="136"/>
      <c r="H751" s="297"/>
      <c r="I751" s="455"/>
      <c r="J751" s="455"/>
      <c r="K751" s="297"/>
      <c r="L751" s="299"/>
      <c r="M751" s="297"/>
      <c r="N751" s="297"/>
      <c r="O751" s="151"/>
      <c r="P751" s="297"/>
      <c r="Q751" s="301"/>
      <c r="R751" s="297"/>
      <c r="S751" s="136"/>
      <c r="T751" s="136"/>
      <c r="U751" s="136"/>
      <c r="V751" s="136"/>
      <c r="W751" s="136"/>
      <c r="X751" s="136"/>
      <c r="Y751" s="136"/>
      <c r="Z751" s="136"/>
      <c r="AA751" s="136"/>
      <c r="AB751" s="136"/>
      <c r="AC751" s="136"/>
      <c r="AD751" s="136"/>
      <c r="AE751" s="136"/>
      <c r="AF751" s="136"/>
    </row>
    <row r="752" spans="1:32" ht="13.5" customHeight="1" x14ac:dyDescent="0.25">
      <c r="A752" s="298"/>
      <c r="B752" s="135"/>
      <c r="C752" s="136"/>
      <c r="D752" s="136"/>
      <c r="E752" s="136"/>
      <c r="F752" s="136"/>
      <c r="G752" s="136"/>
      <c r="H752" s="297"/>
      <c r="I752" s="455"/>
      <c r="J752" s="455"/>
      <c r="K752" s="297"/>
      <c r="L752" s="299"/>
      <c r="M752" s="297"/>
      <c r="N752" s="297"/>
      <c r="O752" s="151"/>
      <c r="P752" s="297"/>
      <c r="Q752" s="301"/>
      <c r="R752" s="297"/>
      <c r="S752" s="136"/>
      <c r="T752" s="136"/>
      <c r="U752" s="136"/>
      <c r="V752" s="136"/>
      <c r="W752" s="136"/>
      <c r="X752" s="136"/>
      <c r="Y752" s="136"/>
      <c r="Z752" s="136"/>
      <c r="AA752" s="136"/>
      <c r="AB752" s="136"/>
      <c r="AC752" s="136"/>
      <c r="AD752" s="136"/>
      <c r="AE752" s="136"/>
      <c r="AF752" s="136"/>
    </row>
    <row r="753" spans="1:32" ht="13.5" customHeight="1" x14ac:dyDescent="0.25">
      <c r="A753" s="298"/>
      <c r="B753" s="135"/>
      <c r="C753" s="136"/>
      <c r="D753" s="136"/>
      <c r="E753" s="136"/>
      <c r="F753" s="136"/>
      <c r="G753" s="136"/>
      <c r="H753" s="297"/>
      <c r="I753" s="455"/>
      <c r="J753" s="455"/>
      <c r="K753" s="297"/>
      <c r="L753" s="299"/>
      <c r="M753" s="297"/>
      <c r="N753" s="297"/>
      <c r="O753" s="151"/>
      <c r="P753" s="297"/>
      <c r="Q753" s="301"/>
      <c r="R753" s="297"/>
      <c r="S753" s="136"/>
      <c r="T753" s="136"/>
      <c r="U753" s="136"/>
      <c r="V753" s="136"/>
      <c r="W753" s="136"/>
      <c r="X753" s="136"/>
      <c r="Y753" s="136"/>
      <c r="Z753" s="136"/>
      <c r="AA753" s="136"/>
      <c r="AB753" s="136"/>
      <c r="AC753" s="136"/>
      <c r="AD753" s="136"/>
      <c r="AE753" s="136"/>
      <c r="AF753" s="136"/>
    </row>
    <row r="754" spans="1:32" ht="13.5" customHeight="1" x14ac:dyDescent="0.25">
      <c r="A754" s="298"/>
      <c r="B754" s="135"/>
      <c r="C754" s="136"/>
      <c r="D754" s="136"/>
      <c r="E754" s="136"/>
      <c r="F754" s="136"/>
      <c r="G754" s="136"/>
      <c r="H754" s="297"/>
      <c r="I754" s="455"/>
      <c r="J754" s="455"/>
      <c r="K754" s="297"/>
      <c r="L754" s="299"/>
      <c r="M754" s="297"/>
      <c r="N754" s="297"/>
      <c r="O754" s="151"/>
      <c r="P754" s="297"/>
      <c r="Q754" s="301"/>
      <c r="R754" s="297"/>
      <c r="S754" s="136"/>
      <c r="T754" s="136"/>
      <c r="U754" s="136"/>
      <c r="V754" s="136"/>
      <c r="W754" s="136"/>
      <c r="X754" s="136"/>
      <c r="Y754" s="136"/>
      <c r="Z754" s="136"/>
      <c r="AA754" s="136"/>
      <c r="AB754" s="136"/>
      <c r="AC754" s="136"/>
      <c r="AD754" s="136"/>
      <c r="AE754" s="136"/>
      <c r="AF754" s="136"/>
    </row>
    <row r="755" spans="1:32" ht="13.5" customHeight="1" x14ac:dyDescent="0.25">
      <c r="A755" s="298"/>
      <c r="B755" s="135"/>
      <c r="C755" s="136"/>
      <c r="D755" s="136"/>
      <c r="E755" s="136"/>
      <c r="F755" s="136"/>
      <c r="G755" s="136"/>
      <c r="H755" s="297"/>
      <c r="I755" s="455"/>
      <c r="J755" s="455"/>
      <c r="K755" s="297"/>
      <c r="L755" s="299"/>
      <c r="M755" s="297"/>
      <c r="N755" s="297"/>
      <c r="O755" s="151"/>
      <c r="P755" s="297"/>
      <c r="Q755" s="301"/>
      <c r="R755" s="297"/>
      <c r="S755" s="136"/>
      <c r="T755" s="136"/>
      <c r="U755" s="136"/>
      <c r="V755" s="136"/>
      <c r="W755" s="136"/>
      <c r="X755" s="136"/>
      <c r="Y755" s="136"/>
      <c r="Z755" s="136"/>
      <c r="AA755" s="136"/>
      <c r="AB755" s="136"/>
      <c r="AC755" s="136"/>
      <c r="AD755" s="136"/>
      <c r="AE755" s="136"/>
      <c r="AF755" s="136"/>
    </row>
    <row r="756" spans="1:32" ht="13.5" customHeight="1" x14ac:dyDescent="0.25">
      <c r="A756" s="298"/>
      <c r="B756" s="135"/>
      <c r="C756" s="136"/>
      <c r="D756" s="136"/>
      <c r="E756" s="136"/>
      <c r="F756" s="136"/>
      <c r="G756" s="136"/>
      <c r="H756" s="297"/>
      <c r="I756" s="455"/>
      <c r="J756" s="455"/>
      <c r="K756" s="297"/>
      <c r="L756" s="299"/>
      <c r="M756" s="297"/>
      <c r="N756" s="297"/>
      <c r="O756" s="151"/>
      <c r="P756" s="297"/>
      <c r="Q756" s="301"/>
      <c r="R756" s="297"/>
      <c r="S756" s="136"/>
      <c r="T756" s="136"/>
      <c r="U756" s="136"/>
      <c r="V756" s="136"/>
      <c r="W756" s="136"/>
      <c r="X756" s="136"/>
      <c r="Y756" s="136"/>
      <c r="Z756" s="136"/>
      <c r="AA756" s="136"/>
      <c r="AB756" s="136"/>
      <c r="AC756" s="136"/>
      <c r="AD756" s="136"/>
      <c r="AE756" s="136"/>
      <c r="AF756" s="136"/>
    </row>
    <row r="757" spans="1:32" ht="13.5" customHeight="1" x14ac:dyDescent="0.25">
      <c r="A757" s="298"/>
      <c r="B757" s="135"/>
      <c r="C757" s="136"/>
      <c r="D757" s="136"/>
      <c r="E757" s="136"/>
      <c r="F757" s="136"/>
      <c r="G757" s="136"/>
      <c r="H757" s="297"/>
      <c r="I757" s="455"/>
      <c r="J757" s="455"/>
      <c r="K757" s="297"/>
      <c r="L757" s="299"/>
      <c r="M757" s="297"/>
      <c r="N757" s="297"/>
      <c r="O757" s="151"/>
      <c r="P757" s="297"/>
      <c r="Q757" s="301"/>
      <c r="R757" s="297"/>
      <c r="S757" s="136"/>
      <c r="T757" s="136"/>
      <c r="U757" s="136"/>
      <c r="V757" s="136"/>
      <c r="W757" s="136"/>
      <c r="X757" s="136"/>
      <c r="Y757" s="136"/>
      <c r="Z757" s="136"/>
      <c r="AA757" s="136"/>
      <c r="AB757" s="136"/>
      <c r="AC757" s="136"/>
      <c r="AD757" s="136"/>
      <c r="AE757" s="136"/>
      <c r="AF757" s="136"/>
    </row>
    <row r="758" spans="1:32" ht="13.5" customHeight="1" x14ac:dyDescent="0.25">
      <c r="A758" s="298"/>
      <c r="B758" s="135"/>
      <c r="C758" s="136"/>
      <c r="D758" s="136"/>
      <c r="E758" s="136"/>
      <c r="F758" s="136"/>
      <c r="G758" s="136"/>
      <c r="H758" s="297"/>
      <c r="I758" s="455"/>
      <c r="J758" s="455"/>
      <c r="K758" s="297"/>
      <c r="L758" s="299"/>
      <c r="M758" s="297"/>
      <c r="N758" s="297"/>
      <c r="O758" s="151"/>
      <c r="P758" s="297"/>
      <c r="Q758" s="301"/>
      <c r="R758" s="297"/>
      <c r="S758" s="136"/>
      <c r="T758" s="136"/>
      <c r="U758" s="136"/>
      <c r="V758" s="136"/>
      <c r="W758" s="136"/>
      <c r="X758" s="136"/>
      <c r="Y758" s="136"/>
      <c r="Z758" s="136"/>
      <c r="AA758" s="136"/>
      <c r="AB758" s="136"/>
      <c r="AC758" s="136"/>
      <c r="AD758" s="136"/>
      <c r="AE758" s="136"/>
      <c r="AF758" s="136"/>
    </row>
    <row r="759" spans="1:32" ht="13.5" customHeight="1" x14ac:dyDescent="0.25">
      <c r="A759" s="298"/>
      <c r="B759" s="135"/>
      <c r="C759" s="136"/>
      <c r="D759" s="136"/>
      <c r="E759" s="136"/>
      <c r="F759" s="136"/>
      <c r="G759" s="136"/>
      <c r="H759" s="297"/>
      <c r="I759" s="455"/>
      <c r="J759" s="455"/>
      <c r="K759" s="297"/>
      <c r="L759" s="299"/>
      <c r="M759" s="297"/>
      <c r="N759" s="297"/>
      <c r="O759" s="151"/>
      <c r="P759" s="297"/>
      <c r="Q759" s="301"/>
      <c r="R759" s="297"/>
      <c r="S759" s="136"/>
      <c r="T759" s="136"/>
      <c r="U759" s="136"/>
      <c r="V759" s="136"/>
      <c r="W759" s="136"/>
      <c r="X759" s="136"/>
      <c r="Y759" s="136"/>
      <c r="Z759" s="136"/>
      <c r="AA759" s="136"/>
      <c r="AB759" s="136"/>
      <c r="AC759" s="136"/>
      <c r="AD759" s="136"/>
      <c r="AE759" s="136"/>
      <c r="AF759" s="136"/>
    </row>
    <row r="760" spans="1:32" ht="13.5" customHeight="1" x14ac:dyDescent="0.25">
      <c r="A760" s="298"/>
      <c r="B760" s="135"/>
      <c r="C760" s="136"/>
      <c r="D760" s="136"/>
      <c r="E760" s="136"/>
      <c r="F760" s="136"/>
      <c r="G760" s="136"/>
      <c r="H760" s="297"/>
      <c r="I760" s="455"/>
      <c r="J760" s="455"/>
      <c r="K760" s="297"/>
      <c r="L760" s="299"/>
      <c r="M760" s="297"/>
      <c r="N760" s="297"/>
      <c r="O760" s="151"/>
      <c r="P760" s="297"/>
      <c r="Q760" s="301"/>
      <c r="R760" s="297"/>
      <c r="S760" s="136"/>
      <c r="T760" s="136"/>
      <c r="U760" s="136"/>
      <c r="V760" s="136"/>
      <c r="W760" s="136"/>
      <c r="X760" s="136"/>
      <c r="Y760" s="136"/>
      <c r="Z760" s="136"/>
      <c r="AA760" s="136"/>
      <c r="AB760" s="136"/>
      <c r="AC760" s="136"/>
      <c r="AD760" s="136"/>
      <c r="AE760" s="136"/>
      <c r="AF760" s="136"/>
    </row>
    <row r="761" spans="1:32" ht="13.5" customHeight="1" x14ac:dyDescent="0.25">
      <c r="A761" s="298"/>
      <c r="B761" s="135"/>
      <c r="C761" s="136"/>
      <c r="D761" s="136"/>
      <c r="E761" s="136"/>
      <c r="F761" s="136"/>
      <c r="G761" s="136"/>
      <c r="H761" s="297"/>
      <c r="I761" s="455"/>
      <c r="J761" s="455"/>
      <c r="K761" s="297"/>
      <c r="L761" s="299"/>
      <c r="M761" s="297"/>
      <c r="N761" s="297"/>
      <c r="O761" s="151"/>
      <c r="P761" s="297"/>
      <c r="Q761" s="301"/>
      <c r="R761" s="297"/>
      <c r="S761" s="136"/>
      <c r="T761" s="136"/>
      <c r="U761" s="136"/>
      <c r="V761" s="136"/>
      <c r="W761" s="136"/>
      <c r="X761" s="136"/>
      <c r="Y761" s="136"/>
      <c r="Z761" s="136"/>
      <c r="AA761" s="136"/>
      <c r="AB761" s="136"/>
      <c r="AC761" s="136"/>
      <c r="AD761" s="136"/>
      <c r="AE761" s="136"/>
      <c r="AF761" s="136"/>
    </row>
    <row r="762" spans="1:32" ht="13.5" customHeight="1" x14ac:dyDescent="0.25">
      <c r="A762" s="298"/>
      <c r="B762" s="135"/>
      <c r="C762" s="136"/>
      <c r="D762" s="136"/>
      <c r="E762" s="136"/>
      <c r="F762" s="136"/>
      <c r="G762" s="136"/>
      <c r="H762" s="297"/>
      <c r="I762" s="455"/>
      <c r="J762" s="455"/>
      <c r="K762" s="297"/>
      <c r="L762" s="299"/>
      <c r="M762" s="297"/>
      <c r="N762" s="297"/>
      <c r="O762" s="151"/>
      <c r="P762" s="297"/>
      <c r="Q762" s="301"/>
      <c r="R762" s="297"/>
      <c r="S762" s="136"/>
      <c r="T762" s="136"/>
      <c r="U762" s="136"/>
      <c r="V762" s="136"/>
      <c r="W762" s="136"/>
      <c r="X762" s="136"/>
      <c r="Y762" s="136"/>
      <c r="Z762" s="136"/>
      <c r="AA762" s="136"/>
      <c r="AB762" s="136"/>
      <c r="AC762" s="136"/>
      <c r="AD762" s="136"/>
      <c r="AE762" s="136"/>
      <c r="AF762" s="136"/>
    </row>
    <row r="763" spans="1:32" ht="13.5" customHeight="1" x14ac:dyDescent="0.25">
      <c r="A763" s="298"/>
      <c r="B763" s="135"/>
      <c r="C763" s="136"/>
      <c r="D763" s="136"/>
      <c r="E763" s="136"/>
      <c r="F763" s="136"/>
      <c r="G763" s="136"/>
      <c r="H763" s="297"/>
      <c r="I763" s="455"/>
      <c r="J763" s="455"/>
      <c r="K763" s="297"/>
      <c r="L763" s="299"/>
      <c r="M763" s="297"/>
      <c r="N763" s="297"/>
      <c r="O763" s="151"/>
      <c r="P763" s="297"/>
      <c r="Q763" s="301"/>
      <c r="R763" s="297"/>
      <c r="S763" s="136"/>
      <c r="T763" s="136"/>
      <c r="U763" s="136"/>
      <c r="V763" s="136"/>
      <c r="W763" s="136"/>
      <c r="X763" s="136"/>
      <c r="Y763" s="136"/>
      <c r="Z763" s="136"/>
      <c r="AA763" s="136"/>
      <c r="AB763" s="136"/>
      <c r="AC763" s="136"/>
      <c r="AD763" s="136"/>
      <c r="AE763" s="136"/>
      <c r="AF763" s="136"/>
    </row>
    <row r="764" spans="1:32" ht="13.5" customHeight="1" x14ac:dyDescent="0.25">
      <c r="A764" s="298"/>
      <c r="B764" s="135"/>
      <c r="C764" s="136"/>
      <c r="D764" s="136"/>
      <c r="E764" s="136"/>
      <c r="F764" s="136"/>
      <c r="G764" s="136"/>
      <c r="H764" s="297"/>
      <c r="I764" s="455"/>
      <c r="J764" s="455"/>
      <c r="K764" s="297"/>
      <c r="L764" s="299"/>
      <c r="M764" s="297"/>
      <c r="N764" s="297"/>
      <c r="O764" s="151"/>
      <c r="P764" s="297"/>
      <c r="Q764" s="301"/>
      <c r="R764" s="297"/>
      <c r="S764" s="136"/>
      <c r="T764" s="136"/>
      <c r="U764" s="136"/>
      <c r="V764" s="136"/>
      <c r="W764" s="136"/>
      <c r="X764" s="136"/>
      <c r="Y764" s="136"/>
      <c r="Z764" s="136"/>
      <c r="AA764" s="136"/>
      <c r="AB764" s="136"/>
      <c r="AC764" s="136"/>
      <c r="AD764" s="136"/>
      <c r="AE764" s="136"/>
      <c r="AF764" s="136"/>
    </row>
    <row r="765" spans="1:32" ht="13.5" customHeight="1" x14ac:dyDescent="0.25">
      <c r="A765" s="298"/>
      <c r="B765" s="135"/>
      <c r="C765" s="136"/>
      <c r="D765" s="136"/>
      <c r="E765" s="136"/>
      <c r="F765" s="136"/>
      <c r="G765" s="136"/>
      <c r="H765" s="297"/>
      <c r="I765" s="455"/>
      <c r="J765" s="455"/>
      <c r="K765" s="297"/>
      <c r="L765" s="299"/>
      <c r="M765" s="297"/>
      <c r="N765" s="297"/>
      <c r="O765" s="151"/>
      <c r="P765" s="297"/>
      <c r="Q765" s="301"/>
      <c r="R765" s="297"/>
      <c r="S765" s="136"/>
      <c r="T765" s="136"/>
      <c r="U765" s="136"/>
      <c r="V765" s="136"/>
      <c r="W765" s="136"/>
      <c r="X765" s="136"/>
      <c r="Y765" s="136"/>
      <c r="Z765" s="136"/>
      <c r="AA765" s="136"/>
      <c r="AB765" s="136"/>
      <c r="AC765" s="136"/>
      <c r="AD765" s="136"/>
      <c r="AE765" s="136"/>
      <c r="AF765" s="136"/>
    </row>
    <row r="766" spans="1:32" ht="13.5" customHeight="1" x14ac:dyDescent="0.25">
      <c r="A766" s="298"/>
      <c r="B766" s="135"/>
      <c r="C766" s="136"/>
      <c r="D766" s="136"/>
      <c r="E766" s="136"/>
      <c r="F766" s="136"/>
      <c r="G766" s="136"/>
      <c r="H766" s="297"/>
      <c r="I766" s="455"/>
      <c r="J766" s="455"/>
      <c r="K766" s="297"/>
      <c r="L766" s="299"/>
      <c r="M766" s="297"/>
      <c r="N766" s="297"/>
      <c r="O766" s="151"/>
      <c r="P766" s="297"/>
      <c r="Q766" s="301"/>
      <c r="R766" s="297"/>
      <c r="S766" s="136"/>
      <c r="T766" s="136"/>
      <c r="U766" s="136"/>
      <c r="V766" s="136"/>
      <c r="W766" s="136"/>
      <c r="X766" s="136"/>
      <c r="Y766" s="136"/>
      <c r="Z766" s="136"/>
      <c r="AA766" s="136"/>
      <c r="AB766" s="136"/>
      <c r="AC766" s="136"/>
      <c r="AD766" s="136"/>
      <c r="AE766" s="136"/>
      <c r="AF766" s="136"/>
    </row>
    <row r="767" spans="1:32" ht="13.5" customHeight="1" x14ac:dyDescent="0.25">
      <c r="A767" s="298"/>
      <c r="B767" s="135"/>
      <c r="C767" s="136"/>
      <c r="D767" s="136"/>
      <c r="E767" s="136"/>
      <c r="F767" s="136"/>
      <c r="G767" s="136"/>
      <c r="H767" s="297"/>
      <c r="I767" s="455"/>
      <c r="J767" s="455"/>
      <c r="K767" s="297"/>
      <c r="L767" s="299"/>
      <c r="M767" s="297"/>
      <c r="N767" s="297"/>
      <c r="O767" s="151"/>
      <c r="P767" s="297"/>
      <c r="Q767" s="301"/>
      <c r="R767" s="297"/>
      <c r="S767" s="136"/>
      <c r="T767" s="136"/>
      <c r="U767" s="136"/>
      <c r="V767" s="136"/>
      <c r="W767" s="136"/>
      <c r="X767" s="136"/>
      <c r="Y767" s="136"/>
      <c r="Z767" s="136"/>
      <c r="AA767" s="136"/>
      <c r="AB767" s="136"/>
      <c r="AC767" s="136"/>
      <c r="AD767" s="136"/>
      <c r="AE767" s="136"/>
      <c r="AF767" s="136"/>
    </row>
    <row r="768" spans="1:32" ht="13.5" customHeight="1" x14ac:dyDescent="0.25">
      <c r="A768" s="298"/>
      <c r="B768" s="135"/>
      <c r="C768" s="136"/>
      <c r="D768" s="136"/>
      <c r="E768" s="136"/>
      <c r="F768" s="136"/>
      <c r="G768" s="136"/>
      <c r="H768" s="297"/>
      <c r="I768" s="455"/>
      <c r="J768" s="455"/>
      <c r="K768" s="297"/>
      <c r="L768" s="299"/>
      <c r="M768" s="297"/>
      <c r="N768" s="297"/>
      <c r="O768" s="151"/>
      <c r="P768" s="297"/>
      <c r="Q768" s="301"/>
      <c r="R768" s="297"/>
      <c r="S768" s="136"/>
      <c r="T768" s="136"/>
      <c r="U768" s="136"/>
      <c r="V768" s="136"/>
      <c r="W768" s="136"/>
      <c r="X768" s="136"/>
      <c r="Y768" s="136"/>
      <c r="Z768" s="136"/>
      <c r="AA768" s="136"/>
      <c r="AB768" s="136"/>
      <c r="AC768" s="136"/>
      <c r="AD768" s="136"/>
      <c r="AE768" s="136"/>
      <c r="AF768" s="136"/>
    </row>
    <row r="769" spans="1:32" ht="13.5" customHeight="1" x14ac:dyDescent="0.25">
      <c r="A769" s="298"/>
      <c r="B769" s="135"/>
      <c r="C769" s="136"/>
      <c r="D769" s="136"/>
      <c r="E769" s="136"/>
      <c r="F769" s="136"/>
      <c r="G769" s="136"/>
      <c r="H769" s="297"/>
      <c r="I769" s="455"/>
      <c r="J769" s="455"/>
      <c r="K769" s="297"/>
      <c r="L769" s="299"/>
      <c r="M769" s="297"/>
      <c r="N769" s="297"/>
      <c r="O769" s="151"/>
      <c r="P769" s="297"/>
      <c r="Q769" s="301"/>
      <c r="R769" s="297"/>
      <c r="S769" s="136"/>
      <c r="T769" s="136"/>
      <c r="U769" s="136"/>
      <c r="V769" s="136"/>
      <c r="W769" s="136"/>
      <c r="X769" s="136"/>
      <c r="Y769" s="136"/>
      <c r="Z769" s="136"/>
      <c r="AA769" s="136"/>
      <c r="AB769" s="136"/>
      <c r="AC769" s="136"/>
      <c r="AD769" s="136"/>
      <c r="AE769" s="136"/>
      <c r="AF769" s="136"/>
    </row>
    <row r="770" spans="1:32" ht="13.5" customHeight="1" x14ac:dyDescent="0.25">
      <c r="A770" s="298"/>
      <c r="B770" s="135"/>
      <c r="C770" s="136"/>
      <c r="D770" s="136"/>
      <c r="E770" s="136"/>
      <c r="F770" s="136"/>
      <c r="G770" s="136"/>
      <c r="H770" s="297"/>
      <c r="I770" s="455"/>
      <c r="J770" s="455"/>
      <c r="K770" s="297"/>
      <c r="L770" s="299"/>
      <c r="M770" s="297"/>
      <c r="N770" s="297"/>
      <c r="O770" s="151"/>
      <c r="P770" s="297"/>
      <c r="Q770" s="301"/>
      <c r="R770" s="297"/>
      <c r="S770" s="136"/>
      <c r="T770" s="136"/>
      <c r="U770" s="136"/>
      <c r="V770" s="136"/>
      <c r="W770" s="136"/>
      <c r="X770" s="136"/>
      <c r="Y770" s="136"/>
      <c r="Z770" s="136"/>
      <c r="AA770" s="136"/>
      <c r="AB770" s="136"/>
      <c r="AC770" s="136"/>
      <c r="AD770" s="136"/>
      <c r="AE770" s="136"/>
      <c r="AF770" s="136"/>
    </row>
    <row r="771" spans="1:32" ht="13.5" customHeight="1" x14ac:dyDescent="0.25">
      <c r="A771" s="298"/>
      <c r="B771" s="135"/>
      <c r="C771" s="136"/>
      <c r="D771" s="136"/>
      <c r="E771" s="136"/>
      <c r="F771" s="136"/>
      <c r="G771" s="136"/>
      <c r="H771" s="297"/>
      <c r="I771" s="455"/>
      <c r="J771" s="455"/>
      <c r="K771" s="297"/>
      <c r="L771" s="299"/>
      <c r="M771" s="297"/>
      <c r="N771" s="297"/>
      <c r="O771" s="151"/>
      <c r="P771" s="297"/>
      <c r="Q771" s="301"/>
      <c r="R771" s="297"/>
      <c r="S771" s="136"/>
      <c r="T771" s="136"/>
      <c r="U771" s="136"/>
      <c r="V771" s="136"/>
      <c r="W771" s="136"/>
      <c r="X771" s="136"/>
      <c r="Y771" s="136"/>
      <c r="Z771" s="136"/>
      <c r="AA771" s="136"/>
      <c r="AB771" s="136"/>
      <c r="AC771" s="136"/>
      <c r="AD771" s="136"/>
      <c r="AE771" s="136"/>
      <c r="AF771" s="136"/>
    </row>
    <row r="772" spans="1:32" ht="13.5" customHeight="1" x14ac:dyDescent="0.25">
      <c r="A772" s="298"/>
      <c r="B772" s="135"/>
      <c r="C772" s="136"/>
      <c r="D772" s="136"/>
      <c r="E772" s="136"/>
      <c r="F772" s="136"/>
      <c r="G772" s="136"/>
      <c r="H772" s="297"/>
      <c r="I772" s="455"/>
      <c r="J772" s="455"/>
      <c r="K772" s="297"/>
      <c r="L772" s="299"/>
      <c r="M772" s="297"/>
      <c r="N772" s="297"/>
      <c r="O772" s="151"/>
      <c r="P772" s="297"/>
      <c r="Q772" s="301"/>
      <c r="R772" s="297"/>
      <c r="S772" s="136"/>
      <c r="T772" s="136"/>
      <c r="U772" s="136"/>
      <c r="V772" s="136"/>
      <c r="W772" s="136"/>
      <c r="X772" s="136"/>
      <c r="Y772" s="136"/>
      <c r="Z772" s="136"/>
      <c r="AA772" s="136"/>
      <c r="AB772" s="136"/>
      <c r="AC772" s="136"/>
      <c r="AD772" s="136"/>
      <c r="AE772" s="136"/>
      <c r="AF772" s="136"/>
    </row>
    <row r="773" spans="1:32" ht="13.5" customHeight="1" x14ac:dyDescent="0.25">
      <c r="A773" s="298"/>
      <c r="B773" s="135"/>
      <c r="C773" s="136"/>
      <c r="D773" s="136"/>
      <c r="E773" s="136"/>
      <c r="F773" s="136"/>
      <c r="G773" s="136"/>
      <c r="H773" s="297"/>
      <c r="I773" s="455"/>
      <c r="J773" s="455"/>
      <c r="K773" s="297"/>
      <c r="L773" s="299"/>
      <c r="M773" s="297"/>
      <c r="N773" s="297"/>
      <c r="O773" s="151"/>
      <c r="P773" s="297"/>
      <c r="Q773" s="301"/>
      <c r="R773" s="297"/>
      <c r="S773" s="136"/>
      <c r="T773" s="136"/>
      <c r="U773" s="136"/>
      <c r="V773" s="136"/>
      <c r="W773" s="136"/>
      <c r="X773" s="136"/>
      <c r="Y773" s="136"/>
      <c r="Z773" s="136"/>
      <c r="AA773" s="136"/>
      <c r="AB773" s="136"/>
      <c r="AC773" s="136"/>
      <c r="AD773" s="136"/>
      <c r="AE773" s="136"/>
      <c r="AF773" s="136"/>
    </row>
    <row r="774" spans="1:32" ht="13.5" customHeight="1" x14ac:dyDescent="0.25">
      <c r="A774" s="298"/>
      <c r="B774" s="135"/>
      <c r="C774" s="136"/>
      <c r="D774" s="136"/>
      <c r="E774" s="136"/>
      <c r="F774" s="136"/>
      <c r="G774" s="136"/>
      <c r="H774" s="297"/>
      <c r="I774" s="455"/>
      <c r="J774" s="455"/>
      <c r="K774" s="297"/>
      <c r="L774" s="299"/>
      <c r="M774" s="297"/>
      <c r="N774" s="297"/>
      <c r="O774" s="151"/>
      <c r="P774" s="297"/>
      <c r="Q774" s="301"/>
      <c r="R774" s="297"/>
      <c r="S774" s="136"/>
      <c r="T774" s="136"/>
      <c r="U774" s="136"/>
      <c r="V774" s="136"/>
      <c r="W774" s="136"/>
      <c r="X774" s="136"/>
      <c r="Y774" s="136"/>
      <c r="Z774" s="136"/>
      <c r="AA774" s="136"/>
      <c r="AB774" s="136"/>
      <c r="AC774" s="136"/>
      <c r="AD774" s="136"/>
      <c r="AE774" s="136"/>
      <c r="AF774" s="136"/>
    </row>
    <row r="775" spans="1:32" ht="13.5" customHeight="1" x14ac:dyDescent="0.25">
      <c r="A775" s="298"/>
      <c r="B775" s="135"/>
      <c r="C775" s="136"/>
      <c r="D775" s="136"/>
      <c r="E775" s="136"/>
      <c r="F775" s="136"/>
      <c r="G775" s="136"/>
      <c r="H775" s="297"/>
      <c r="I775" s="455"/>
      <c r="J775" s="455"/>
      <c r="K775" s="297"/>
      <c r="L775" s="299"/>
      <c r="M775" s="297"/>
      <c r="N775" s="297"/>
      <c r="O775" s="151"/>
      <c r="P775" s="297"/>
      <c r="Q775" s="301"/>
      <c r="R775" s="297"/>
      <c r="S775" s="136"/>
      <c r="T775" s="136"/>
      <c r="U775" s="136"/>
      <c r="V775" s="136"/>
      <c r="W775" s="136"/>
      <c r="X775" s="136"/>
      <c r="Y775" s="136"/>
      <c r="Z775" s="136"/>
      <c r="AA775" s="136"/>
      <c r="AB775" s="136"/>
      <c r="AC775" s="136"/>
      <c r="AD775" s="136"/>
      <c r="AE775" s="136"/>
      <c r="AF775" s="136"/>
    </row>
    <row r="776" spans="1:32" ht="13.5" customHeight="1" x14ac:dyDescent="0.25">
      <c r="A776" s="298"/>
      <c r="B776" s="135"/>
      <c r="C776" s="136"/>
      <c r="D776" s="136"/>
      <c r="E776" s="136"/>
      <c r="F776" s="136"/>
      <c r="G776" s="136"/>
      <c r="H776" s="297"/>
      <c r="I776" s="455"/>
      <c r="J776" s="455"/>
      <c r="K776" s="297"/>
      <c r="L776" s="299"/>
      <c r="M776" s="297"/>
      <c r="N776" s="297"/>
      <c r="O776" s="151"/>
      <c r="P776" s="297"/>
      <c r="Q776" s="301"/>
      <c r="R776" s="297"/>
      <c r="S776" s="136"/>
      <c r="T776" s="136"/>
      <c r="U776" s="136"/>
      <c r="V776" s="136"/>
      <c r="W776" s="136"/>
      <c r="X776" s="136"/>
      <c r="Y776" s="136"/>
      <c r="Z776" s="136"/>
      <c r="AA776" s="136"/>
      <c r="AB776" s="136"/>
      <c r="AC776" s="136"/>
      <c r="AD776" s="136"/>
      <c r="AE776" s="136"/>
      <c r="AF776" s="136"/>
    </row>
    <row r="777" spans="1:32" ht="13.5" customHeight="1" x14ac:dyDescent="0.25">
      <c r="A777" s="298"/>
      <c r="B777" s="135"/>
      <c r="C777" s="136"/>
      <c r="D777" s="136"/>
      <c r="E777" s="136"/>
      <c r="F777" s="136"/>
      <c r="G777" s="136"/>
      <c r="H777" s="297"/>
      <c r="I777" s="455"/>
      <c r="J777" s="455"/>
      <c r="K777" s="297"/>
      <c r="L777" s="299"/>
      <c r="M777" s="297"/>
      <c r="N777" s="297"/>
      <c r="O777" s="151"/>
      <c r="P777" s="297"/>
      <c r="Q777" s="301"/>
      <c r="R777" s="297"/>
      <c r="S777" s="136"/>
      <c r="T777" s="136"/>
      <c r="U777" s="136"/>
      <c r="V777" s="136"/>
      <c r="W777" s="136"/>
      <c r="X777" s="136"/>
      <c r="Y777" s="136"/>
      <c r="Z777" s="136"/>
      <c r="AA777" s="136"/>
      <c r="AB777" s="136"/>
      <c r="AC777" s="136"/>
      <c r="AD777" s="136"/>
      <c r="AE777" s="136"/>
      <c r="AF777" s="136"/>
    </row>
    <row r="778" spans="1:32" ht="13.5" customHeight="1" x14ac:dyDescent="0.25">
      <c r="A778" s="298"/>
      <c r="B778" s="135"/>
      <c r="C778" s="136"/>
      <c r="D778" s="136"/>
      <c r="E778" s="136"/>
      <c r="F778" s="136"/>
      <c r="G778" s="136"/>
      <c r="H778" s="297"/>
      <c r="I778" s="455"/>
      <c r="J778" s="455"/>
      <c r="K778" s="297"/>
      <c r="L778" s="299"/>
      <c r="M778" s="297"/>
      <c r="N778" s="297"/>
      <c r="O778" s="151"/>
      <c r="P778" s="297"/>
      <c r="Q778" s="301"/>
      <c r="R778" s="297"/>
      <c r="S778" s="136"/>
      <c r="T778" s="136"/>
      <c r="U778" s="136"/>
      <c r="V778" s="136"/>
      <c r="W778" s="136"/>
      <c r="X778" s="136"/>
      <c r="Y778" s="136"/>
      <c r="Z778" s="136"/>
      <c r="AA778" s="136"/>
      <c r="AB778" s="136"/>
      <c r="AC778" s="136"/>
      <c r="AD778" s="136"/>
      <c r="AE778" s="136"/>
      <c r="AF778" s="136"/>
    </row>
    <row r="779" spans="1:32" ht="13.5" customHeight="1" x14ac:dyDescent="0.25">
      <c r="A779" s="298"/>
      <c r="B779" s="135"/>
      <c r="C779" s="136"/>
      <c r="D779" s="136"/>
      <c r="E779" s="136"/>
      <c r="F779" s="136"/>
      <c r="G779" s="136"/>
      <c r="H779" s="297"/>
      <c r="I779" s="455"/>
      <c r="J779" s="455"/>
      <c r="K779" s="297"/>
      <c r="L779" s="299"/>
      <c r="M779" s="297"/>
      <c r="N779" s="297"/>
      <c r="O779" s="151"/>
      <c r="P779" s="297"/>
      <c r="Q779" s="301"/>
      <c r="R779" s="297"/>
      <c r="S779" s="136"/>
      <c r="T779" s="136"/>
      <c r="U779" s="136"/>
      <c r="V779" s="136"/>
      <c r="W779" s="136"/>
      <c r="X779" s="136"/>
      <c r="Y779" s="136"/>
      <c r="Z779" s="136"/>
      <c r="AA779" s="136"/>
      <c r="AB779" s="136"/>
      <c r="AC779" s="136"/>
      <c r="AD779" s="136"/>
      <c r="AE779" s="136"/>
      <c r="AF779" s="136"/>
    </row>
    <row r="780" spans="1:32" ht="13.5" customHeight="1" x14ac:dyDescent="0.25">
      <c r="A780" s="298"/>
      <c r="B780" s="135"/>
      <c r="C780" s="136"/>
      <c r="D780" s="136"/>
      <c r="E780" s="136"/>
      <c r="F780" s="136"/>
      <c r="G780" s="136"/>
      <c r="H780" s="297"/>
      <c r="I780" s="455"/>
      <c r="J780" s="455"/>
      <c r="K780" s="297"/>
      <c r="L780" s="299"/>
      <c r="M780" s="297"/>
      <c r="N780" s="297"/>
      <c r="O780" s="151"/>
      <c r="P780" s="297"/>
      <c r="Q780" s="301"/>
      <c r="R780" s="297"/>
      <c r="S780" s="136"/>
      <c r="T780" s="136"/>
      <c r="U780" s="136"/>
      <c r="V780" s="136"/>
      <c r="W780" s="136"/>
      <c r="X780" s="136"/>
      <c r="Y780" s="136"/>
      <c r="Z780" s="136"/>
      <c r="AA780" s="136"/>
      <c r="AB780" s="136"/>
      <c r="AC780" s="136"/>
      <c r="AD780" s="136"/>
      <c r="AE780" s="136"/>
      <c r="AF780" s="136"/>
    </row>
    <row r="781" spans="1:32" ht="13.5" customHeight="1" x14ac:dyDescent="0.25">
      <c r="A781" s="298"/>
      <c r="B781" s="135"/>
      <c r="C781" s="136"/>
      <c r="D781" s="136"/>
      <c r="E781" s="136"/>
      <c r="F781" s="136"/>
      <c r="G781" s="136"/>
      <c r="H781" s="297"/>
      <c r="I781" s="455"/>
      <c r="J781" s="455"/>
      <c r="K781" s="297"/>
      <c r="L781" s="299"/>
      <c r="M781" s="297"/>
      <c r="N781" s="297"/>
      <c r="O781" s="151"/>
      <c r="P781" s="297"/>
      <c r="Q781" s="301"/>
      <c r="R781" s="297"/>
      <c r="S781" s="136"/>
      <c r="T781" s="136"/>
      <c r="U781" s="136"/>
      <c r="V781" s="136"/>
      <c r="W781" s="136"/>
      <c r="X781" s="136"/>
      <c r="Y781" s="136"/>
      <c r="Z781" s="136"/>
      <c r="AA781" s="136"/>
      <c r="AB781" s="136"/>
      <c r="AC781" s="136"/>
      <c r="AD781" s="136"/>
      <c r="AE781" s="136"/>
      <c r="AF781" s="136"/>
    </row>
    <row r="782" spans="1:32" ht="13.5" customHeight="1" x14ac:dyDescent="0.25">
      <c r="A782" s="298"/>
      <c r="B782" s="135"/>
      <c r="C782" s="136"/>
      <c r="D782" s="136"/>
      <c r="E782" s="136"/>
      <c r="F782" s="136"/>
      <c r="G782" s="136"/>
      <c r="H782" s="297"/>
      <c r="I782" s="455"/>
      <c r="J782" s="455"/>
      <c r="K782" s="297"/>
      <c r="L782" s="299"/>
      <c r="M782" s="297"/>
      <c r="N782" s="297"/>
      <c r="O782" s="151"/>
      <c r="P782" s="297"/>
      <c r="Q782" s="301"/>
      <c r="R782" s="297"/>
      <c r="S782" s="136"/>
      <c r="T782" s="136"/>
      <c r="U782" s="136"/>
      <c r="V782" s="136"/>
      <c r="W782" s="136"/>
      <c r="X782" s="136"/>
      <c r="Y782" s="136"/>
      <c r="Z782" s="136"/>
      <c r="AA782" s="136"/>
      <c r="AB782" s="136"/>
      <c r="AC782" s="136"/>
      <c r="AD782" s="136"/>
      <c r="AE782" s="136"/>
      <c r="AF782" s="136"/>
    </row>
    <row r="783" spans="1:32" ht="13.5" customHeight="1" x14ac:dyDescent="0.25">
      <c r="A783" s="298"/>
      <c r="B783" s="135"/>
      <c r="C783" s="136"/>
      <c r="D783" s="136"/>
      <c r="E783" s="136"/>
      <c r="F783" s="136"/>
      <c r="G783" s="136"/>
      <c r="H783" s="297"/>
      <c r="I783" s="455"/>
      <c r="J783" s="455"/>
      <c r="K783" s="297"/>
      <c r="L783" s="299"/>
      <c r="M783" s="297"/>
      <c r="N783" s="297"/>
      <c r="O783" s="151"/>
      <c r="P783" s="297"/>
      <c r="Q783" s="301"/>
      <c r="R783" s="297"/>
      <c r="S783" s="136"/>
      <c r="T783" s="136"/>
      <c r="U783" s="136"/>
      <c r="V783" s="136"/>
      <c r="W783" s="136"/>
      <c r="X783" s="136"/>
      <c r="Y783" s="136"/>
      <c r="Z783" s="136"/>
      <c r="AA783" s="136"/>
      <c r="AB783" s="136"/>
      <c r="AC783" s="136"/>
      <c r="AD783" s="136"/>
      <c r="AE783" s="136"/>
      <c r="AF783" s="136"/>
    </row>
    <row r="784" spans="1:32" ht="13.5" customHeight="1" x14ac:dyDescent="0.25">
      <c r="A784" s="298"/>
      <c r="B784" s="135"/>
      <c r="C784" s="136"/>
      <c r="D784" s="136"/>
      <c r="E784" s="136"/>
      <c r="F784" s="136"/>
      <c r="G784" s="136"/>
      <c r="H784" s="297"/>
      <c r="I784" s="455"/>
      <c r="J784" s="455"/>
      <c r="K784" s="297"/>
      <c r="L784" s="299"/>
      <c r="M784" s="297"/>
      <c r="N784" s="297"/>
      <c r="O784" s="151"/>
      <c r="P784" s="297"/>
      <c r="Q784" s="301"/>
      <c r="R784" s="297"/>
      <c r="S784" s="136"/>
      <c r="T784" s="136"/>
      <c r="U784" s="136"/>
      <c r="V784" s="136"/>
      <c r="W784" s="136"/>
      <c r="X784" s="136"/>
      <c r="Y784" s="136"/>
      <c r="Z784" s="136"/>
      <c r="AA784" s="136"/>
      <c r="AB784" s="136"/>
      <c r="AC784" s="136"/>
      <c r="AD784" s="136"/>
      <c r="AE784" s="136"/>
      <c r="AF784" s="136"/>
    </row>
    <row r="785" spans="1:32" ht="13.5" customHeight="1" x14ac:dyDescent="0.25">
      <c r="A785" s="298"/>
      <c r="B785" s="135"/>
      <c r="C785" s="136"/>
      <c r="D785" s="136"/>
      <c r="E785" s="136"/>
      <c r="F785" s="136"/>
      <c r="G785" s="136"/>
      <c r="H785" s="297"/>
      <c r="I785" s="455"/>
      <c r="J785" s="455"/>
      <c r="K785" s="297"/>
      <c r="L785" s="299"/>
      <c r="M785" s="297"/>
      <c r="N785" s="297"/>
      <c r="O785" s="151"/>
      <c r="P785" s="297"/>
      <c r="Q785" s="301"/>
      <c r="R785" s="297"/>
      <c r="S785" s="136"/>
      <c r="T785" s="136"/>
      <c r="U785" s="136"/>
      <c r="V785" s="136"/>
      <c r="W785" s="136"/>
      <c r="X785" s="136"/>
      <c r="Y785" s="136"/>
      <c r="Z785" s="136"/>
      <c r="AA785" s="136"/>
      <c r="AB785" s="136"/>
      <c r="AC785" s="136"/>
      <c r="AD785" s="136"/>
      <c r="AE785" s="136"/>
      <c r="AF785" s="136"/>
    </row>
    <row r="786" spans="1:32" ht="13.5" customHeight="1" x14ac:dyDescent="0.25">
      <c r="A786" s="298"/>
      <c r="B786" s="135"/>
      <c r="C786" s="136"/>
      <c r="D786" s="136"/>
      <c r="E786" s="136"/>
      <c r="F786" s="136"/>
      <c r="G786" s="136"/>
      <c r="H786" s="297"/>
      <c r="I786" s="455"/>
      <c r="J786" s="455"/>
      <c r="K786" s="297"/>
      <c r="L786" s="299"/>
      <c r="M786" s="297"/>
      <c r="N786" s="297"/>
      <c r="O786" s="151"/>
      <c r="P786" s="297"/>
      <c r="Q786" s="301"/>
      <c r="R786" s="297"/>
      <c r="S786" s="136"/>
      <c r="T786" s="136"/>
      <c r="U786" s="136"/>
      <c r="V786" s="136"/>
      <c r="W786" s="136"/>
      <c r="X786" s="136"/>
      <c r="Y786" s="136"/>
      <c r="Z786" s="136"/>
      <c r="AA786" s="136"/>
      <c r="AB786" s="136"/>
      <c r="AC786" s="136"/>
      <c r="AD786" s="136"/>
      <c r="AE786" s="136"/>
      <c r="AF786" s="136"/>
    </row>
    <row r="787" spans="1:32" ht="13.5" customHeight="1" x14ac:dyDescent="0.25">
      <c r="A787" s="298"/>
      <c r="B787" s="135"/>
      <c r="C787" s="136"/>
      <c r="D787" s="136"/>
      <c r="E787" s="136"/>
      <c r="F787" s="136"/>
      <c r="G787" s="136"/>
      <c r="H787" s="297"/>
      <c r="I787" s="455"/>
      <c r="J787" s="455"/>
      <c r="K787" s="297"/>
      <c r="L787" s="299"/>
      <c r="M787" s="297"/>
      <c r="N787" s="297"/>
      <c r="O787" s="151"/>
      <c r="P787" s="297"/>
      <c r="Q787" s="301"/>
      <c r="R787" s="297"/>
      <c r="S787" s="136"/>
      <c r="T787" s="136"/>
      <c r="U787" s="136"/>
      <c r="V787" s="136"/>
      <c r="W787" s="136"/>
      <c r="X787" s="136"/>
      <c r="Y787" s="136"/>
      <c r="Z787" s="136"/>
      <c r="AA787" s="136"/>
      <c r="AB787" s="136"/>
      <c r="AC787" s="136"/>
      <c r="AD787" s="136"/>
      <c r="AE787" s="136"/>
      <c r="AF787" s="136"/>
    </row>
    <row r="788" spans="1:32" ht="13.5" customHeight="1" x14ac:dyDescent="0.25">
      <c r="A788" s="298"/>
      <c r="B788" s="135"/>
      <c r="C788" s="136"/>
      <c r="D788" s="136"/>
      <c r="E788" s="136"/>
      <c r="F788" s="136"/>
      <c r="G788" s="136"/>
      <c r="H788" s="297"/>
      <c r="I788" s="455"/>
      <c r="J788" s="455"/>
      <c r="K788" s="297"/>
      <c r="L788" s="299"/>
      <c r="M788" s="297"/>
      <c r="N788" s="297"/>
      <c r="O788" s="151"/>
      <c r="P788" s="297"/>
      <c r="Q788" s="301"/>
      <c r="R788" s="297"/>
      <c r="S788" s="136"/>
      <c r="T788" s="136"/>
      <c r="U788" s="136"/>
      <c r="V788" s="136"/>
      <c r="W788" s="136"/>
      <c r="X788" s="136"/>
      <c r="Y788" s="136"/>
      <c r="Z788" s="136"/>
      <c r="AA788" s="136"/>
      <c r="AB788" s="136"/>
      <c r="AC788" s="136"/>
      <c r="AD788" s="136"/>
      <c r="AE788" s="136"/>
      <c r="AF788" s="136"/>
    </row>
    <row r="789" spans="1:32" ht="13.5" customHeight="1" x14ac:dyDescent="0.25">
      <c r="A789" s="298"/>
      <c r="B789" s="135"/>
      <c r="C789" s="136"/>
      <c r="D789" s="136"/>
      <c r="E789" s="136"/>
      <c r="F789" s="136"/>
      <c r="G789" s="136"/>
      <c r="H789" s="297"/>
      <c r="I789" s="455"/>
      <c r="J789" s="455"/>
      <c r="K789" s="297"/>
      <c r="L789" s="299"/>
      <c r="M789" s="297"/>
      <c r="N789" s="297"/>
      <c r="O789" s="151"/>
      <c r="P789" s="297"/>
      <c r="Q789" s="301"/>
      <c r="R789" s="297"/>
      <c r="S789" s="136"/>
      <c r="T789" s="136"/>
      <c r="U789" s="136"/>
      <c r="V789" s="136"/>
      <c r="W789" s="136"/>
      <c r="X789" s="136"/>
      <c r="Y789" s="136"/>
      <c r="Z789" s="136"/>
      <c r="AA789" s="136"/>
      <c r="AB789" s="136"/>
      <c r="AC789" s="136"/>
      <c r="AD789" s="136"/>
      <c r="AE789" s="136"/>
      <c r="AF789" s="136"/>
    </row>
    <row r="790" spans="1:32" ht="13.5" customHeight="1" x14ac:dyDescent="0.25">
      <c r="A790" s="298"/>
      <c r="B790" s="135"/>
      <c r="C790" s="136"/>
      <c r="D790" s="136"/>
      <c r="E790" s="136"/>
      <c r="F790" s="136"/>
      <c r="G790" s="136"/>
      <c r="H790" s="297"/>
      <c r="I790" s="455"/>
      <c r="J790" s="455"/>
      <c r="K790" s="297"/>
      <c r="L790" s="299"/>
      <c r="M790" s="297"/>
      <c r="N790" s="297"/>
      <c r="O790" s="151"/>
      <c r="P790" s="297"/>
      <c r="Q790" s="301"/>
      <c r="R790" s="297"/>
      <c r="S790" s="136"/>
      <c r="T790" s="136"/>
      <c r="U790" s="136"/>
      <c r="V790" s="136"/>
      <c r="W790" s="136"/>
      <c r="X790" s="136"/>
      <c r="Y790" s="136"/>
      <c r="Z790" s="136"/>
      <c r="AA790" s="136"/>
      <c r="AB790" s="136"/>
      <c r="AC790" s="136"/>
      <c r="AD790" s="136"/>
      <c r="AE790" s="136"/>
      <c r="AF790" s="136"/>
    </row>
    <row r="791" spans="1:32" ht="13.5" customHeight="1" x14ac:dyDescent="0.25">
      <c r="A791" s="298"/>
      <c r="B791" s="135"/>
      <c r="C791" s="136"/>
      <c r="D791" s="136"/>
      <c r="E791" s="136"/>
      <c r="F791" s="136"/>
      <c r="G791" s="136"/>
      <c r="H791" s="297"/>
      <c r="I791" s="455"/>
      <c r="J791" s="455"/>
      <c r="K791" s="297"/>
      <c r="L791" s="299"/>
      <c r="M791" s="297"/>
      <c r="N791" s="297"/>
      <c r="O791" s="151"/>
      <c r="P791" s="297"/>
      <c r="Q791" s="301"/>
      <c r="R791" s="297"/>
      <c r="S791" s="136"/>
      <c r="T791" s="136"/>
      <c r="U791" s="136"/>
      <c r="V791" s="136"/>
      <c r="W791" s="136"/>
      <c r="X791" s="136"/>
      <c r="Y791" s="136"/>
      <c r="Z791" s="136"/>
      <c r="AA791" s="136"/>
      <c r="AB791" s="136"/>
      <c r="AC791" s="136"/>
      <c r="AD791" s="136"/>
      <c r="AE791" s="136"/>
      <c r="AF791" s="136"/>
    </row>
    <row r="792" spans="1:32" ht="13.5" customHeight="1" x14ac:dyDescent="0.25">
      <c r="A792" s="298"/>
      <c r="B792" s="135"/>
      <c r="C792" s="136"/>
      <c r="D792" s="136"/>
      <c r="E792" s="136"/>
      <c r="F792" s="136"/>
      <c r="G792" s="136"/>
      <c r="H792" s="297"/>
      <c r="I792" s="455"/>
      <c r="J792" s="455"/>
      <c r="K792" s="297"/>
      <c r="L792" s="299"/>
      <c r="M792" s="297"/>
      <c r="N792" s="297"/>
      <c r="O792" s="151"/>
      <c r="P792" s="297"/>
      <c r="Q792" s="301"/>
      <c r="R792" s="297"/>
      <c r="S792" s="136"/>
      <c r="T792" s="136"/>
      <c r="U792" s="136"/>
      <c r="V792" s="136"/>
      <c r="W792" s="136"/>
      <c r="X792" s="136"/>
      <c r="Y792" s="136"/>
      <c r="Z792" s="136"/>
      <c r="AA792" s="136"/>
      <c r="AB792" s="136"/>
      <c r="AC792" s="136"/>
      <c r="AD792" s="136"/>
      <c r="AE792" s="136"/>
      <c r="AF792" s="136"/>
    </row>
    <row r="793" spans="1:32" ht="13.5" customHeight="1" x14ac:dyDescent="0.25">
      <c r="A793" s="298"/>
      <c r="B793" s="135"/>
      <c r="C793" s="136"/>
      <c r="D793" s="136"/>
      <c r="E793" s="136"/>
      <c r="F793" s="136"/>
      <c r="G793" s="136"/>
      <c r="H793" s="297"/>
      <c r="I793" s="455"/>
      <c r="J793" s="455"/>
      <c r="K793" s="297"/>
      <c r="L793" s="299"/>
      <c r="M793" s="297"/>
      <c r="N793" s="297"/>
      <c r="O793" s="151"/>
      <c r="P793" s="297"/>
      <c r="Q793" s="301"/>
      <c r="R793" s="297"/>
      <c r="S793" s="136"/>
      <c r="T793" s="136"/>
      <c r="U793" s="136"/>
      <c r="V793" s="136"/>
      <c r="W793" s="136"/>
      <c r="X793" s="136"/>
      <c r="Y793" s="136"/>
      <c r="Z793" s="136"/>
      <c r="AA793" s="136"/>
      <c r="AB793" s="136"/>
      <c r="AC793" s="136"/>
      <c r="AD793" s="136"/>
      <c r="AE793" s="136"/>
      <c r="AF793" s="136"/>
    </row>
    <row r="794" spans="1:32" ht="13.5" customHeight="1" x14ac:dyDescent="0.25">
      <c r="A794" s="298"/>
      <c r="B794" s="135"/>
      <c r="C794" s="136"/>
      <c r="D794" s="136"/>
      <c r="E794" s="136"/>
      <c r="F794" s="136"/>
      <c r="G794" s="136"/>
      <c r="H794" s="297"/>
      <c r="I794" s="455"/>
      <c r="J794" s="455"/>
      <c r="K794" s="297"/>
      <c r="L794" s="299"/>
      <c r="M794" s="297"/>
      <c r="N794" s="297"/>
      <c r="O794" s="151"/>
      <c r="P794" s="297"/>
      <c r="Q794" s="301"/>
      <c r="R794" s="297"/>
      <c r="S794" s="136"/>
      <c r="T794" s="136"/>
      <c r="U794" s="136"/>
      <c r="V794" s="136"/>
      <c r="W794" s="136"/>
      <c r="X794" s="136"/>
      <c r="Y794" s="136"/>
      <c r="Z794" s="136"/>
      <c r="AA794" s="136"/>
      <c r="AB794" s="136"/>
      <c r="AC794" s="136"/>
      <c r="AD794" s="136"/>
      <c r="AE794" s="136"/>
      <c r="AF794" s="136"/>
    </row>
    <row r="795" spans="1:32" ht="13.5" customHeight="1" x14ac:dyDescent="0.25">
      <c r="A795" s="298"/>
      <c r="B795" s="135"/>
      <c r="C795" s="136"/>
      <c r="D795" s="136"/>
      <c r="E795" s="136"/>
      <c r="F795" s="136"/>
      <c r="G795" s="136"/>
      <c r="H795" s="297"/>
      <c r="I795" s="455"/>
      <c r="J795" s="455"/>
      <c r="K795" s="297"/>
      <c r="L795" s="299"/>
      <c r="M795" s="297"/>
      <c r="N795" s="297"/>
      <c r="O795" s="151"/>
      <c r="P795" s="297"/>
      <c r="Q795" s="301"/>
      <c r="R795" s="297"/>
      <c r="S795" s="136"/>
      <c r="T795" s="136"/>
      <c r="U795" s="136"/>
      <c r="V795" s="136"/>
      <c r="W795" s="136"/>
      <c r="X795" s="136"/>
      <c r="Y795" s="136"/>
      <c r="Z795" s="136"/>
      <c r="AA795" s="136"/>
      <c r="AB795" s="136"/>
      <c r="AC795" s="136"/>
      <c r="AD795" s="136"/>
      <c r="AE795" s="136"/>
      <c r="AF795" s="136"/>
    </row>
    <row r="796" spans="1:32" ht="13.5" customHeight="1" x14ac:dyDescent="0.25">
      <c r="A796" s="298"/>
      <c r="B796" s="135"/>
      <c r="C796" s="136"/>
      <c r="D796" s="136"/>
      <c r="E796" s="136"/>
      <c r="F796" s="136"/>
      <c r="G796" s="136"/>
      <c r="H796" s="297"/>
      <c r="I796" s="455"/>
      <c r="J796" s="455"/>
      <c r="K796" s="297"/>
      <c r="L796" s="299"/>
      <c r="M796" s="297"/>
      <c r="N796" s="297"/>
      <c r="O796" s="151"/>
      <c r="P796" s="297"/>
      <c r="Q796" s="301"/>
      <c r="R796" s="297"/>
      <c r="S796" s="136"/>
      <c r="T796" s="136"/>
      <c r="U796" s="136"/>
      <c r="V796" s="136"/>
      <c r="W796" s="136"/>
      <c r="X796" s="136"/>
      <c r="Y796" s="136"/>
      <c r="Z796" s="136"/>
      <c r="AA796" s="136"/>
      <c r="AB796" s="136"/>
      <c r="AC796" s="136"/>
      <c r="AD796" s="136"/>
      <c r="AE796" s="136"/>
      <c r="AF796" s="136"/>
    </row>
    <row r="797" spans="1:32" ht="13.5" customHeight="1" x14ac:dyDescent="0.25">
      <c r="A797" s="298"/>
      <c r="B797" s="135"/>
      <c r="C797" s="136"/>
      <c r="D797" s="136"/>
      <c r="E797" s="136"/>
      <c r="F797" s="136"/>
      <c r="G797" s="136"/>
      <c r="H797" s="297"/>
      <c r="I797" s="455"/>
      <c r="J797" s="455"/>
      <c r="K797" s="297"/>
      <c r="L797" s="299"/>
      <c r="M797" s="297"/>
      <c r="N797" s="297"/>
      <c r="O797" s="151"/>
      <c r="P797" s="297"/>
      <c r="Q797" s="301"/>
      <c r="R797" s="297"/>
      <c r="S797" s="136"/>
      <c r="T797" s="136"/>
      <c r="U797" s="136"/>
      <c r="V797" s="136"/>
      <c r="W797" s="136"/>
      <c r="X797" s="136"/>
      <c r="Y797" s="136"/>
      <c r="Z797" s="136"/>
      <c r="AA797" s="136"/>
      <c r="AB797" s="136"/>
      <c r="AC797" s="136"/>
      <c r="AD797" s="136"/>
      <c r="AE797" s="136"/>
      <c r="AF797" s="136"/>
    </row>
    <row r="798" spans="1:32" ht="13.5" customHeight="1" x14ac:dyDescent="0.25">
      <c r="A798" s="298"/>
      <c r="B798" s="135"/>
      <c r="C798" s="136"/>
      <c r="D798" s="136"/>
      <c r="E798" s="136"/>
      <c r="F798" s="136"/>
      <c r="G798" s="136"/>
      <c r="H798" s="297"/>
      <c r="I798" s="455"/>
      <c r="J798" s="455"/>
      <c r="K798" s="297"/>
      <c r="L798" s="299"/>
      <c r="M798" s="297"/>
      <c r="N798" s="297"/>
      <c r="O798" s="151"/>
      <c r="P798" s="297"/>
      <c r="Q798" s="301"/>
      <c r="R798" s="297"/>
      <c r="S798" s="136"/>
      <c r="T798" s="136"/>
      <c r="U798" s="136"/>
      <c r="V798" s="136"/>
      <c r="W798" s="136"/>
      <c r="X798" s="136"/>
      <c r="Y798" s="136"/>
      <c r="Z798" s="136"/>
      <c r="AA798" s="136"/>
      <c r="AB798" s="136"/>
      <c r="AC798" s="136"/>
      <c r="AD798" s="136"/>
      <c r="AE798" s="136"/>
      <c r="AF798" s="136"/>
    </row>
    <row r="799" spans="1:32" ht="13.5" customHeight="1" x14ac:dyDescent="0.25">
      <c r="A799" s="298"/>
      <c r="B799" s="135"/>
      <c r="C799" s="136"/>
      <c r="D799" s="136"/>
      <c r="E799" s="136"/>
      <c r="F799" s="136"/>
      <c r="G799" s="136"/>
      <c r="H799" s="297"/>
      <c r="I799" s="455"/>
      <c r="J799" s="455"/>
      <c r="K799" s="297"/>
      <c r="L799" s="299"/>
      <c r="M799" s="297"/>
      <c r="N799" s="297"/>
      <c r="O799" s="151"/>
      <c r="P799" s="297"/>
      <c r="Q799" s="301"/>
      <c r="R799" s="297"/>
      <c r="S799" s="136"/>
      <c r="T799" s="136"/>
      <c r="U799" s="136"/>
      <c r="V799" s="136"/>
      <c r="W799" s="136"/>
      <c r="X799" s="136"/>
      <c r="Y799" s="136"/>
      <c r="Z799" s="136"/>
      <c r="AA799" s="136"/>
      <c r="AB799" s="136"/>
      <c r="AC799" s="136"/>
      <c r="AD799" s="136"/>
      <c r="AE799" s="136"/>
      <c r="AF799" s="136"/>
    </row>
    <row r="800" spans="1:32" ht="13.5" customHeight="1" x14ac:dyDescent="0.25">
      <c r="A800" s="298"/>
      <c r="B800" s="135"/>
      <c r="C800" s="136"/>
      <c r="D800" s="136"/>
      <c r="E800" s="136"/>
      <c r="F800" s="136"/>
      <c r="G800" s="136"/>
      <c r="H800" s="297"/>
      <c r="I800" s="455"/>
      <c r="J800" s="455"/>
      <c r="K800" s="297"/>
      <c r="L800" s="299"/>
      <c r="M800" s="297"/>
      <c r="N800" s="297"/>
      <c r="O800" s="151"/>
      <c r="P800" s="297"/>
      <c r="Q800" s="301"/>
      <c r="R800" s="297"/>
      <c r="S800" s="136"/>
      <c r="T800" s="136"/>
      <c r="U800" s="136"/>
      <c r="V800" s="136"/>
      <c r="W800" s="136"/>
      <c r="X800" s="136"/>
      <c r="Y800" s="136"/>
      <c r="Z800" s="136"/>
      <c r="AA800" s="136"/>
      <c r="AB800" s="136"/>
      <c r="AC800" s="136"/>
      <c r="AD800" s="136"/>
      <c r="AE800" s="136"/>
      <c r="AF800" s="136"/>
    </row>
    <row r="801" spans="1:32" ht="13.5" customHeight="1" x14ac:dyDescent="0.25">
      <c r="A801" s="298"/>
      <c r="B801" s="135"/>
      <c r="C801" s="136"/>
      <c r="D801" s="136"/>
      <c r="E801" s="136"/>
      <c r="F801" s="136"/>
      <c r="G801" s="136"/>
      <c r="H801" s="297"/>
      <c r="I801" s="455"/>
      <c r="J801" s="455"/>
      <c r="K801" s="297"/>
      <c r="L801" s="299"/>
      <c r="M801" s="297"/>
      <c r="N801" s="297"/>
      <c r="O801" s="151"/>
      <c r="P801" s="297"/>
      <c r="Q801" s="301"/>
      <c r="R801" s="297"/>
      <c r="S801" s="136"/>
      <c r="T801" s="136"/>
      <c r="U801" s="136"/>
      <c r="V801" s="136"/>
      <c r="W801" s="136"/>
      <c r="X801" s="136"/>
      <c r="Y801" s="136"/>
      <c r="Z801" s="136"/>
      <c r="AA801" s="136"/>
      <c r="AB801" s="136"/>
      <c r="AC801" s="136"/>
      <c r="AD801" s="136"/>
      <c r="AE801" s="136"/>
      <c r="AF801" s="136"/>
    </row>
    <row r="802" spans="1:32" ht="13.5" customHeight="1" x14ac:dyDescent="0.25">
      <c r="A802" s="298"/>
      <c r="B802" s="135"/>
      <c r="C802" s="136"/>
      <c r="D802" s="136"/>
      <c r="E802" s="136"/>
      <c r="F802" s="136"/>
      <c r="G802" s="136"/>
      <c r="H802" s="297"/>
      <c r="I802" s="455"/>
      <c r="J802" s="455"/>
      <c r="K802" s="297"/>
      <c r="L802" s="299"/>
      <c r="M802" s="297"/>
      <c r="N802" s="297"/>
      <c r="O802" s="151"/>
      <c r="P802" s="297"/>
      <c r="Q802" s="301"/>
      <c r="R802" s="297"/>
      <c r="S802" s="136"/>
      <c r="T802" s="136"/>
      <c r="U802" s="136"/>
      <c r="V802" s="136"/>
      <c r="W802" s="136"/>
      <c r="X802" s="136"/>
      <c r="Y802" s="136"/>
      <c r="Z802" s="136"/>
      <c r="AA802" s="136"/>
      <c r="AB802" s="136"/>
      <c r="AC802" s="136"/>
      <c r="AD802" s="136"/>
      <c r="AE802" s="136"/>
      <c r="AF802" s="136"/>
    </row>
    <row r="803" spans="1:32" ht="13.5" customHeight="1" x14ac:dyDescent="0.25">
      <c r="A803" s="298"/>
      <c r="B803" s="135"/>
      <c r="C803" s="136"/>
      <c r="D803" s="136"/>
      <c r="E803" s="136"/>
      <c r="F803" s="136"/>
      <c r="G803" s="136"/>
      <c r="H803" s="297"/>
      <c r="I803" s="455"/>
      <c r="J803" s="455"/>
      <c r="K803" s="297"/>
      <c r="L803" s="299"/>
      <c r="M803" s="297"/>
      <c r="N803" s="297"/>
      <c r="O803" s="151"/>
      <c r="P803" s="297"/>
      <c r="Q803" s="301"/>
      <c r="R803" s="297"/>
      <c r="S803" s="136"/>
      <c r="T803" s="136"/>
      <c r="U803" s="136"/>
      <c r="V803" s="136"/>
      <c r="W803" s="136"/>
      <c r="X803" s="136"/>
      <c r="Y803" s="136"/>
      <c r="Z803" s="136"/>
      <c r="AA803" s="136"/>
      <c r="AB803" s="136"/>
      <c r="AC803" s="136"/>
      <c r="AD803" s="136"/>
      <c r="AE803" s="136"/>
      <c r="AF803" s="136"/>
    </row>
    <row r="804" spans="1:32" ht="13.5" customHeight="1" x14ac:dyDescent="0.25">
      <c r="A804" s="298"/>
      <c r="B804" s="135"/>
      <c r="C804" s="136"/>
      <c r="D804" s="136"/>
      <c r="E804" s="136"/>
      <c r="F804" s="136"/>
      <c r="G804" s="136"/>
      <c r="H804" s="297"/>
      <c r="I804" s="455"/>
      <c r="J804" s="455"/>
      <c r="K804" s="297"/>
      <c r="L804" s="299"/>
      <c r="M804" s="297"/>
      <c r="N804" s="297"/>
      <c r="O804" s="151"/>
      <c r="P804" s="297"/>
      <c r="Q804" s="301"/>
      <c r="R804" s="297"/>
      <c r="S804" s="136"/>
      <c r="T804" s="136"/>
      <c r="U804" s="136"/>
      <c r="V804" s="136"/>
      <c r="W804" s="136"/>
      <c r="X804" s="136"/>
      <c r="Y804" s="136"/>
      <c r="Z804" s="136"/>
      <c r="AA804" s="136"/>
      <c r="AB804" s="136"/>
      <c r="AC804" s="136"/>
      <c r="AD804" s="136"/>
      <c r="AE804" s="136"/>
      <c r="AF804" s="136"/>
    </row>
    <row r="805" spans="1:32" ht="13.5" customHeight="1" x14ac:dyDescent="0.25">
      <c r="A805" s="298"/>
      <c r="B805" s="135"/>
      <c r="C805" s="136"/>
      <c r="D805" s="136"/>
      <c r="E805" s="136"/>
      <c r="F805" s="136"/>
      <c r="G805" s="136"/>
      <c r="H805" s="297"/>
      <c r="I805" s="455"/>
      <c r="J805" s="455"/>
      <c r="K805" s="297"/>
      <c r="L805" s="299"/>
      <c r="M805" s="297"/>
      <c r="N805" s="297"/>
      <c r="O805" s="151"/>
      <c r="P805" s="297"/>
      <c r="Q805" s="301"/>
      <c r="R805" s="297"/>
      <c r="S805" s="136"/>
      <c r="T805" s="136"/>
      <c r="U805" s="136"/>
      <c r="V805" s="136"/>
      <c r="W805" s="136"/>
      <c r="X805" s="136"/>
      <c r="Y805" s="136"/>
      <c r="Z805" s="136"/>
      <c r="AA805" s="136"/>
      <c r="AB805" s="136"/>
      <c r="AC805" s="136"/>
      <c r="AD805" s="136"/>
      <c r="AE805" s="136"/>
      <c r="AF805" s="136"/>
    </row>
    <row r="806" spans="1:32" ht="13.5" customHeight="1" x14ac:dyDescent="0.25">
      <c r="A806" s="298"/>
      <c r="B806" s="135"/>
      <c r="C806" s="136"/>
      <c r="D806" s="136"/>
      <c r="E806" s="136"/>
      <c r="F806" s="136"/>
      <c r="G806" s="136"/>
      <c r="H806" s="297"/>
      <c r="I806" s="455"/>
      <c r="J806" s="455"/>
      <c r="K806" s="297"/>
      <c r="L806" s="299"/>
      <c r="M806" s="297"/>
      <c r="N806" s="297"/>
      <c r="O806" s="151"/>
      <c r="P806" s="297"/>
      <c r="Q806" s="301"/>
      <c r="R806" s="297"/>
      <c r="S806" s="136"/>
      <c r="T806" s="136"/>
      <c r="U806" s="136"/>
      <c r="V806" s="136"/>
      <c r="W806" s="136"/>
      <c r="X806" s="136"/>
      <c r="Y806" s="136"/>
      <c r="Z806" s="136"/>
      <c r="AA806" s="136"/>
      <c r="AB806" s="136"/>
      <c r="AC806" s="136"/>
      <c r="AD806" s="136"/>
      <c r="AE806" s="136"/>
      <c r="AF806" s="136"/>
    </row>
    <row r="807" spans="1:32" ht="13.5" customHeight="1" x14ac:dyDescent="0.25">
      <c r="A807" s="298"/>
      <c r="B807" s="135"/>
      <c r="C807" s="136"/>
      <c r="D807" s="136"/>
      <c r="E807" s="136"/>
      <c r="F807" s="136"/>
      <c r="G807" s="136"/>
      <c r="H807" s="297"/>
      <c r="I807" s="455"/>
      <c r="J807" s="455"/>
      <c r="K807" s="297"/>
      <c r="L807" s="299"/>
      <c r="M807" s="297"/>
      <c r="N807" s="297"/>
      <c r="O807" s="151"/>
      <c r="P807" s="297"/>
      <c r="Q807" s="301"/>
      <c r="R807" s="297"/>
      <c r="S807" s="136"/>
      <c r="T807" s="136"/>
      <c r="U807" s="136"/>
      <c r="V807" s="136"/>
      <c r="W807" s="136"/>
      <c r="X807" s="136"/>
      <c r="Y807" s="136"/>
      <c r="Z807" s="136"/>
      <c r="AA807" s="136"/>
      <c r="AB807" s="136"/>
      <c r="AC807" s="136"/>
      <c r="AD807" s="136"/>
      <c r="AE807" s="136"/>
      <c r="AF807" s="136"/>
    </row>
    <row r="808" spans="1:32" ht="13.5" customHeight="1" x14ac:dyDescent="0.25">
      <c r="A808" s="298"/>
      <c r="B808" s="135"/>
      <c r="C808" s="136"/>
      <c r="D808" s="136"/>
      <c r="E808" s="136"/>
      <c r="F808" s="136"/>
      <c r="G808" s="136"/>
      <c r="H808" s="297"/>
      <c r="I808" s="455"/>
      <c r="J808" s="455"/>
      <c r="K808" s="297"/>
      <c r="L808" s="299"/>
      <c r="M808" s="297"/>
      <c r="N808" s="297"/>
      <c r="O808" s="151"/>
      <c r="P808" s="297"/>
      <c r="Q808" s="301"/>
      <c r="R808" s="297"/>
      <c r="S808" s="136"/>
      <c r="T808" s="136"/>
      <c r="U808" s="136"/>
      <c r="V808" s="136"/>
      <c r="W808" s="136"/>
      <c r="X808" s="136"/>
      <c r="Y808" s="136"/>
      <c r="Z808" s="136"/>
      <c r="AA808" s="136"/>
      <c r="AB808" s="136"/>
      <c r="AC808" s="136"/>
      <c r="AD808" s="136"/>
      <c r="AE808" s="136"/>
      <c r="AF808" s="136"/>
    </row>
    <row r="809" spans="1:32" ht="13.5" customHeight="1" x14ac:dyDescent="0.25">
      <c r="A809" s="298"/>
      <c r="B809" s="135"/>
      <c r="C809" s="136"/>
      <c r="D809" s="136"/>
      <c r="E809" s="136"/>
      <c r="F809" s="136"/>
      <c r="G809" s="136"/>
      <c r="H809" s="297"/>
      <c r="I809" s="455"/>
      <c r="J809" s="455"/>
      <c r="K809" s="297"/>
      <c r="L809" s="299"/>
      <c r="M809" s="297"/>
      <c r="N809" s="297"/>
      <c r="O809" s="151"/>
      <c r="P809" s="297"/>
      <c r="Q809" s="301"/>
      <c r="R809" s="297"/>
      <c r="S809" s="136"/>
      <c r="T809" s="136"/>
      <c r="U809" s="136"/>
      <c r="V809" s="136"/>
      <c r="W809" s="136"/>
      <c r="X809" s="136"/>
      <c r="Y809" s="136"/>
      <c r="Z809" s="136"/>
      <c r="AA809" s="136"/>
      <c r="AB809" s="136"/>
      <c r="AC809" s="136"/>
      <c r="AD809" s="136"/>
      <c r="AE809" s="136"/>
      <c r="AF809" s="136"/>
    </row>
    <row r="810" spans="1:32" ht="13.5" customHeight="1" x14ac:dyDescent="0.25">
      <c r="A810" s="298"/>
      <c r="B810" s="135"/>
      <c r="C810" s="136"/>
      <c r="D810" s="136"/>
      <c r="E810" s="136"/>
      <c r="F810" s="136"/>
      <c r="G810" s="136"/>
      <c r="H810" s="297"/>
      <c r="I810" s="455"/>
      <c r="J810" s="455"/>
      <c r="K810" s="297"/>
      <c r="L810" s="299"/>
      <c r="M810" s="297"/>
      <c r="N810" s="297"/>
      <c r="O810" s="151"/>
      <c r="P810" s="297"/>
      <c r="Q810" s="301"/>
      <c r="R810" s="297"/>
      <c r="S810" s="136"/>
      <c r="T810" s="136"/>
      <c r="U810" s="136"/>
      <c r="V810" s="136"/>
      <c r="W810" s="136"/>
      <c r="X810" s="136"/>
      <c r="Y810" s="136"/>
      <c r="Z810" s="136"/>
      <c r="AA810" s="136"/>
      <c r="AB810" s="136"/>
      <c r="AC810" s="136"/>
      <c r="AD810" s="136"/>
      <c r="AE810" s="136"/>
      <c r="AF810" s="136"/>
    </row>
    <row r="811" spans="1:32" ht="13.5" customHeight="1" x14ac:dyDescent="0.25">
      <c r="A811" s="298"/>
      <c r="B811" s="135"/>
      <c r="C811" s="136"/>
      <c r="D811" s="136"/>
      <c r="E811" s="136"/>
      <c r="F811" s="136"/>
      <c r="G811" s="136"/>
      <c r="H811" s="297"/>
      <c r="I811" s="455"/>
      <c r="J811" s="455"/>
      <c r="K811" s="297"/>
      <c r="L811" s="299"/>
      <c r="M811" s="297"/>
      <c r="N811" s="297"/>
      <c r="O811" s="151"/>
      <c r="P811" s="297"/>
      <c r="Q811" s="301"/>
      <c r="R811" s="297"/>
      <c r="S811" s="136"/>
      <c r="T811" s="136"/>
      <c r="U811" s="136"/>
      <c r="V811" s="136"/>
      <c r="W811" s="136"/>
      <c r="X811" s="136"/>
      <c r="Y811" s="136"/>
      <c r="Z811" s="136"/>
      <c r="AA811" s="136"/>
      <c r="AB811" s="136"/>
      <c r="AC811" s="136"/>
      <c r="AD811" s="136"/>
      <c r="AE811" s="136"/>
      <c r="AF811" s="136"/>
    </row>
    <row r="812" spans="1:32" ht="13.5" customHeight="1" x14ac:dyDescent="0.25">
      <c r="A812" s="298"/>
      <c r="B812" s="135"/>
      <c r="C812" s="136"/>
      <c r="D812" s="136"/>
      <c r="E812" s="136"/>
      <c r="F812" s="136"/>
      <c r="G812" s="136"/>
      <c r="H812" s="297"/>
      <c r="I812" s="455"/>
      <c r="J812" s="455"/>
      <c r="K812" s="297"/>
      <c r="L812" s="299"/>
      <c r="M812" s="297"/>
      <c r="N812" s="297"/>
      <c r="O812" s="151"/>
      <c r="P812" s="297"/>
      <c r="Q812" s="301"/>
      <c r="R812" s="297"/>
      <c r="S812" s="136"/>
      <c r="T812" s="136"/>
      <c r="U812" s="136"/>
      <c r="V812" s="136"/>
      <c r="W812" s="136"/>
      <c r="X812" s="136"/>
      <c r="Y812" s="136"/>
      <c r="Z812" s="136"/>
      <c r="AA812" s="136"/>
      <c r="AB812" s="136"/>
      <c r="AC812" s="136"/>
      <c r="AD812" s="136"/>
      <c r="AE812" s="136"/>
      <c r="AF812" s="136"/>
    </row>
    <row r="813" spans="1:32" ht="13.5" customHeight="1" x14ac:dyDescent="0.25">
      <c r="A813" s="298"/>
      <c r="B813" s="135"/>
      <c r="C813" s="136"/>
      <c r="D813" s="136"/>
      <c r="E813" s="136"/>
      <c r="F813" s="136"/>
      <c r="G813" s="136"/>
      <c r="H813" s="297"/>
      <c r="I813" s="455"/>
      <c r="J813" s="455"/>
      <c r="K813" s="297"/>
      <c r="L813" s="299"/>
      <c r="M813" s="297"/>
      <c r="N813" s="297"/>
      <c r="O813" s="151"/>
      <c r="P813" s="297"/>
      <c r="Q813" s="301"/>
      <c r="R813" s="297"/>
      <c r="S813" s="136"/>
      <c r="T813" s="136"/>
      <c r="U813" s="136"/>
      <c r="V813" s="136"/>
      <c r="W813" s="136"/>
      <c r="X813" s="136"/>
      <c r="Y813" s="136"/>
      <c r="Z813" s="136"/>
      <c r="AA813" s="136"/>
      <c r="AB813" s="136"/>
      <c r="AC813" s="136"/>
      <c r="AD813" s="136"/>
      <c r="AE813" s="136"/>
      <c r="AF813" s="136"/>
    </row>
    <row r="814" spans="1:32" ht="13.5" customHeight="1" x14ac:dyDescent="0.25">
      <c r="A814" s="298"/>
      <c r="B814" s="135"/>
      <c r="C814" s="136"/>
      <c r="D814" s="136"/>
      <c r="E814" s="136"/>
      <c r="F814" s="136"/>
      <c r="G814" s="136"/>
      <c r="H814" s="297"/>
      <c r="I814" s="455"/>
      <c r="J814" s="455"/>
      <c r="K814" s="297"/>
      <c r="L814" s="299"/>
      <c r="M814" s="297"/>
      <c r="N814" s="297"/>
      <c r="O814" s="151"/>
      <c r="P814" s="297"/>
      <c r="Q814" s="301"/>
      <c r="R814" s="297"/>
      <c r="S814" s="136"/>
      <c r="T814" s="136"/>
      <c r="U814" s="136"/>
      <c r="V814" s="136"/>
      <c r="W814" s="136"/>
      <c r="X814" s="136"/>
      <c r="Y814" s="136"/>
      <c r="Z814" s="136"/>
      <c r="AA814" s="136"/>
      <c r="AB814" s="136"/>
      <c r="AC814" s="136"/>
      <c r="AD814" s="136"/>
      <c r="AE814" s="136"/>
      <c r="AF814" s="136"/>
    </row>
    <row r="815" spans="1:32" ht="13.5" customHeight="1" x14ac:dyDescent="0.25">
      <c r="A815" s="298"/>
      <c r="B815" s="135"/>
      <c r="C815" s="136"/>
      <c r="D815" s="136"/>
      <c r="E815" s="136"/>
      <c r="F815" s="136"/>
      <c r="G815" s="136"/>
      <c r="H815" s="297"/>
      <c r="I815" s="455"/>
      <c r="J815" s="455"/>
      <c r="K815" s="297"/>
      <c r="L815" s="299"/>
      <c r="M815" s="297"/>
      <c r="N815" s="297"/>
      <c r="O815" s="151"/>
      <c r="P815" s="297"/>
      <c r="Q815" s="301"/>
      <c r="R815" s="297"/>
      <c r="S815" s="136"/>
      <c r="T815" s="136"/>
      <c r="U815" s="136"/>
      <c r="V815" s="136"/>
      <c r="W815" s="136"/>
      <c r="X815" s="136"/>
      <c r="Y815" s="136"/>
      <c r="Z815" s="136"/>
      <c r="AA815" s="136"/>
      <c r="AB815" s="136"/>
      <c r="AC815" s="136"/>
      <c r="AD815" s="136"/>
      <c r="AE815" s="136"/>
      <c r="AF815" s="136"/>
    </row>
    <row r="816" spans="1:32" ht="13.5" customHeight="1" x14ac:dyDescent="0.25">
      <c r="A816" s="298"/>
      <c r="B816" s="135"/>
      <c r="C816" s="136"/>
      <c r="D816" s="136"/>
      <c r="E816" s="136"/>
      <c r="F816" s="136"/>
      <c r="G816" s="136"/>
      <c r="H816" s="297"/>
      <c r="I816" s="455"/>
      <c r="J816" s="455"/>
      <c r="K816" s="297"/>
      <c r="L816" s="299"/>
      <c r="M816" s="297"/>
      <c r="N816" s="297"/>
      <c r="O816" s="151"/>
      <c r="P816" s="297"/>
      <c r="Q816" s="301"/>
      <c r="R816" s="297"/>
      <c r="S816" s="136"/>
      <c r="T816" s="136"/>
      <c r="U816" s="136"/>
      <c r="V816" s="136"/>
      <c r="W816" s="136"/>
      <c r="X816" s="136"/>
      <c r="Y816" s="136"/>
      <c r="Z816" s="136"/>
      <c r="AA816" s="136"/>
      <c r="AB816" s="136"/>
      <c r="AC816" s="136"/>
      <c r="AD816" s="136"/>
      <c r="AE816" s="136"/>
      <c r="AF816" s="136"/>
    </row>
    <row r="817" spans="1:32" ht="13.5" customHeight="1" x14ac:dyDescent="0.25">
      <c r="A817" s="298"/>
      <c r="B817" s="135"/>
      <c r="C817" s="136"/>
      <c r="D817" s="136"/>
      <c r="E817" s="136"/>
      <c r="F817" s="136"/>
      <c r="G817" s="136"/>
      <c r="H817" s="297"/>
      <c r="I817" s="455"/>
      <c r="J817" s="455"/>
      <c r="K817" s="297"/>
      <c r="L817" s="299"/>
      <c r="M817" s="297"/>
      <c r="N817" s="297"/>
      <c r="O817" s="151"/>
      <c r="P817" s="297"/>
      <c r="Q817" s="301"/>
      <c r="R817" s="297"/>
      <c r="S817" s="136"/>
      <c r="T817" s="136"/>
      <c r="U817" s="136"/>
      <c r="V817" s="136"/>
      <c r="W817" s="136"/>
      <c r="X817" s="136"/>
      <c r="Y817" s="136"/>
      <c r="Z817" s="136"/>
      <c r="AA817" s="136"/>
      <c r="AB817" s="136"/>
      <c r="AC817" s="136"/>
      <c r="AD817" s="136"/>
      <c r="AE817" s="136"/>
      <c r="AF817" s="136"/>
    </row>
    <row r="818" spans="1:32" ht="13.5" customHeight="1" x14ac:dyDescent="0.25">
      <c r="A818" s="298"/>
      <c r="B818" s="135"/>
      <c r="C818" s="136"/>
      <c r="D818" s="136"/>
      <c r="E818" s="136"/>
      <c r="F818" s="136"/>
      <c r="G818" s="136"/>
      <c r="H818" s="297"/>
      <c r="I818" s="455"/>
      <c r="J818" s="455"/>
      <c r="K818" s="297"/>
      <c r="L818" s="299"/>
      <c r="M818" s="297"/>
      <c r="N818" s="297"/>
      <c r="O818" s="151"/>
      <c r="P818" s="297"/>
      <c r="Q818" s="301"/>
      <c r="R818" s="297"/>
      <c r="S818" s="136"/>
      <c r="T818" s="136"/>
      <c r="U818" s="136"/>
      <c r="V818" s="136"/>
      <c r="W818" s="136"/>
      <c r="X818" s="136"/>
      <c r="Y818" s="136"/>
      <c r="Z818" s="136"/>
      <c r="AA818" s="136"/>
      <c r="AB818" s="136"/>
      <c r="AC818" s="136"/>
      <c r="AD818" s="136"/>
      <c r="AE818" s="136"/>
      <c r="AF818" s="136"/>
    </row>
    <row r="819" spans="1:32" ht="13.5" customHeight="1" x14ac:dyDescent="0.25">
      <c r="A819" s="298"/>
      <c r="B819" s="135"/>
      <c r="C819" s="136"/>
      <c r="D819" s="136"/>
      <c r="E819" s="136"/>
      <c r="F819" s="136"/>
      <c r="G819" s="136"/>
      <c r="H819" s="297"/>
      <c r="I819" s="455"/>
      <c r="J819" s="455"/>
      <c r="K819" s="297"/>
      <c r="L819" s="299"/>
      <c r="M819" s="297"/>
      <c r="N819" s="297"/>
      <c r="O819" s="151"/>
      <c r="P819" s="297"/>
      <c r="Q819" s="301"/>
      <c r="R819" s="297"/>
      <c r="S819" s="136"/>
      <c r="T819" s="136"/>
      <c r="U819" s="136"/>
      <c r="V819" s="136"/>
      <c r="W819" s="136"/>
      <c r="X819" s="136"/>
      <c r="Y819" s="136"/>
      <c r="Z819" s="136"/>
      <c r="AA819" s="136"/>
      <c r="AB819" s="136"/>
      <c r="AC819" s="136"/>
      <c r="AD819" s="136"/>
      <c r="AE819" s="136"/>
      <c r="AF819" s="136"/>
    </row>
    <row r="820" spans="1:32" ht="13.5" customHeight="1" x14ac:dyDescent="0.25">
      <c r="A820" s="298"/>
      <c r="B820" s="135"/>
      <c r="C820" s="136"/>
      <c r="D820" s="136"/>
      <c r="E820" s="136"/>
      <c r="F820" s="136"/>
      <c r="G820" s="136"/>
      <c r="H820" s="297"/>
      <c r="I820" s="455"/>
      <c r="J820" s="455"/>
      <c r="K820" s="297"/>
      <c r="L820" s="299"/>
      <c r="M820" s="297"/>
      <c r="N820" s="297"/>
      <c r="O820" s="151"/>
      <c r="P820" s="297"/>
      <c r="Q820" s="301"/>
      <c r="R820" s="297"/>
      <c r="S820" s="136"/>
      <c r="T820" s="136"/>
      <c r="U820" s="136"/>
      <c r="V820" s="136"/>
      <c r="W820" s="136"/>
      <c r="X820" s="136"/>
      <c r="Y820" s="136"/>
      <c r="Z820" s="136"/>
      <c r="AA820" s="136"/>
      <c r="AB820" s="136"/>
      <c r="AC820" s="136"/>
      <c r="AD820" s="136"/>
      <c r="AE820" s="136"/>
      <c r="AF820" s="136"/>
    </row>
    <row r="821" spans="1:32" ht="13.5" customHeight="1" x14ac:dyDescent="0.25">
      <c r="A821" s="298"/>
      <c r="B821" s="135"/>
      <c r="C821" s="136"/>
      <c r="D821" s="136"/>
      <c r="E821" s="136"/>
      <c r="F821" s="136"/>
      <c r="G821" s="136"/>
      <c r="H821" s="297"/>
      <c r="I821" s="455"/>
      <c r="J821" s="455"/>
      <c r="K821" s="297"/>
      <c r="L821" s="299"/>
      <c r="M821" s="297"/>
      <c r="N821" s="297"/>
      <c r="O821" s="151"/>
      <c r="P821" s="297"/>
      <c r="Q821" s="301"/>
      <c r="R821" s="297"/>
      <c r="S821" s="136"/>
      <c r="T821" s="136"/>
      <c r="U821" s="136"/>
      <c r="V821" s="136"/>
      <c r="W821" s="136"/>
      <c r="X821" s="136"/>
      <c r="Y821" s="136"/>
      <c r="Z821" s="136"/>
      <c r="AA821" s="136"/>
      <c r="AB821" s="136"/>
      <c r="AC821" s="136"/>
      <c r="AD821" s="136"/>
      <c r="AE821" s="136"/>
      <c r="AF821" s="136"/>
    </row>
    <row r="822" spans="1:32" ht="13.5" customHeight="1" x14ac:dyDescent="0.25">
      <c r="A822" s="298"/>
      <c r="B822" s="135"/>
      <c r="C822" s="136"/>
      <c r="D822" s="136"/>
      <c r="E822" s="136"/>
      <c r="F822" s="136"/>
      <c r="G822" s="136"/>
      <c r="H822" s="297"/>
      <c r="I822" s="455"/>
      <c r="J822" s="455"/>
      <c r="K822" s="297"/>
      <c r="L822" s="299"/>
      <c r="M822" s="297"/>
      <c r="N822" s="297"/>
      <c r="O822" s="151"/>
      <c r="P822" s="297"/>
      <c r="Q822" s="301"/>
      <c r="R822" s="297"/>
      <c r="S822" s="136"/>
      <c r="T822" s="136"/>
      <c r="U822" s="136"/>
      <c r="V822" s="136"/>
      <c r="W822" s="136"/>
      <c r="X822" s="136"/>
      <c r="Y822" s="136"/>
      <c r="Z822" s="136"/>
      <c r="AA822" s="136"/>
      <c r="AB822" s="136"/>
      <c r="AC822" s="136"/>
      <c r="AD822" s="136"/>
      <c r="AE822" s="136"/>
      <c r="AF822" s="136"/>
    </row>
    <row r="823" spans="1:32" ht="13.5" customHeight="1" x14ac:dyDescent="0.25">
      <c r="A823" s="298"/>
      <c r="B823" s="135"/>
      <c r="C823" s="136"/>
      <c r="D823" s="136"/>
      <c r="E823" s="136"/>
      <c r="F823" s="136"/>
      <c r="G823" s="136"/>
      <c r="H823" s="297"/>
      <c r="I823" s="455"/>
      <c r="J823" s="455"/>
      <c r="K823" s="297"/>
      <c r="L823" s="299"/>
      <c r="M823" s="297"/>
      <c r="N823" s="297"/>
      <c r="O823" s="151"/>
      <c r="P823" s="297"/>
      <c r="Q823" s="301"/>
      <c r="R823" s="297"/>
      <c r="S823" s="136"/>
      <c r="T823" s="136"/>
      <c r="U823" s="136"/>
      <c r="V823" s="136"/>
      <c r="W823" s="136"/>
      <c r="X823" s="136"/>
      <c r="Y823" s="136"/>
      <c r="Z823" s="136"/>
      <c r="AA823" s="136"/>
      <c r="AB823" s="136"/>
      <c r="AC823" s="136"/>
      <c r="AD823" s="136"/>
      <c r="AE823" s="136"/>
      <c r="AF823" s="136"/>
    </row>
    <row r="824" spans="1:32" ht="13.5" customHeight="1" x14ac:dyDescent="0.25">
      <c r="A824" s="298"/>
      <c r="B824" s="135"/>
      <c r="C824" s="136"/>
      <c r="D824" s="136"/>
      <c r="E824" s="136"/>
      <c r="F824" s="136"/>
      <c r="G824" s="136"/>
      <c r="H824" s="297"/>
      <c r="I824" s="455"/>
      <c r="J824" s="455"/>
      <c r="K824" s="297"/>
      <c r="L824" s="299"/>
      <c r="M824" s="297"/>
      <c r="N824" s="297"/>
      <c r="O824" s="151"/>
      <c r="P824" s="297"/>
      <c r="Q824" s="301"/>
      <c r="R824" s="297"/>
      <c r="S824" s="136"/>
      <c r="T824" s="136"/>
      <c r="U824" s="136"/>
      <c r="V824" s="136"/>
      <c r="W824" s="136"/>
      <c r="X824" s="136"/>
      <c r="Y824" s="136"/>
      <c r="Z824" s="136"/>
      <c r="AA824" s="136"/>
      <c r="AB824" s="136"/>
      <c r="AC824" s="136"/>
      <c r="AD824" s="136"/>
      <c r="AE824" s="136"/>
      <c r="AF824" s="136"/>
    </row>
    <row r="825" spans="1:32" ht="13.5" customHeight="1" x14ac:dyDescent="0.25">
      <c r="A825" s="298"/>
      <c r="B825" s="135"/>
      <c r="C825" s="136"/>
      <c r="D825" s="136"/>
      <c r="E825" s="136"/>
      <c r="F825" s="136"/>
      <c r="G825" s="136"/>
      <c r="H825" s="297"/>
      <c r="I825" s="455"/>
      <c r="J825" s="455"/>
      <c r="K825" s="297"/>
      <c r="L825" s="299"/>
      <c r="M825" s="297"/>
      <c r="N825" s="297"/>
      <c r="O825" s="151"/>
      <c r="P825" s="297"/>
      <c r="Q825" s="301"/>
      <c r="R825" s="297"/>
      <c r="S825" s="136"/>
      <c r="T825" s="136"/>
      <c r="U825" s="136"/>
      <c r="V825" s="136"/>
      <c r="W825" s="136"/>
      <c r="X825" s="136"/>
      <c r="Y825" s="136"/>
      <c r="Z825" s="136"/>
      <c r="AA825" s="136"/>
      <c r="AB825" s="136"/>
      <c r="AC825" s="136"/>
      <c r="AD825" s="136"/>
      <c r="AE825" s="136"/>
      <c r="AF825" s="136"/>
    </row>
    <row r="826" spans="1:32" ht="13.5" customHeight="1" x14ac:dyDescent="0.25">
      <c r="A826" s="298"/>
      <c r="B826" s="135"/>
      <c r="C826" s="136"/>
      <c r="D826" s="136"/>
      <c r="E826" s="136"/>
      <c r="F826" s="136"/>
      <c r="G826" s="136"/>
      <c r="H826" s="297"/>
      <c r="I826" s="455"/>
      <c r="J826" s="455"/>
      <c r="K826" s="297"/>
      <c r="L826" s="299"/>
      <c r="M826" s="297"/>
      <c r="N826" s="297"/>
      <c r="O826" s="151"/>
      <c r="P826" s="297"/>
      <c r="Q826" s="301"/>
      <c r="R826" s="297"/>
      <c r="S826" s="136"/>
      <c r="T826" s="136"/>
      <c r="U826" s="136"/>
      <c r="V826" s="136"/>
      <c r="W826" s="136"/>
      <c r="X826" s="136"/>
      <c r="Y826" s="136"/>
      <c r="Z826" s="136"/>
      <c r="AA826" s="136"/>
      <c r="AB826" s="136"/>
      <c r="AC826" s="136"/>
      <c r="AD826" s="136"/>
      <c r="AE826" s="136"/>
      <c r="AF826" s="136"/>
    </row>
    <row r="827" spans="1:32" ht="13.5" customHeight="1" x14ac:dyDescent="0.25">
      <c r="A827" s="298"/>
      <c r="B827" s="135"/>
      <c r="C827" s="136"/>
      <c r="D827" s="136"/>
      <c r="E827" s="136"/>
      <c r="F827" s="136"/>
      <c r="G827" s="136"/>
      <c r="H827" s="297"/>
      <c r="I827" s="455"/>
      <c r="J827" s="455"/>
      <c r="K827" s="297"/>
      <c r="L827" s="299"/>
      <c r="M827" s="297"/>
      <c r="N827" s="297"/>
      <c r="O827" s="151"/>
      <c r="P827" s="297"/>
      <c r="Q827" s="301"/>
      <c r="R827" s="297"/>
      <c r="S827" s="136"/>
      <c r="T827" s="136"/>
      <c r="U827" s="136"/>
      <c r="V827" s="136"/>
      <c r="W827" s="136"/>
      <c r="X827" s="136"/>
      <c r="Y827" s="136"/>
      <c r="Z827" s="136"/>
      <c r="AA827" s="136"/>
      <c r="AB827" s="136"/>
      <c r="AC827" s="136"/>
      <c r="AD827" s="136"/>
      <c r="AE827" s="136"/>
      <c r="AF827" s="136"/>
    </row>
    <row r="828" spans="1:32" ht="13.5" customHeight="1" x14ac:dyDescent="0.25">
      <c r="A828" s="298"/>
      <c r="B828" s="135"/>
      <c r="C828" s="136"/>
      <c r="D828" s="136"/>
      <c r="E828" s="136"/>
      <c r="F828" s="136"/>
      <c r="G828" s="136"/>
      <c r="H828" s="297"/>
      <c r="I828" s="455"/>
      <c r="J828" s="455"/>
      <c r="K828" s="297"/>
      <c r="L828" s="299"/>
      <c r="M828" s="297"/>
      <c r="N828" s="297"/>
      <c r="O828" s="151"/>
      <c r="P828" s="297"/>
      <c r="Q828" s="301"/>
      <c r="R828" s="297"/>
      <c r="S828" s="136"/>
      <c r="T828" s="136"/>
      <c r="U828" s="136"/>
      <c r="V828" s="136"/>
      <c r="W828" s="136"/>
      <c r="X828" s="136"/>
      <c r="Y828" s="136"/>
      <c r="Z828" s="136"/>
      <c r="AA828" s="136"/>
      <c r="AB828" s="136"/>
      <c r="AC828" s="136"/>
      <c r="AD828" s="136"/>
      <c r="AE828" s="136"/>
      <c r="AF828" s="136"/>
    </row>
    <row r="829" spans="1:32" ht="13.5" customHeight="1" x14ac:dyDescent="0.25">
      <c r="A829" s="298"/>
      <c r="B829" s="135"/>
      <c r="C829" s="136"/>
      <c r="D829" s="136"/>
      <c r="E829" s="136"/>
      <c r="F829" s="136"/>
      <c r="G829" s="136"/>
      <c r="H829" s="297"/>
      <c r="I829" s="455"/>
      <c r="J829" s="455"/>
      <c r="K829" s="297"/>
      <c r="L829" s="299"/>
      <c r="M829" s="297"/>
      <c r="N829" s="297"/>
      <c r="O829" s="151"/>
      <c r="P829" s="297"/>
      <c r="Q829" s="301"/>
      <c r="R829" s="297"/>
      <c r="S829" s="136"/>
      <c r="T829" s="136"/>
      <c r="U829" s="136"/>
      <c r="V829" s="136"/>
      <c r="W829" s="136"/>
      <c r="X829" s="136"/>
      <c r="Y829" s="136"/>
      <c r="Z829" s="136"/>
      <c r="AA829" s="136"/>
      <c r="AB829" s="136"/>
      <c r="AC829" s="136"/>
      <c r="AD829" s="136"/>
      <c r="AE829" s="136"/>
      <c r="AF829" s="136"/>
    </row>
    <row r="830" spans="1:32" ht="13.5" customHeight="1" x14ac:dyDescent="0.25">
      <c r="A830" s="298"/>
      <c r="B830" s="135"/>
      <c r="C830" s="136"/>
      <c r="D830" s="136"/>
      <c r="E830" s="136"/>
      <c r="F830" s="136"/>
      <c r="G830" s="136"/>
      <c r="H830" s="297"/>
      <c r="I830" s="455"/>
      <c r="J830" s="455"/>
      <c r="K830" s="297"/>
      <c r="L830" s="299"/>
      <c r="M830" s="297"/>
      <c r="N830" s="297"/>
      <c r="O830" s="151"/>
      <c r="P830" s="297"/>
      <c r="Q830" s="301"/>
      <c r="R830" s="297"/>
      <c r="S830" s="136"/>
      <c r="T830" s="136"/>
      <c r="U830" s="136"/>
      <c r="V830" s="136"/>
      <c r="W830" s="136"/>
      <c r="X830" s="136"/>
      <c r="Y830" s="136"/>
      <c r="Z830" s="136"/>
      <c r="AA830" s="136"/>
      <c r="AB830" s="136"/>
      <c r="AC830" s="136"/>
      <c r="AD830" s="136"/>
      <c r="AE830" s="136"/>
      <c r="AF830" s="136"/>
    </row>
    <row r="831" spans="1:32" ht="13.5" customHeight="1" x14ac:dyDescent="0.25">
      <c r="A831" s="298"/>
      <c r="B831" s="135"/>
      <c r="C831" s="136"/>
      <c r="D831" s="136"/>
      <c r="E831" s="136"/>
      <c r="F831" s="136"/>
      <c r="G831" s="136"/>
      <c r="H831" s="297"/>
      <c r="I831" s="455"/>
      <c r="J831" s="455"/>
      <c r="K831" s="297"/>
      <c r="L831" s="299"/>
      <c r="M831" s="297"/>
      <c r="N831" s="297"/>
      <c r="O831" s="151"/>
      <c r="P831" s="297"/>
      <c r="Q831" s="301"/>
      <c r="R831" s="297"/>
      <c r="S831" s="136"/>
      <c r="T831" s="136"/>
      <c r="U831" s="136"/>
      <c r="V831" s="136"/>
      <c r="W831" s="136"/>
      <c r="X831" s="136"/>
      <c r="Y831" s="136"/>
      <c r="Z831" s="136"/>
      <c r="AA831" s="136"/>
      <c r="AB831" s="136"/>
      <c r="AC831" s="136"/>
      <c r="AD831" s="136"/>
      <c r="AE831" s="136"/>
      <c r="AF831" s="136"/>
    </row>
    <row r="832" spans="1:32" ht="13.5" customHeight="1" x14ac:dyDescent="0.25">
      <c r="A832" s="298"/>
      <c r="B832" s="135"/>
      <c r="C832" s="136"/>
      <c r="D832" s="136"/>
      <c r="E832" s="136"/>
      <c r="F832" s="136"/>
      <c r="G832" s="136"/>
      <c r="H832" s="297"/>
      <c r="I832" s="455"/>
      <c r="J832" s="455"/>
      <c r="K832" s="297"/>
      <c r="L832" s="299"/>
      <c r="M832" s="297"/>
      <c r="N832" s="297"/>
      <c r="O832" s="151"/>
      <c r="P832" s="297"/>
      <c r="Q832" s="301"/>
      <c r="R832" s="297"/>
      <c r="S832" s="136"/>
      <c r="T832" s="136"/>
      <c r="U832" s="136"/>
      <c r="V832" s="136"/>
      <c r="W832" s="136"/>
      <c r="X832" s="136"/>
      <c r="Y832" s="136"/>
      <c r="Z832" s="136"/>
      <c r="AA832" s="136"/>
      <c r="AB832" s="136"/>
      <c r="AC832" s="136"/>
      <c r="AD832" s="136"/>
      <c r="AE832" s="136"/>
      <c r="AF832" s="136"/>
    </row>
    <row r="833" spans="1:32" ht="13.5" customHeight="1" x14ac:dyDescent="0.25">
      <c r="A833" s="298"/>
      <c r="B833" s="135"/>
      <c r="C833" s="136"/>
      <c r="D833" s="136"/>
      <c r="E833" s="136"/>
      <c r="F833" s="136"/>
      <c r="G833" s="136"/>
      <c r="H833" s="297"/>
      <c r="I833" s="455"/>
      <c r="J833" s="455"/>
      <c r="K833" s="297"/>
      <c r="L833" s="299"/>
      <c r="M833" s="297"/>
      <c r="N833" s="297"/>
      <c r="O833" s="151"/>
      <c r="P833" s="297"/>
      <c r="Q833" s="301"/>
      <c r="R833" s="297"/>
      <c r="S833" s="136"/>
      <c r="T833" s="136"/>
      <c r="U833" s="136"/>
      <c r="V833" s="136"/>
      <c r="W833" s="136"/>
      <c r="X833" s="136"/>
      <c r="Y833" s="136"/>
      <c r="Z833" s="136"/>
      <c r="AA833" s="136"/>
      <c r="AB833" s="136"/>
      <c r="AC833" s="136"/>
      <c r="AD833" s="136"/>
      <c r="AE833" s="136"/>
      <c r="AF833" s="136"/>
    </row>
    <row r="834" spans="1:32" ht="13.5" customHeight="1" x14ac:dyDescent="0.25">
      <c r="A834" s="298"/>
      <c r="B834" s="135"/>
      <c r="C834" s="136"/>
      <c r="D834" s="136"/>
      <c r="E834" s="136"/>
      <c r="F834" s="136"/>
      <c r="G834" s="136"/>
      <c r="H834" s="297"/>
      <c r="I834" s="455"/>
      <c r="J834" s="455"/>
      <c r="K834" s="297"/>
      <c r="L834" s="299"/>
      <c r="M834" s="297"/>
      <c r="N834" s="297"/>
      <c r="O834" s="151"/>
      <c r="P834" s="297"/>
      <c r="Q834" s="301"/>
      <c r="R834" s="297"/>
      <c r="S834" s="136"/>
      <c r="T834" s="136"/>
      <c r="U834" s="136"/>
      <c r="V834" s="136"/>
      <c r="W834" s="136"/>
      <c r="X834" s="136"/>
      <c r="Y834" s="136"/>
      <c r="Z834" s="136"/>
      <c r="AA834" s="136"/>
      <c r="AB834" s="136"/>
      <c r="AC834" s="136"/>
      <c r="AD834" s="136"/>
      <c r="AE834" s="136"/>
      <c r="AF834" s="136"/>
    </row>
    <row r="835" spans="1:32" ht="13.5" customHeight="1" x14ac:dyDescent="0.25">
      <c r="A835" s="298"/>
      <c r="B835" s="135"/>
      <c r="C835" s="136"/>
      <c r="D835" s="136"/>
      <c r="E835" s="136"/>
      <c r="F835" s="136"/>
      <c r="G835" s="136"/>
      <c r="H835" s="297"/>
      <c r="I835" s="455"/>
      <c r="J835" s="455"/>
      <c r="K835" s="297"/>
      <c r="L835" s="299"/>
      <c r="M835" s="297"/>
      <c r="N835" s="297"/>
      <c r="O835" s="151"/>
      <c r="P835" s="297"/>
      <c r="Q835" s="301"/>
      <c r="R835" s="297"/>
      <c r="S835" s="136"/>
      <c r="T835" s="136"/>
      <c r="U835" s="136"/>
      <c r="V835" s="136"/>
      <c r="W835" s="136"/>
      <c r="X835" s="136"/>
      <c r="Y835" s="136"/>
      <c r="Z835" s="136"/>
      <c r="AA835" s="136"/>
      <c r="AB835" s="136"/>
      <c r="AC835" s="136"/>
      <c r="AD835" s="136"/>
      <c r="AE835" s="136"/>
      <c r="AF835" s="136"/>
    </row>
    <row r="836" spans="1:32" ht="13.5" customHeight="1" x14ac:dyDescent="0.25">
      <c r="A836" s="298"/>
      <c r="B836" s="135"/>
      <c r="C836" s="136"/>
      <c r="D836" s="136"/>
      <c r="E836" s="136"/>
      <c r="F836" s="136"/>
      <c r="G836" s="136"/>
      <c r="H836" s="297"/>
      <c r="I836" s="455"/>
      <c r="J836" s="455"/>
      <c r="K836" s="297"/>
      <c r="L836" s="299"/>
      <c r="M836" s="297"/>
      <c r="N836" s="297"/>
      <c r="O836" s="151"/>
      <c r="P836" s="297"/>
      <c r="Q836" s="301"/>
      <c r="R836" s="297"/>
      <c r="S836" s="136"/>
      <c r="T836" s="136"/>
      <c r="U836" s="136"/>
      <c r="V836" s="136"/>
      <c r="W836" s="136"/>
      <c r="X836" s="136"/>
      <c r="Y836" s="136"/>
      <c r="Z836" s="136"/>
      <c r="AA836" s="136"/>
      <c r="AB836" s="136"/>
      <c r="AC836" s="136"/>
      <c r="AD836" s="136"/>
      <c r="AE836" s="136"/>
      <c r="AF836" s="136"/>
    </row>
    <row r="837" spans="1:32" ht="13.5" customHeight="1" x14ac:dyDescent="0.25">
      <c r="A837" s="298"/>
      <c r="B837" s="135"/>
      <c r="C837" s="136"/>
      <c r="D837" s="136"/>
      <c r="E837" s="136"/>
      <c r="F837" s="136"/>
      <c r="G837" s="136"/>
      <c r="H837" s="297"/>
      <c r="I837" s="455"/>
      <c r="J837" s="455"/>
      <c r="K837" s="297"/>
      <c r="L837" s="299"/>
      <c r="M837" s="297"/>
      <c r="N837" s="297"/>
      <c r="O837" s="151"/>
      <c r="P837" s="297"/>
      <c r="Q837" s="301"/>
      <c r="R837" s="297"/>
      <c r="S837" s="136"/>
      <c r="T837" s="136"/>
      <c r="U837" s="136"/>
      <c r="V837" s="136"/>
      <c r="W837" s="136"/>
      <c r="X837" s="136"/>
      <c r="Y837" s="136"/>
      <c r="Z837" s="136"/>
      <c r="AA837" s="136"/>
      <c r="AB837" s="136"/>
      <c r="AC837" s="136"/>
      <c r="AD837" s="136"/>
      <c r="AE837" s="136"/>
      <c r="AF837" s="136"/>
    </row>
    <row r="838" spans="1:32" ht="13.5" customHeight="1" x14ac:dyDescent="0.25">
      <c r="A838" s="298"/>
      <c r="B838" s="135"/>
      <c r="C838" s="136"/>
      <c r="D838" s="136"/>
      <c r="E838" s="136"/>
      <c r="F838" s="136"/>
      <c r="G838" s="136"/>
      <c r="H838" s="297"/>
      <c r="I838" s="455"/>
      <c r="J838" s="455"/>
      <c r="K838" s="297"/>
      <c r="L838" s="299"/>
      <c r="M838" s="297"/>
      <c r="N838" s="297"/>
      <c r="O838" s="151"/>
      <c r="P838" s="297"/>
      <c r="Q838" s="301"/>
      <c r="R838" s="297"/>
      <c r="S838" s="136"/>
      <c r="T838" s="136"/>
      <c r="U838" s="136"/>
      <c r="V838" s="136"/>
      <c r="W838" s="136"/>
      <c r="X838" s="136"/>
      <c r="Y838" s="136"/>
      <c r="Z838" s="136"/>
      <c r="AA838" s="136"/>
      <c r="AB838" s="136"/>
      <c r="AC838" s="136"/>
      <c r="AD838" s="136"/>
      <c r="AE838" s="136"/>
      <c r="AF838" s="136"/>
    </row>
    <row r="839" spans="1:32" ht="13.5" customHeight="1" x14ac:dyDescent="0.25">
      <c r="A839" s="298"/>
      <c r="B839" s="135"/>
      <c r="C839" s="136"/>
      <c r="D839" s="136"/>
      <c r="E839" s="136"/>
      <c r="F839" s="136"/>
      <c r="G839" s="136"/>
      <c r="H839" s="297"/>
      <c r="I839" s="455"/>
      <c r="J839" s="455"/>
      <c r="K839" s="297"/>
      <c r="L839" s="299"/>
      <c r="M839" s="297"/>
      <c r="N839" s="297"/>
      <c r="O839" s="151"/>
      <c r="P839" s="297"/>
      <c r="Q839" s="301"/>
      <c r="R839" s="297"/>
      <c r="S839" s="136"/>
      <c r="T839" s="136"/>
      <c r="U839" s="136"/>
      <c r="V839" s="136"/>
      <c r="W839" s="136"/>
      <c r="X839" s="136"/>
      <c r="Y839" s="136"/>
      <c r="Z839" s="136"/>
      <c r="AA839" s="136"/>
      <c r="AB839" s="136"/>
      <c r="AC839" s="136"/>
      <c r="AD839" s="136"/>
      <c r="AE839" s="136"/>
      <c r="AF839" s="136"/>
    </row>
    <row r="840" spans="1:32" ht="13.5" customHeight="1" x14ac:dyDescent="0.25">
      <c r="A840" s="298"/>
      <c r="B840" s="135"/>
      <c r="C840" s="136"/>
      <c r="D840" s="136"/>
      <c r="E840" s="136"/>
      <c r="F840" s="136"/>
      <c r="G840" s="136"/>
      <c r="H840" s="297"/>
      <c r="I840" s="455"/>
      <c r="J840" s="455"/>
      <c r="K840" s="297"/>
      <c r="L840" s="299"/>
      <c r="M840" s="297"/>
      <c r="N840" s="297"/>
      <c r="O840" s="151"/>
      <c r="P840" s="297"/>
      <c r="Q840" s="301"/>
      <c r="R840" s="297"/>
      <c r="S840" s="136"/>
      <c r="T840" s="136"/>
      <c r="U840" s="136"/>
      <c r="V840" s="136"/>
      <c r="W840" s="136"/>
      <c r="X840" s="136"/>
      <c r="Y840" s="136"/>
      <c r="Z840" s="136"/>
      <c r="AA840" s="136"/>
      <c r="AB840" s="136"/>
      <c r="AC840" s="136"/>
      <c r="AD840" s="136"/>
      <c r="AE840" s="136"/>
      <c r="AF840" s="136"/>
    </row>
    <row r="841" spans="1:32" ht="13.5" customHeight="1" x14ac:dyDescent="0.25">
      <c r="A841" s="298"/>
      <c r="B841" s="135"/>
      <c r="C841" s="136"/>
      <c r="D841" s="136"/>
      <c r="E841" s="136"/>
      <c r="F841" s="136"/>
      <c r="G841" s="136"/>
      <c r="H841" s="297"/>
      <c r="I841" s="455"/>
      <c r="J841" s="455"/>
      <c r="K841" s="297"/>
      <c r="L841" s="299"/>
      <c r="M841" s="297"/>
      <c r="N841" s="297"/>
      <c r="O841" s="151"/>
      <c r="P841" s="297"/>
      <c r="Q841" s="301"/>
      <c r="R841" s="297"/>
      <c r="S841" s="136"/>
      <c r="T841" s="136"/>
      <c r="U841" s="136"/>
      <c r="V841" s="136"/>
      <c r="W841" s="136"/>
      <c r="X841" s="136"/>
      <c r="Y841" s="136"/>
      <c r="Z841" s="136"/>
      <c r="AA841" s="136"/>
      <c r="AB841" s="136"/>
      <c r="AC841" s="136"/>
      <c r="AD841" s="136"/>
      <c r="AE841" s="136"/>
      <c r="AF841" s="136"/>
    </row>
    <row r="842" spans="1:32" ht="13.5" customHeight="1" x14ac:dyDescent="0.25">
      <c r="A842" s="298"/>
      <c r="B842" s="135"/>
      <c r="C842" s="136"/>
      <c r="D842" s="136"/>
      <c r="E842" s="136"/>
      <c r="F842" s="136"/>
      <c r="G842" s="136"/>
      <c r="H842" s="297"/>
      <c r="I842" s="455"/>
      <c r="J842" s="455"/>
      <c r="K842" s="297"/>
      <c r="L842" s="299"/>
      <c r="M842" s="297"/>
      <c r="N842" s="297"/>
      <c r="O842" s="151"/>
      <c r="P842" s="297"/>
      <c r="Q842" s="301"/>
      <c r="R842" s="297"/>
      <c r="S842" s="136"/>
      <c r="T842" s="136"/>
      <c r="U842" s="136"/>
      <c r="V842" s="136"/>
      <c r="W842" s="136"/>
      <c r="X842" s="136"/>
      <c r="Y842" s="136"/>
      <c r="Z842" s="136"/>
      <c r="AA842" s="136"/>
      <c r="AB842" s="136"/>
      <c r="AC842" s="136"/>
      <c r="AD842" s="136"/>
      <c r="AE842" s="136"/>
      <c r="AF842" s="136"/>
    </row>
    <row r="843" spans="1:32" ht="13.5" customHeight="1" x14ac:dyDescent="0.25">
      <c r="A843" s="298"/>
      <c r="B843" s="135"/>
      <c r="C843" s="136"/>
      <c r="D843" s="136"/>
      <c r="E843" s="136"/>
      <c r="F843" s="136"/>
      <c r="G843" s="136"/>
      <c r="H843" s="297"/>
      <c r="I843" s="455"/>
      <c r="J843" s="455"/>
      <c r="K843" s="297"/>
      <c r="L843" s="299"/>
      <c r="M843" s="297"/>
      <c r="N843" s="297"/>
      <c r="O843" s="151"/>
      <c r="P843" s="297"/>
      <c r="Q843" s="301"/>
      <c r="R843" s="297"/>
      <c r="S843" s="136"/>
      <c r="T843" s="136"/>
      <c r="U843" s="136"/>
      <c r="V843" s="136"/>
      <c r="W843" s="136"/>
      <c r="X843" s="136"/>
      <c r="Y843" s="136"/>
      <c r="Z843" s="136"/>
      <c r="AA843" s="136"/>
      <c r="AB843" s="136"/>
      <c r="AC843" s="136"/>
      <c r="AD843" s="136"/>
      <c r="AE843" s="136"/>
      <c r="AF843" s="136"/>
    </row>
    <row r="844" spans="1:32" ht="13.5" customHeight="1" x14ac:dyDescent="0.25">
      <c r="A844" s="298"/>
      <c r="B844" s="135"/>
      <c r="C844" s="136"/>
      <c r="D844" s="136"/>
      <c r="E844" s="136"/>
      <c r="F844" s="136"/>
      <c r="G844" s="136"/>
      <c r="H844" s="297"/>
      <c r="I844" s="455"/>
      <c r="J844" s="455"/>
      <c r="K844" s="297"/>
      <c r="L844" s="299"/>
      <c r="M844" s="297"/>
      <c r="N844" s="297"/>
      <c r="O844" s="151"/>
      <c r="P844" s="297"/>
      <c r="Q844" s="301"/>
      <c r="R844" s="297"/>
      <c r="S844" s="136"/>
      <c r="T844" s="136"/>
      <c r="U844" s="136"/>
      <c r="V844" s="136"/>
      <c r="W844" s="136"/>
      <c r="X844" s="136"/>
      <c r="Y844" s="136"/>
      <c r="Z844" s="136"/>
      <c r="AA844" s="136"/>
      <c r="AB844" s="136"/>
      <c r="AC844" s="136"/>
      <c r="AD844" s="136"/>
      <c r="AE844" s="136"/>
      <c r="AF844" s="136"/>
    </row>
    <row r="845" spans="1:32" ht="13.5" customHeight="1" x14ac:dyDescent="0.25">
      <c r="A845" s="298"/>
      <c r="B845" s="135"/>
      <c r="C845" s="136"/>
      <c r="D845" s="136"/>
      <c r="E845" s="136"/>
      <c r="F845" s="136"/>
      <c r="G845" s="136"/>
      <c r="H845" s="297"/>
      <c r="I845" s="455"/>
      <c r="J845" s="455"/>
      <c r="K845" s="297"/>
      <c r="L845" s="299"/>
      <c r="M845" s="297"/>
      <c r="N845" s="297"/>
      <c r="O845" s="151"/>
      <c r="P845" s="297"/>
      <c r="Q845" s="301"/>
      <c r="R845" s="297"/>
      <c r="S845" s="136"/>
      <c r="T845" s="136"/>
      <c r="U845" s="136"/>
      <c r="V845" s="136"/>
      <c r="W845" s="136"/>
      <c r="X845" s="136"/>
      <c r="Y845" s="136"/>
      <c r="Z845" s="136"/>
      <c r="AA845" s="136"/>
      <c r="AB845" s="136"/>
      <c r="AC845" s="136"/>
      <c r="AD845" s="136"/>
      <c r="AE845" s="136"/>
      <c r="AF845" s="136"/>
    </row>
    <row r="846" spans="1:32" ht="13.5" customHeight="1" x14ac:dyDescent="0.25">
      <c r="A846" s="298"/>
      <c r="B846" s="135"/>
      <c r="C846" s="136"/>
      <c r="D846" s="136"/>
      <c r="E846" s="136"/>
      <c r="F846" s="136"/>
      <c r="G846" s="136"/>
      <c r="H846" s="297"/>
      <c r="I846" s="455"/>
      <c r="J846" s="455"/>
      <c r="K846" s="297"/>
      <c r="L846" s="299"/>
      <c r="M846" s="297"/>
      <c r="N846" s="297"/>
      <c r="O846" s="151"/>
      <c r="P846" s="297"/>
      <c r="Q846" s="301"/>
      <c r="R846" s="297"/>
      <c r="S846" s="136"/>
      <c r="T846" s="136"/>
      <c r="U846" s="136"/>
      <c r="V846" s="136"/>
      <c r="W846" s="136"/>
      <c r="X846" s="136"/>
      <c r="Y846" s="136"/>
      <c r="Z846" s="136"/>
      <c r="AA846" s="136"/>
      <c r="AB846" s="136"/>
      <c r="AC846" s="136"/>
      <c r="AD846" s="136"/>
      <c r="AE846" s="136"/>
      <c r="AF846" s="136"/>
    </row>
    <row r="847" spans="1:32" ht="13.5" customHeight="1" x14ac:dyDescent="0.25">
      <c r="A847" s="298"/>
      <c r="B847" s="135"/>
      <c r="C847" s="136"/>
      <c r="D847" s="136"/>
      <c r="E847" s="136"/>
      <c r="F847" s="136"/>
      <c r="G847" s="136"/>
      <c r="H847" s="297"/>
      <c r="I847" s="455"/>
      <c r="J847" s="455"/>
      <c r="K847" s="297"/>
      <c r="L847" s="299"/>
      <c r="M847" s="297"/>
      <c r="N847" s="297"/>
      <c r="O847" s="151"/>
      <c r="P847" s="297"/>
      <c r="Q847" s="301"/>
      <c r="R847" s="297"/>
      <c r="S847" s="136"/>
      <c r="T847" s="136"/>
      <c r="U847" s="136"/>
      <c r="V847" s="136"/>
      <c r="W847" s="136"/>
      <c r="X847" s="136"/>
      <c r="Y847" s="136"/>
      <c r="Z847" s="136"/>
      <c r="AA847" s="136"/>
      <c r="AB847" s="136"/>
      <c r="AC847" s="136"/>
      <c r="AD847" s="136"/>
      <c r="AE847" s="136"/>
      <c r="AF847" s="136"/>
    </row>
    <row r="848" spans="1:32" ht="13.5" customHeight="1" x14ac:dyDescent="0.25">
      <c r="A848" s="298"/>
      <c r="B848" s="135"/>
      <c r="C848" s="136"/>
      <c r="D848" s="136"/>
      <c r="E848" s="136"/>
      <c r="F848" s="136"/>
      <c r="G848" s="136"/>
      <c r="H848" s="297"/>
      <c r="I848" s="455"/>
      <c r="J848" s="455"/>
      <c r="K848" s="297"/>
      <c r="L848" s="299"/>
      <c r="M848" s="297"/>
      <c r="N848" s="297"/>
      <c r="O848" s="151"/>
      <c r="P848" s="297"/>
      <c r="Q848" s="301"/>
      <c r="R848" s="297"/>
      <c r="S848" s="136"/>
      <c r="T848" s="136"/>
      <c r="U848" s="136"/>
      <c r="V848" s="136"/>
      <c r="W848" s="136"/>
      <c r="X848" s="136"/>
      <c r="Y848" s="136"/>
      <c r="Z848" s="136"/>
      <c r="AA848" s="136"/>
      <c r="AB848" s="136"/>
      <c r="AC848" s="136"/>
      <c r="AD848" s="136"/>
      <c r="AE848" s="136"/>
      <c r="AF848" s="136"/>
    </row>
    <row r="849" spans="1:32" ht="13.5" customHeight="1" x14ac:dyDescent="0.25">
      <c r="A849" s="298"/>
      <c r="B849" s="135"/>
      <c r="C849" s="136"/>
      <c r="D849" s="136"/>
      <c r="E849" s="136"/>
      <c r="F849" s="136"/>
      <c r="G849" s="136"/>
      <c r="H849" s="297"/>
      <c r="I849" s="455"/>
      <c r="J849" s="455"/>
      <c r="K849" s="297"/>
      <c r="L849" s="299"/>
      <c r="M849" s="297"/>
      <c r="N849" s="297"/>
      <c r="O849" s="151"/>
      <c r="P849" s="297"/>
      <c r="Q849" s="301"/>
      <c r="R849" s="297"/>
      <c r="S849" s="136"/>
      <c r="T849" s="136"/>
      <c r="U849" s="136"/>
      <c r="V849" s="136"/>
      <c r="W849" s="136"/>
      <c r="X849" s="136"/>
      <c r="Y849" s="136"/>
      <c r="Z849" s="136"/>
      <c r="AA849" s="136"/>
      <c r="AB849" s="136"/>
      <c r="AC849" s="136"/>
      <c r="AD849" s="136"/>
      <c r="AE849" s="136"/>
      <c r="AF849" s="136"/>
    </row>
    <row r="850" spans="1:32" ht="13.5" customHeight="1" x14ac:dyDescent="0.25">
      <c r="A850" s="298"/>
      <c r="B850" s="135"/>
      <c r="C850" s="136"/>
      <c r="D850" s="136"/>
      <c r="E850" s="136"/>
      <c r="F850" s="136"/>
      <c r="G850" s="136"/>
      <c r="H850" s="297"/>
      <c r="I850" s="455"/>
      <c r="J850" s="455"/>
      <c r="K850" s="297"/>
      <c r="L850" s="299"/>
      <c r="M850" s="297"/>
      <c r="N850" s="297"/>
      <c r="O850" s="151"/>
      <c r="P850" s="297"/>
      <c r="Q850" s="301"/>
      <c r="R850" s="297"/>
      <c r="S850" s="136"/>
      <c r="T850" s="136"/>
      <c r="U850" s="136"/>
      <c r="V850" s="136"/>
      <c r="W850" s="136"/>
      <c r="X850" s="136"/>
      <c r="Y850" s="136"/>
      <c r="Z850" s="136"/>
      <c r="AA850" s="136"/>
      <c r="AB850" s="136"/>
      <c r="AC850" s="136"/>
      <c r="AD850" s="136"/>
      <c r="AE850" s="136"/>
      <c r="AF850" s="136"/>
    </row>
    <row r="851" spans="1:32" ht="13.5" customHeight="1" x14ac:dyDescent="0.25">
      <c r="A851" s="298"/>
      <c r="B851" s="135"/>
      <c r="C851" s="136"/>
      <c r="D851" s="136"/>
      <c r="E851" s="136"/>
      <c r="F851" s="136"/>
      <c r="G851" s="136"/>
      <c r="H851" s="297"/>
      <c r="I851" s="455"/>
      <c r="J851" s="455"/>
      <c r="K851" s="297"/>
      <c r="L851" s="299"/>
      <c r="M851" s="297"/>
      <c r="N851" s="297"/>
      <c r="O851" s="151"/>
      <c r="P851" s="297"/>
      <c r="Q851" s="301"/>
      <c r="R851" s="297"/>
      <c r="S851" s="136"/>
      <c r="T851" s="136"/>
      <c r="U851" s="136"/>
      <c r="V851" s="136"/>
      <c r="W851" s="136"/>
      <c r="X851" s="136"/>
      <c r="Y851" s="136"/>
      <c r="Z851" s="136"/>
      <c r="AA851" s="136"/>
      <c r="AB851" s="136"/>
      <c r="AC851" s="136"/>
      <c r="AD851" s="136"/>
      <c r="AE851" s="136"/>
      <c r="AF851" s="136"/>
    </row>
    <row r="852" spans="1:32" ht="13.5" customHeight="1" x14ac:dyDescent="0.25">
      <c r="A852" s="298"/>
      <c r="B852" s="135"/>
      <c r="C852" s="136"/>
      <c r="D852" s="136"/>
      <c r="E852" s="136"/>
      <c r="F852" s="136"/>
      <c r="G852" s="136"/>
      <c r="H852" s="297"/>
      <c r="I852" s="455"/>
      <c r="J852" s="455"/>
      <c r="K852" s="297"/>
      <c r="L852" s="299"/>
      <c r="M852" s="297"/>
      <c r="N852" s="297"/>
      <c r="O852" s="151"/>
      <c r="P852" s="297"/>
      <c r="Q852" s="301"/>
      <c r="R852" s="297"/>
      <c r="S852" s="136"/>
      <c r="T852" s="136"/>
      <c r="U852" s="136"/>
      <c r="V852" s="136"/>
      <c r="W852" s="136"/>
      <c r="X852" s="136"/>
      <c r="Y852" s="136"/>
      <c r="Z852" s="136"/>
      <c r="AA852" s="136"/>
      <c r="AB852" s="136"/>
      <c r="AC852" s="136"/>
      <c r="AD852" s="136"/>
      <c r="AE852" s="136"/>
      <c r="AF852" s="136"/>
    </row>
    <row r="853" spans="1:32" ht="13.5" customHeight="1" x14ac:dyDescent="0.25">
      <c r="A853" s="298"/>
      <c r="B853" s="135"/>
      <c r="C853" s="136"/>
      <c r="D853" s="136"/>
      <c r="E853" s="136"/>
      <c r="F853" s="136"/>
      <c r="G853" s="136"/>
      <c r="H853" s="297"/>
      <c r="I853" s="455"/>
      <c r="J853" s="455"/>
      <c r="K853" s="297"/>
      <c r="L853" s="299"/>
      <c r="M853" s="297"/>
      <c r="N853" s="297"/>
      <c r="O853" s="151"/>
      <c r="P853" s="297"/>
      <c r="Q853" s="301"/>
      <c r="R853" s="297"/>
      <c r="S853" s="136"/>
      <c r="T853" s="136"/>
      <c r="U853" s="136"/>
      <c r="V853" s="136"/>
      <c r="W853" s="136"/>
      <c r="X853" s="136"/>
      <c r="Y853" s="136"/>
      <c r="Z853" s="136"/>
      <c r="AA853" s="136"/>
      <c r="AB853" s="136"/>
      <c r="AC853" s="136"/>
      <c r="AD853" s="136"/>
      <c r="AE853" s="136"/>
      <c r="AF853" s="136"/>
    </row>
    <row r="854" spans="1:32" ht="13.5" customHeight="1" x14ac:dyDescent="0.25">
      <c r="A854" s="298"/>
      <c r="B854" s="135"/>
      <c r="C854" s="136"/>
      <c r="D854" s="136"/>
      <c r="E854" s="136"/>
      <c r="F854" s="136"/>
      <c r="G854" s="136"/>
      <c r="H854" s="297"/>
      <c r="I854" s="455"/>
      <c r="J854" s="455"/>
      <c r="K854" s="297"/>
      <c r="L854" s="299"/>
      <c r="M854" s="297"/>
      <c r="N854" s="297"/>
      <c r="O854" s="151"/>
      <c r="P854" s="297"/>
      <c r="Q854" s="301"/>
      <c r="R854" s="297"/>
      <c r="S854" s="136"/>
      <c r="T854" s="136"/>
      <c r="U854" s="136"/>
      <c r="V854" s="136"/>
      <c r="W854" s="136"/>
      <c r="X854" s="136"/>
      <c r="Y854" s="136"/>
      <c r="Z854" s="136"/>
      <c r="AA854" s="136"/>
      <c r="AB854" s="136"/>
      <c r="AC854" s="136"/>
      <c r="AD854" s="136"/>
      <c r="AE854" s="136"/>
      <c r="AF854" s="136"/>
    </row>
    <row r="855" spans="1:32" ht="13.5" customHeight="1" x14ac:dyDescent="0.25">
      <c r="A855" s="298"/>
      <c r="B855" s="135"/>
      <c r="C855" s="136"/>
      <c r="D855" s="136"/>
      <c r="E855" s="136"/>
      <c r="F855" s="136"/>
      <c r="G855" s="136"/>
      <c r="H855" s="297"/>
      <c r="I855" s="455"/>
      <c r="J855" s="455"/>
      <c r="K855" s="297"/>
      <c r="L855" s="299"/>
      <c r="M855" s="297"/>
      <c r="N855" s="297"/>
      <c r="O855" s="151"/>
      <c r="P855" s="297"/>
      <c r="Q855" s="301"/>
      <c r="R855" s="297"/>
      <c r="S855" s="136"/>
      <c r="T855" s="136"/>
      <c r="U855" s="136"/>
      <c r="V855" s="136"/>
      <c r="W855" s="136"/>
      <c r="X855" s="136"/>
      <c r="Y855" s="136"/>
      <c r="Z855" s="136"/>
      <c r="AA855" s="136"/>
      <c r="AB855" s="136"/>
      <c r="AC855" s="136"/>
      <c r="AD855" s="136"/>
      <c r="AE855" s="136"/>
      <c r="AF855" s="136"/>
    </row>
    <row r="856" spans="1:32" ht="13.5" customHeight="1" x14ac:dyDescent="0.25">
      <c r="A856" s="298"/>
      <c r="B856" s="135"/>
      <c r="C856" s="136"/>
      <c r="D856" s="136"/>
      <c r="E856" s="136"/>
      <c r="F856" s="136"/>
      <c r="G856" s="136"/>
      <c r="H856" s="297"/>
      <c r="I856" s="455"/>
      <c r="J856" s="455"/>
      <c r="K856" s="297"/>
      <c r="L856" s="299"/>
      <c r="M856" s="297"/>
      <c r="N856" s="297"/>
      <c r="O856" s="151"/>
      <c r="P856" s="297"/>
      <c r="Q856" s="301"/>
      <c r="R856" s="297"/>
      <c r="S856" s="136"/>
      <c r="T856" s="136"/>
      <c r="U856" s="136"/>
      <c r="V856" s="136"/>
      <c r="W856" s="136"/>
      <c r="X856" s="136"/>
      <c r="Y856" s="136"/>
      <c r="Z856" s="136"/>
      <c r="AA856" s="136"/>
      <c r="AB856" s="136"/>
      <c r="AC856" s="136"/>
      <c r="AD856" s="136"/>
      <c r="AE856" s="136"/>
      <c r="AF856" s="136"/>
    </row>
    <row r="857" spans="1:32" ht="13.5" customHeight="1" x14ac:dyDescent="0.25">
      <c r="A857" s="298"/>
      <c r="B857" s="135"/>
      <c r="C857" s="136"/>
      <c r="D857" s="136"/>
      <c r="E857" s="136"/>
      <c r="F857" s="136"/>
      <c r="G857" s="136"/>
      <c r="H857" s="297"/>
      <c r="I857" s="455"/>
      <c r="J857" s="455"/>
      <c r="K857" s="297"/>
      <c r="L857" s="299"/>
      <c r="M857" s="297"/>
      <c r="N857" s="297"/>
      <c r="O857" s="151"/>
      <c r="P857" s="297"/>
      <c r="Q857" s="301"/>
      <c r="R857" s="297"/>
      <c r="S857" s="136"/>
      <c r="T857" s="136"/>
      <c r="U857" s="136"/>
      <c r="V857" s="136"/>
      <c r="W857" s="136"/>
      <c r="X857" s="136"/>
      <c r="Y857" s="136"/>
      <c r="Z857" s="136"/>
      <c r="AA857" s="136"/>
      <c r="AB857" s="136"/>
      <c r="AC857" s="136"/>
      <c r="AD857" s="136"/>
      <c r="AE857" s="136"/>
      <c r="AF857" s="136"/>
    </row>
    <row r="858" spans="1:32" ht="13.5" customHeight="1" x14ac:dyDescent="0.25">
      <c r="A858" s="298"/>
      <c r="B858" s="135"/>
      <c r="C858" s="136"/>
      <c r="D858" s="136"/>
      <c r="E858" s="136"/>
      <c r="F858" s="136"/>
      <c r="G858" s="136"/>
      <c r="H858" s="297"/>
      <c r="I858" s="455"/>
      <c r="J858" s="455"/>
      <c r="K858" s="297"/>
      <c r="L858" s="299"/>
      <c r="M858" s="297"/>
      <c r="N858" s="297"/>
      <c r="O858" s="151"/>
      <c r="P858" s="297"/>
      <c r="Q858" s="301"/>
      <c r="R858" s="297"/>
      <c r="S858" s="136"/>
      <c r="T858" s="136"/>
      <c r="U858" s="136"/>
      <c r="V858" s="136"/>
      <c r="W858" s="136"/>
      <c r="X858" s="136"/>
      <c r="Y858" s="136"/>
      <c r="Z858" s="136"/>
      <c r="AA858" s="136"/>
      <c r="AB858" s="136"/>
      <c r="AC858" s="136"/>
      <c r="AD858" s="136"/>
      <c r="AE858" s="136"/>
      <c r="AF858" s="136"/>
    </row>
    <row r="859" spans="1:32" ht="13.5" customHeight="1" x14ac:dyDescent="0.25">
      <c r="A859" s="298"/>
      <c r="B859" s="135"/>
      <c r="C859" s="136"/>
      <c r="D859" s="136"/>
      <c r="E859" s="136"/>
      <c r="F859" s="136"/>
      <c r="G859" s="136"/>
      <c r="H859" s="297"/>
      <c r="I859" s="455"/>
      <c r="J859" s="455"/>
      <c r="K859" s="297"/>
      <c r="L859" s="299"/>
      <c r="M859" s="297"/>
      <c r="N859" s="297"/>
      <c r="O859" s="151"/>
      <c r="P859" s="297"/>
      <c r="Q859" s="301"/>
      <c r="R859" s="297"/>
      <c r="S859" s="136"/>
      <c r="T859" s="136"/>
      <c r="U859" s="136"/>
      <c r="V859" s="136"/>
      <c r="W859" s="136"/>
      <c r="X859" s="136"/>
      <c r="Y859" s="136"/>
      <c r="Z859" s="136"/>
      <c r="AA859" s="136"/>
      <c r="AB859" s="136"/>
      <c r="AC859" s="136"/>
      <c r="AD859" s="136"/>
      <c r="AE859" s="136"/>
      <c r="AF859" s="136"/>
    </row>
    <row r="860" spans="1:32" ht="13.5" customHeight="1" x14ac:dyDescent="0.25">
      <c r="A860" s="298"/>
      <c r="B860" s="135"/>
      <c r="C860" s="136"/>
      <c r="D860" s="136"/>
      <c r="E860" s="136"/>
      <c r="F860" s="136"/>
      <c r="G860" s="136"/>
      <c r="H860" s="297"/>
      <c r="I860" s="455"/>
      <c r="J860" s="455"/>
      <c r="K860" s="297"/>
      <c r="L860" s="299"/>
      <c r="M860" s="297"/>
      <c r="N860" s="297"/>
      <c r="O860" s="151"/>
      <c r="P860" s="297"/>
      <c r="Q860" s="301"/>
      <c r="R860" s="297"/>
      <c r="S860" s="136"/>
      <c r="T860" s="136"/>
      <c r="U860" s="136"/>
      <c r="V860" s="136"/>
      <c r="W860" s="136"/>
      <c r="X860" s="136"/>
      <c r="Y860" s="136"/>
      <c r="Z860" s="136"/>
      <c r="AA860" s="136"/>
      <c r="AB860" s="136"/>
      <c r="AC860" s="136"/>
      <c r="AD860" s="136"/>
      <c r="AE860" s="136"/>
      <c r="AF860" s="136"/>
    </row>
    <row r="861" spans="1:32" ht="13.5" customHeight="1" x14ac:dyDescent="0.25">
      <c r="A861" s="298"/>
      <c r="B861" s="135"/>
      <c r="C861" s="136"/>
      <c r="D861" s="136"/>
      <c r="E861" s="136"/>
      <c r="F861" s="136"/>
      <c r="G861" s="136"/>
      <c r="H861" s="297"/>
      <c r="I861" s="455"/>
      <c r="J861" s="455"/>
      <c r="K861" s="297"/>
      <c r="L861" s="299"/>
      <c r="M861" s="297"/>
      <c r="N861" s="297"/>
      <c r="O861" s="151"/>
      <c r="P861" s="297"/>
      <c r="Q861" s="301"/>
      <c r="R861" s="297"/>
      <c r="S861" s="136"/>
      <c r="T861" s="136"/>
      <c r="U861" s="136"/>
      <c r="V861" s="136"/>
      <c r="W861" s="136"/>
      <c r="X861" s="136"/>
      <c r="Y861" s="136"/>
      <c r="Z861" s="136"/>
      <c r="AA861" s="136"/>
      <c r="AB861" s="136"/>
      <c r="AC861" s="136"/>
      <c r="AD861" s="136"/>
      <c r="AE861" s="136"/>
      <c r="AF861" s="136"/>
    </row>
    <row r="862" spans="1:32" ht="13.5" customHeight="1" x14ac:dyDescent="0.25">
      <c r="A862" s="298"/>
      <c r="B862" s="135"/>
      <c r="C862" s="136"/>
      <c r="D862" s="136"/>
      <c r="E862" s="136"/>
      <c r="F862" s="136"/>
      <c r="G862" s="136"/>
      <c r="H862" s="297"/>
      <c r="I862" s="455"/>
      <c r="J862" s="455"/>
      <c r="K862" s="297"/>
      <c r="L862" s="299"/>
      <c r="M862" s="297"/>
      <c r="N862" s="297"/>
      <c r="O862" s="151"/>
      <c r="P862" s="297"/>
      <c r="Q862" s="301"/>
      <c r="R862" s="297"/>
      <c r="S862" s="136"/>
      <c r="T862" s="136"/>
      <c r="U862" s="136"/>
      <c r="V862" s="136"/>
      <c r="W862" s="136"/>
      <c r="X862" s="136"/>
      <c r="Y862" s="136"/>
      <c r="Z862" s="136"/>
      <c r="AA862" s="136"/>
      <c r="AB862" s="136"/>
      <c r="AC862" s="136"/>
      <c r="AD862" s="136"/>
      <c r="AE862" s="136"/>
      <c r="AF862" s="136"/>
    </row>
    <row r="863" spans="1:32" ht="13.5" customHeight="1" x14ac:dyDescent="0.25">
      <c r="A863" s="298"/>
      <c r="B863" s="135"/>
      <c r="C863" s="136"/>
      <c r="D863" s="136"/>
      <c r="E863" s="136"/>
      <c r="F863" s="136"/>
      <c r="G863" s="136"/>
      <c r="H863" s="297"/>
      <c r="I863" s="455"/>
      <c r="J863" s="455"/>
      <c r="K863" s="297"/>
      <c r="L863" s="299"/>
      <c r="M863" s="297"/>
      <c r="N863" s="297"/>
      <c r="O863" s="151"/>
      <c r="P863" s="297"/>
      <c r="Q863" s="301"/>
      <c r="R863" s="297"/>
      <c r="S863" s="136"/>
      <c r="T863" s="136"/>
      <c r="U863" s="136"/>
      <c r="V863" s="136"/>
      <c r="W863" s="136"/>
      <c r="X863" s="136"/>
      <c r="Y863" s="136"/>
      <c r="Z863" s="136"/>
      <c r="AA863" s="136"/>
      <c r="AB863" s="136"/>
      <c r="AC863" s="136"/>
      <c r="AD863" s="136"/>
      <c r="AE863" s="136"/>
      <c r="AF863" s="136"/>
    </row>
    <row r="864" spans="1:32" ht="13.5" customHeight="1" x14ac:dyDescent="0.25">
      <c r="A864" s="298"/>
      <c r="B864" s="135"/>
      <c r="C864" s="136"/>
      <c r="D864" s="136"/>
      <c r="E864" s="136"/>
      <c r="F864" s="136"/>
      <c r="G864" s="136"/>
      <c r="H864" s="297"/>
      <c r="I864" s="455"/>
      <c r="J864" s="455"/>
      <c r="K864" s="297"/>
      <c r="L864" s="299"/>
      <c r="M864" s="297"/>
      <c r="N864" s="297"/>
      <c r="O864" s="151"/>
      <c r="P864" s="297"/>
      <c r="Q864" s="301"/>
      <c r="R864" s="297"/>
      <c r="S864" s="136"/>
      <c r="T864" s="136"/>
      <c r="U864" s="136"/>
      <c r="V864" s="136"/>
      <c r="W864" s="136"/>
      <c r="X864" s="136"/>
      <c r="Y864" s="136"/>
      <c r="Z864" s="136"/>
      <c r="AA864" s="136"/>
      <c r="AB864" s="136"/>
      <c r="AC864" s="136"/>
      <c r="AD864" s="136"/>
      <c r="AE864" s="136"/>
      <c r="AF864" s="136"/>
    </row>
    <row r="865" spans="1:32" ht="13.5" customHeight="1" x14ac:dyDescent="0.25">
      <c r="A865" s="298"/>
      <c r="B865" s="135"/>
      <c r="C865" s="136"/>
      <c r="D865" s="136"/>
      <c r="E865" s="136"/>
      <c r="F865" s="136"/>
      <c r="G865" s="136"/>
      <c r="H865" s="297"/>
      <c r="I865" s="455"/>
      <c r="J865" s="455"/>
      <c r="K865" s="297"/>
      <c r="L865" s="299"/>
      <c r="M865" s="297"/>
      <c r="N865" s="297"/>
      <c r="O865" s="151"/>
      <c r="P865" s="297"/>
      <c r="Q865" s="301"/>
      <c r="R865" s="297"/>
      <c r="S865" s="136"/>
      <c r="T865" s="136"/>
      <c r="U865" s="136"/>
      <c r="V865" s="136"/>
      <c r="W865" s="136"/>
      <c r="X865" s="136"/>
      <c r="Y865" s="136"/>
      <c r="Z865" s="136"/>
      <c r="AA865" s="136"/>
      <c r="AB865" s="136"/>
      <c r="AC865" s="136"/>
      <c r="AD865" s="136"/>
      <c r="AE865" s="136"/>
      <c r="AF865" s="136"/>
    </row>
    <row r="866" spans="1:32" ht="13.5" customHeight="1" x14ac:dyDescent="0.25">
      <c r="A866" s="298"/>
      <c r="B866" s="135"/>
      <c r="C866" s="136"/>
      <c r="D866" s="136"/>
      <c r="E866" s="136"/>
      <c r="F866" s="136"/>
      <c r="G866" s="136"/>
      <c r="H866" s="297"/>
      <c r="I866" s="455"/>
      <c r="J866" s="455"/>
      <c r="K866" s="297"/>
      <c r="L866" s="299"/>
      <c r="M866" s="297"/>
      <c r="N866" s="297"/>
      <c r="O866" s="151"/>
      <c r="P866" s="297"/>
      <c r="Q866" s="301"/>
      <c r="R866" s="297"/>
      <c r="S866" s="136"/>
      <c r="T866" s="136"/>
      <c r="U866" s="136"/>
      <c r="V866" s="136"/>
      <c r="W866" s="136"/>
      <c r="X866" s="136"/>
      <c r="Y866" s="136"/>
      <c r="Z866" s="136"/>
      <c r="AA866" s="136"/>
      <c r="AB866" s="136"/>
      <c r="AC866" s="136"/>
      <c r="AD866" s="136"/>
      <c r="AE866" s="136"/>
      <c r="AF866" s="136"/>
    </row>
    <row r="867" spans="1:32" ht="13.5" customHeight="1" x14ac:dyDescent="0.25">
      <c r="A867" s="298"/>
      <c r="B867" s="135"/>
      <c r="C867" s="136"/>
      <c r="D867" s="136"/>
      <c r="E867" s="136"/>
      <c r="F867" s="136"/>
      <c r="G867" s="136"/>
      <c r="H867" s="297"/>
      <c r="I867" s="455"/>
      <c r="J867" s="455"/>
      <c r="K867" s="297"/>
      <c r="L867" s="299"/>
      <c r="M867" s="297"/>
      <c r="N867" s="297"/>
      <c r="O867" s="151"/>
      <c r="P867" s="297"/>
      <c r="Q867" s="301"/>
      <c r="R867" s="297"/>
      <c r="S867" s="136"/>
      <c r="T867" s="136"/>
      <c r="U867" s="136"/>
      <c r="V867" s="136"/>
      <c r="W867" s="136"/>
      <c r="X867" s="136"/>
      <c r="Y867" s="136"/>
      <c r="Z867" s="136"/>
      <c r="AA867" s="136"/>
      <c r="AB867" s="136"/>
      <c r="AC867" s="136"/>
      <c r="AD867" s="136"/>
      <c r="AE867" s="136"/>
      <c r="AF867" s="136"/>
    </row>
    <row r="868" spans="1:32" ht="13.5" customHeight="1" x14ac:dyDescent="0.25">
      <c r="A868" s="298"/>
      <c r="B868" s="135"/>
      <c r="C868" s="136"/>
      <c r="D868" s="136"/>
      <c r="E868" s="136"/>
      <c r="F868" s="136"/>
      <c r="G868" s="136"/>
      <c r="H868" s="297"/>
      <c r="I868" s="455"/>
      <c r="J868" s="455"/>
      <c r="K868" s="297"/>
      <c r="L868" s="299"/>
      <c r="M868" s="297"/>
      <c r="N868" s="297"/>
      <c r="O868" s="151"/>
      <c r="P868" s="297"/>
      <c r="Q868" s="301"/>
      <c r="R868" s="297"/>
      <c r="S868" s="136"/>
      <c r="T868" s="136"/>
      <c r="U868" s="136"/>
      <c r="V868" s="136"/>
      <c r="W868" s="136"/>
      <c r="X868" s="136"/>
      <c r="Y868" s="136"/>
      <c r="Z868" s="136"/>
      <c r="AA868" s="136"/>
      <c r="AB868" s="136"/>
      <c r="AC868" s="136"/>
      <c r="AD868" s="136"/>
      <c r="AE868" s="136"/>
      <c r="AF868" s="136"/>
    </row>
    <row r="869" spans="1:32" ht="13.5" customHeight="1" x14ac:dyDescent="0.25">
      <c r="A869" s="298"/>
      <c r="B869" s="135"/>
      <c r="C869" s="136"/>
      <c r="D869" s="136"/>
      <c r="E869" s="136"/>
      <c r="F869" s="136"/>
      <c r="G869" s="136"/>
      <c r="H869" s="297"/>
      <c r="I869" s="455"/>
      <c r="J869" s="455"/>
      <c r="K869" s="297"/>
      <c r="L869" s="299"/>
      <c r="M869" s="297"/>
      <c r="N869" s="297"/>
      <c r="O869" s="151"/>
      <c r="P869" s="297"/>
      <c r="Q869" s="301"/>
      <c r="R869" s="297"/>
      <c r="S869" s="136"/>
      <c r="T869" s="136"/>
      <c r="U869" s="136"/>
      <c r="V869" s="136"/>
      <c r="W869" s="136"/>
      <c r="X869" s="136"/>
      <c r="Y869" s="136"/>
      <c r="Z869" s="136"/>
      <c r="AA869" s="136"/>
      <c r="AB869" s="136"/>
      <c r="AC869" s="136"/>
      <c r="AD869" s="136"/>
      <c r="AE869" s="136"/>
      <c r="AF869" s="136"/>
    </row>
    <row r="870" spans="1:32" ht="13.5" customHeight="1" x14ac:dyDescent="0.25">
      <c r="A870" s="298"/>
      <c r="B870" s="135"/>
      <c r="C870" s="136"/>
      <c r="D870" s="136"/>
      <c r="E870" s="136"/>
      <c r="F870" s="136"/>
      <c r="G870" s="136"/>
      <c r="H870" s="297"/>
      <c r="I870" s="455"/>
      <c r="J870" s="455"/>
      <c r="K870" s="297"/>
      <c r="L870" s="299"/>
      <c r="M870" s="297"/>
      <c r="N870" s="297"/>
      <c r="O870" s="151"/>
      <c r="P870" s="297"/>
      <c r="Q870" s="301"/>
      <c r="R870" s="297"/>
      <c r="S870" s="136"/>
      <c r="T870" s="136"/>
      <c r="U870" s="136"/>
      <c r="V870" s="136"/>
      <c r="W870" s="136"/>
      <c r="X870" s="136"/>
      <c r="Y870" s="136"/>
      <c r="Z870" s="136"/>
      <c r="AA870" s="136"/>
      <c r="AB870" s="136"/>
      <c r="AC870" s="136"/>
      <c r="AD870" s="136"/>
      <c r="AE870" s="136"/>
      <c r="AF870" s="136"/>
    </row>
    <row r="871" spans="1:32" ht="13.5" customHeight="1" x14ac:dyDescent="0.25">
      <c r="A871" s="298"/>
      <c r="B871" s="135"/>
      <c r="C871" s="136"/>
      <c r="D871" s="136"/>
      <c r="E871" s="136"/>
      <c r="F871" s="136"/>
      <c r="G871" s="136"/>
      <c r="H871" s="297"/>
      <c r="I871" s="455"/>
      <c r="J871" s="455"/>
      <c r="K871" s="297"/>
      <c r="L871" s="299"/>
      <c r="M871" s="297"/>
      <c r="N871" s="297"/>
      <c r="O871" s="151"/>
      <c r="P871" s="297"/>
      <c r="Q871" s="301"/>
      <c r="R871" s="297"/>
      <c r="S871" s="136"/>
      <c r="T871" s="136"/>
      <c r="U871" s="136"/>
      <c r="V871" s="136"/>
      <c r="W871" s="136"/>
      <c r="X871" s="136"/>
      <c r="Y871" s="136"/>
      <c r="Z871" s="136"/>
      <c r="AA871" s="136"/>
      <c r="AB871" s="136"/>
      <c r="AC871" s="136"/>
      <c r="AD871" s="136"/>
      <c r="AE871" s="136"/>
      <c r="AF871" s="136"/>
    </row>
    <row r="872" spans="1:32" ht="13.5" customHeight="1" x14ac:dyDescent="0.25">
      <c r="A872" s="298"/>
      <c r="B872" s="135"/>
      <c r="C872" s="136"/>
      <c r="D872" s="136"/>
      <c r="E872" s="136"/>
      <c r="F872" s="136"/>
      <c r="G872" s="136"/>
      <c r="H872" s="297"/>
      <c r="I872" s="455"/>
      <c r="J872" s="455"/>
      <c r="K872" s="297"/>
      <c r="L872" s="299"/>
      <c r="M872" s="297"/>
      <c r="N872" s="297"/>
      <c r="O872" s="151"/>
      <c r="P872" s="297"/>
      <c r="Q872" s="301"/>
      <c r="R872" s="297"/>
      <c r="S872" s="136"/>
      <c r="T872" s="136"/>
      <c r="U872" s="136"/>
      <c r="V872" s="136"/>
      <c r="W872" s="136"/>
      <c r="X872" s="136"/>
      <c r="Y872" s="136"/>
      <c r="Z872" s="136"/>
      <c r="AA872" s="136"/>
      <c r="AB872" s="136"/>
      <c r="AC872" s="136"/>
      <c r="AD872" s="136"/>
      <c r="AE872" s="136"/>
      <c r="AF872" s="136"/>
    </row>
    <row r="873" spans="1:32" ht="13.5" customHeight="1" x14ac:dyDescent="0.25">
      <c r="A873" s="298"/>
      <c r="B873" s="135"/>
      <c r="C873" s="136"/>
      <c r="D873" s="136"/>
      <c r="E873" s="136"/>
      <c r="F873" s="136"/>
      <c r="G873" s="136"/>
      <c r="H873" s="297"/>
      <c r="I873" s="455"/>
      <c r="J873" s="455"/>
      <c r="K873" s="297"/>
      <c r="L873" s="299"/>
      <c r="M873" s="297"/>
      <c r="N873" s="297"/>
      <c r="O873" s="151"/>
      <c r="P873" s="297"/>
      <c r="Q873" s="301"/>
      <c r="R873" s="297"/>
      <c r="S873" s="136"/>
      <c r="T873" s="136"/>
      <c r="U873" s="136"/>
      <c r="V873" s="136"/>
      <c r="W873" s="136"/>
      <c r="X873" s="136"/>
      <c r="Y873" s="136"/>
      <c r="Z873" s="136"/>
      <c r="AA873" s="136"/>
      <c r="AB873" s="136"/>
      <c r="AC873" s="136"/>
      <c r="AD873" s="136"/>
      <c r="AE873" s="136"/>
      <c r="AF873" s="136"/>
    </row>
    <row r="874" spans="1:32" ht="13.5" customHeight="1" x14ac:dyDescent="0.25">
      <c r="A874" s="298"/>
      <c r="B874" s="135"/>
      <c r="C874" s="136"/>
      <c r="D874" s="136"/>
      <c r="E874" s="136"/>
      <c r="F874" s="136"/>
      <c r="G874" s="136"/>
      <c r="H874" s="297"/>
      <c r="I874" s="455"/>
      <c r="J874" s="455"/>
      <c r="K874" s="297"/>
      <c r="L874" s="299"/>
      <c r="M874" s="297"/>
      <c r="N874" s="297"/>
      <c r="O874" s="151"/>
      <c r="P874" s="297"/>
      <c r="Q874" s="301"/>
      <c r="R874" s="297"/>
      <c r="S874" s="136"/>
      <c r="T874" s="136"/>
      <c r="U874" s="136"/>
      <c r="V874" s="136"/>
      <c r="W874" s="136"/>
      <c r="X874" s="136"/>
      <c r="Y874" s="136"/>
      <c r="Z874" s="136"/>
      <c r="AA874" s="136"/>
      <c r="AB874" s="136"/>
      <c r="AC874" s="136"/>
      <c r="AD874" s="136"/>
      <c r="AE874" s="136"/>
      <c r="AF874" s="136"/>
    </row>
    <row r="875" spans="1:32" ht="13.5" customHeight="1" x14ac:dyDescent="0.25">
      <c r="A875" s="298"/>
      <c r="B875" s="135"/>
      <c r="C875" s="136"/>
      <c r="D875" s="136"/>
      <c r="E875" s="136"/>
      <c r="F875" s="136"/>
      <c r="G875" s="136"/>
      <c r="H875" s="297"/>
      <c r="I875" s="455"/>
      <c r="J875" s="455"/>
      <c r="K875" s="297"/>
      <c r="L875" s="299"/>
      <c r="M875" s="297"/>
      <c r="N875" s="297"/>
      <c r="O875" s="151"/>
      <c r="P875" s="297"/>
      <c r="Q875" s="301"/>
      <c r="R875" s="297"/>
      <c r="S875" s="136"/>
      <c r="T875" s="136"/>
      <c r="U875" s="136"/>
      <c r="V875" s="136"/>
      <c r="W875" s="136"/>
      <c r="X875" s="136"/>
      <c r="Y875" s="136"/>
      <c r="Z875" s="136"/>
      <c r="AA875" s="136"/>
      <c r="AB875" s="136"/>
      <c r="AC875" s="136"/>
      <c r="AD875" s="136"/>
      <c r="AE875" s="136"/>
      <c r="AF875" s="136"/>
    </row>
    <row r="876" spans="1:32" ht="13.5" customHeight="1" x14ac:dyDescent="0.25">
      <c r="A876" s="298"/>
      <c r="B876" s="135"/>
      <c r="C876" s="136"/>
      <c r="D876" s="136"/>
      <c r="E876" s="136"/>
      <c r="F876" s="136"/>
      <c r="G876" s="136"/>
      <c r="H876" s="297"/>
      <c r="I876" s="455"/>
      <c r="J876" s="455"/>
      <c r="K876" s="297"/>
      <c r="L876" s="299"/>
      <c r="M876" s="297"/>
      <c r="N876" s="297"/>
      <c r="O876" s="151"/>
      <c r="P876" s="297"/>
      <c r="Q876" s="301"/>
      <c r="R876" s="297"/>
      <c r="S876" s="136"/>
      <c r="T876" s="136"/>
      <c r="U876" s="136"/>
      <c r="V876" s="136"/>
      <c r="W876" s="136"/>
      <c r="X876" s="136"/>
      <c r="Y876" s="136"/>
      <c r="Z876" s="136"/>
      <c r="AA876" s="136"/>
      <c r="AB876" s="136"/>
      <c r="AC876" s="136"/>
      <c r="AD876" s="136"/>
      <c r="AE876" s="136"/>
      <c r="AF876" s="136"/>
    </row>
    <row r="877" spans="1:32" ht="13.5" customHeight="1" x14ac:dyDescent="0.25">
      <c r="A877" s="298"/>
      <c r="B877" s="135"/>
      <c r="C877" s="136"/>
      <c r="D877" s="136"/>
      <c r="E877" s="136"/>
      <c r="F877" s="136"/>
      <c r="G877" s="136"/>
      <c r="H877" s="297"/>
      <c r="I877" s="455"/>
      <c r="J877" s="455"/>
      <c r="K877" s="297"/>
      <c r="L877" s="299"/>
      <c r="M877" s="297"/>
      <c r="N877" s="297"/>
      <c r="O877" s="151"/>
      <c r="P877" s="297"/>
      <c r="Q877" s="301"/>
      <c r="R877" s="297"/>
      <c r="S877" s="136"/>
      <c r="T877" s="136"/>
      <c r="U877" s="136"/>
      <c r="V877" s="136"/>
      <c r="W877" s="136"/>
      <c r="X877" s="136"/>
      <c r="Y877" s="136"/>
      <c r="Z877" s="136"/>
      <c r="AA877" s="136"/>
      <c r="AB877" s="136"/>
      <c r="AC877" s="136"/>
      <c r="AD877" s="136"/>
      <c r="AE877" s="136"/>
      <c r="AF877" s="136"/>
    </row>
    <row r="878" spans="1:32" ht="13.5" customHeight="1" x14ac:dyDescent="0.25">
      <c r="A878" s="298"/>
      <c r="B878" s="135"/>
      <c r="C878" s="136"/>
      <c r="D878" s="136"/>
      <c r="E878" s="136"/>
      <c r="F878" s="136"/>
      <c r="G878" s="136"/>
      <c r="H878" s="297"/>
      <c r="I878" s="455"/>
      <c r="J878" s="455"/>
      <c r="K878" s="297"/>
      <c r="L878" s="299"/>
      <c r="M878" s="297"/>
      <c r="N878" s="297"/>
      <c r="O878" s="151"/>
      <c r="P878" s="297"/>
      <c r="Q878" s="301"/>
      <c r="R878" s="297"/>
      <c r="S878" s="136"/>
      <c r="T878" s="136"/>
      <c r="U878" s="136"/>
      <c r="V878" s="136"/>
      <c r="W878" s="136"/>
      <c r="X878" s="136"/>
      <c r="Y878" s="136"/>
      <c r="Z878" s="136"/>
      <c r="AA878" s="136"/>
      <c r="AB878" s="136"/>
      <c r="AC878" s="136"/>
      <c r="AD878" s="136"/>
      <c r="AE878" s="136"/>
      <c r="AF878" s="136"/>
    </row>
    <row r="879" spans="1:32" ht="13.5" customHeight="1" x14ac:dyDescent="0.25">
      <c r="A879" s="298"/>
      <c r="B879" s="135"/>
      <c r="C879" s="136"/>
      <c r="D879" s="136"/>
      <c r="E879" s="136"/>
      <c r="F879" s="136"/>
      <c r="G879" s="136"/>
      <c r="H879" s="297"/>
      <c r="I879" s="455"/>
      <c r="J879" s="455"/>
      <c r="K879" s="297"/>
      <c r="L879" s="299"/>
      <c r="M879" s="297"/>
      <c r="N879" s="297"/>
      <c r="O879" s="151"/>
      <c r="P879" s="297"/>
      <c r="Q879" s="301"/>
      <c r="R879" s="297"/>
      <c r="S879" s="136"/>
      <c r="T879" s="136"/>
      <c r="U879" s="136"/>
      <c r="V879" s="136"/>
      <c r="W879" s="136"/>
      <c r="X879" s="136"/>
      <c r="Y879" s="136"/>
      <c r="Z879" s="136"/>
      <c r="AA879" s="136"/>
      <c r="AB879" s="136"/>
      <c r="AC879" s="136"/>
      <c r="AD879" s="136"/>
      <c r="AE879" s="136"/>
      <c r="AF879" s="136"/>
    </row>
    <row r="880" spans="1:32" ht="13.5" customHeight="1" x14ac:dyDescent="0.25">
      <c r="A880" s="298"/>
      <c r="B880" s="135"/>
      <c r="C880" s="136"/>
      <c r="D880" s="136"/>
      <c r="E880" s="136"/>
      <c r="F880" s="136"/>
      <c r="G880" s="136"/>
      <c r="H880" s="297"/>
      <c r="I880" s="455"/>
      <c r="J880" s="455"/>
      <c r="K880" s="297"/>
      <c r="L880" s="299"/>
      <c r="M880" s="297"/>
      <c r="N880" s="297"/>
      <c r="O880" s="151"/>
      <c r="P880" s="297"/>
      <c r="Q880" s="301"/>
      <c r="R880" s="297"/>
      <c r="S880" s="136"/>
      <c r="T880" s="136"/>
      <c r="U880" s="136"/>
      <c r="V880" s="136"/>
      <c r="W880" s="136"/>
      <c r="X880" s="136"/>
      <c r="Y880" s="136"/>
      <c r="Z880" s="136"/>
      <c r="AA880" s="136"/>
      <c r="AB880" s="136"/>
      <c r="AC880" s="136"/>
      <c r="AD880" s="136"/>
      <c r="AE880" s="136"/>
      <c r="AF880" s="136"/>
    </row>
    <row r="881" spans="1:32" ht="13.5" customHeight="1" x14ac:dyDescent="0.25">
      <c r="A881" s="298"/>
      <c r="B881" s="135"/>
      <c r="C881" s="136"/>
      <c r="D881" s="136"/>
      <c r="E881" s="136"/>
      <c r="F881" s="136"/>
      <c r="G881" s="136"/>
      <c r="H881" s="297"/>
      <c r="I881" s="455"/>
      <c r="J881" s="455"/>
      <c r="K881" s="297"/>
      <c r="L881" s="299"/>
      <c r="M881" s="297"/>
      <c r="N881" s="297"/>
      <c r="O881" s="151"/>
      <c r="P881" s="297"/>
      <c r="Q881" s="301"/>
      <c r="R881" s="297"/>
      <c r="S881" s="136"/>
      <c r="T881" s="136"/>
      <c r="U881" s="136"/>
      <c r="V881" s="136"/>
      <c r="W881" s="136"/>
      <c r="X881" s="136"/>
      <c r="Y881" s="136"/>
      <c r="Z881" s="136"/>
      <c r="AA881" s="136"/>
      <c r="AB881" s="136"/>
      <c r="AC881" s="136"/>
      <c r="AD881" s="136"/>
      <c r="AE881" s="136"/>
      <c r="AF881" s="136"/>
    </row>
    <row r="882" spans="1:32" ht="13.5" customHeight="1" x14ac:dyDescent="0.25">
      <c r="A882" s="298"/>
      <c r="B882" s="135"/>
      <c r="C882" s="136"/>
      <c r="D882" s="136"/>
      <c r="E882" s="136"/>
      <c r="F882" s="136"/>
      <c r="G882" s="136"/>
      <c r="H882" s="297"/>
      <c r="I882" s="455"/>
      <c r="J882" s="455"/>
      <c r="K882" s="297"/>
      <c r="L882" s="299"/>
      <c r="M882" s="297"/>
      <c r="N882" s="297"/>
      <c r="O882" s="151"/>
      <c r="P882" s="297"/>
      <c r="Q882" s="301"/>
      <c r="R882" s="297"/>
      <c r="S882" s="136"/>
      <c r="T882" s="136"/>
      <c r="U882" s="136"/>
      <c r="V882" s="136"/>
      <c r="W882" s="136"/>
      <c r="X882" s="136"/>
      <c r="Y882" s="136"/>
      <c r="Z882" s="136"/>
      <c r="AA882" s="136"/>
      <c r="AB882" s="136"/>
      <c r="AC882" s="136"/>
      <c r="AD882" s="136"/>
      <c r="AE882" s="136"/>
      <c r="AF882" s="136"/>
    </row>
    <row r="883" spans="1:32" ht="13.5" customHeight="1" x14ac:dyDescent="0.25">
      <c r="A883" s="298"/>
      <c r="B883" s="135"/>
      <c r="C883" s="136"/>
      <c r="D883" s="136"/>
      <c r="E883" s="136"/>
      <c r="F883" s="136"/>
      <c r="G883" s="136"/>
      <c r="H883" s="297"/>
      <c r="I883" s="455"/>
      <c r="J883" s="455"/>
      <c r="K883" s="297"/>
      <c r="L883" s="299"/>
      <c r="M883" s="297"/>
      <c r="N883" s="297"/>
      <c r="O883" s="151"/>
      <c r="P883" s="297"/>
      <c r="Q883" s="301"/>
      <c r="R883" s="297"/>
      <c r="S883" s="136"/>
      <c r="T883" s="136"/>
      <c r="U883" s="136"/>
      <c r="V883" s="136"/>
      <c r="W883" s="136"/>
      <c r="X883" s="136"/>
      <c r="Y883" s="136"/>
      <c r="Z883" s="136"/>
      <c r="AA883" s="136"/>
      <c r="AB883" s="136"/>
      <c r="AC883" s="136"/>
      <c r="AD883" s="136"/>
      <c r="AE883" s="136"/>
      <c r="AF883" s="136"/>
    </row>
    <row r="884" spans="1:32" ht="13.5" customHeight="1" x14ac:dyDescent="0.25">
      <c r="A884" s="298"/>
      <c r="B884" s="135"/>
      <c r="C884" s="136"/>
      <c r="D884" s="136"/>
      <c r="E884" s="136"/>
      <c r="F884" s="136"/>
      <c r="G884" s="136"/>
      <c r="H884" s="297"/>
      <c r="I884" s="455"/>
      <c r="J884" s="455"/>
      <c r="K884" s="297"/>
      <c r="L884" s="299"/>
      <c r="M884" s="297"/>
      <c r="N884" s="297"/>
      <c r="O884" s="151"/>
      <c r="P884" s="297"/>
      <c r="Q884" s="301"/>
      <c r="R884" s="297"/>
      <c r="S884" s="136"/>
      <c r="T884" s="136"/>
      <c r="U884" s="136"/>
      <c r="V884" s="136"/>
      <c r="W884" s="136"/>
      <c r="X884" s="136"/>
      <c r="Y884" s="136"/>
      <c r="Z884" s="136"/>
      <c r="AA884" s="136"/>
      <c r="AB884" s="136"/>
      <c r="AC884" s="136"/>
      <c r="AD884" s="136"/>
      <c r="AE884" s="136"/>
      <c r="AF884" s="136"/>
    </row>
    <row r="885" spans="1:32" ht="13.5" customHeight="1" x14ac:dyDescent="0.25">
      <c r="A885" s="298"/>
      <c r="B885" s="135"/>
      <c r="C885" s="136"/>
      <c r="D885" s="136"/>
      <c r="E885" s="136"/>
      <c r="F885" s="136"/>
      <c r="G885" s="136"/>
      <c r="H885" s="297"/>
      <c r="I885" s="455"/>
      <c r="J885" s="455"/>
      <c r="K885" s="297"/>
      <c r="L885" s="299"/>
      <c r="M885" s="297"/>
      <c r="N885" s="297"/>
      <c r="O885" s="151"/>
      <c r="P885" s="297"/>
      <c r="Q885" s="301"/>
      <c r="R885" s="297"/>
      <c r="S885" s="136"/>
      <c r="T885" s="136"/>
      <c r="U885" s="136"/>
      <c r="V885" s="136"/>
      <c r="W885" s="136"/>
      <c r="X885" s="136"/>
      <c r="Y885" s="136"/>
      <c r="Z885" s="136"/>
      <c r="AA885" s="136"/>
      <c r="AB885" s="136"/>
      <c r="AC885" s="136"/>
      <c r="AD885" s="136"/>
      <c r="AE885" s="136"/>
      <c r="AF885" s="136"/>
    </row>
    <row r="886" spans="1:32" ht="13.5" customHeight="1" x14ac:dyDescent="0.25">
      <c r="A886" s="298"/>
      <c r="B886" s="135"/>
      <c r="C886" s="136"/>
      <c r="D886" s="136"/>
      <c r="E886" s="136"/>
      <c r="F886" s="136"/>
      <c r="G886" s="136"/>
      <c r="H886" s="297"/>
      <c r="I886" s="455"/>
      <c r="J886" s="455"/>
      <c r="K886" s="297"/>
      <c r="L886" s="299"/>
      <c r="M886" s="297"/>
      <c r="N886" s="297"/>
      <c r="O886" s="151"/>
      <c r="P886" s="297"/>
      <c r="Q886" s="301"/>
      <c r="R886" s="297"/>
      <c r="S886" s="136"/>
      <c r="T886" s="136"/>
      <c r="U886" s="136"/>
      <c r="V886" s="136"/>
      <c r="W886" s="136"/>
      <c r="X886" s="136"/>
      <c r="Y886" s="136"/>
      <c r="Z886" s="136"/>
      <c r="AA886" s="136"/>
      <c r="AB886" s="136"/>
      <c r="AC886" s="136"/>
      <c r="AD886" s="136"/>
      <c r="AE886" s="136"/>
      <c r="AF886" s="136"/>
    </row>
    <row r="887" spans="1:32" ht="13.5" customHeight="1" x14ac:dyDescent="0.25">
      <c r="A887" s="298"/>
      <c r="B887" s="135"/>
      <c r="C887" s="136"/>
      <c r="D887" s="136"/>
      <c r="E887" s="136"/>
      <c r="F887" s="136"/>
      <c r="G887" s="136"/>
      <c r="H887" s="297"/>
      <c r="I887" s="455"/>
      <c r="J887" s="455"/>
      <c r="K887" s="297"/>
      <c r="L887" s="299"/>
      <c r="M887" s="297"/>
      <c r="N887" s="297"/>
      <c r="O887" s="151"/>
      <c r="P887" s="297"/>
      <c r="Q887" s="301"/>
      <c r="R887" s="297"/>
      <c r="S887" s="136"/>
      <c r="T887" s="136"/>
      <c r="U887" s="136"/>
      <c r="V887" s="136"/>
      <c r="W887" s="136"/>
      <c r="X887" s="136"/>
      <c r="Y887" s="136"/>
      <c r="Z887" s="136"/>
      <c r="AA887" s="136"/>
      <c r="AB887" s="136"/>
      <c r="AC887" s="136"/>
      <c r="AD887" s="136"/>
      <c r="AE887" s="136"/>
      <c r="AF887" s="136"/>
    </row>
    <row r="888" spans="1:32" ht="13.5" customHeight="1" x14ac:dyDescent="0.25">
      <c r="A888" s="298"/>
      <c r="B888" s="135"/>
      <c r="C888" s="136"/>
      <c r="D888" s="136"/>
      <c r="E888" s="136"/>
      <c r="F888" s="136"/>
      <c r="G888" s="136"/>
      <c r="H888" s="297"/>
      <c r="I888" s="455"/>
      <c r="J888" s="455"/>
      <c r="K888" s="297"/>
      <c r="L888" s="299"/>
      <c r="M888" s="297"/>
      <c r="N888" s="297"/>
      <c r="O888" s="151"/>
      <c r="P888" s="297"/>
      <c r="Q888" s="301"/>
      <c r="R888" s="297"/>
      <c r="S888" s="136"/>
      <c r="T888" s="136"/>
      <c r="U888" s="136"/>
      <c r="V888" s="136"/>
      <c r="W888" s="136"/>
      <c r="X888" s="136"/>
      <c r="Y888" s="136"/>
      <c r="Z888" s="136"/>
      <c r="AA888" s="136"/>
      <c r="AB888" s="136"/>
      <c r="AC888" s="136"/>
      <c r="AD888" s="136"/>
      <c r="AE888" s="136"/>
      <c r="AF888" s="136"/>
    </row>
    <row r="889" spans="1:32" ht="13.5" customHeight="1" x14ac:dyDescent="0.25">
      <c r="A889" s="298"/>
      <c r="B889" s="135"/>
      <c r="C889" s="136"/>
      <c r="D889" s="136"/>
      <c r="E889" s="136"/>
      <c r="F889" s="136"/>
      <c r="G889" s="136"/>
      <c r="H889" s="297"/>
      <c r="I889" s="455"/>
      <c r="J889" s="455"/>
      <c r="K889" s="297"/>
      <c r="L889" s="299"/>
      <c r="M889" s="297"/>
      <c r="N889" s="297"/>
      <c r="O889" s="151"/>
      <c r="P889" s="297"/>
      <c r="Q889" s="301"/>
      <c r="R889" s="297"/>
      <c r="S889" s="136"/>
      <c r="T889" s="136"/>
      <c r="U889" s="136"/>
      <c r="V889" s="136"/>
      <c r="W889" s="136"/>
      <c r="X889" s="136"/>
      <c r="Y889" s="136"/>
      <c r="Z889" s="136"/>
      <c r="AA889" s="136"/>
      <c r="AB889" s="136"/>
      <c r="AC889" s="136"/>
      <c r="AD889" s="136"/>
      <c r="AE889" s="136"/>
      <c r="AF889" s="136"/>
    </row>
    <row r="890" spans="1:32" ht="13.5" customHeight="1" x14ac:dyDescent="0.25">
      <c r="A890" s="298"/>
      <c r="B890" s="135"/>
      <c r="C890" s="136"/>
      <c r="D890" s="136"/>
      <c r="E890" s="136"/>
      <c r="F890" s="136"/>
      <c r="G890" s="136"/>
      <c r="H890" s="297"/>
      <c r="I890" s="455"/>
      <c r="J890" s="455"/>
      <c r="K890" s="297"/>
      <c r="L890" s="299"/>
      <c r="M890" s="297"/>
      <c r="N890" s="297"/>
      <c r="O890" s="151"/>
      <c r="P890" s="297"/>
      <c r="Q890" s="301"/>
      <c r="R890" s="297"/>
      <c r="S890" s="136"/>
      <c r="T890" s="136"/>
      <c r="U890" s="136"/>
      <c r="V890" s="136"/>
      <c r="W890" s="136"/>
      <c r="X890" s="136"/>
      <c r="Y890" s="136"/>
      <c r="Z890" s="136"/>
      <c r="AA890" s="136"/>
      <c r="AB890" s="136"/>
      <c r="AC890" s="136"/>
      <c r="AD890" s="136"/>
      <c r="AE890" s="136"/>
      <c r="AF890" s="136"/>
    </row>
    <row r="891" spans="1:32" ht="13.5" customHeight="1" x14ac:dyDescent="0.25">
      <c r="A891" s="298"/>
      <c r="B891" s="135"/>
      <c r="C891" s="136"/>
      <c r="D891" s="136"/>
      <c r="E891" s="136"/>
      <c r="F891" s="136"/>
      <c r="G891" s="136"/>
      <c r="H891" s="297"/>
      <c r="I891" s="455"/>
      <c r="J891" s="455"/>
      <c r="K891" s="297"/>
      <c r="L891" s="299"/>
      <c r="M891" s="297"/>
      <c r="N891" s="297"/>
      <c r="O891" s="151"/>
      <c r="P891" s="297"/>
      <c r="Q891" s="301"/>
      <c r="R891" s="297"/>
      <c r="S891" s="136"/>
      <c r="T891" s="136"/>
      <c r="U891" s="136"/>
      <c r="V891" s="136"/>
      <c r="W891" s="136"/>
      <c r="X891" s="136"/>
      <c r="Y891" s="136"/>
      <c r="Z891" s="136"/>
      <c r="AA891" s="136"/>
      <c r="AB891" s="136"/>
      <c r="AC891" s="136"/>
      <c r="AD891" s="136"/>
      <c r="AE891" s="136"/>
      <c r="AF891" s="136"/>
    </row>
    <row r="892" spans="1:32" ht="13.5" customHeight="1" x14ac:dyDescent="0.25">
      <c r="A892" s="298"/>
      <c r="B892" s="135"/>
      <c r="C892" s="136"/>
      <c r="D892" s="136"/>
      <c r="E892" s="136"/>
      <c r="F892" s="136"/>
      <c r="G892" s="136"/>
      <c r="H892" s="297"/>
      <c r="I892" s="455"/>
      <c r="J892" s="455"/>
      <c r="K892" s="297"/>
      <c r="L892" s="299"/>
      <c r="M892" s="297"/>
      <c r="N892" s="297"/>
      <c r="O892" s="151"/>
      <c r="P892" s="297"/>
      <c r="Q892" s="301"/>
      <c r="R892" s="297"/>
      <c r="S892" s="136"/>
      <c r="T892" s="136"/>
      <c r="U892" s="136"/>
      <c r="V892" s="136"/>
      <c r="W892" s="136"/>
      <c r="X892" s="136"/>
      <c r="Y892" s="136"/>
      <c r="Z892" s="136"/>
      <c r="AA892" s="136"/>
      <c r="AB892" s="136"/>
      <c r="AC892" s="136"/>
      <c r="AD892" s="136"/>
      <c r="AE892" s="136"/>
      <c r="AF892" s="136"/>
    </row>
    <row r="893" spans="1:32" ht="13.5" customHeight="1" x14ac:dyDescent="0.25">
      <c r="A893" s="298"/>
      <c r="B893" s="135"/>
      <c r="C893" s="136"/>
      <c r="D893" s="136"/>
      <c r="E893" s="136"/>
      <c r="F893" s="136"/>
      <c r="G893" s="136"/>
      <c r="H893" s="297"/>
      <c r="I893" s="455"/>
      <c r="J893" s="455"/>
      <c r="K893" s="297"/>
      <c r="L893" s="299"/>
      <c r="M893" s="297"/>
      <c r="N893" s="297"/>
      <c r="O893" s="151"/>
      <c r="P893" s="297"/>
      <c r="Q893" s="301"/>
      <c r="R893" s="297"/>
      <c r="S893" s="136"/>
      <c r="T893" s="136"/>
      <c r="U893" s="136"/>
      <c r="V893" s="136"/>
      <c r="W893" s="136"/>
      <c r="X893" s="136"/>
      <c r="Y893" s="136"/>
      <c r="Z893" s="136"/>
      <c r="AA893" s="136"/>
      <c r="AB893" s="136"/>
      <c r="AC893" s="136"/>
      <c r="AD893" s="136"/>
      <c r="AE893" s="136"/>
      <c r="AF893" s="136"/>
    </row>
    <row r="894" spans="1:32" ht="13.5" customHeight="1" x14ac:dyDescent="0.25">
      <c r="A894" s="298"/>
      <c r="B894" s="135"/>
      <c r="C894" s="136"/>
      <c r="D894" s="136"/>
      <c r="E894" s="136"/>
      <c r="F894" s="136"/>
      <c r="G894" s="136"/>
      <c r="H894" s="297"/>
      <c r="I894" s="455"/>
      <c r="J894" s="455"/>
      <c r="K894" s="297"/>
      <c r="L894" s="299"/>
      <c r="M894" s="297"/>
      <c r="N894" s="297"/>
      <c r="O894" s="151"/>
      <c r="P894" s="297"/>
      <c r="Q894" s="301"/>
      <c r="R894" s="297"/>
      <c r="S894" s="136"/>
      <c r="T894" s="136"/>
      <c r="U894" s="136"/>
      <c r="V894" s="136"/>
      <c r="W894" s="136"/>
      <c r="X894" s="136"/>
      <c r="Y894" s="136"/>
      <c r="Z894" s="136"/>
      <c r="AA894" s="136"/>
      <c r="AB894" s="136"/>
      <c r="AC894" s="136"/>
      <c r="AD894" s="136"/>
      <c r="AE894" s="136"/>
      <c r="AF894" s="136"/>
    </row>
    <row r="895" spans="1:32" ht="13.5" customHeight="1" x14ac:dyDescent="0.25">
      <c r="A895" s="298"/>
      <c r="B895" s="135"/>
      <c r="C895" s="136"/>
      <c r="D895" s="136"/>
      <c r="E895" s="136"/>
      <c r="F895" s="136"/>
      <c r="G895" s="136"/>
      <c r="H895" s="297"/>
      <c r="I895" s="455"/>
      <c r="J895" s="455"/>
      <c r="K895" s="297"/>
      <c r="L895" s="299"/>
      <c r="M895" s="297"/>
      <c r="N895" s="297"/>
      <c r="O895" s="151"/>
      <c r="P895" s="297"/>
      <c r="Q895" s="301"/>
      <c r="R895" s="297"/>
      <c r="S895" s="136"/>
      <c r="T895" s="136"/>
      <c r="U895" s="136"/>
      <c r="V895" s="136"/>
      <c r="W895" s="136"/>
      <c r="X895" s="136"/>
      <c r="Y895" s="136"/>
      <c r="Z895" s="136"/>
      <c r="AA895" s="136"/>
      <c r="AB895" s="136"/>
      <c r="AC895" s="136"/>
      <c r="AD895" s="136"/>
      <c r="AE895" s="136"/>
      <c r="AF895" s="136"/>
    </row>
    <row r="896" spans="1:32" ht="13.5" customHeight="1" x14ac:dyDescent="0.25">
      <c r="A896" s="298"/>
      <c r="B896" s="135"/>
      <c r="C896" s="136"/>
      <c r="D896" s="136"/>
      <c r="E896" s="136"/>
      <c r="F896" s="136"/>
      <c r="G896" s="136"/>
      <c r="H896" s="297"/>
      <c r="I896" s="455"/>
      <c r="J896" s="455"/>
      <c r="K896" s="297"/>
      <c r="L896" s="299"/>
      <c r="M896" s="297"/>
      <c r="N896" s="297"/>
      <c r="O896" s="151"/>
      <c r="P896" s="297"/>
      <c r="Q896" s="301"/>
      <c r="R896" s="297"/>
      <c r="S896" s="136"/>
      <c r="T896" s="136"/>
      <c r="U896" s="136"/>
      <c r="V896" s="136"/>
      <c r="W896" s="136"/>
      <c r="X896" s="136"/>
      <c r="Y896" s="136"/>
      <c r="Z896" s="136"/>
      <c r="AA896" s="136"/>
      <c r="AB896" s="136"/>
      <c r="AC896" s="136"/>
      <c r="AD896" s="136"/>
      <c r="AE896" s="136"/>
      <c r="AF896" s="136"/>
    </row>
    <row r="897" spans="1:32" ht="13.5" customHeight="1" x14ac:dyDescent="0.25">
      <c r="A897" s="298"/>
      <c r="B897" s="135"/>
      <c r="C897" s="136"/>
      <c r="D897" s="136"/>
      <c r="E897" s="136"/>
      <c r="F897" s="136"/>
      <c r="G897" s="136"/>
      <c r="H897" s="297"/>
      <c r="I897" s="455"/>
      <c r="J897" s="455"/>
      <c r="K897" s="297"/>
      <c r="L897" s="299"/>
      <c r="M897" s="297"/>
      <c r="N897" s="297"/>
      <c r="O897" s="151"/>
      <c r="P897" s="297"/>
      <c r="Q897" s="301"/>
      <c r="R897" s="297"/>
      <c r="S897" s="136"/>
      <c r="T897" s="136"/>
      <c r="U897" s="136"/>
      <c r="V897" s="136"/>
      <c r="W897" s="136"/>
      <c r="X897" s="136"/>
      <c r="Y897" s="136"/>
      <c r="Z897" s="136"/>
      <c r="AA897" s="136"/>
      <c r="AB897" s="136"/>
      <c r="AC897" s="136"/>
      <c r="AD897" s="136"/>
      <c r="AE897" s="136"/>
      <c r="AF897" s="136"/>
    </row>
    <row r="898" spans="1:32" ht="13.5" customHeight="1" x14ac:dyDescent="0.25">
      <c r="A898" s="298"/>
      <c r="B898" s="135"/>
      <c r="C898" s="136"/>
      <c r="D898" s="136"/>
      <c r="E898" s="136"/>
      <c r="F898" s="136"/>
      <c r="G898" s="136"/>
      <c r="H898" s="297"/>
      <c r="I898" s="455"/>
      <c r="J898" s="455"/>
      <c r="K898" s="297"/>
      <c r="L898" s="299"/>
      <c r="M898" s="297"/>
      <c r="N898" s="297"/>
      <c r="O898" s="151"/>
      <c r="P898" s="297"/>
      <c r="Q898" s="301"/>
      <c r="R898" s="297"/>
      <c r="S898" s="136"/>
      <c r="T898" s="136"/>
      <c r="U898" s="136"/>
      <c r="V898" s="136"/>
      <c r="W898" s="136"/>
      <c r="X898" s="136"/>
      <c r="Y898" s="136"/>
      <c r="Z898" s="136"/>
      <c r="AA898" s="136"/>
      <c r="AB898" s="136"/>
      <c r="AC898" s="136"/>
      <c r="AD898" s="136"/>
      <c r="AE898" s="136"/>
      <c r="AF898" s="136"/>
    </row>
    <row r="899" spans="1:32" ht="13.5" customHeight="1" x14ac:dyDescent="0.25">
      <c r="A899" s="298"/>
      <c r="B899" s="135"/>
      <c r="C899" s="136"/>
      <c r="D899" s="136"/>
      <c r="E899" s="136"/>
      <c r="F899" s="136"/>
      <c r="G899" s="136"/>
      <c r="H899" s="297"/>
      <c r="I899" s="455"/>
      <c r="J899" s="455"/>
      <c r="K899" s="297"/>
      <c r="L899" s="299"/>
      <c r="M899" s="297"/>
      <c r="N899" s="297"/>
      <c r="O899" s="151"/>
      <c r="P899" s="297"/>
      <c r="Q899" s="301"/>
      <c r="R899" s="297"/>
      <c r="S899" s="136"/>
      <c r="T899" s="136"/>
      <c r="U899" s="136"/>
      <c r="V899" s="136"/>
      <c r="W899" s="136"/>
      <c r="X899" s="136"/>
      <c r="Y899" s="136"/>
      <c r="Z899" s="136"/>
      <c r="AA899" s="136"/>
      <c r="AB899" s="136"/>
      <c r="AC899" s="136"/>
      <c r="AD899" s="136"/>
      <c r="AE899" s="136"/>
      <c r="AF899" s="136"/>
    </row>
    <row r="900" spans="1:32" ht="13.5" customHeight="1" x14ac:dyDescent="0.25">
      <c r="A900" s="298"/>
      <c r="B900" s="135"/>
      <c r="C900" s="136"/>
      <c r="D900" s="136"/>
      <c r="E900" s="136"/>
      <c r="F900" s="136"/>
      <c r="G900" s="136"/>
      <c r="H900" s="297"/>
      <c r="I900" s="455"/>
      <c r="J900" s="455"/>
      <c r="K900" s="297"/>
      <c r="L900" s="299"/>
      <c r="M900" s="297"/>
      <c r="N900" s="297"/>
      <c r="O900" s="151"/>
      <c r="P900" s="297"/>
      <c r="Q900" s="301"/>
      <c r="R900" s="297"/>
      <c r="S900" s="136"/>
      <c r="T900" s="136"/>
      <c r="U900" s="136"/>
      <c r="V900" s="136"/>
      <c r="W900" s="136"/>
      <c r="X900" s="136"/>
      <c r="Y900" s="136"/>
      <c r="Z900" s="136"/>
      <c r="AA900" s="136"/>
      <c r="AB900" s="136"/>
      <c r="AC900" s="136"/>
      <c r="AD900" s="136"/>
      <c r="AE900" s="136"/>
      <c r="AF900" s="136"/>
    </row>
    <row r="901" spans="1:32" ht="13.5" customHeight="1" x14ac:dyDescent="0.25">
      <c r="A901" s="298"/>
      <c r="B901" s="135"/>
      <c r="C901" s="136"/>
      <c r="D901" s="136"/>
      <c r="E901" s="136"/>
      <c r="F901" s="136"/>
      <c r="G901" s="136"/>
      <c r="H901" s="297"/>
      <c r="I901" s="455"/>
      <c r="J901" s="455"/>
      <c r="K901" s="297"/>
      <c r="L901" s="299"/>
      <c r="M901" s="297"/>
      <c r="N901" s="297"/>
      <c r="O901" s="151"/>
      <c r="P901" s="297"/>
      <c r="Q901" s="301"/>
      <c r="R901" s="297"/>
      <c r="S901" s="136"/>
      <c r="T901" s="136"/>
      <c r="U901" s="136"/>
      <c r="V901" s="136"/>
      <c r="W901" s="136"/>
      <c r="X901" s="136"/>
      <c r="Y901" s="136"/>
      <c r="Z901" s="136"/>
      <c r="AA901" s="136"/>
      <c r="AB901" s="136"/>
      <c r="AC901" s="136"/>
      <c r="AD901" s="136"/>
      <c r="AE901" s="136"/>
      <c r="AF901" s="136"/>
    </row>
    <row r="902" spans="1:32" ht="13.5" customHeight="1" x14ac:dyDescent="0.25">
      <c r="A902" s="298"/>
      <c r="B902" s="135"/>
      <c r="C902" s="136"/>
      <c r="D902" s="136"/>
      <c r="E902" s="136"/>
      <c r="F902" s="136"/>
      <c r="G902" s="136"/>
      <c r="H902" s="297"/>
      <c r="I902" s="455"/>
      <c r="J902" s="455"/>
      <c r="K902" s="297"/>
      <c r="L902" s="299"/>
      <c r="M902" s="297"/>
      <c r="N902" s="297"/>
      <c r="O902" s="151"/>
      <c r="P902" s="297"/>
      <c r="Q902" s="301"/>
      <c r="R902" s="297"/>
      <c r="S902" s="136"/>
      <c r="T902" s="136"/>
      <c r="U902" s="136"/>
      <c r="V902" s="136"/>
      <c r="W902" s="136"/>
      <c r="X902" s="136"/>
      <c r="Y902" s="136"/>
      <c r="Z902" s="136"/>
      <c r="AA902" s="136"/>
      <c r="AB902" s="136"/>
      <c r="AC902" s="136"/>
      <c r="AD902" s="136"/>
      <c r="AE902" s="136"/>
      <c r="AF902" s="136"/>
    </row>
    <row r="903" spans="1:32" ht="13.5" customHeight="1" x14ac:dyDescent="0.25">
      <c r="A903" s="298"/>
      <c r="B903" s="135"/>
      <c r="C903" s="136"/>
      <c r="D903" s="136"/>
      <c r="E903" s="136"/>
      <c r="F903" s="136"/>
      <c r="G903" s="136"/>
      <c r="H903" s="297"/>
      <c r="I903" s="455"/>
      <c r="J903" s="455"/>
      <c r="K903" s="297"/>
      <c r="L903" s="299"/>
      <c r="M903" s="297"/>
      <c r="N903" s="297"/>
      <c r="O903" s="151"/>
      <c r="P903" s="297"/>
      <c r="Q903" s="301"/>
      <c r="R903" s="297"/>
      <c r="S903" s="136"/>
      <c r="T903" s="136"/>
      <c r="U903" s="136"/>
      <c r="V903" s="136"/>
      <c r="W903" s="136"/>
      <c r="X903" s="136"/>
      <c r="Y903" s="136"/>
      <c r="Z903" s="136"/>
      <c r="AA903" s="136"/>
      <c r="AB903" s="136"/>
      <c r="AC903" s="136"/>
      <c r="AD903" s="136"/>
      <c r="AE903" s="136"/>
      <c r="AF903" s="136"/>
    </row>
    <row r="904" spans="1:32" ht="13.5" customHeight="1" x14ac:dyDescent="0.25">
      <c r="A904" s="298"/>
      <c r="B904" s="135"/>
      <c r="C904" s="136"/>
      <c r="D904" s="136"/>
      <c r="E904" s="136"/>
      <c r="F904" s="136"/>
      <c r="G904" s="136"/>
      <c r="H904" s="297"/>
      <c r="I904" s="455"/>
      <c r="J904" s="455"/>
      <c r="K904" s="297"/>
      <c r="L904" s="299"/>
      <c r="M904" s="297"/>
      <c r="N904" s="297"/>
      <c r="O904" s="151"/>
      <c r="P904" s="297"/>
      <c r="Q904" s="301"/>
      <c r="R904" s="297"/>
      <c r="S904" s="136"/>
      <c r="T904" s="136"/>
      <c r="U904" s="136"/>
      <c r="V904" s="136"/>
      <c r="W904" s="136"/>
      <c r="X904" s="136"/>
      <c r="Y904" s="136"/>
      <c r="Z904" s="136"/>
      <c r="AA904" s="136"/>
      <c r="AB904" s="136"/>
      <c r="AC904" s="136"/>
      <c r="AD904" s="136"/>
      <c r="AE904" s="136"/>
      <c r="AF904" s="136"/>
    </row>
    <row r="905" spans="1:32" ht="13.5" customHeight="1" x14ac:dyDescent="0.25">
      <c r="A905" s="298"/>
      <c r="B905" s="135"/>
      <c r="C905" s="136"/>
      <c r="D905" s="136"/>
      <c r="E905" s="136"/>
      <c r="F905" s="136"/>
      <c r="G905" s="136"/>
      <c r="H905" s="297"/>
      <c r="I905" s="455"/>
      <c r="J905" s="455"/>
      <c r="K905" s="297"/>
      <c r="L905" s="299"/>
      <c r="M905" s="297"/>
      <c r="N905" s="297"/>
      <c r="O905" s="151"/>
      <c r="P905" s="297"/>
      <c r="Q905" s="301"/>
      <c r="R905" s="297"/>
      <c r="S905" s="136"/>
      <c r="T905" s="136"/>
      <c r="U905" s="136"/>
      <c r="V905" s="136"/>
      <c r="W905" s="136"/>
      <c r="X905" s="136"/>
      <c r="Y905" s="136"/>
      <c r="Z905" s="136"/>
      <c r="AA905" s="136"/>
      <c r="AB905" s="136"/>
      <c r="AC905" s="136"/>
      <c r="AD905" s="136"/>
      <c r="AE905" s="136"/>
      <c r="AF905" s="136"/>
    </row>
    <row r="906" spans="1:32" ht="13.5" customHeight="1" x14ac:dyDescent="0.25">
      <c r="A906" s="298"/>
      <c r="B906" s="135"/>
      <c r="C906" s="136"/>
      <c r="D906" s="136"/>
      <c r="E906" s="136"/>
      <c r="F906" s="136"/>
      <c r="G906" s="136"/>
      <c r="H906" s="297"/>
      <c r="I906" s="455"/>
      <c r="J906" s="455"/>
      <c r="K906" s="297"/>
      <c r="L906" s="299"/>
      <c r="M906" s="297"/>
      <c r="N906" s="297"/>
      <c r="O906" s="151"/>
      <c r="P906" s="297"/>
      <c r="Q906" s="301"/>
      <c r="R906" s="297"/>
      <c r="S906" s="136"/>
      <c r="T906" s="136"/>
      <c r="U906" s="136"/>
      <c r="V906" s="136"/>
      <c r="W906" s="136"/>
      <c r="X906" s="136"/>
      <c r="Y906" s="136"/>
      <c r="Z906" s="136"/>
      <c r="AA906" s="136"/>
      <c r="AB906" s="136"/>
      <c r="AC906" s="136"/>
      <c r="AD906" s="136"/>
      <c r="AE906" s="136"/>
      <c r="AF906" s="136"/>
    </row>
    <row r="907" spans="1:32" ht="13.5" customHeight="1" x14ac:dyDescent="0.25">
      <c r="A907" s="298"/>
      <c r="B907" s="135"/>
      <c r="C907" s="136"/>
      <c r="D907" s="136"/>
      <c r="E907" s="136"/>
      <c r="F907" s="136"/>
      <c r="G907" s="136"/>
      <c r="H907" s="297"/>
      <c r="I907" s="455"/>
      <c r="J907" s="455"/>
      <c r="K907" s="297"/>
      <c r="L907" s="299"/>
      <c r="M907" s="297"/>
      <c r="N907" s="297"/>
      <c r="O907" s="151"/>
      <c r="P907" s="297"/>
      <c r="Q907" s="301"/>
      <c r="R907" s="297"/>
      <c r="S907" s="136"/>
      <c r="T907" s="136"/>
      <c r="U907" s="136"/>
      <c r="V907" s="136"/>
      <c r="W907" s="136"/>
      <c r="X907" s="136"/>
      <c r="Y907" s="136"/>
      <c r="Z907" s="136"/>
      <c r="AA907" s="136"/>
      <c r="AB907" s="136"/>
      <c r="AC907" s="136"/>
      <c r="AD907" s="136"/>
      <c r="AE907" s="136"/>
      <c r="AF907" s="136"/>
    </row>
    <row r="908" spans="1:32" ht="13.5" customHeight="1" x14ac:dyDescent="0.25">
      <c r="A908" s="298"/>
      <c r="B908" s="135"/>
      <c r="C908" s="136"/>
      <c r="D908" s="136"/>
      <c r="E908" s="136"/>
      <c r="F908" s="136"/>
      <c r="G908" s="136"/>
      <c r="H908" s="297"/>
      <c r="I908" s="455"/>
      <c r="J908" s="455"/>
      <c r="K908" s="297"/>
      <c r="L908" s="299"/>
      <c r="M908" s="297"/>
      <c r="N908" s="297"/>
      <c r="O908" s="151"/>
      <c r="P908" s="297"/>
      <c r="Q908" s="301"/>
      <c r="R908" s="297"/>
      <c r="S908" s="136"/>
      <c r="T908" s="136"/>
      <c r="U908" s="136"/>
      <c r="V908" s="136"/>
      <c r="W908" s="136"/>
      <c r="X908" s="136"/>
      <c r="Y908" s="136"/>
      <c r="Z908" s="136"/>
      <c r="AA908" s="136"/>
      <c r="AB908" s="136"/>
      <c r="AC908" s="136"/>
      <c r="AD908" s="136"/>
      <c r="AE908" s="136"/>
      <c r="AF908" s="136"/>
    </row>
    <row r="909" spans="1:32" ht="13.5" customHeight="1" x14ac:dyDescent="0.25">
      <c r="A909" s="298"/>
      <c r="B909" s="135"/>
      <c r="C909" s="136"/>
      <c r="D909" s="136"/>
      <c r="E909" s="136"/>
      <c r="F909" s="136"/>
      <c r="G909" s="136"/>
      <c r="H909" s="297"/>
      <c r="I909" s="455"/>
      <c r="J909" s="455"/>
      <c r="K909" s="297"/>
      <c r="L909" s="299"/>
      <c r="M909" s="297"/>
      <c r="N909" s="297"/>
      <c r="O909" s="151"/>
      <c r="P909" s="297"/>
      <c r="Q909" s="301"/>
      <c r="R909" s="297"/>
      <c r="S909" s="136"/>
      <c r="T909" s="136"/>
      <c r="U909" s="136"/>
      <c r="V909" s="136"/>
      <c r="W909" s="136"/>
      <c r="X909" s="136"/>
      <c r="Y909" s="136"/>
      <c r="Z909" s="136"/>
      <c r="AA909" s="136"/>
      <c r="AB909" s="136"/>
      <c r="AC909" s="136"/>
      <c r="AD909" s="136"/>
      <c r="AE909" s="136"/>
      <c r="AF909" s="136"/>
    </row>
    <row r="910" spans="1:32" ht="13.5" customHeight="1" x14ac:dyDescent="0.25">
      <c r="A910" s="298"/>
      <c r="B910" s="135"/>
      <c r="C910" s="136"/>
      <c r="D910" s="136"/>
      <c r="E910" s="136"/>
      <c r="F910" s="136"/>
      <c r="G910" s="136"/>
      <c r="H910" s="297"/>
      <c r="I910" s="455"/>
      <c r="J910" s="455"/>
      <c r="K910" s="297"/>
      <c r="L910" s="299"/>
      <c r="M910" s="297"/>
      <c r="N910" s="297"/>
      <c r="O910" s="151"/>
      <c r="P910" s="297"/>
      <c r="Q910" s="301"/>
      <c r="R910" s="297"/>
      <c r="S910" s="136"/>
      <c r="T910" s="136"/>
      <c r="U910" s="136"/>
      <c r="V910" s="136"/>
      <c r="W910" s="136"/>
      <c r="X910" s="136"/>
      <c r="Y910" s="136"/>
      <c r="Z910" s="136"/>
      <c r="AA910" s="136"/>
      <c r="AB910" s="136"/>
      <c r="AC910" s="136"/>
      <c r="AD910" s="136"/>
      <c r="AE910" s="136"/>
      <c r="AF910" s="136"/>
    </row>
    <row r="911" spans="1:32" ht="13.5" customHeight="1" x14ac:dyDescent="0.25">
      <c r="A911" s="298"/>
      <c r="B911" s="135"/>
      <c r="C911" s="136"/>
      <c r="D911" s="136"/>
      <c r="E911" s="136"/>
      <c r="F911" s="136"/>
      <c r="G911" s="136"/>
      <c r="H911" s="297"/>
      <c r="I911" s="455"/>
      <c r="J911" s="455"/>
      <c r="K911" s="297"/>
      <c r="L911" s="299"/>
      <c r="M911" s="297"/>
      <c r="N911" s="297"/>
      <c r="O911" s="151"/>
      <c r="P911" s="297"/>
      <c r="Q911" s="301"/>
      <c r="R911" s="297"/>
      <c r="S911" s="136"/>
      <c r="T911" s="136"/>
      <c r="U911" s="136"/>
      <c r="V911" s="136"/>
      <c r="W911" s="136"/>
      <c r="X911" s="136"/>
      <c r="Y911" s="136"/>
      <c r="Z911" s="136"/>
      <c r="AA911" s="136"/>
      <c r="AB911" s="136"/>
      <c r="AC911" s="136"/>
      <c r="AD911" s="136"/>
      <c r="AE911" s="136"/>
      <c r="AF911" s="136"/>
    </row>
    <row r="912" spans="1:32" ht="13.5" customHeight="1" x14ac:dyDescent="0.25">
      <c r="A912" s="298"/>
      <c r="B912" s="135"/>
      <c r="C912" s="136"/>
      <c r="D912" s="136"/>
      <c r="E912" s="136"/>
      <c r="F912" s="136"/>
      <c r="G912" s="136"/>
      <c r="H912" s="297"/>
      <c r="I912" s="455"/>
      <c r="J912" s="455"/>
      <c r="K912" s="297"/>
      <c r="L912" s="299"/>
      <c r="M912" s="297"/>
      <c r="N912" s="297"/>
      <c r="O912" s="151"/>
      <c r="P912" s="297"/>
      <c r="Q912" s="301"/>
      <c r="R912" s="297"/>
      <c r="S912" s="136"/>
      <c r="T912" s="136"/>
      <c r="U912" s="136"/>
      <c r="V912" s="136"/>
      <c r="W912" s="136"/>
      <c r="X912" s="136"/>
      <c r="Y912" s="136"/>
      <c r="Z912" s="136"/>
      <c r="AA912" s="136"/>
      <c r="AB912" s="136"/>
      <c r="AC912" s="136"/>
      <c r="AD912" s="136"/>
      <c r="AE912" s="136"/>
      <c r="AF912" s="136"/>
    </row>
    <row r="913" spans="1:32" ht="13.5" customHeight="1" x14ac:dyDescent="0.25">
      <c r="A913" s="298"/>
      <c r="B913" s="135"/>
      <c r="C913" s="136"/>
      <c r="D913" s="136"/>
      <c r="E913" s="136"/>
      <c r="F913" s="136"/>
      <c r="G913" s="136"/>
      <c r="H913" s="297"/>
      <c r="I913" s="455"/>
      <c r="J913" s="455"/>
      <c r="K913" s="297"/>
      <c r="L913" s="299"/>
      <c r="M913" s="297"/>
      <c r="N913" s="297"/>
      <c r="O913" s="151"/>
      <c r="P913" s="297"/>
      <c r="Q913" s="301"/>
      <c r="R913" s="297"/>
      <c r="S913" s="136"/>
      <c r="T913" s="136"/>
      <c r="U913" s="136"/>
      <c r="V913" s="136"/>
      <c r="W913" s="136"/>
      <c r="X913" s="136"/>
      <c r="Y913" s="136"/>
      <c r="Z913" s="136"/>
      <c r="AA913" s="136"/>
      <c r="AB913" s="136"/>
      <c r="AC913" s="136"/>
      <c r="AD913" s="136"/>
      <c r="AE913" s="136"/>
      <c r="AF913" s="136"/>
    </row>
    <row r="914" spans="1:32" ht="13.5" customHeight="1" x14ac:dyDescent="0.25">
      <c r="A914" s="298"/>
      <c r="B914" s="135"/>
      <c r="C914" s="136"/>
      <c r="D914" s="136"/>
      <c r="E914" s="136"/>
      <c r="F914" s="136"/>
      <c r="G914" s="136"/>
      <c r="H914" s="297"/>
      <c r="I914" s="455"/>
      <c r="J914" s="455"/>
      <c r="K914" s="297"/>
      <c r="L914" s="299"/>
      <c r="M914" s="297"/>
      <c r="N914" s="297"/>
      <c r="O914" s="151"/>
      <c r="P914" s="297"/>
      <c r="Q914" s="301"/>
      <c r="R914" s="297"/>
      <c r="S914" s="136"/>
      <c r="T914" s="136"/>
      <c r="U914" s="136"/>
      <c r="V914" s="136"/>
      <c r="W914" s="136"/>
      <c r="X914" s="136"/>
      <c r="Y914" s="136"/>
      <c r="Z914" s="136"/>
      <c r="AA914" s="136"/>
      <c r="AB914" s="136"/>
      <c r="AC914" s="136"/>
      <c r="AD914" s="136"/>
      <c r="AE914" s="136"/>
      <c r="AF914" s="136"/>
    </row>
    <row r="915" spans="1:32" ht="13.5" customHeight="1" x14ac:dyDescent="0.25">
      <c r="A915" s="298"/>
      <c r="B915" s="135"/>
      <c r="C915" s="136"/>
      <c r="D915" s="136"/>
      <c r="E915" s="136"/>
      <c r="F915" s="136"/>
      <c r="G915" s="136"/>
      <c r="H915" s="297"/>
      <c r="I915" s="455"/>
      <c r="J915" s="455"/>
      <c r="K915" s="297"/>
      <c r="L915" s="299"/>
      <c r="M915" s="297"/>
      <c r="N915" s="297"/>
      <c r="O915" s="151"/>
      <c r="P915" s="297"/>
      <c r="Q915" s="301"/>
      <c r="R915" s="297"/>
      <c r="S915" s="136"/>
      <c r="T915" s="136"/>
      <c r="U915" s="136"/>
      <c r="V915" s="136"/>
      <c r="W915" s="136"/>
      <c r="X915" s="136"/>
      <c r="Y915" s="136"/>
      <c r="Z915" s="136"/>
      <c r="AA915" s="136"/>
      <c r="AB915" s="136"/>
      <c r="AC915" s="136"/>
      <c r="AD915" s="136"/>
      <c r="AE915" s="136"/>
      <c r="AF915" s="136"/>
    </row>
    <row r="916" spans="1:32" ht="13.5" customHeight="1" x14ac:dyDescent="0.25">
      <c r="A916" s="298"/>
      <c r="B916" s="135"/>
      <c r="C916" s="136"/>
      <c r="D916" s="136"/>
      <c r="E916" s="136"/>
      <c r="F916" s="136"/>
      <c r="G916" s="136"/>
      <c r="H916" s="297"/>
      <c r="I916" s="455"/>
      <c r="J916" s="455"/>
      <c r="K916" s="297"/>
      <c r="L916" s="299"/>
      <c r="M916" s="297"/>
      <c r="N916" s="297"/>
      <c r="O916" s="151"/>
      <c r="P916" s="297"/>
      <c r="Q916" s="301"/>
      <c r="R916" s="297"/>
      <c r="S916" s="136"/>
      <c r="T916" s="136"/>
      <c r="U916" s="136"/>
      <c r="V916" s="136"/>
      <c r="W916" s="136"/>
      <c r="X916" s="136"/>
      <c r="Y916" s="136"/>
      <c r="Z916" s="136"/>
      <c r="AA916" s="136"/>
      <c r="AB916" s="136"/>
      <c r="AC916" s="136"/>
      <c r="AD916" s="136"/>
      <c r="AE916" s="136"/>
      <c r="AF916" s="136"/>
    </row>
    <row r="917" spans="1:32" ht="13.5" customHeight="1" x14ac:dyDescent="0.25">
      <c r="A917" s="298"/>
      <c r="B917" s="135"/>
      <c r="C917" s="136"/>
      <c r="D917" s="136"/>
      <c r="E917" s="136"/>
      <c r="F917" s="136"/>
      <c r="G917" s="136"/>
      <c r="H917" s="297"/>
      <c r="I917" s="455"/>
      <c r="J917" s="455"/>
      <c r="K917" s="297"/>
      <c r="L917" s="299"/>
      <c r="M917" s="297"/>
      <c r="N917" s="297"/>
      <c r="O917" s="151"/>
      <c r="P917" s="297"/>
      <c r="Q917" s="301"/>
      <c r="R917" s="297"/>
      <c r="S917" s="136"/>
      <c r="T917" s="136"/>
      <c r="U917" s="136"/>
      <c r="V917" s="136"/>
      <c r="W917" s="136"/>
      <c r="X917" s="136"/>
      <c r="Y917" s="136"/>
      <c r="Z917" s="136"/>
      <c r="AA917" s="136"/>
      <c r="AB917" s="136"/>
      <c r="AC917" s="136"/>
      <c r="AD917" s="136"/>
      <c r="AE917" s="136"/>
      <c r="AF917" s="136"/>
    </row>
    <row r="918" spans="1:32" ht="13.5" customHeight="1" x14ac:dyDescent="0.25">
      <c r="A918" s="298"/>
      <c r="B918" s="135"/>
      <c r="C918" s="136"/>
      <c r="D918" s="136"/>
      <c r="E918" s="136"/>
      <c r="F918" s="136"/>
      <c r="G918" s="136"/>
      <c r="H918" s="297"/>
      <c r="I918" s="455"/>
      <c r="J918" s="455"/>
      <c r="K918" s="297"/>
      <c r="L918" s="299"/>
      <c r="M918" s="297"/>
      <c r="N918" s="297"/>
      <c r="O918" s="151"/>
      <c r="P918" s="297"/>
      <c r="Q918" s="301"/>
      <c r="R918" s="297"/>
      <c r="S918" s="136"/>
      <c r="T918" s="136"/>
      <c r="U918" s="136"/>
      <c r="V918" s="136"/>
      <c r="W918" s="136"/>
      <c r="X918" s="136"/>
      <c r="Y918" s="136"/>
      <c r="Z918" s="136"/>
      <c r="AA918" s="136"/>
      <c r="AB918" s="136"/>
      <c r="AC918" s="136"/>
      <c r="AD918" s="136"/>
      <c r="AE918" s="136"/>
      <c r="AF918" s="136"/>
    </row>
    <row r="919" spans="1:32" ht="13.5" customHeight="1" x14ac:dyDescent="0.25">
      <c r="A919" s="298"/>
      <c r="B919" s="135"/>
      <c r="C919" s="136"/>
      <c r="D919" s="136"/>
      <c r="E919" s="136"/>
      <c r="F919" s="136"/>
      <c r="G919" s="136"/>
      <c r="H919" s="297"/>
      <c r="I919" s="455"/>
      <c r="J919" s="455"/>
      <c r="K919" s="297"/>
      <c r="L919" s="299"/>
      <c r="M919" s="297"/>
      <c r="N919" s="297"/>
      <c r="O919" s="151"/>
      <c r="P919" s="297"/>
      <c r="Q919" s="301"/>
      <c r="R919" s="297"/>
      <c r="S919" s="136"/>
      <c r="T919" s="136"/>
      <c r="U919" s="136"/>
      <c r="V919" s="136"/>
      <c r="W919" s="136"/>
      <c r="X919" s="136"/>
      <c r="Y919" s="136"/>
      <c r="Z919" s="136"/>
      <c r="AA919" s="136"/>
      <c r="AB919" s="136"/>
      <c r="AC919" s="136"/>
      <c r="AD919" s="136"/>
      <c r="AE919" s="136"/>
      <c r="AF919" s="136"/>
    </row>
    <row r="920" spans="1:32" ht="13.5" customHeight="1" x14ac:dyDescent="0.25">
      <c r="A920" s="298"/>
      <c r="B920" s="135"/>
      <c r="C920" s="136"/>
      <c r="D920" s="136"/>
      <c r="E920" s="136"/>
      <c r="F920" s="136"/>
      <c r="G920" s="136"/>
      <c r="H920" s="297"/>
      <c r="I920" s="455"/>
      <c r="J920" s="455"/>
      <c r="K920" s="297"/>
      <c r="L920" s="299"/>
      <c r="M920" s="297"/>
      <c r="N920" s="297"/>
      <c r="O920" s="151"/>
      <c r="P920" s="297"/>
      <c r="Q920" s="301"/>
      <c r="R920" s="297"/>
      <c r="S920" s="136"/>
      <c r="T920" s="136"/>
      <c r="U920" s="136"/>
      <c r="V920" s="136"/>
      <c r="W920" s="136"/>
      <c r="X920" s="136"/>
      <c r="Y920" s="136"/>
      <c r="Z920" s="136"/>
      <c r="AA920" s="136"/>
      <c r="AB920" s="136"/>
      <c r="AC920" s="136"/>
      <c r="AD920" s="136"/>
      <c r="AE920" s="136"/>
      <c r="AF920" s="136"/>
    </row>
    <row r="921" spans="1:32" ht="13.5" customHeight="1" x14ac:dyDescent="0.25">
      <c r="A921" s="298"/>
      <c r="B921" s="135"/>
      <c r="C921" s="136"/>
      <c r="D921" s="136"/>
      <c r="E921" s="136"/>
      <c r="F921" s="136"/>
      <c r="G921" s="136"/>
      <c r="H921" s="297"/>
      <c r="I921" s="455"/>
      <c r="J921" s="455"/>
      <c r="K921" s="297"/>
      <c r="L921" s="299"/>
      <c r="M921" s="297"/>
      <c r="N921" s="297"/>
      <c r="O921" s="151"/>
      <c r="P921" s="297"/>
      <c r="Q921" s="301"/>
      <c r="R921" s="297"/>
      <c r="S921" s="136"/>
      <c r="T921" s="136"/>
      <c r="U921" s="136"/>
      <c r="V921" s="136"/>
      <c r="W921" s="136"/>
      <c r="X921" s="136"/>
      <c r="Y921" s="136"/>
      <c r="Z921" s="136"/>
      <c r="AA921" s="136"/>
      <c r="AB921" s="136"/>
      <c r="AC921" s="136"/>
      <c r="AD921" s="136"/>
      <c r="AE921" s="136"/>
      <c r="AF921" s="136"/>
    </row>
    <row r="922" spans="1:32" ht="13.5" customHeight="1" x14ac:dyDescent="0.25">
      <c r="A922" s="298"/>
      <c r="B922" s="135"/>
      <c r="C922" s="136"/>
      <c r="D922" s="136"/>
      <c r="E922" s="136"/>
      <c r="F922" s="136"/>
      <c r="G922" s="136"/>
      <c r="H922" s="297"/>
      <c r="I922" s="455"/>
      <c r="J922" s="455"/>
      <c r="K922" s="297"/>
      <c r="L922" s="299"/>
      <c r="M922" s="297"/>
      <c r="N922" s="297"/>
      <c r="O922" s="151"/>
      <c r="P922" s="297"/>
      <c r="Q922" s="301"/>
      <c r="R922" s="297"/>
      <c r="S922" s="136"/>
      <c r="T922" s="136"/>
      <c r="U922" s="136"/>
      <c r="V922" s="136"/>
      <c r="W922" s="136"/>
      <c r="X922" s="136"/>
      <c r="Y922" s="136"/>
      <c r="Z922" s="136"/>
      <c r="AA922" s="136"/>
      <c r="AB922" s="136"/>
      <c r="AC922" s="136"/>
      <c r="AD922" s="136"/>
      <c r="AE922" s="136"/>
      <c r="AF922" s="136"/>
    </row>
    <row r="923" spans="1:32" ht="13.5" customHeight="1" x14ac:dyDescent="0.25">
      <c r="A923" s="298"/>
      <c r="B923" s="135"/>
      <c r="C923" s="136"/>
      <c r="D923" s="136"/>
      <c r="E923" s="136"/>
      <c r="F923" s="136"/>
      <c r="G923" s="136"/>
      <c r="H923" s="297"/>
      <c r="I923" s="455"/>
      <c r="J923" s="455"/>
      <c r="K923" s="297"/>
      <c r="L923" s="299"/>
      <c r="M923" s="297"/>
      <c r="N923" s="297"/>
      <c r="O923" s="151"/>
      <c r="P923" s="297"/>
      <c r="Q923" s="301"/>
      <c r="R923" s="297"/>
      <c r="S923" s="136"/>
      <c r="T923" s="136"/>
      <c r="U923" s="136"/>
      <c r="V923" s="136"/>
      <c r="W923" s="136"/>
      <c r="X923" s="136"/>
      <c r="Y923" s="136"/>
      <c r="Z923" s="136"/>
      <c r="AA923" s="136"/>
      <c r="AB923" s="136"/>
      <c r="AC923" s="136"/>
      <c r="AD923" s="136"/>
      <c r="AE923" s="136"/>
      <c r="AF923" s="136"/>
    </row>
    <row r="924" spans="1:32" ht="13.5" customHeight="1" x14ac:dyDescent="0.25">
      <c r="A924" s="298"/>
      <c r="B924" s="135"/>
      <c r="C924" s="136"/>
      <c r="D924" s="136"/>
      <c r="E924" s="136"/>
      <c r="F924" s="136"/>
      <c r="G924" s="136"/>
      <c r="H924" s="297"/>
      <c r="I924" s="455"/>
      <c r="J924" s="455"/>
      <c r="K924" s="297"/>
      <c r="L924" s="299"/>
      <c r="M924" s="297"/>
      <c r="N924" s="297"/>
      <c r="O924" s="151"/>
      <c r="P924" s="297"/>
      <c r="Q924" s="301"/>
      <c r="R924" s="297"/>
      <c r="S924" s="136"/>
      <c r="T924" s="136"/>
      <c r="U924" s="136"/>
      <c r="V924" s="136"/>
      <c r="W924" s="136"/>
      <c r="X924" s="136"/>
      <c r="Y924" s="136"/>
      <c r="Z924" s="136"/>
      <c r="AA924" s="136"/>
      <c r="AB924" s="136"/>
      <c r="AC924" s="136"/>
      <c r="AD924" s="136"/>
      <c r="AE924" s="136"/>
      <c r="AF924" s="136"/>
    </row>
    <row r="925" spans="1:32" ht="13.5" customHeight="1" x14ac:dyDescent="0.25">
      <c r="A925" s="298"/>
      <c r="B925" s="135"/>
      <c r="C925" s="136"/>
      <c r="D925" s="136"/>
      <c r="E925" s="136"/>
      <c r="F925" s="136"/>
      <c r="G925" s="136"/>
      <c r="H925" s="297"/>
      <c r="I925" s="455"/>
      <c r="J925" s="455"/>
      <c r="K925" s="297"/>
      <c r="L925" s="299"/>
      <c r="M925" s="297"/>
      <c r="N925" s="297"/>
      <c r="O925" s="151"/>
      <c r="P925" s="297"/>
      <c r="Q925" s="301"/>
      <c r="R925" s="297"/>
      <c r="S925" s="136"/>
      <c r="T925" s="136"/>
      <c r="U925" s="136"/>
      <c r="V925" s="136"/>
      <c r="W925" s="136"/>
      <c r="X925" s="136"/>
      <c r="Y925" s="136"/>
      <c r="Z925" s="136"/>
      <c r="AA925" s="136"/>
      <c r="AB925" s="136"/>
      <c r="AC925" s="136"/>
      <c r="AD925" s="136"/>
      <c r="AE925" s="136"/>
      <c r="AF925" s="136"/>
    </row>
    <row r="926" spans="1:32" ht="13.5" customHeight="1" x14ac:dyDescent="0.25">
      <c r="A926" s="298"/>
      <c r="B926" s="135"/>
      <c r="C926" s="136"/>
      <c r="D926" s="136"/>
      <c r="E926" s="136"/>
      <c r="F926" s="136"/>
      <c r="G926" s="136"/>
      <c r="H926" s="297"/>
      <c r="I926" s="455"/>
      <c r="J926" s="455"/>
      <c r="K926" s="297"/>
      <c r="L926" s="299"/>
      <c r="M926" s="297"/>
      <c r="N926" s="297"/>
      <c r="O926" s="151"/>
      <c r="P926" s="297"/>
      <c r="Q926" s="301"/>
      <c r="R926" s="297"/>
      <c r="S926" s="136"/>
      <c r="T926" s="136"/>
      <c r="U926" s="136"/>
      <c r="V926" s="136"/>
      <c r="W926" s="136"/>
      <c r="X926" s="136"/>
      <c r="Y926" s="136"/>
      <c r="Z926" s="136"/>
      <c r="AA926" s="136"/>
      <c r="AB926" s="136"/>
      <c r="AC926" s="136"/>
      <c r="AD926" s="136"/>
      <c r="AE926" s="136"/>
      <c r="AF926" s="136"/>
    </row>
    <row r="927" spans="1:32" ht="13.5" customHeight="1" x14ac:dyDescent="0.25">
      <c r="A927" s="298"/>
      <c r="B927" s="135"/>
      <c r="C927" s="136"/>
      <c r="D927" s="136"/>
      <c r="E927" s="136"/>
      <c r="F927" s="136"/>
      <c r="G927" s="136"/>
      <c r="H927" s="297"/>
      <c r="I927" s="455"/>
      <c r="J927" s="455"/>
      <c r="K927" s="297"/>
      <c r="L927" s="299"/>
      <c r="M927" s="297"/>
      <c r="N927" s="297"/>
      <c r="O927" s="151"/>
      <c r="P927" s="297"/>
      <c r="Q927" s="301"/>
      <c r="R927" s="297"/>
      <c r="S927" s="136"/>
      <c r="T927" s="136"/>
      <c r="U927" s="136"/>
      <c r="V927" s="136"/>
      <c r="W927" s="136"/>
      <c r="X927" s="136"/>
      <c r="Y927" s="136"/>
      <c r="Z927" s="136"/>
      <c r="AA927" s="136"/>
      <c r="AB927" s="136"/>
      <c r="AC927" s="136"/>
      <c r="AD927" s="136"/>
      <c r="AE927" s="136"/>
      <c r="AF927" s="136"/>
    </row>
    <row r="928" spans="1:32" ht="13.5" customHeight="1" x14ac:dyDescent="0.25">
      <c r="A928" s="298"/>
      <c r="B928" s="135"/>
      <c r="C928" s="136"/>
      <c r="D928" s="136"/>
      <c r="E928" s="136"/>
      <c r="F928" s="136"/>
      <c r="G928" s="136"/>
      <c r="H928" s="297"/>
      <c r="I928" s="455"/>
      <c r="J928" s="455"/>
      <c r="K928" s="297"/>
      <c r="L928" s="299"/>
      <c r="M928" s="297"/>
      <c r="N928" s="297"/>
      <c r="O928" s="151"/>
      <c r="P928" s="297"/>
      <c r="Q928" s="301"/>
      <c r="R928" s="297"/>
      <c r="S928" s="136"/>
      <c r="T928" s="136"/>
      <c r="U928" s="136"/>
      <c r="V928" s="136"/>
      <c r="W928" s="136"/>
      <c r="X928" s="136"/>
      <c r="Y928" s="136"/>
      <c r="Z928" s="136"/>
      <c r="AA928" s="136"/>
      <c r="AB928" s="136"/>
      <c r="AC928" s="136"/>
      <c r="AD928" s="136"/>
      <c r="AE928" s="136"/>
      <c r="AF928" s="136"/>
    </row>
    <row r="929" spans="1:32" ht="13.5" customHeight="1" x14ac:dyDescent="0.25">
      <c r="A929" s="298"/>
      <c r="B929" s="135"/>
      <c r="C929" s="136"/>
      <c r="D929" s="136"/>
      <c r="E929" s="136"/>
      <c r="F929" s="136"/>
      <c r="G929" s="136"/>
      <c r="H929" s="297"/>
      <c r="I929" s="455"/>
      <c r="J929" s="455"/>
      <c r="K929" s="297"/>
      <c r="L929" s="299"/>
      <c r="M929" s="297"/>
      <c r="N929" s="297"/>
      <c r="O929" s="151"/>
      <c r="P929" s="297"/>
      <c r="Q929" s="301"/>
      <c r="R929" s="297"/>
      <c r="S929" s="136"/>
      <c r="T929" s="136"/>
      <c r="U929" s="136"/>
      <c r="V929" s="136"/>
      <c r="W929" s="136"/>
      <c r="X929" s="136"/>
      <c r="Y929" s="136"/>
      <c r="Z929" s="136"/>
      <c r="AA929" s="136"/>
      <c r="AB929" s="136"/>
      <c r="AC929" s="136"/>
      <c r="AD929" s="136"/>
      <c r="AE929" s="136"/>
      <c r="AF929" s="136"/>
    </row>
    <row r="930" spans="1:32" ht="13.5" customHeight="1" x14ac:dyDescent="0.25">
      <c r="A930" s="298"/>
      <c r="B930" s="135"/>
      <c r="C930" s="136"/>
      <c r="D930" s="136"/>
      <c r="E930" s="136"/>
      <c r="F930" s="136"/>
      <c r="G930" s="136"/>
      <c r="H930" s="297"/>
      <c r="I930" s="455"/>
      <c r="J930" s="455"/>
      <c r="K930" s="297"/>
      <c r="L930" s="299"/>
      <c r="M930" s="297"/>
      <c r="N930" s="297"/>
      <c r="O930" s="151"/>
      <c r="P930" s="297"/>
      <c r="Q930" s="301"/>
      <c r="R930" s="297"/>
      <c r="S930" s="136"/>
      <c r="T930" s="136"/>
      <c r="U930" s="136"/>
      <c r="V930" s="136"/>
      <c r="W930" s="136"/>
      <c r="X930" s="136"/>
      <c r="Y930" s="136"/>
      <c r="Z930" s="136"/>
      <c r="AA930" s="136"/>
      <c r="AB930" s="136"/>
      <c r="AC930" s="136"/>
      <c r="AD930" s="136"/>
      <c r="AE930" s="136"/>
      <c r="AF930" s="136"/>
    </row>
    <row r="931" spans="1:32" ht="13.5" customHeight="1" x14ac:dyDescent="0.25">
      <c r="A931" s="298"/>
      <c r="B931" s="135"/>
      <c r="C931" s="136"/>
      <c r="D931" s="136"/>
      <c r="E931" s="136"/>
      <c r="F931" s="136"/>
      <c r="G931" s="136"/>
      <c r="H931" s="297"/>
      <c r="I931" s="455"/>
      <c r="J931" s="455"/>
      <c r="K931" s="297"/>
      <c r="L931" s="299"/>
      <c r="M931" s="297"/>
      <c r="N931" s="297"/>
      <c r="O931" s="151"/>
      <c r="P931" s="297"/>
      <c r="Q931" s="301"/>
      <c r="R931" s="297"/>
      <c r="S931" s="136"/>
      <c r="T931" s="136"/>
      <c r="U931" s="136"/>
      <c r="V931" s="136"/>
      <c r="W931" s="136"/>
      <c r="X931" s="136"/>
      <c r="Y931" s="136"/>
      <c r="Z931" s="136"/>
      <c r="AA931" s="136"/>
      <c r="AB931" s="136"/>
      <c r="AC931" s="136"/>
      <c r="AD931" s="136"/>
      <c r="AE931" s="136"/>
      <c r="AF931" s="136"/>
    </row>
    <row r="932" spans="1:32" ht="13.5" customHeight="1" x14ac:dyDescent="0.25">
      <c r="A932" s="298"/>
      <c r="B932" s="135"/>
      <c r="C932" s="136"/>
      <c r="D932" s="136"/>
      <c r="E932" s="136"/>
      <c r="F932" s="136"/>
      <c r="G932" s="136"/>
      <c r="H932" s="297"/>
      <c r="I932" s="455"/>
      <c r="J932" s="455"/>
      <c r="K932" s="297"/>
      <c r="L932" s="299"/>
      <c r="M932" s="297"/>
      <c r="N932" s="297"/>
      <c r="O932" s="151"/>
      <c r="P932" s="297"/>
      <c r="Q932" s="301"/>
      <c r="R932" s="297"/>
      <c r="S932" s="136"/>
      <c r="T932" s="136"/>
      <c r="U932" s="136"/>
      <c r="V932" s="136"/>
      <c r="W932" s="136"/>
      <c r="X932" s="136"/>
      <c r="Y932" s="136"/>
      <c r="Z932" s="136"/>
      <c r="AA932" s="136"/>
      <c r="AB932" s="136"/>
      <c r="AC932" s="136"/>
      <c r="AD932" s="136"/>
      <c r="AE932" s="136"/>
      <c r="AF932" s="136"/>
    </row>
    <row r="933" spans="1:32" ht="13.5" customHeight="1" x14ac:dyDescent="0.25">
      <c r="A933" s="298"/>
      <c r="B933" s="135"/>
      <c r="C933" s="136"/>
      <c r="D933" s="136"/>
      <c r="E933" s="136"/>
      <c r="F933" s="136"/>
      <c r="G933" s="136"/>
      <c r="H933" s="297"/>
      <c r="I933" s="455"/>
      <c r="J933" s="455"/>
      <c r="K933" s="297"/>
      <c r="L933" s="299"/>
      <c r="M933" s="297"/>
      <c r="N933" s="297"/>
      <c r="O933" s="151"/>
      <c r="P933" s="297"/>
      <c r="Q933" s="301"/>
      <c r="R933" s="297"/>
      <c r="S933" s="136"/>
      <c r="T933" s="136"/>
      <c r="U933" s="136"/>
      <c r="V933" s="136"/>
      <c r="W933" s="136"/>
      <c r="X933" s="136"/>
      <c r="Y933" s="136"/>
      <c r="Z933" s="136"/>
      <c r="AA933" s="136"/>
      <c r="AB933" s="136"/>
      <c r="AC933" s="136"/>
      <c r="AD933" s="136"/>
      <c r="AE933" s="136"/>
      <c r="AF933" s="136"/>
    </row>
    <row r="934" spans="1:32" ht="13.5" customHeight="1" x14ac:dyDescent="0.25">
      <c r="A934" s="298"/>
      <c r="B934" s="135"/>
      <c r="C934" s="136"/>
      <c r="D934" s="136"/>
      <c r="E934" s="136"/>
      <c r="F934" s="136"/>
      <c r="G934" s="136"/>
      <c r="H934" s="297"/>
      <c r="I934" s="455"/>
      <c r="J934" s="455"/>
      <c r="K934" s="297"/>
      <c r="L934" s="299"/>
      <c r="M934" s="297"/>
      <c r="N934" s="297"/>
      <c r="O934" s="151"/>
      <c r="P934" s="297"/>
      <c r="Q934" s="301"/>
      <c r="R934" s="297"/>
      <c r="S934" s="136"/>
      <c r="T934" s="136"/>
      <c r="U934" s="136"/>
      <c r="V934" s="136"/>
      <c r="W934" s="136"/>
      <c r="X934" s="136"/>
      <c r="Y934" s="136"/>
      <c r="Z934" s="136"/>
      <c r="AA934" s="136"/>
      <c r="AB934" s="136"/>
      <c r="AC934" s="136"/>
      <c r="AD934" s="136"/>
      <c r="AE934" s="136"/>
      <c r="AF934" s="136"/>
    </row>
    <row r="935" spans="1:32" ht="13.5" customHeight="1" x14ac:dyDescent="0.25">
      <c r="A935" s="298"/>
      <c r="B935" s="135"/>
      <c r="C935" s="136"/>
      <c r="D935" s="136"/>
      <c r="E935" s="136"/>
      <c r="F935" s="136"/>
      <c r="G935" s="136"/>
      <c r="H935" s="297"/>
      <c r="I935" s="455"/>
      <c r="J935" s="455"/>
      <c r="K935" s="297"/>
      <c r="L935" s="299"/>
      <c r="M935" s="297"/>
      <c r="N935" s="297"/>
      <c r="O935" s="151"/>
      <c r="P935" s="297"/>
      <c r="Q935" s="301"/>
      <c r="R935" s="297"/>
      <c r="S935" s="136"/>
      <c r="T935" s="136"/>
      <c r="U935" s="136"/>
      <c r="V935" s="136"/>
      <c r="W935" s="136"/>
      <c r="X935" s="136"/>
      <c r="Y935" s="136"/>
      <c r="Z935" s="136"/>
      <c r="AA935" s="136"/>
      <c r="AB935" s="136"/>
      <c r="AC935" s="136"/>
      <c r="AD935" s="136"/>
      <c r="AE935" s="136"/>
      <c r="AF935" s="136"/>
    </row>
    <row r="936" spans="1:32" ht="13.5" customHeight="1" x14ac:dyDescent="0.25">
      <c r="A936" s="298"/>
      <c r="B936" s="135"/>
      <c r="C936" s="136"/>
      <c r="D936" s="136"/>
      <c r="E936" s="136"/>
      <c r="F936" s="136"/>
      <c r="G936" s="136"/>
      <c r="H936" s="297"/>
      <c r="I936" s="455"/>
      <c r="J936" s="455"/>
      <c r="K936" s="297"/>
      <c r="L936" s="299"/>
      <c r="M936" s="297"/>
      <c r="N936" s="297"/>
      <c r="O936" s="151"/>
      <c r="P936" s="297"/>
      <c r="Q936" s="301"/>
      <c r="R936" s="297"/>
      <c r="S936" s="136"/>
      <c r="T936" s="136"/>
      <c r="U936" s="136"/>
      <c r="V936" s="136"/>
      <c r="W936" s="136"/>
      <c r="X936" s="136"/>
      <c r="Y936" s="136"/>
      <c r="Z936" s="136"/>
      <c r="AA936" s="136"/>
      <c r="AB936" s="136"/>
      <c r="AC936" s="136"/>
      <c r="AD936" s="136"/>
      <c r="AE936" s="136"/>
      <c r="AF936" s="136"/>
    </row>
    <row r="937" spans="1:32" ht="13.5" customHeight="1" x14ac:dyDescent="0.25">
      <c r="A937" s="298"/>
      <c r="B937" s="135"/>
      <c r="C937" s="136"/>
      <c r="D937" s="136"/>
      <c r="E937" s="136"/>
      <c r="F937" s="136"/>
      <c r="G937" s="136"/>
      <c r="H937" s="297"/>
      <c r="I937" s="455"/>
      <c r="J937" s="455"/>
      <c r="K937" s="297"/>
      <c r="L937" s="299"/>
      <c r="M937" s="297"/>
      <c r="N937" s="297"/>
      <c r="O937" s="151"/>
      <c r="P937" s="297"/>
      <c r="Q937" s="301"/>
      <c r="R937" s="297"/>
      <c r="S937" s="136"/>
      <c r="T937" s="136"/>
      <c r="U937" s="136"/>
      <c r="V937" s="136"/>
      <c r="W937" s="136"/>
      <c r="X937" s="136"/>
      <c r="Y937" s="136"/>
      <c r="Z937" s="136"/>
      <c r="AA937" s="136"/>
      <c r="AB937" s="136"/>
      <c r="AC937" s="136"/>
      <c r="AD937" s="136"/>
      <c r="AE937" s="136"/>
      <c r="AF937" s="136"/>
    </row>
    <row r="938" spans="1:32" ht="13.5" customHeight="1" x14ac:dyDescent="0.25">
      <c r="A938" s="298"/>
      <c r="B938" s="135"/>
      <c r="C938" s="136"/>
      <c r="D938" s="136"/>
      <c r="E938" s="136"/>
      <c r="F938" s="136"/>
      <c r="G938" s="136"/>
      <c r="H938" s="297"/>
      <c r="I938" s="455"/>
      <c r="J938" s="455"/>
      <c r="K938" s="297"/>
      <c r="L938" s="299"/>
      <c r="M938" s="297"/>
      <c r="N938" s="297"/>
      <c r="O938" s="151"/>
      <c r="P938" s="297"/>
      <c r="Q938" s="301"/>
      <c r="R938" s="297"/>
      <c r="S938" s="136"/>
      <c r="T938" s="136"/>
      <c r="U938" s="136"/>
      <c r="V938" s="136"/>
      <c r="W938" s="136"/>
      <c r="X938" s="136"/>
      <c r="Y938" s="136"/>
      <c r="Z938" s="136"/>
      <c r="AA938" s="136"/>
      <c r="AB938" s="136"/>
      <c r="AC938" s="136"/>
      <c r="AD938" s="136"/>
      <c r="AE938" s="136"/>
      <c r="AF938" s="136"/>
    </row>
    <row r="939" spans="1:32" ht="13.5" customHeight="1" x14ac:dyDescent="0.25">
      <c r="A939" s="298"/>
      <c r="B939" s="135"/>
      <c r="C939" s="136"/>
      <c r="D939" s="136"/>
      <c r="E939" s="136"/>
      <c r="F939" s="136"/>
      <c r="G939" s="136"/>
      <c r="H939" s="297"/>
      <c r="I939" s="455"/>
      <c r="J939" s="455"/>
      <c r="K939" s="297"/>
      <c r="L939" s="299"/>
      <c r="M939" s="297"/>
      <c r="N939" s="297"/>
      <c r="O939" s="151"/>
      <c r="P939" s="297"/>
      <c r="Q939" s="301"/>
      <c r="R939" s="297"/>
      <c r="S939" s="136"/>
      <c r="T939" s="136"/>
      <c r="U939" s="136"/>
      <c r="V939" s="136"/>
      <c r="W939" s="136"/>
      <c r="X939" s="136"/>
      <c r="Y939" s="136"/>
      <c r="Z939" s="136"/>
      <c r="AA939" s="136"/>
      <c r="AB939" s="136"/>
      <c r="AC939" s="136"/>
      <c r="AD939" s="136"/>
      <c r="AE939" s="136"/>
      <c r="AF939" s="136"/>
    </row>
    <row r="940" spans="1:32" ht="13.5" customHeight="1" x14ac:dyDescent="0.25">
      <c r="A940" s="298"/>
      <c r="B940" s="135"/>
      <c r="C940" s="136"/>
      <c r="D940" s="136"/>
      <c r="E940" s="136"/>
      <c r="F940" s="136"/>
      <c r="G940" s="136"/>
      <c r="H940" s="297"/>
      <c r="I940" s="455"/>
      <c r="J940" s="455"/>
      <c r="K940" s="297"/>
      <c r="L940" s="299"/>
      <c r="M940" s="297"/>
      <c r="N940" s="297"/>
      <c r="O940" s="151"/>
      <c r="P940" s="297"/>
      <c r="Q940" s="301"/>
      <c r="R940" s="297"/>
      <c r="S940" s="136"/>
      <c r="T940" s="136"/>
      <c r="U940" s="136"/>
      <c r="V940" s="136"/>
      <c r="W940" s="136"/>
      <c r="X940" s="136"/>
      <c r="Y940" s="136"/>
      <c r="Z940" s="136"/>
      <c r="AA940" s="136"/>
      <c r="AB940" s="136"/>
      <c r="AC940" s="136"/>
      <c r="AD940" s="136"/>
      <c r="AE940" s="136"/>
      <c r="AF940" s="136"/>
    </row>
    <row r="941" spans="1:32" ht="13.5" customHeight="1" x14ac:dyDescent="0.25">
      <c r="A941" s="298"/>
      <c r="B941" s="135"/>
      <c r="C941" s="136"/>
      <c r="D941" s="136"/>
      <c r="E941" s="136"/>
      <c r="F941" s="136"/>
      <c r="G941" s="136"/>
      <c r="H941" s="297"/>
      <c r="I941" s="455"/>
      <c r="J941" s="455"/>
      <c r="K941" s="297"/>
      <c r="L941" s="299"/>
      <c r="M941" s="297"/>
      <c r="N941" s="297"/>
      <c r="O941" s="151"/>
      <c r="P941" s="297"/>
      <c r="Q941" s="301"/>
      <c r="R941" s="297"/>
      <c r="S941" s="136"/>
      <c r="T941" s="136"/>
      <c r="U941" s="136"/>
      <c r="V941" s="136"/>
      <c r="W941" s="136"/>
      <c r="X941" s="136"/>
      <c r="Y941" s="136"/>
      <c r="Z941" s="136"/>
      <c r="AA941" s="136"/>
      <c r="AB941" s="136"/>
      <c r="AC941" s="136"/>
      <c r="AD941" s="136"/>
      <c r="AE941" s="136"/>
      <c r="AF941" s="136"/>
    </row>
    <row r="942" spans="1:32" ht="13.5" customHeight="1" x14ac:dyDescent="0.25">
      <c r="A942" s="298"/>
      <c r="B942" s="135"/>
      <c r="C942" s="136"/>
      <c r="D942" s="136"/>
      <c r="E942" s="136"/>
      <c r="F942" s="136"/>
      <c r="G942" s="136"/>
      <c r="H942" s="297"/>
      <c r="I942" s="455"/>
      <c r="J942" s="455"/>
      <c r="K942" s="297"/>
      <c r="L942" s="299"/>
      <c r="M942" s="297"/>
      <c r="N942" s="297"/>
      <c r="O942" s="151"/>
      <c r="P942" s="297"/>
      <c r="Q942" s="301"/>
      <c r="R942" s="297"/>
      <c r="S942" s="136"/>
      <c r="T942" s="136"/>
      <c r="U942" s="136"/>
      <c r="V942" s="136"/>
      <c r="W942" s="136"/>
      <c r="X942" s="136"/>
      <c r="Y942" s="136"/>
      <c r="Z942" s="136"/>
      <c r="AA942" s="136"/>
      <c r="AB942" s="136"/>
      <c r="AC942" s="136"/>
      <c r="AD942" s="136"/>
      <c r="AE942" s="136"/>
      <c r="AF942" s="136"/>
    </row>
    <row r="943" spans="1:32" ht="13.5" customHeight="1" x14ac:dyDescent="0.25">
      <c r="A943" s="298"/>
      <c r="B943" s="135"/>
      <c r="C943" s="136"/>
      <c r="D943" s="136"/>
      <c r="E943" s="136"/>
      <c r="F943" s="136"/>
      <c r="G943" s="136"/>
      <c r="H943" s="297"/>
      <c r="I943" s="455"/>
      <c r="J943" s="455"/>
      <c r="K943" s="297"/>
      <c r="L943" s="299"/>
      <c r="M943" s="297"/>
      <c r="N943" s="297"/>
      <c r="O943" s="151"/>
      <c r="P943" s="297"/>
      <c r="Q943" s="301"/>
      <c r="R943" s="297"/>
      <c r="S943" s="136"/>
      <c r="T943" s="136"/>
      <c r="U943" s="136"/>
      <c r="V943" s="136"/>
      <c r="W943" s="136"/>
      <c r="X943" s="136"/>
      <c r="Y943" s="136"/>
      <c r="Z943" s="136"/>
      <c r="AA943" s="136"/>
      <c r="AB943" s="136"/>
      <c r="AC943" s="136"/>
      <c r="AD943" s="136"/>
      <c r="AE943" s="136"/>
      <c r="AF943" s="136"/>
    </row>
    <row r="944" spans="1:32" ht="13.5" customHeight="1" x14ac:dyDescent="0.25">
      <c r="A944" s="298"/>
      <c r="B944" s="135"/>
      <c r="C944" s="136"/>
      <c r="D944" s="136"/>
      <c r="E944" s="136"/>
      <c r="F944" s="136"/>
      <c r="G944" s="136"/>
      <c r="H944" s="297"/>
      <c r="I944" s="455"/>
      <c r="J944" s="455"/>
      <c r="K944" s="297"/>
      <c r="L944" s="299"/>
      <c r="M944" s="297"/>
      <c r="N944" s="297"/>
      <c r="O944" s="151"/>
      <c r="P944" s="297"/>
      <c r="Q944" s="301"/>
      <c r="R944" s="297"/>
      <c r="S944" s="136"/>
      <c r="T944" s="136"/>
      <c r="U944" s="136"/>
      <c r="V944" s="136"/>
      <c r="W944" s="136"/>
      <c r="X944" s="136"/>
      <c r="Y944" s="136"/>
      <c r="Z944" s="136"/>
      <c r="AA944" s="136"/>
      <c r="AB944" s="136"/>
      <c r="AC944" s="136"/>
      <c r="AD944" s="136"/>
      <c r="AE944" s="136"/>
      <c r="AF944" s="136"/>
    </row>
    <row r="945" spans="1:32" ht="13.5" customHeight="1" x14ac:dyDescent="0.25">
      <c r="A945" s="298"/>
      <c r="B945" s="135"/>
      <c r="C945" s="136"/>
      <c r="D945" s="136"/>
      <c r="E945" s="136"/>
      <c r="F945" s="136"/>
      <c r="G945" s="136"/>
      <c r="H945" s="297"/>
      <c r="I945" s="455"/>
      <c r="J945" s="455"/>
      <c r="K945" s="297"/>
      <c r="L945" s="299"/>
      <c r="M945" s="297"/>
      <c r="N945" s="297"/>
      <c r="O945" s="151"/>
      <c r="P945" s="297"/>
      <c r="Q945" s="301"/>
      <c r="R945" s="297"/>
      <c r="S945" s="136"/>
      <c r="T945" s="136"/>
      <c r="U945" s="136"/>
      <c r="V945" s="136"/>
      <c r="W945" s="136"/>
      <c r="X945" s="136"/>
      <c r="Y945" s="136"/>
      <c r="Z945" s="136"/>
      <c r="AA945" s="136"/>
      <c r="AB945" s="136"/>
      <c r="AC945" s="136"/>
      <c r="AD945" s="136"/>
      <c r="AE945" s="136"/>
      <c r="AF945" s="136"/>
    </row>
    <row r="946" spans="1:32" ht="13.5" customHeight="1" x14ac:dyDescent="0.25">
      <c r="A946" s="298"/>
      <c r="B946" s="135"/>
      <c r="C946" s="136"/>
      <c r="D946" s="136"/>
      <c r="E946" s="136"/>
      <c r="F946" s="136"/>
      <c r="G946" s="136"/>
      <c r="H946" s="297"/>
      <c r="I946" s="455"/>
      <c r="J946" s="455"/>
      <c r="K946" s="297"/>
      <c r="L946" s="299"/>
      <c r="M946" s="297"/>
      <c r="N946" s="297"/>
      <c r="O946" s="151"/>
      <c r="P946" s="297"/>
      <c r="Q946" s="301"/>
      <c r="R946" s="297"/>
      <c r="S946" s="136"/>
      <c r="T946" s="136"/>
      <c r="U946" s="136"/>
      <c r="V946" s="136"/>
      <c r="W946" s="136"/>
      <c r="X946" s="136"/>
      <c r="Y946" s="136"/>
      <c r="Z946" s="136"/>
      <c r="AA946" s="136"/>
      <c r="AB946" s="136"/>
      <c r="AC946" s="136"/>
      <c r="AD946" s="136"/>
      <c r="AE946" s="136"/>
      <c r="AF946" s="136"/>
    </row>
    <row r="947" spans="1:32" ht="13.5" customHeight="1" x14ac:dyDescent="0.25">
      <c r="A947" s="298"/>
      <c r="B947" s="135"/>
      <c r="C947" s="136"/>
      <c r="D947" s="136"/>
      <c r="E947" s="136"/>
      <c r="F947" s="136"/>
      <c r="G947" s="136"/>
      <c r="H947" s="297"/>
      <c r="I947" s="455"/>
      <c r="J947" s="455"/>
      <c r="K947" s="297"/>
      <c r="L947" s="299"/>
      <c r="M947" s="297"/>
      <c r="N947" s="297"/>
      <c r="O947" s="151"/>
      <c r="P947" s="297"/>
      <c r="Q947" s="301"/>
      <c r="R947" s="297"/>
      <c r="S947" s="136"/>
      <c r="T947" s="136"/>
      <c r="U947" s="136"/>
      <c r="V947" s="136"/>
      <c r="W947" s="136"/>
      <c r="X947" s="136"/>
      <c r="Y947" s="136"/>
      <c r="Z947" s="136"/>
      <c r="AA947" s="136"/>
      <c r="AB947" s="136"/>
      <c r="AC947" s="136"/>
      <c r="AD947" s="136"/>
      <c r="AE947" s="136"/>
      <c r="AF947" s="136"/>
    </row>
    <row r="948" spans="1:32" ht="13.5" customHeight="1" x14ac:dyDescent="0.25">
      <c r="A948" s="298"/>
      <c r="B948" s="135"/>
      <c r="C948" s="136"/>
      <c r="D948" s="136"/>
      <c r="E948" s="136"/>
      <c r="F948" s="136"/>
      <c r="G948" s="136"/>
      <c r="H948" s="297"/>
      <c r="I948" s="455"/>
      <c r="J948" s="455"/>
      <c r="K948" s="297"/>
      <c r="L948" s="299"/>
      <c r="M948" s="297"/>
      <c r="N948" s="297"/>
      <c r="O948" s="151"/>
      <c r="P948" s="297"/>
      <c r="Q948" s="301"/>
      <c r="R948" s="297"/>
      <c r="S948" s="136"/>
      <c r="T948" s="136"/>
      <c r="U948" s="136"/>
      <c r="V948" s="136"/>
      <c r="W948" s="136"/>
      <c r="X948" s="136"/>
      <c r="Y948" s="136"/>
      <c r="Z948" s="136"/>
      <c r="AA948" s="136"/>
      <c r="AB948" s="136"/>
      <c r="AC948" s="136"/>
      <c r="AD948" s="136"/>
      <c r="AE948" s="136"/>
      <c r="AF948" s="136"/>
    </row>
    <row r="949" spans="1:32" ht="13.5" customHeight="1" x14ac:dyDescent="0.25">
      <c r="A949" s="298"/>
      <c r="B949" s="135"/>
      <c r="C949" s="136"/>
      <c r="D949" s="136"/>
      <c r="E949" s="136"/>
      <c r="F949" s="136"/>
      <c r="G949" s="136"/>
      <c r="H949" s="297"/>
      <c r="I949" s="455"/>
      <c r="J949" s="455"/>
      <c r="K949" s="297"/>
      <c r="L949" s="299"/>
      <c r="M949" s="297"/>
      <c r="N949" s="297"/>
      <c r="O949" s="151"/>
      <c r="P949" s="297"/>
      <c r="Q949" s="301"/>
      <c r="R949" s="297"/>
      <c r="S949" s="136"/>
      <c r="T949" s="136"/>
      <c r="U949" s="136"/>
      <c r="V949" s="136"/>
      <c r="W949" s="136"/>
      <c r="X949" s="136"/>
      <c r="Y949" s="136"/>
      <c r="Z949" s="136"/>
      <c r="AA949" s="136"/>
      <c r="AB949" s="136"/>
      <c r="AC949" s="136"/>
      <c r="AD949" s="136"/>
      <c r="AE949" s="136"/>
      <c r="AF949" s="136"/>
    </row>
    <row r="950" spans="1:32" ht="13.5" customHeight="1" x14ac:dyDescent="0.25">
      <c r="A950" s="298"/>
      <c r="B950" s="135"/>
      <c r="C950" s="136"/>
      <c r="D950" s="136"/>
      <c r="E950" s="136"/>
      <c r="F950" s="136"/>
      <c r="G950" s="136"/>
      <c r="H950" s="297"/>
      <c r="I950" s="455"/>
      <c r="J950" s="455"/>
      <c r="K950" s="297"/>
      <c r="L950" s="299"/>
      <c r="M950" s="297"/>
      <c r="N950" s="297"/>
      <c r="O950" s="151"/>
      <c r="P950" s="297"/>
      <c r="Q950" s="301"/>
      <c r="R950" s="297"/>
      <c r="S950" s="136"/>
      <c r="T950" s="136"/>
      <c r="U950" s="136"/>
      <c r="V950" s="136"/>
      <c r="W950" s="136"/>
      <c r="X950" s="136"/>
      <c r="Y950" s="136"/>
      <c r="Z950" s="136"/>
      <c r="AA950" s="136"/>
      <c r="AB950" s="136"/>
      <c r="AC950" s="136"/>
      <c r="AD950" s="136"/>
      <c r="AE950" s="136"/>
      <c r="AF950" s="136"/>
    </row>
    <row r="951" spans="1:32" ht="13.5" customHeight="1" x14ac:dyDescent="0.25">
      <c r="A951" s="298"/>
      <c r="B951" s="135"/>
      <c r="C951" s="136"/>
      <c r="D951" s="136"/>
      <c r="E951" s="136"/>
      <c r="F951" s="136"/>
      <c r="G951" s="136"/>
      <c r="H951" s="297"/>
      <c r="I951" s="455"/>
      <c r="J951" s="455"/>
      <c r="K951" s="297"/>
      <c r="L951" s="299"/>
      <c r="M951" s="297"/>
      <c r="N951" s="297"/>
      <c r="O951" s="151"/>
      <c r="P951" s="297"/>
      <c r="Q951" s="301"/>
      <c r="R951" s="297"/>
      <c r="S951" s="136"/>
      <c r="T951" s="136"/>
      <c r="U951" s="136"/>
      <c r="V951" s="136"/>
      <c r="W951" s="136"/>
      <c r="X951" s="136"/>
      <c r="Y951" s="136"/>
      <c r="Z951" s="136"/>
      <c r="AA951" s="136"/>
      <c r="AB951" s="136"/>
      <c r="AC951" s="136"/>
      <c r="AD951" s="136"/>
      <c r="AE951" s="136"/>
      <c r="AF951" s="136"/>
    </row>
    <row r="952" spans="1:32" ht="13.5" customHeight="1" x14ac:dyDescent="0.25">
      <c r="A952" s="298"/>
      <c r="B952" s="135"/>
      <c r="C952" s="136"/>
      <c r="D952" s="136"/>
      <c r="E952" s="136"/>
      <c r="F952" s="136"/>
      <c r="G952" s="136"/>
      <c r="H952" s="297"/>
      <c r="I952" s="455"/>
      <c r="J952" s="455"/>
      <c r="K952" s="297"/>
      <c r="L952" s="299"/>
      <c r="M952" s="297"/>
      <c r="N952" s="297"/>
      <c r="O952" s="151"/>
      <c r="P952" s="297"/>
      <c r="Q952" s="301"/>
      <c r="R952" s="297"/>
      <c r="S952" s="136"/>
      <c r="T952" s="136"/>
      <c r="U952" s="136"/>
      <c r="V952" s="136"/>
      <c r="W952" s="136"/>
      <c r="X952" s="136"/>
      <c r="Y952" s="136"/>
      <c r="Z952" s="136"/>
      <c r="AA952" s="136"/>
      <c r="AB952" s="136"/>
      <c r="AC952" s="136"/>
      <c r="AD952" s="136"/>
      <c r="AE952" s="136"/>
      <c r="AF952" s="136"/>
    </row>
    <row r="953" spans="1:32" ht="13.5" customHeight="1" x14ac:dyDescent="0.25">
      <c r="A953" s="298"/>
      <c r="B953" s="135"/>
      <c r="C953" s="136"/>
      <c r="D953" s="136"/>
      <c r="E953" s="136"/>
      <c r="F953" s="136"/>
      <c r="G953" s="136"/>
      <c r="H953" s="297"/>
      <c r="I953" s="455"/>
      <c r="J953" s="455"/>
      <c r="K953" s="297"/>
      <c r="L953" s="299"/>
      <c r="M953" s="297"/>
      <c r="N953" s="297"/>
      <c r="O953" s="151"/>
      <c r="P953" s="297"/>
      <c r="Q953" s="301"/>
      <c r="R953" s="297"/>
      <c r="S953" s="136"/>
      <c r="T953" s="136"/>
      <c r="U953" s="136"/>
      <c r="V953" s="136"/>
      <c r="W953" s="136"/>
      <c r="X953" s="136"/>
      <c r="Y953" s="136"/>
      <c r="Z953" s="136"/>
      <c r="AA953" s="136"/>
      <c r="AB953" s="136"/>
      <c r="AC953" s="136"/>
      <c r="AD953" s="136"/>
      <c r="AE953" s="136"/>
      <c r="AF953" s="136"/>
    </row>
    <row r="954" spans="1:32" ht="13.5" customHeight="1" x14ac:dyDescent="0.25">
      <c r="A954" s="298"/>
      <c r="B954" s="135"/>
      <c r="C954" s="136"/>
      <c r="D954" s="136"/>
      <c r="E954" s="136"/>
      <c r="F954" s="136"/>
      <c r="G954" s="136"/>
      <c r="H954" s="297"/>
      <c r="I954" s="455"/>
      <c r="J954" s="455"/>
      <c r="K954" s="297"/>
      <c r="L954" s="299"/>
      <c r="M954" s="297"/>
      <c r="N954" s="297"/>
      <c r="O954" s="151"/>
      <c r="P954" s="297"/>
      <c r="Q954" s="301"/>
      <c r="R954" s="297"/>
      <c r="S954" s="136"/>
      <c r="T954" s="136"/>
      <c r="U954" s="136"/>
      <c r="V954" s="136"/>
      <c r="W954" s="136"/>
      <c r="X954" s="136"/>
      <c r="Y954" s="136"/>
      <c r="Z954" s="136"/>
      <c r="AA954" s="136"/>
      <c r="AB954" s="136"/>
      <c r="AC954" s="136"/>
      <c r="AD954" s="136"/>
      <c r="AE954" s="136"/>
      <c r="AF954" s="136"/>
    </row>
    <row r="955" spans="1:32" ht="13.5" customHeight="1" x14ac:dyDescent="0.25">
      <c r="A955" s="298"/>
      <c r="B955" s="135"/>
      <c r="C955" s="136"/>
      <c r="D955" s="136"/>
      <c r="E955" s="136"/>
      <c r="F955" s="136"/>
      <c r="G955" s="136"/>
      <c r="H955" s="297"/>
      <c r="I955" s="455"/>
      <c r="J955" s="455"/>
      <c r="K955" s="297"/>
      <c r="L955" s="299"/>
      <c r="M955" s="297"/>
      <c r="N955" s="297"/>
      <c r="O955" s="151"/>
      <c r="P955" s="297"/>
      <c r="Q955" s="301"/>
      <c r="R955" s="297"/>
      <c r="S955" s="136"/>
      <c r="T955" s="136"/>
      <c r="U955" s="136"/>
      <c r="V955" s="136"/>
      <c r="W955" s="136"/>
      <c r="X955" s="136"/>
      <c r="Y955" s="136"/>
      <c r="Z955" s="136"/>
      <c r="AA955" s="136"/>
      <c r="AB955" s="136"/>
      <c r="AC955" s="136"/>
      <c r="AD955" s="136"/>
      <c r="AE955" s="136"/>
      <c r="AF955" s="136"/>
    </row>
    <row r="956" spans="1:32" ht="13.5" customHeight="1" x14ac:dyDescent="0.25">
      <c r="A956" s="298"/>
      <c r="B956" s="135"/>
      <c r="C956" s="136"/>
      <c r="D956" s="136"/>
      <c r="E956" s="136"/>
      <c r="F956" s="136"/>
      <c r="G956" s="136"/>
      <c r="H956" s="297"/>
      <c r="I956" s="455"/>
      <c r="J956" s="455"/>
      <c r="K956" s="297"/>
      <c r="L956" s="299"/>
      <c r="M956" s="297"/>
      <c r="N956" s="297"/>
      <c r="O956" s="151"/>
      <c r="P956" s="297"/>
      <c r="Q956" s="301"/>
      <c r="R956" s="297"/>
      <c r="S956" s="136"/>
      <c r="T956" s="136"/>
      <c r="U956" s="136"/>
      <c r="V956" s="136"/>
      <c r="W956" s="136"/>
      <c r="X956" s="136"/>
      <c r="Y956" s="136"/>
      <c r="Z956" s="136"/>
      <c r="AA956" s="136"/>
      <c r="AB956" s="136"/>
      <c r="AC956" s="136"/>
      <c r="AD956" s="136"/>
      <c r="AE956" s="136"/>
      <c r="AF956" s="136"/>
    </row>
    <row r="957" spans="1:32" ht="13.5" customHeight="1" x14ac:dyDescent="0.25">
      <c r="A957" s="298"/>
      <c r="B957" s="135"/>
      <c r="C957" s="136"/>
      <c r="D957" s="136"/>
      <c r="E957" s="136"/>
      <c r="F957" s="136"/>
      <c r="G957" s="136"/>
      <c r="H957" s="297"/>
      <c r="I957" s="455"/>
      <c r="J957" s="455"/>
      <c r="K957" s="297"/>
      <c r="L957" s="299"/>
      <c r="M957" s="297"/>
      <c r="N957" s="297"/>
      <c r="O957" s="151"/>
      <c r="P957" s="297"/>
      <c r="Q957" s="301"/>
      <c r="R957" s="297"/>
      <c r="S957" s="136"/>
      <c r="T957" s="136"/>
      <c r="U957" s="136"/>
      <c r="V957" s="136"/>
      <c r="W957" s="136"/>
      <c r="X957" s="136"/>
      <c r="Y957" s="136"/>
      <c r="Z957" s="136"/>
      <c r="AA957" s="136"/>
      <c r="AB957" s="136"/>
      <c r="AC957" s="136"/>
      <c r="AD957" s="136"/>
      <c r="AE957" s="136"/>
      <c r="AF957" s="136"/>
    </row>
    <row r="958" spans="1:32" ht="13.5" customHeight="1" x14ac:dyDescent="0.25">
      <c r="A958" s="298"/>
      <c r="B958" s="135"/>
      <c r="C958" s="136"/>
      <c r="D958" s="136"/>
      <c r="E958" s="136"/>
      <c r="F958" s="136"/>
      <c r="G958" s="136"/>
      <c r="H958" s="297"/>
      <c r="I958" s="455"/>
      <c r="J958" s="455"/>
      <c r="K958" s="297"/>
      <c r="L958" s="299"/>
      <c r="M958" s="297"/>
      <c r="N958" s="297"/>
      <c r="O958" s="151"/>
      <c r="P958" s="297"/>
      <c r="Q958" s="301"/>
      <c r="R958" s="297"/>
      <c r="S958" s="136"/>
      <c r="T958" s="136"/>
      <c r="U958" s="136"/>
      <c r="V958" s="136"/>
      <c r="W958" s="136"/>
      <c r="X958" s="136"/>
      <c r="Y958" s="136"/>
      <c r="Z958" s="136"/>
      <c r="AA958" s="136"/>
      <c r="AB958" s="136"/>
      <c r="AC958" s="136"/>
      <c r="AD958" s="136"/>
      <c r="AE958" s="136"/>
      <c r="AF958" s="136"/>
    </row>
    <row r="959" spans="1:32" ht="13.5" customHeight="1" x14ac:dyDescent="0.25">
      <c r="A959" s="298"/>
      <c r="B959" s="135"/>
      <c r="C959" s="136"/>
      <c r="D959" s="136"/>
      <c r="E959" s="136"/>
      <c r="F959" s="136"/>
      <c r="G959" s="136"/>
      <c r="H959" s="297"/>
      <c r="I959" s="455"/>
      <c r="J959" s="455"/>
      <c r="K959" s="297"/>
      <c r="L959" s="299"/>
      <c r="M959" s="297"/>
      <c r="N959" s="297"/>
      <c r="O959" s="151"/>
      <c r="P959" s="297"/>
      <c r="Q959" s="301"/>
      <c r="R959" s="297"/>
      <c r="S959" s="136"/>
      <c r="T959" s="136"/>
      <c r="U959" s="136"/>
      <c r="V959" s="136"/>
      <c r="W959" s="136"/>
      <c r="X959" s="136"/>
      <c r="Y959" s="136"/>
      <c r="Z959" s="136"/>
      <c r="AA959" s="136"/>
      <c r="AB959" s="136"/>
      <c r="AC959" s="136"/>
      <c r="AD959" s="136"/>
      <c r="AE959" s="136"/>
      <c r="AF959" s="136"/>
    </row>
    <row r="960" spans="1:32" ht="13.5" customHeight="1" x14ac:dyDescent="0.25">
      <c r="A960" s="298"/>
      <c r="B960" s="135"/>
      <c r="C960" s="136"/>
      <c r="D960" s="136"/>
      <c r="E960" s="136"/>
      <c r="F960" s="136"/>
      <c r="G960" s="136"/>
      <c r="H960" s="297"/>
      <c r="I960" s="455"/>
      <c r="J960" s="455"/>
      <c r="K960" s="297"/>
      <c r="L960" s="299"/>
      <c r="M960" s="297"/>
      <c r="N960" s="297"/>
      <c r="O960" s="151"/>
      <c r="P960" s="297"/>
      <c r="Q960" s="301"/>
      <c r="R960" s="297"/>
      <c r="S960" s="136"/>
      <c r="T960" s="136"/>
      <c r="U960" s="136"/>
      <c r="V960" s="136"/>
      <c r="W960" s="136"/>
      <c r="X960" s="136"/>
      <c r="Y960" s="136"/>
      <c r="Z960" s="136"/>
      <c r="AA960" s="136"/>
      <c r="AB960" s="136"/>
      <c r="AC960" s="136"/>
      <c r="AD960" s="136"/>
      <c r="AE960" s="136"/>
      <c r="AF960" s="136"/>
    </row>
    <row r="961" spans="1:32" ht="13.5" customHeight="1" x14ac:dyDescent="0.25">
      <c r="A961" s="298"/>
      <c r="B961" s="135"/>
      <c r="C961" s="136"/>
      <c r="D961" s="136"/>
      <c r="E961" s="136"/>
      <c r="F961" s="136"/>
      <c r="G961" s="136"/>
      <c r="H961" s="297"/>
      <c r="I961" s="455"/>
      <c r="J961" s="455"/>
      <c r="K961" s="297"/>
      <c r="L961" s="299"/>
      <c r="M961" s="297"/>
      <c r="N961" s="297"/>
      <c r="O961" s="151"/>
      <c r="P961" s="297"/>
      <c r="Q961" s="301"/>
      <c r="R961" s="297"/>
      <c r="S961" s="136"/>
      <c r="T961" s="136"/>
      <c r="U961" s="136"/>
      <c r="V961" s="136"/>
      <c r="W961" s="136"/>
      <c r="X961" s="136"/>
      <c r="Y961" s="136"/>
      <c r="Z961" s="136"/>
      <c r="AA961" s="136"/>
      <c r="AB961" s="136"/>
      <c r="AC961" s="136"/>
      <c r="AD961" s="136"/>
      <c r="AE961" s="136"/>
      <c r="AF961" s="136"/>
    </row>
    <row r="962" spans="1:32" ht="13.5" customHeight="1" x14ac:dyDescent="0.25">
      <c r="A962" s="298"/>
      <c r="B962" s="135"/>
      <c r="C962" s="136"/>
      <c r="D962" s="136"/>
      <c r="E962" s="136"/>
      <c r="F962" s="136"/>
      <c r="G962" s="136"/>
      <c r="H962" s="297"/>
      <c r="I962" s="455"/>
      <c r="J962" s="455"/>
      <c r="K962" s="297"/>
      <c r="L962" s="299"/>
      <c r="M962" s="297"/>
      <c r="N962" s="297"/>
      <c r="O962" s="151"/>
      <c r="P962" s="297"/>
      <c r="Q962" s="301"/>
      <c r="R962" s="297"/>
      <c r="S962" s="136"/>
      <c r="T962" s="136"/>
      <c r="U962" s="136"/>
      <c r="V962" s="136"/>
      <c r="W962" s="136"/>
      <c r="X962" s="136"/>
      <c r="Y962" s="136"/>
      <c r="Z962" s="136"/>
      <c r="AA962" s="136"/>
      <c r="AB962" s="136"/>
      <c r="AC962" s="136"/>
      <c r="AD962" s="136"/>
      <c r="AE962" s="136"/>
      <c r="AF962" s="136"/>
    </row>
    <row r="963" spans="1:32" ht="13.5" customHeight="1" x14ac:dyDescent="0.25">
      <c r="A963" s="298"/>
      <c r="B963" s="135"/>
      <c r="C963" s="136"/>
      <c r="D963" s="136"/>
      <c r="E963" s="136"/>
      <c r="F963" s="136"/>
      <c r="G963" s="136"/>
      <c r="H963" s="297"/>
      <c r="I963" s="455"/>
      <c r="J963" s="455"/>
      <c r="K963" s="297"/>
      <c r="L963" s="299"/>
      <c r="M963" s="297"/>
      <c r="N963" s="297"/>
      <c r="O963" s="151"/>
      <c r="P963" s="297"/>
      <c r="Q963" s="301"/>
      <c r="R963" s="297"/>
      <c r="S963" s="136"/>
      <c r="T963" s="136"/>
      <c r="U963" s="136"/>
      <c r="V963" s="136"/>
      <c r="W963" s="136"/>
      <c r="X963" s="136"/>
      <c r="Y963" s="136"/>
      <c r="Z963" s="136"/>
      <c r="AA963" s="136"/>
      <c r="AB963" s="136"/>
      <c r="AC963" s="136"/>
      <c r="AD963" s="136"/>
      <c r="AE963" s="136"/>
      <c r="AF963" s="136"/>
    </row>
    <row r="964" spans="1:32" ht="13.5" customHeight="1" x14ac:dyDescent="0.25">
      <c r="A964" s="298"/>
      <c r="B964" s="135"/>
      <c r="C964" s="136"/>
      <c r="D964" s="136"/>
      <c r="E964" s="136"/>
      <c r="F964" s="136"/>
      <c r="G964" s="136"/>
      <c r="H964" s="297"/>
      <c r="I964" s="455"/>
      <c r="J964" s="455"/>
      <c r="K964" s="297"/>
      <c r="L964" s="299"/>
      <c r="M964" s="297"/>
      <c r="N964" s="297"/>
      <c r="O964" s="151"/>
      <c r="P964" s="297"/>
      <c r="Q964" s="301"/>
      <c r="R964" s="297"/>
      <c r="S964" s="136"/>
      <c r="T964" s="136"/>
      <c r="U964" s="136"/>
      <c r="V964" s="136"/>
      <c r="W964" s="136"/>
      <c r="X964" s="136"/>
      <c r="Y964" s="136"/>
      <c r="Z964" s="136"/>
      <c r="AA964" s="136"/>
      <c r="AB964" s="136"/>
      <c r="AC964" s="136"/>
      <c r="AD964" s="136"/>
      <c r="AE964" s="136"/>
      <c r="AF964" s="136"/>
    </row>
    <row r="965" spans="1:32" ht="13.5" customHeight="1" x14ac:dyDescent="0.25">
      <c r="A965" s="298"/>
      <c r="B965" s="135"/>
      <c r="C965" s="136"/>
      <c r="D965" s="136"/>
      <c r="E965" s="136"/>
      <c r="F965" s="136"/>
      <c r="G965" s="136"/>
      <c r="H965" s="297"/>
      <c r="I965" s="455"/>
      <c r="J965" s="455"/>
      <c r="K965" s="297"/>
      <c r="L965" s="299"/>
      <c r="M965" s="297"/>
      <c r="N965" s="297"/>
      <c r="O965" s="151"/>
      <c r="P965" s="297"/>
      <c r="Q965" s="301"/>
      <c r="R965" s="297"/>
      <c r="S965" s="136"/>
      <c r="T965" s="136"/>
      <c r="U965" s="136"/>
      <c r="V965" s="136"/>
      <c r="W965" s="136"/>
      <c r="X965" s="136"/>
      <c r="Y965" s="136"/>
      <c r="Z965" s="136"/>
      <c r="AA965" s="136"/>
      <c r="AB965" s="136"/>
      <c r="AC965" s="136"/>
      <c r="AD965" s="136"/>
      <c r="AE965" s="136"/>
      <c r="AF965" s="136"/>
    </row>
    <row r="966" spans="1:32" ht="13.5" customHeight="1" x14ac:dyDescent="0.25">
      <c r="A966" s="298"/>
      <c r="B966" s="135"/>
      <c r="C966" s="136"/>
      <c r="D966" s="136"/>
      <c r="E966" s="136"/>
      <c r="F966" s="136"/>
      <c r="G966" s="136"/>
      <c r="H966" s="297"/>
      <c r="I966" s="455"/>
      <c r="J966" s="455"/>
      <c r="K966" s="297"/>
      <c r="L966" s="299"/>
      <c r="M966" s="297"/>
      <c r="N966" s="297"/>
      <c r="O966" s="151"/>
      <c r="P966" s="297"/>
      <c r="Q966" s="301"/>
      <c r="R966" s="297"/>
      <c r="S966" s="136"/>
      <c r="T966" s="136"/>
      <c r="U966" s="136"/>
      <c r="V966" s="136"/>
      <c r="W966" s="136"/>
      <c r="X966" s="136"/>
      <c r="Y966" s="136"/>
      <c r="Z966" s="136"/>
      <c r="AA966" s="136"/>
      <c r="AB966" s="136"/>
      <c r="AC966" s="136"/>
      <c r="AD966" s="136"/>
      <c r="AE966" s="136"/>
      <c r="AF966" s="136"/>
    </row>
    <row r="967" spans="1:32" ht="13.5" customHeight="1" x14ac:dyDescent="0.25">
      <c r="A967" s="298"/>
      <c r="B967" s="135"/>
      <c r="C967" s="136"/>
      <c r="D967" s="136"/>
      <c r="E967" s="136"/>
      <c r="F967" s="136"/>
      <c r="G967" s="136"/>
      <c r="H967" s="297"/>
      <c r="I967" s="455"/>
      <c r="J967" s="455"/>
      <c r="K967" s="297"/>
      <c r="L967" s="299"/>
      <c r="M967" s="297"/>
      <c r="N967" s="297"/>
      <c r="O967" s="151"/>
      <c r="P967" s="297"/>
      <c r="Q967" s="301"/>
      <c r="R967" s="297"/>
      <c r="S967" s="136"/>
      <c r="T967" s="136"/>
      <c r="U967" s="136"/>
      <c r="V967" s="136"/>
      <c r="W967" s="136"/>
      <c r="X967" s="136"/>
      <c r="Y967" s="136"/>
      <c r="Z967" s="136"/>
      <c r="AA967" s="136"/>
      <c r="AB967" s="136"/>
      <c r="AC967" s="136"/>
      <c r="AD967" s="136"/>
      <c r="AE967" s="136"/>
      <c r="AF967" s="136"/>
    </row>
    <row r="968" spans="1:32" ht="13.5" customHeight="1" x14ac:dyDescent="0.25">
      <c r="A968" s="298"/>
      <c r="B968" s="135"/>
      <c r="C968" s="136"/>
      <c r="D968" s="136"/>
      <c r="E968" s="136"/>
      <c r="F968" s="136"/>
      <c r="G968" s="136"/>
      <c r="H968" s="297"/>
      <c r="I968" s="455"/>
      <c r="J968" s="455"/>
      <c r="K968" s="297"/>
      <c r="L968" s="299"/>
      <c r="M968" s="297"/>
      <c r="N968" s="297"/>
      <c r="O968" s="151"/>
      <c r="P968" s="297"/>
      <c r="Q968" s="301"/>
      <c r="R968" s="297"/>
      <c r="S968" s="136"/>
      <c r="T968" s="136"/>
      <c r="U968" s="136"/>
      <c r="V968" s="136"/>
      <c r="W968" s="136"/>
      <c r="X968" s="136"/>
      <c r="Y968" s="136"/>
      <c r="Z968" s="136"/>
      <c r="AA968" s="136"/>
      <c r="AB968" s="136"/>
      <c r="AC968" s="136"/>
      <c r="AD968" s="136"/>
      <c r="AE968" s="136"/>
      <c r="AF968" s="136"/>
    </row>
    <row r="969" spans="1:32" ht="13.5" customHeight="1" x14ac:dyDescent="0.25">
      <c r="A969" s="298"/>
      <c r="B969" s="135"/>
      <c r="C969" s="136"/>
      <c r="D969" s="136"/>
      <c r="E969" s="136"/>
      <c r="F969" s="136"/>
      <c r="G969" s="136"/>
      <c r="H969" s="297"/>
      <c r="I969" s="455"/>
      <c r="J969" s="455"/>
      <c r="K969" s="297"/>
      <c r="L969" s="299"/>
      <c r="M969" s="297"/>
      <c r="N969" s="297"/>
      <c r="O969" s="151"/>
      <c r="P969" s="297"/>
      <c r="Q969" s="301"/>
      <c r="R969" s="297"/>
      <c r="S969" s="136"/>
      <c r="T969" s="136"/>
      <c r="U969" s="136"/>
      <c r="V969" s="136"/>
      <c r="W969" s="136"/>
      <c r="X969" s="136"/>
      <c r="Y969" s="136"/>
      <c r="Z969" s="136"/>
      <c r="AA969" s="136"/>
      <c r="AB969" s="136"/>
      <c r="AC969" s="136"/>
      <c r="AD969" s="136"/>
      <c r="AE969" s="136"/>
      <c r="AF969" s="136"/>
    </row>
    <row r="970" spans="1:32" ht="13.5" customHeight="1" x14ac:dyDescent="0.25">
      <c r="A970" s="298"/>
      <c r="B970" s="135"/>
      <c r="C970" s="136"/>
      <c r="D970" s="136"/>
      <c r="E970" s="136"/>
      <c r="F970" s="136"/>
      <c r="G970" s="136"/>
      <c r="H970" s="297"/>
      <c r="I970" s="455"/>
      <c r="J970" s="455"/>
      <c r="K970" s="297"/>
      <c r="L970" s="299"/>
      <c r="M970" s="297"/>
      <c r="N970" s="297"/>
      <c r="O970" s="151"/>
      <c r="P970" s="297"/>
      <c r="Q970" s="301"/>
      <c r="R970" s="297"/>
      <c r="S970" s="136"/>
      <c r="T970" s="136"/>
      <c r="U970" s="136"/>
      <c r="V970" s="136"/>
      <c r="W970" s="136"/>
      <c r="X970" s="136"/>
      <c r="Y970" s="136"/>
      <c r="Z970" s="136"/>
      <c r="AA970" s="136"/>
      <c r="AB970" s="136"/>
      <c r="AC970" s="136"/>
      <c r="AD970" s="136"/>
      <c r="AE970" s="136"/>
      <c r="AF970" s="136"/>
    </row>
    <row r="971" spans="1:32" ht="13.5" customHeight="1" x14ac:dyDescent="0.25">
      <c r="A971" s="298"/>
      <c r="B971" s="135"/>
      <c r="C971" s="136"/>
      <c r="D971" s="136"/>
      <c r="E971" s="136"/>
      <c r="F971" s="136"/>
      <c r="G971" s="136"/>
      <c r="H971" s="297"/>
      <c r="I971" s="455"/>
      <c r="J971" s="455"/>
      <c r="K971" s="297"/>
      <c r="L971" s="299"/>
      <c r="M971" s="297"/>
      <c r="N971" s="297"/>
      <c r="O971" s="151"/>
      <c r="P971" s="297"/>
      <c r="Q971" s="301"/>
      <c r="R971" s="297"/>
      <c r="S971" s="136"/>
      <c r="T971" s="136"/>
      <c r="U971" s="136"/>
      <c r="V971" s="136"/>
      <c r="W971" s="136"/>
      <c r="X971" s="136"/>
      <c r="Y971" s="136"/>
      <c r="Z971" s="136"/>
      <c r="AA971" s="136"/>
      <c r="AB971" s="136"/>
      <c r="AC971" s="136"/>
      <c r="AD971" s="136"/>
      <c r="AE971" s="136"/>
      <c r="AF971" s="136"/>
    </row>
    <row r="972" spans="1:32" ht="13.5" customHeight="1" x14ac:dyDescent="0.25">
      <c r="A972" s="298"/>
      <c r="B972" s="135"/>
      <c r="C972" s="136"/>
      <c r="D972" s="136"/>
      <c r="E972" s="136"/>
      <c r="F972" s="136"/>
      <c r="G972" s="136"/>
      <c r="H972" s="297"/>
      <c r="I972" s="455"/>
      <c r="J972" s="455"/>
      <c r="K972" s="297"/>
      <c r="L972" s="299"/>
      <c r="M972" s="297"/>
      <c r="N972" s="297"/>
      <c r="O972" s="151"/>
      <c r="P972" s="297"/>
      <c r="Q972" s="301"/>
      <c r="R972" s="297"/>
      <c r="S972" s="136"/>
      <c r="T972" s="136"/>
      <c r="U972" s="136"/>
      <c r="V972" s="136"/>
      <c r="W972" s="136"/>
      <c r="X972" s="136"/>
      <c r="Y972" s="136"/>
      <c r="Z972" s="136"/>
      <c r="AA972" s="136"/>
      <c r="AB972" s="136"/>
      <c r="AC972" s="136"/>
      <c r="AD972" s="136"/>
      <c r="AE972" s="136"/>
      <c r="AF972" s="136"/>
    </row>
    <row r="973" spans="1:32" ht="13.5" customHeight="1" x14ac:dyDescent="0.25">
      <c r="A973" s="298"/>
      <c r="B973" s="135"/>
      <c r="C973" s="136"/>
      <c r="D973" s="136"/>
      <c r="E973" s="136"/>
      <c r="F973" s="136"/>
      <c r="G973" s="136"/>
      <c r="H973" s="297"/>
      <c r="I973" s="455"/>
      <c r="J973" s="455"/>
      <c r="K973" s="297"/>
      <c r="L973" s="299"/>
      <c r="M973" s="297"/>
      <c r="N973" s="297"/>
      <c r="O973" s="151"/>
      <c r="P973" s="297"/>
      <c r="Q973" s="301"/>
      <c r="R973" s="297"/>
      <c r="S973" s="136"/>
      <c r="T973" s="136"/>
      <c r="U973" s="136"/>
      <c r="V973" s="136"/>
      <c r="W973" s="136"/>
      <c r="X973" s="136"/>
      <c r="Y973" s="136"/>
      <c r="Z973" s="136"/>
      <c r="AA973" s="136"/>
      <c r="AB973" s="136"/>
      <c r="AC973" s="136"/>
      <c r="AD973" s="136"/>
      <c r="AE973" s="136"/>
      <c r="AF973" s="136"/>
    </row>
    <row r="974" spans="1:32" ht="13.5" customHeight="1" x14ac:dyDescent="0.25">
      <c r="A974" s="298"/>
      <c r="B974" s="135"/>
      <c r="C974" s="136"/>
      <c r="D974" s="136"/>
      <c r="E974" s="136"/>
      <c r="F974" s="136"/>
      <c r="G974" s="136"/>
      <c r="H974" s="297"/>
      <c r="I974" s="455"/>
      <c r="J974" s="455"/>
      <c r="K974" s="297"/>
      <c r="L974" s="299"/>
      <c r="M974" s="297"/>
      <c r="N974" s="297"/>
      <c r="O974" s="151"/>
      <c r="P974" s="297"/>
      <c r="Q974" s="301"/>
      <c r="R974" s="297"/>
      <c r="S974" s="136"/>
      <c r="T974" s="136"/>
      <c r="U974" s="136"/>
      <c r="V974" s="136"/>
      <c r="W974" s="136"/>
      <c r="X974" s="136"/>
      <c r="Y974" s="136"/>
      <c r="Z974" s="136"/>
      <c r="AA974" s="136"/>
      <c r="AB974" s="136"/>
      <c r="AC974" s="136"/>
      <c r="AD974" s="136"/>
      <c r="AE974" s="136"/>
      <c r="AF974" s="136"/>
    </row>
    <row r="975" spans="1:32" ht="13.5" customHeight="1" x14ac:dyDescent="0.25">
      <c r="A975" s="298"/>
      <c r="B975" s="135"/>
      <c r="C975" s="136"/>
      <c r="D975" s="136"/>
      <c r="E975" s="136"/>
      <c r="F975" s="136"/>
      <c r="G975" s="136"/>
      <c r="H975" s="297"/>
      <c r="I975" s="455"/>
      <c r="J975" s="455"/>
      <c r="K975" s="297"/>
      <c r="L975" s="299"/>
      <c r="M975" s="297"/>
      <c r="N975" s="297"/>
      <c r="O975" s="151"/>
      <c r="P975" s="297"/>
      <c r="Q975" s="301"/>
      <c r="R975" s="297"/>
      <c r="S975" s="136"/>
      <c r="T975" s="136"/>
      <c r="U975" s="136"/>
      <c r="V975" s="136"/>
      <c r="W975" s="136"/>
      <c r="X975" s="136"/>
      <c r="Y975" s="136"/>
      <c r="Z975" s="136"/>
      <c r="AA975" s="136"/>
      <c r="AB975" s="136"/>
      <c r="AC975" s="136"/>
      <c r="AD975" s="136"/>
      <c r="AE975" s="136"/>
      <c r="AF975" s="136"/>
    </row>
    <row r="976" spans="1:32" ht="13.5" customHeight="1" x14ac:dyDescent="0.25">
      <c r="A976" s="298"/>
      <c r="B976" s="135"/>
      <c r="C976" s="136"/>
      <c r="D976" s="136"/>
      <c r="E976" s="136"/>
      <c r="F976" s="136"/>
      <c r="G976" s="136"/>
      <c r="H976" s="297"/>
      <c r="I976" s="455"/>
      <c r="J976" s="455"/>
      <c r="K976" s="297"/>
      <c r="L976" s="299"/>
      <c r="M976" s="297"/>
      <c r="N976" s="297"/>
      <c r="O976" s="151"/>
      <c r="P976" s="297"/>
      <c r="Q976" s="301"/>
      <c r="R976" s="297"/>
      <c r="S976" s="136"/>
      <c r="T976" s="136"/>
      <c r="U976" s="136"/>
      <c r="V976" s="136"/>
      <c r="W976" s="136"/>
      <c r="X976" s="136"/>
      <c r="Y976" s="136"/>
      <c r="Z976" s="136"/>
      <c r="AA976" s="136"/>
      <c r="AB976" s="136"/>
      <c r="AC976" s="136"/>
      <c r="AD976" s="136"/>
      <c r="AE976" s="136"/>
      <c r="AF976" s="136"/>
    </row>
    <row r="977" spans="1:32" ht="13.5" customHeight="1" x14ac:dyDescent="0.25">
      <c r="A977" s="298"/>
      <c r="B977" s="135"/>
      <c r="C977" s="136"/>
      <c r="D977" s="136"/>
      <c r="E977" s="136"/>
      <c r="F977" s="136"/>
      <c r="G977" s="136"/>
      <c r="H977" s="297"/>
      <c r="I977" s="455"/>
      <c r="J977" s="455"/>
      <c r="K977" s="297"/>
      <c r="L977" s="299"/>
      <c r="M977" s="297"/>
      <c r="N977" s="297"/>
      <c r="O977" s="151"/>
      <c r="P977" s="297"/>
      <c r="Q977" s="301"/>
      <c r="R977" s="297"/>
      <c r="S977" s="136"/>
      <c r="T977" s="136"/>
      <c r="U977" s="136"/>
      <c r="V977" s="136"/>
      <c r="W977" s="136"/>
      <c r="X977" s="136"/>
      <c r="Y977" s="136"/>
      <c r="Z977" s="136"/>
      <c r="AA977" s="136"/>
      <c r="AB977" s="136"/>
      <c r="AC977" s="136"/>
      <c r="AD977" s="136"/>
      <c r="AE977" s="136"/>
      <c r="AF977" s="136"/>
    </row>
    <row r="978" spans="1:32" ht="13.5" customHeight="1" x14ac:dyDescent="0.25">
      <c r="A978" s="298"/>
      <c r="B978" s="135"/>
      <c r="C978" s="136"/>
      <c r="D978" s="136"/>
      <c r="E978" s="136"/>
      <c r="F978" s="136"/>
      <c r="G978" s="136"/>
      <c r="H978" s="297"/>
      <c r="I978" s="455"/>
      <c r="J978" s="455"/>
      <c r="K978" s="297"/>
      <c r="L978" s="299"/>
      <c r="M978" s="297"/>
      <c r="N978" s="297"/>
      <c r="O978" s="151"/>
      <c r="P978" s="297"/>
      <c r="Q978" s="301"/>
      <c r="R978" s="297"/>
      <c r="S978" s="136"/>
      <c r="T978" s="136"/>
      <c r="U978" s="136"/>
      <c r="V978" s="136"/>
      <c r="W978" s="136"/>
      <c r="X978" s="136"/>
      <c r="Y978" s="136"/>
      <c r="Z978" s="136"/>
      <c r="AA978" s="136"/>
      <c r="AB978" s="136"/>
      <c r="AC978" s="136"/>
      <c r="AD978" s="136"/>
      <c r="AE978" s="136"/>
      <c r="AF978" s="136"/>
    </row>
    <row r="979" spans="1:32" ht="13.5" customHeight="1" x14ac:dyDescent="0.25">
      <c r="A979" s="298"/>
      <c r="B979" s="135"/>
      <c r="C979" s="136"/>
      <c r="D979" s="136"/>
      <c r="E979" s="136"/>
      <c r="F979" s="136"/>
      <c r="G979" s="136"/>
      <c r="H979" s="297"/>
      <c r="I979" s="455"/>
      <c r="J979" s="455"/>
      <c r="K979" s="297"/>
      <c r="L979" s="299"/>
      <c r="M979" s="297"/>
      <c r="N979" s="297"/>
      <c r="O979" s="151"/>
      <c r="P979" s="297"/>
      <c r="Q979" s="301"/>
      <c r="R979" s="297"/>
      <c r="S979" s="136"/>
      <c r="T979" s="136"/>
      <c r="U979" s="136"/>
      <c r="V979" s="136"/>
      <c r="W979" s="136"/>
      <c r="X979" s="136"/>
      <c r="Y979" s="136"/>
      <c r="Z979" s="136"/>
      <c r="AA979" s="136"/>
      <c r="AB979" s="136"/>
      <c r="AC979" s="136"/>
      <c r="AD979" s="136"/>
      <c r="AE979" s="136"/>
      <c r="AF979" s="136"/>
    </row>
    <row r="980" spans="1:32" ht="13.5" customHeight="1" x14ac:dyDescent="0.25">
      <c r="A980" s="298"/>
      <c r="B980" s="135"/>
      <c r="C980" s="136"/>
      <c r="D980" s="136"/>
      <c r="E980" s="136"/>
      <c r="F980" s="136"/>
      <c r="G980" s="136"/>
      <c r="H980" s="297"/>
      <c r="I980" s="455"/>
      <c r="J980" s="455"/>
      <c r="K980" s="297"/>
      <c r="L980" s="299"/>
      <c r="M980" s="297"/>
      <c r="N980" s="297"/>
      <c r="O980" s="151"/>
      <c r="P980" s="297"/>
      <c r="Q980" s="301"/>
      <c r="R980" s="297"/>
      <c r="S980" s="136"/>
      <c r="T980" s="136"/>
      <c r="U980" s="136"/>
      <c r="V980" s="136"/>
      <c r="W980" s="136"/>
      <c r="X980" s="136"/>
      <c r="Y980" s="136"/>
      <c r="Z980" s="136"/>
      <c r="AA980" s="136"/>
      <c r="AB980" s="136"/>
      <c r="AC980" s="136"/>
      <c r="AD980" s="136"/>
      <c r="AE980" s="136"/>
      <c r="AF980" s="136"/>
    </row>
    <row r="981" spans="1:32" ht="13.5" customHeight="1" x14ac:dyDescent="0.25">
      <c r="A981" s="298"/>
      <c r="B981" s="135"/>
      <c r="C981" s="136"/>
      <c r="D981" s="136"/>
      <c r="E981" s="136"/>
      <c r="F981" s="136"/>
      <c r="G981" s="136"/>
      <c r="H981" s="297"/>
      <c r="I981" s="455"/>
      <c r="J981" s="455"/>
      <c r="K981" s="297"/>
      <c r="L981" s="299"/>
      <c r="M981" s="297"/>
      <c r="N981" s="297"/>
      <c r="O981" s="151"/>
      <c r="P981" s="297"/>
      <c r="Q981" s="301"/>
      <c r="R981" s="297"/>
      <c r="S981" s="136"/>
      <c r="T981" s="136"/>
      <c r="U981" s="136"/>
      <c r="V981" s="136"/>
      <c r="W981" s="136"/>
      <c r="X981" s="136"/>
      <c r="Y981" s="136"/>
      <c r="Z981" s="136"/>
      <c r="AA981" s="136"/>
      <c r="AB981" s="136"/>
      <c r="AC981" s="136"/>
      <c r="AD981" s="136"/>
      <c r="AE981" s="136"/>
      <c r="AF981" s="136"/>
    </row>
    <row r="982" spans="1:32" ht="13.5" customHeight="1" x14ac:dyDescent="0.25">
      <c r="A982" s="298"/>
      <c r="B982" s="135"/>
      <c r="C982" s="136"/>
      <c r="D982" s="136"/>
      <c r="E982" s="136"/>
      <c r="F982" s="136"/>
      <c r="G982" s="136"/>
      <c r="H982" s="297"/>
      <c r="I982" s="455"/>
      <c r="J982" s="455"/>
      <c r="K982" s="297"/>
      <c r="L982" s="299"/>
      <c r="M982" s="297"/>
      <c r="N982" s="297"/>
      <c r="O982" s="151"/>
      <c r="P982" s="297"/>
      <c r="Q982" s="301"/>
      <c r="R982" s="297"/>
      <c r="S982" s="136"/>
      <c r="T982" s="136"/>
      <c r="U982" s="136"/>
      <c r="V982" s="136"/>
      <c r="W982" s="136"/>
      <c r="X982" s="136"/>
      <c r="Y982" s="136"/>
      <c r="Z982" s="136"/>
      <c r="AA982" s="136"/>
      <c r="AB982" s="136"/>
      <c r="AC982" s="136"/>
      <c r="AD982" s="136"/>
      <c r="AE982" s="136"/>
      <c r="AF982" s="136"/>
    </row>
    <row r="983" spans="1:32" ht="13.5" customHeight="1" x14ac:dyDescent="0.25">
      <c r="A983" s="298"/>
      <c r="B983" s="135"/>
      <c r="C983" s="136"/>
      <c r="D983" s="136"/>
      <c r="E983" s="136"/>
      <c r="F983" s="136"/>
      <c r="G983" s="136"/>
      <c r="H983" s="297"/>
      <c r="I983" s="455"/>
      <c r="J983" s="455"/>
      <c r="K983" s="297"/>
      <c r="L983" s="299"/>
      <c r="M983" s="297"/>
      <c r="N983" s="297"/>
      <c r="O983" s="151"/>
      <c r="P983" s="297"/>
      <c r="Q983" s="301"/>
      <c r="R983" s="297"/>
      <c r="S983" s="136"/>
      <c r="T983" s="136"/>
      <c r="U983" s="136"/>
      <c r="V983" s="136"/>
      <c r="W983" s="136"/>
      <c r="X983" s="136"/>
      <c r="Y983" s="136"/>
      <c r="Z983" s="136"/>
      <c r="AA983" s="136"/>
      <c r="AB983" s="136"/>
      <c r="AC983" s="136"/>
      <c r="AD983" s="136"/>
      <c r="AE983" s="136"/>
      <c r="AF983" s="136"/>
    </row>
    <row r="984" spans="1:32" ht="13.5" customHeight="1" x14ac:dyDescent="0.25">
      <c r="A984" s="298"/>
      <c r="B984" s="135"/>
      <c r="C984" s="136"/>
      <c r="D984" s="136"/>
      <c r="E984" s="136"/>
      <c r="F984" s="136"/>
      <c r="G984" s="136"/>
      <c r="H984" s="297"/>
      <c r="I984" s="455"/>
      <c r="J984" s="455"/>
      <c r="K984" s="297"/>
      <c r="L984" s="299"/>
      <c r="M984" s="297"/>
      <c r="N984" s="297"/>
      <c r="O984" s="151"/>
      <c r="P984" s="297"/>
      <c r="Q984" s="301"/>
      <c r="R984" s="297"/>
      <c r="S984" s="136"/>
      <c r="T984" s="136"/>
      <c r="U984" s="136"/>
      <c r="V984" s="136"/>
      <c r="W984" s="136"/>
      <c r="X984" s="136"/>
      <c r="Y984" s="136"/>
      <c r="Z984" s="136"/>
      <c r="AA984" s="136"/>
      <c r="AB984" s="136"/>
      <c r="AC984" s="136"/>
      <c r="AD984" s="136"/>
      <c r="AE984" s="136"/>
      <c r="AF984" s="136"/>
    </row>
    <row r="985" spans="1:32" ht="13.5" customHeight="1" x14ac:dyDescent="0.25">
      <c r="A985" s="298"/>
      <c r="B985" s="135"/>
      <c r="C985" s="136"/>
      <c r="D985" s="136"/>
      <c r="E985" s="136"/>
      <c r="F985" s="136"/>
      <c r="G985" s="136"/>
      <c r="H985" s="297"/>
      <c r="I985" s="455"/>
      <c r="J985" s="455"/>
      <c r="K985" s="297"/>
      <c r="L985" s="299"/>
      <c r="M985" s="297"/>
      <c r="N985" s="297"/>
      <c r="O985" s="151"/>
      <c r="P985" s="297"/>
      <c r="Q985" s="301"/>
      <c r="R985" s="297"/>
      <c r="S985" s="136"/>
      <c r="T985" s="136"/>
      <c r="U985" s="136"/>
      <c r="V985" s="136"/>
      <c r="W985" s="136"/>
      <c r="X985" s="136"/>
      <c r="Y985" s="136"/>
      <c r="Z985" s="136"/>
      <c r="AA985" s="136"/>
      <c r="AB985" s="136"/>
      <c r="AC985" s="136"/>
      <c r="AD985" s="136"/>
      <c r="AE985" s="136"/>
      <c r="AF985" s="136"/>
    </row>
    <row r="986" spans="1:32" ht="13.5" customHeight="1" x14ac:dyDescent="0.25">
      <c r="A986" s="298"/>
      <c r="B986" s="135"/>
      <c r="C986" s="136"/>
      <c r="D986" s="136"/>
      <c r="E986" s="136"/>
      <c r="F986" s="136"/>
      <c r="G986" s="136"/>
      <c r="H986" s="297"/>
      <c r="I986" s="455"/>
      <c r="J986" s="455"/>
      <c r="K986" s="297"/>
      <c r="L986" s="299"/>
      <c r="M986" s="297"/>
      <c r="N986" s="297"/>
      <c r="O986" s="151"/>
      <c r="P986" s="297"/>
      <c r="Q986" s="301"/>
      <c r="R986" s="297"/>
      <c r="S986" s="136"/>
      <c r="T986" s="136"/>
      <c r="U986" s="136"/>
      <c r="V986" s="136"/>
      <c r="W986" s="136"/>
      <c r="X986" s="136"/>
      <c r="Y986" s="136"/>
      <c r="Z986" s="136"/>
      <c r="AA986" s="136"/>
      <c r="AB986" s="136"/>
      <c r="AC986" s="136"/>
      <c r="AD986" s="136"/>
      <c r="AE986" s="136"/>
      <c r="AF986" s="136"/>
    </row>
    <row r="987" spans="1:32" ht="13.5" customHeight="1" x14ac:dyDescent="0.25">
      <c r="A987" s="298"/>
      <c r="B987" s="135"/>
      <c r="C987" s="136"/>
      <c r="D987" s="136"/>
      <c r="E987" s="136"/>
      <c r="F987" s="136"/>
      <c r="G987" s="136"/>
      <c r="H987" s="297"/>
      <c r="I987" s="455"/>
      <c r="J987" s="455"/>
      <c r="K987" s="297"/>
      <c r="L987" s="299"/>
      <c r="M987" s="297"/>
      <c r="N987" s="297"/>
      <c r="O987" s="151"/>
      <c r="P987" s="297"/>
      <c r="Q987" s="301"/>
      <c r="R987" s="297"/>
      <c r="S987" s="136"/>
      <c r="T987" s="136"/>
      <c r="U987" s="136"/>
      <c r="V987" s="136"/>
      <c r="W987" s="136"/>
      <c r="X987" s="136"/>
      <c r="Y987" s="136"/>
      <c r="Z987" s="136"/>
      <c r="AA987" s="136"/>
      <c r="AB987" s="136"/>
      <c r="AC987" s="136"/>
      <c r="AD987" s="136"/>
      <c r="AE987" s="136"/>
      <c r="AF987" s="136"/>
    </row>
    <row r="988" spans="1:32" ht="13.5" customHeight="1" x14ac:dyDescent="0.25">
      <c r="A988" s="298"/>
      <c r="B988" s="135"/>
      <c r="C988" s="136"/>
      <c r="D988" s="136"/>
      <c r="E988" s="136"/>
      <c r="F988" s="136"/>
      <c r="G988" s="136"/>
      <c r="H988" s="297"/>
      <c r="I988" s="455"/>
      <c r="J988" s="455"/>
      <c r="K988" s="297"/>
      <c r="L988" s="299"/>
      <c r="M988" s="297"/>
      <c r="N988" s="297"/>
      <c r="O988" s="151"/>
      <c r="P988" s="297"/>
      <c r="Q988" s="301"/>
      <c r="R988" s="297"/>
      <c r="S988" s="136"/>
      <c r="T988" s="136"/>
      <c r="U988" s="136"/>
      <c r="V988" s="136"/>
      <c r="W988" s="136"/>
      <c r="X988" s="136"/>
      <c r="Y988" s="136"/>
      <c r="Z988" s="136"/>
      <c r="AA988" s="136"/>
      <c r="AB988" s="136"/>
      <c r="AC988" s="136"/>
      <c r="AD988" s="136"/>
      <c r="AE988" s="136"/>
      <c r="AF988" s="136"/>
    </row>
    <row r="989" spans="1:32" ht="13.5" customHeight="1" x14ac:dyDescent="0.25">
      <c r="A989" s="298"/>
      <c r="B989" s="135"/>
      <c r="C989" s="136"/>
      <c r="D989" s="136"/>
      <c r="E989" s="136"/>
      <c r="F989" s="136"/>
      <c r="G989" s="136"/>
      <c r="H989" s="297"/>
      <c r="I989" s="455"/>
      <c r="J989" s="455"/>
      <c r="K989" s="297"/>
      <c r="L989" s="299"/>
      <c r="M989" s="297"/>
      <c r="N989" s="297"/>
      <c r="O989" s="151"/>
      <c r="P989" s="297"/>
      <c r="Q989" s="301"/>
      <c r="R989" s="297"/>
      <c r="S989" s="136"/>
      <c r="T989" s="136"/>
      <c r="U989" s="136"/>
      <c r="V989" s="136"/>
      <c r="W989" s="136"/>
      <c r="X989" s="136"/>
      <c r="Y989" s="136"/>
      <c r="Z989" s="136"/>
      <c r="AA989" s="136"/>
      <c r="AB989" s="136"/>
      <c r="AC989" s="136"/>
      <c r="AD989" s="136"/>
      <c r="AE989" s="136"/>
      <c r="AF989" s="136"/>
    </row>
    <row r="990" spans="1:32" ht="13.5" customHeight="1" x14ac:dyDescent="0.25">
      <c r="A990" s="298"/>
      <c r="B990" s="135"/>
      <c r="C990" s="136"/>
      <c r="D990" s="136"/>
      <c r="E990" s="136"/>
      <c r="F990" s="136"/>
      <c r="G990" s="136"/>
      <c r="H990" s="297"/>
      <c r="I990" s="455"/>
      <c r="J990" s="455"/>
      <c r="K990" s="297"/>
      <c r="L990" s="299"/>
      <c r="M990" s="297"/>
      <c r="N990" s="297"/>
      <c r="O990" s="151"/>
      <c r="P990" s="297"/>
      <c r="Q990" s="301"/>
      <c r="R990" s="297"/>
      <c r="S990" s="136"/>
      <c r="T990" s="136"/>
      <c r="U990" s="136"/>
      <c r="V990" s="136"/>
      <c r="W990" s="136"/>
      <c r="X990" s="136"/>
      <c r="Y990" s="136"/>
      <c r="Z990" s="136"/>
      <c r="AA990" s="136"/>
      <c r="AB990" s="136"/>
      <c r="AC990" s="136"/>
      <c r="AD990" s="136"/>
      <c r="AE990" s="136"/>
      <c r="AF990" s="136"/>
    </row>
    <row r="991" spans="1:32" ht="13.5" customHeight="1" x14ac:dyDescent="0.25">
      <c r="A991" s="298"/>
      <c r="B991" s="135"/>
      <c r="C991" s="136"/>
      <c r="D991" s="136"/>
      <c r="E991" s="136"/>
      <c r="F991" s="136"/>
      <c r="G991" s="136"/>
      <c r="H991" s="297"/>
      <c r="I991" s="455"/>
      <c r="J991" s="455"/>
      <c r="K991" s="297"/>
      <c r="L991" s="299"/>
      <c r="M991" s="297"/>
      <c r="N991" s="297"/>
      <c r="O991" s="151"/>
      <c r="P991" s="297"/>
      <c r="Q991" s="301"/>
      <c r="R991" s="297"/>
      <c r="S991" s="136"/>
      <c r="T991" s="136"/>
      <c r="U991" s="136"/>
      <c r="V991" s="136"/>
      <c r="W991" s="136"/>
      <c r="X991" s="136"/>
      <c r="Y991" s="136"/>
      <c r="Z991" s="136"/>
      <c r="AA991" s="136"/>
      <c r="AB991" s="136"/>
      <c r="AC991" s="136"/>
      <c r="AD991" s="136"/>
      <c r="AE991" s="136"/>
      <c r="AF991" s="136"/>
    </row>
    <row r="992" spans="1:32" ht="13.5" customHeight="1" x14ac:dyDescent="0.25">
      <c r="A992" s="298"/>
      <c r="B992" s="135"/>
      <c r="C992" s="136"/>
      <c r="D992" s="136"/>
      <c r="E992" s="136"/>
      <c r="F992" s="136"/>
      <c r="G992" s="136"/>
      <c r="H992" s="297"/>
      <c r="I992" s="455"/>
      <c r="J992" s="455"/>
      <c r="K992" s="297"/>
      <c r="L992" s="299"/>
      <c r="M992" s="297"/>
      <c r="N992" s="297"/>
      <c r="O992" s="151"/>
      <c r="P992" s="297"/>
      <c r="Q992" s="301"/>
      <c r="R992" s="297"/>
      <c r="S992" s="136"/>
      <c r="T992" s="136"/>
      <c r="U992" s="136"/>
      <c r="V992" s="136"/>
      <c r="W992" s="136"/>
      <c r="X992" s="136"/>
      <c r="Y992" s="136"/>
      <c r="Z992" s="136"/>
      <c r="AA992" s="136"/>
      <c r="AB992" s="136"/>
      <c r="AC992" s="136"/>
      <c r="AD992" s="136"/>
      <c r="AE992" s="136"/>
      <c r="AF992" s="136"/>
    </row>
    <row r="993" spans="1:32" ht="13.5" customHeight="1" x14ac:dyDescent="0.25">
      <c r="A993" s="298"/>
      <c r="B993" s="135"/>
      <c r="C993" s="136"/>
      <c r="D993" s="136"/>
      <c r="E993" s="136"/>
      <c r="F993" s="136"/>
      <c r="G993" s="136"/>
      <c r="H993" s="297"/>
      <c r="I993" s="455"/>
      <c r="J993" s="455"/>
      <c r="K993" s="297"/>
      <c r="L993" s="299"/>
      <c r="M993" s="297"/>
      <c r="N993" s="297"/>
      <c r="O993" s="151"/>
      <c r="P993" s="297"/>
      <c r="Q993" s="301"/>
      <c r="R993" s="297"/>
      <c r="S993" s="136"/>
      <c r="T993" s="136"/>
      <c r="U993" s="136"/>
      <c r="V993" s="136"/>
      <c r="W993" s="136"/>
      <c r="X993" s="136"/>
      <c r="Y993" s="136"/>
      <c r="Z993" s="136"/>
      <c r="AA993" s="136"/>
      <c r="AB993" s="136"/>
      <c r="AC993" s="136"/>
      <c r="AD993" s="136"/>
      <c r="AE993" s="136"/>
      <c r="AF993" s="136"/>
    </row>
    <row r="994" spans="1:32" ht="13.5" customHeight="1" x14ac:dyDescent="0.25">
      <c r="A994" s="298"/>
      <c r="B994" s="135"/>
      <c r="C994" s="136"/>
      <c r="D994" s="136"/>
      <c r="E994" s="136"/>
      <c r="F994" s="136"/>
      <c r="G994" s="136"/>
      <c r="H994" s="297"/>
      <c r="I994" s="455"/>
      <c r="J994" s="455"/>
      <c r="K994" s="297"/>
      <c r="L994" s="299"/>
      <c r="M994" s="297"/>
      <c r="N994" s="297"/>
      <c r="O994" s="151"/>
      <c r="P994" s="297"/>
      <c r="Q994" s="301"/>
      <c r="R994" s="297"/>
      <c r="S994" s="136"/>
      <c r="T994" s="136"/>
      <c r="U994" s="136"/>
      <c r="V994" s="136"/>
      <c r="W994" s="136"/>
      <c r="X994" s="136"/>
      <c r="Y994" s="136"/>
      <c r="Z994" s="136"/>
      <c r="AA994" s="136"/>
      <c r="AB994" s="136"/>
      <c r="AC994" s="136"/>
      <c r="AD994" s="136"/>
      <c r="AE994" s="136"/>
      <c r="AF994" s="136"/>
    </row>
    <row r="995" spans="1:32" ht="13.5" customHeight="1" x14ac:dyDescent="0.25">
      <c r="A995" s="298"/>
      <c r="B995" s="135"/>
      <c r="C995" s="136"/>
      <c r="D995" s="136"/>
      <c r="E995" s="136"/>
      <c r="F995" s="136"/>
      <c r="G995" s="136"/>
      <c r="H995" s="297"/>
      <c r="I995" s="455"/>
      <c r="J995" s="455"/>
      <c r="K995" s="297"/>
      <c r="L995" s="299"/>
      <c r="M995" s="297"/>
      <c r="N995" s="297"/>
      <c r="O995" s="151"/>
      <c r="P995" s="297"/>
      <c r="Q995" s="301"/>
      <c r="R995" s="297"/>
      <c r="S995" s="136"/>
      <c r="T995" s="136"/>
      <c r="U995" s="136"/>
      <c r="V995" s="136"/>
      <c r="W995" s="136"/>
      <c r="X995" s="136"/>
      <c r="Y995" s="136"/>
      <c r="Z995" s="136"/>
      <c r="AA995" s="136"/>
      <c r="AB995" s="136"/>
      <c r="AC995" s="136"/>
      <c r="AD995" s="136"/>
      <c r="AE995" s="136"/>
      <c r="AF995" s="136"/>
    </row>
    <row r="996" spans="1:32" ht="13.5" customHeight="1" x14ac:dyDescent="0.25">
      <c r="A996" s="298"/>
      <c r="B996" s="135"/>
      <c r="C996" s="136"/>
      <c r="D996" s="136"/>
      <c r="E996" s="136"/>
      <c r="F996" s="136"/>
      <c r="G996" s="136"/>
      <c r="H996" s="297"/>
      <c r="I996" s="455"/>
      <c r="J996" s="455"/>
      <c r="K996" s="297"/>
      <c r="L996" s="299"/>
      <c r="M996" s="297"/>
      <c r="N996" s="297"/>
      <c r="O996" s="151"/>
      <c r="P996" s="297"/>
      <c r="Q996" s="301"/>
      <c r="R996" s="297"/>
      <c r="S996" s="136"/>
      <c r="T996" s="136"/>
      <c r="U996" s="136"/>
      <c r="V996" s="136"/>
      <c r="W996" s="136"/>
      <c r="X996" s="136"/>
      <c r="Y996" s="136"/>
      <c r="Z996" s="136"/>
      <c r="AA996" s="136"/>
      <c r="AB996" s="136"/>
      <c r="AC996" s="136"/>
      <c r="AD996" s="136"/>
      <c r="AE996" s="136"/>
      <c r="AF996" s="136"/>
    </row>
    <row r="997" spans="1:32" ht="13.5" customHeight="1" x14ac:dyDescent="0.25">
      <c r="A997" s="298"/>
      <c r="B997" s="135"/>
      <c r="C997" s="136"/>
      <c r="D997" s="136"/>
      <c r="E997" s="136"/>
      <c r="F997" s="136"/>
      <c r="G997" s="136"/>
      <c r="H997" s="297"/>
      <c r="I997" s="455"/>
      <c r="J997" s="455"/>
      <c r="K997" s="297"/>
      <c r="L997" s="299"/>
      <c r="M997" s="297"/>
      <c r="N997" s="297"/>
      <c r="O997" s="151"/>
      <c r="P997" s="297"/>
      <c r="Q997" s="301"/>
      <c r="R997" s="297"/>
      <c r="S997" s="136"/>
      <c r="T997" s="136"/>
      <c r="U997" s="136"/>
      <c r="V997" s="136"/>
      <c r="W997" s="136"/>
      <c r="X997" s="136"/>
      <c r="Y997" s="136"/>
      <c r="Z997" s="136"/>
      <c r="AA997" s="136"/>
      <c r="AB997" s="136"/>
      <c r="AC997" s="136"/>
      <c r="AD997" s="136"/>
      <c r="AE997" s="136"/>
      <c r="AF997" s="136"/>
    </row>
    <row r="998" spans="1:32" ht="13.5" customHeight="1" x14ac:dyDescent="0.25">
      <c r="A998" s="298"/>
      <c r="B998" s="135"/>
      <c r="C998" s="136"/>
      <c r="D998" s="136"/>
      <c r="E998" s="136"/>
      <c r="F998" s="136"/>
      <c r="G998" s="136"/>
      <c r="H998" s="297"/>
      <c r="I998" s="455"/>
      <c r="J998" s="455"/>
      <c r="K998" s="297"/>
      <c r="L998" s="299"/>
      <c r="M998" s="297"/>
      <c r="N998" s="297"/>
      <c r="O998" s="151"/>
      <c r="P998" s="297"/>
      <c r="Q998" s="301"/>
      <c r="R998" s="297"/>
      <c r="S998" s="136"/>
      <c r="T998" s="136"/>
      <c r="U998" s="136"/>
      <c r="V998" s="136"/>
      <c r="W998" s="136"/>
      <c r="X998" s="136"/>
      <c r="Y998" s="136"/>
      <c r="Z998" s="136"/>
      <c r="AA998" s="136"/>
      <c r="AB998" s="136"/>
      <c r="AC998" s="136"/>
      <c r="AD998" s="136"/>
      <c r="AE998" s="136"/>
      <c r="AF998" s="136"/>
    </row>
    <row r="999" spans="1:32" ht="13.5" customHeight="1" x14ac:dyDescent="0.25">
      <c r="A999" s="298"/>
      <c r="B999" s="135"/>
      <c r="C999" s="136"/>
      <c r="D999" s="136"/>
      <c r="E999" s="136"/>
      <c r="F999" s="136"/>
      <c r="G999" s="136"/>
      <c r="H999" s="297"/>
      <c r="I999" s="455"/>
      <c r="J999" s="455"/>
      <c r="K999" s="297"/>
      <c r="L999" s="299"/>
      <c r="M999" s="297"/>
      <c r="N999" s="297"/>
      <c r="O999" s="151"/>
      <c r="P999" s="297"/>
      <c r="Q999" s="301"/>
      <c r="R999" s="297"/>
      <c r="S999" s="136"/>
      <c r="T999" s="136"/>
      <c r="U999" s="136"/>
      <c r="V999" s="136"/>
      <c r="W999" s="136"/>
      <c r="X999" s="136"/>
      <c r="Y999" s="136"/>
      <c r="Z999" s="136"/>
      <c r="AA999" s="136"/>
      <c r="AB999" s="136"/>
      <c r="AC999" s="136"/>
      <c r="AD999" s="136"/>
      <c r="AE999" s="136"/>
      <c r="AF999" s="136"/>
    </row>
    <row r="1000" spans="1:32" ht="13.5" customHeight="1" x14ac:dyDescent="0.25">
      <c r="A1000" s="298"/>
      <c r="B1000" s="135"/>
      <c r="C1000" s="136"/>
      <c r="D1000" s="136"/>
      <c r="E1000" s="136"/>
      <c r="F1000" s="136"/>
      <c r="G1000" s="136"/>
      <c r="H1000" s="297"/>
      <c r="I1000" s="455"/>
      <c r="J1000" s="455"/>
      <c r="K1000" s="297"/>
      <c r="L1000" s="299"/>
      <c r="M1000" s="297"/>
      <c r="N1000" s="297"/>
      <c r="O1000" s="151"/>
      <c r="P1000" s="297"/>
      <c r="Q1000" s="301"/>
      <c r="R1000" s="297"/>
      <c r="S1000" s="136"/>
      <c r="T1000" s="136"/>
      <c r="U1000" s="136"/>
      <c r="V1000" s="136"/>
      <c r="W1000" s="136"/>
      <c r="X1000" s="136"/>
      <c r="Y1000" s="136"/>
      <c r="Z1000" s="136"/>
      <c r="AA1000" s="136"/>
      <c r="AB1000" s="136"/>
      <c r="AC1000" s="136"/>
      <c r="AD1000" s="136"/>
      <c r="AE1000" s="136"/>
      <c r="AF1000" s="136"/>
    </row>
    <row r="1001" spans="1:32" ht="13.5" customHeight="1" x14ac:dyDescent="0.25">
      <c r="A1001" s="298"/>
      <c r="B1001" s="135"/>
      <c r="C1001" s="136"/>
      <c r="D1001" s="136"/>
      <c r="E1001" s="136"/>
      <c r="F1001" s="136"/>
      <c r="G1001" s="136"/>
      <c r="H1001" s="297"/>
      <c r="I1001" s="455"/>
      <c r="J1001" s="455"/>
      <c r="K1001" s="297"/>
      <c r="L1001" s="299"/>
      <c r="M1001" s="297"/>
      <c r="N1001" s="297"/>
      <c r="O1001" s="151"/>
      <c r="P1001" s="297"/>
      <c r="Q1001" s="301"/>
      <c r="R1001" s="297"/>
      <c r="S1001" s="136"/>
      <c r="T1001" s="136"/>
      <c r="U1001" s="136"/>
      <c r="V1001" s="136"/>
      <c r="W1001" s="136"/>
      <c r="X1001" s="136"/>
      <c r="Y1001" s="136"/>
      <c r="Z1001" s="136"/>
      <c r="AA1001" s="136"/>
      <c r="AB1001" s="136"/>
      <c r="AC1001" s="136"/>
      <c r="AD1001" s="136"/>
      <c r="AE1001" s="136"/>
      <c r="AF1001" s="136"/>
    </row>
    <row r="1002" spans="1:32" ht="13.5" customHeight="1" x14ac:dyDescent="0.25">
      <c r="A1002" s="298"/>
      <c r="B1002" s="135"/>
      <c r="C1002" s="136"/>
      <c r="D1002" s="136"/>
      <c r="E1002" s="136"/>
      <c r="F1002" s="136"/>
      <c r="G1002" s="136"/>
      <c r="H1002" s="297"/>
      <c r="I1002" s="455"/>
      <c r="J1002" s="455"/>
      <c r="K1002" s="297"/>
      <c r="L1002" s="299"/>
      <c r="M1002" s="297"/>
      <c r="N1002" s="297"/>
      <c r="O1002" s="151"/>
      <c r="P1002" s="297"/>
      <c r="Q1002" s="301"/>
      <c r="R1002" s="297"/>
      <c r="S1002" s="136"/>
      <c r="T1002" s="136"/>
      <c r="U1002" s="136"/>
      <c r="V1002" s="136"/>
      <c r="W1002" s="136"/>
      <c r="X1002" s="136"/>
      <c r="Y1002" s="136"/>
      <c r="Z1002" s="136"/>
      <c r="AA1002" s="136"/>
      <c r="AB1002" s="136"/>
      <c r="AC1002" s="136"/>
      <c r="AD1002" s="136"/>
      <c r="AE1002" s="136"/>
      <c r="AF1002" s="136"/>
    </row>
    <row r="1003" spans="1:32" ht="13.5" customHeight="1" x14ac:dyDescent="0.25">
      <c r="A1003" s="298"/>
      <c r="B1003" s="135"/>
      <c r="C1003" s="136"/>
      <c r="D1003" s="136"/>
      <c r="E1003" s="136"/>
      <c r="F1003" s="136"/>
      <c r="G1003" s="136"/>
      <c r="H1003" s="297"/>
      <c r="I1003" s="455"/>
      <c r="J1003" s="455"/>
      <c r="K1003" s="297"/>
      <c r="L1003" s="299"/>
      <c r="M1003" s="297"/>
      <c r="N1003" s="297"/>
      <c r="O1003" s="151"/>
      <c r="P1003" s="297"/>
      <c r="Q1003" s="301"/>
      <c r="R1003" s="297"/>
      <c r="S1003" s="136"/>
      <c r="T1003" s="136"/>
      <c r="U1003" s="136"/>
      <c r="V1003" s="136"/>
      <c r="W1003" s="136"/>
      <c r="X1003" s="136"/>
      <c r="Y1003" s="136"/>
      <c r="Z1003" s="136"/>
      <c r="AA1003" s="136"/>
      <c r="AB1003" s="136"/>
      <c r="AC1003" s="136"/>
      <c r="AD1003" s="136"/>
      <c r="AE1003" s="136"/>
      <c r="AF1003" s="136"/>
    </row>
    <row r="1004" spans="1:32" ht="13.5" customHeight="1" x14ac:dyDescent="0.25">
      <c r="A1004" s="298"/>
      <c r="B1004" s="135"/>
      <c r="C1004" s="136"/>
      <c r="D1004" s="136"/>
      <c r="E1004" s="136"/>
      <c r="F1004" s="136"/>
      <c r="G1004" s="136"/>
      <c r="H1004" s="297"/>
      <c r="I1004" s="455"/>
      <c r="J1004" s="455"/>
      <c r="K1004" s="297"/>
      <c r="L1004" s="299"/>
      <c r="M1004" s="297"/>
      <c r="N1004" s="297"/>
      <c r="O1004" s="151"/>
      <c r="P1004" s="297"/>
      <c r="Q1004" s="301"/>
      <c r="R1004" s="297"/>
      <c r="S1004" s="136"/>
      <c r="T1004" s="136"/>
      <c r="U1004" s="136"/>
      <c r="V1004" s="136"/>
      <c r="W1004" s="136"/>
      <c r="X1004" s="136"/>
      <c r="Y1004" s="136"/>
      <c r="Z1004" s="136"/>
      <c r="AA1004" s="136"/>
      <c r="AB1004" s="136"/>
      <c r="AC1004" s="136"/>
      <c r="AD1004" s="136"/>
      <c r="AE1004" s="136"/>
      <c r="AF1004" s="136"/>
    </row>
    <row r="1005" spans="1:32" ht="13.5" customHeight="1" x14ac:dyDescent="0.25">
      <c r="A1005" s="298"/>
      <c r="B1005" s="135"/>
      <c r="C1005" s="136"/>
      <c r="D1005" s="136"/>
      <c r="E1005" s="136"/>
      <c r="F1005" s="136"/>
      <c r="G1005" s="136"/>
      <c r="H1005" s="297"/>
      <c r="I1005" s="455"/>
      <c r="J1005" s="455"/>
      <c r="K1005" s="297"/>
      <c r="L1005" s="299"/>
      <c r="M1005" s="297"/>
      <c r="N1005" s="297"/>
      <c r="O1005" s="151"/>
      <c r="P1005" s="297"/>
      <c r="Q1005" s="301"/>
      <c r="R1005" s="297"/>
      <c r="S1005" s="136"/>
      <c r="T1005" s="136"/>
      <c r="U1005" s="136"/>
      <c r="V1005" s="136"/>
      <c r="W1005" s="136"/>
      <c r="X1005" s="136"/>
      <c r="Y1005" s="136"/>
      <c r="Z1005" s="136"/>
      <c r="AA1005" s="136"/>
      <c r="AB1005" s="136"/>
      <c r="AC1005" s="136"/>
      <c r="AD1005" s="136"/>
      <c r="AE1005" s="136"/>
      <c r="AF1005" s="136"/>
    </row>
    <row r="1006" spans="1:32" ht="13.5" customHeight="1" x14ac:dyDescent="0.25">
      <c r="A1006" s="298"/>
      <c r="B1006" s="135"/>
      <c r="C1006" s="136"/>
      <c r="D1006" s="136"/>
      <c r="E1006" s="136"/>
      <c r="F1006" s="136"/>
      <c r="G1006" s="136"/>
      <c r="H1006" s="297"/>
      <c r="I1006" s="455"/>
      <c r="J1006" s="455"/>
      <c r="K1006" s="297"/>
      <c r="L1006" s="299"/>
      <c r="M1006" s="297"/>
      <c r="N1006" s="297"/>
      <c r="O1006" s="151"/>
      <c r="P1006" s="297"/>
      <c r="Q1006" s="301"/>
      <c r="R1006" s="297"/>
      <c r="S1006" s="136"/>
      <c r="T1006" s="136"/>
      <c r="U1006" s="136"/>
      <c r="V1006" s="136"/>
      <c r="W1006" s="136"/>
      <c r="X1006" s="136"/>
      <c r="Y1006" s="136"/>
      <c r="Z1006" s="136"/>
      <c r="AA1006" s="136"/>
      <c r="AB1006" s="136"/>
      <c r="AC1006" s="136"/>
      <c r="AD1006" s="136"/>
      <c r="AE1006" s="136"/>
      <c r="AF1006" s="136"/>
    </row>
    <row r="1007" spans="1:32" ht="13.5" customHeight="1" x14ac:dyDescent="0.25">
      <c r="A1007" s="298"/>
      <c r="B1007" s="135"/>
      <c r="C1007" s="136"/>
      <c r="D1007" s="136"/>
      <c r="E1007" s="136"/>
      <c r="F1007" s="136"/>
      <c r="G1007" s="136"/>
      <c r="H1007" s="297"/>
      <c r="I1007" s="455"/>
      <c r="J1007" s="455"/>
      <c r="K1007" s="297"/>
      <c r="L1007" s="299"/>
      <c r="M1007" s="297"/>
      <c r="N1007" s="297"/>
      <c r="O1007" s="151"/>
      <c r="P1007" s="297"/>
      <c r="Q1007" s="301"/>
      <c r="R1007" s="297"/>
      <c r="S1007" s="136"/>
      <c r="T1007" s="136"/>
      <c r="U1007" s="136"/>
      <c r="V1007" s="136"/>
      <c r="W1007" s="136"/>
      <c r="X1007" s="136"/>
      <c r="Y1007" s="136"/>
      <c r="Z1007" s="136"/>
      <c r="AA1007" s="136"/>
      <c r="AB1007" s="136"/>
      <c r="AC1007" s="136"/>
      <c r="AD1007" s="136"/>
      <c r="AE1007" s="136"/>
      <c r="AF1007" s="136"/>
    </row>
    <row r="1008" spans="1:32" ht="13.5" customHeight="1" x14ac:dyDescent="0.25">
      <c r="A1008" s="298"/>
      <c r="B1008" s="135"/>
      <c r="C1008" s="136"/>
      <c r="D1008" s="136"/>
      <c r="E1008" s="136"/>
      <c r="F1008" s="136"/>
      <c r="G1008" s="136"/>
      <c r="H1008" s="297"/>
      <c r="I1008" s="455"/>
      <c r="J1008" s="455"/>
      <c r="K1008" s="297"/>
      <c r="L1008" s="299"/>
      <c r="M1008" s="297"/>
      <c r="N1008" s="297"/>
      <c r="O1008" s="151"/>
      <c r="P1008" s="297"/>
      <c r="Q1008" s="301"/>
      <c r="R1008" s="297"/>
      <c r="S1008" s="136"/>
      <c r="T1008" s="136"/>
      <c r="U1008" s="136"/>
      <c r="V1008" s="136"/>
      <c r="W1008" s="136"/>
      <c r="X1008" s="136"/>
      <c r="Y1008" s="136"/>
      <c r="Z1008" s="136"/>
      <c r="AA1008" s="136"/>
      <c r="AB1008" s="136"/>
      <c r="AC1008" s="136"/>
      <c r="AD1008" s="136"/>
      <c r="AE1008" s="136"/>
      <c r="AF1008" s="136"/>
    </row>
    <row r="1009" spans="1:32" ht="13.5" customHeight="1" x14ac:dyDescent="0.25">
      <c r="A1009" s="298"/>
      <c r="B1009" s="135"/>
      <c r="C1009" s="136"/>
      <c r="D1009" s="136"/>
      <c r="E1009" s="136"/>
      <c r="F1009" s="136"/>
      <c r="G1009" s="136"/>
      <c r="H1009" s="297"/>
      <c r="I1009" s="455"/>
      <c r="J1009" s="455"/>
      <c r="K1009" s="297"/>
      <c r="L1009" s="299"/>
      <c r="M1009" s="297"/>
      <c r="N1009" s="297"/>
      <c r="O1009" s="151"/>
      <c r="P1009" s="297"/>
      <c r="Q1009" s="301"/>
      <c r="R1009" s="297"/>
      <c r="S1009" s="136"/>
      <c r="T1009" s="136"/>
      <c r="U1009" s="136"/>
      <c r="V1009" s="136"/>
      <c r="W1009" s="136"/>
      <c r="X1009" s="136"/>
      <c r="Y1009" s="136"/>
      <c r="Z1009" s="136"/>
      <c r="AA1009" s="136"/>
      <c r="AB1009" s="136"/>
      <c r="AC1009" s="136"/>
      <c r="AD1009" s="136"/>
      <c r="AE1009" s="136"/>
      <c r="AF1009" s="136"/>
    </row>
    <row r="1010" spans="1:32" ht="13.5" customHeight="1" x14ac:dyDescent="0.25">
      <c r="A1010" s="298"/>
      <c r="B1010" s="135"/>
      <c r="C1010" s="136"/>
      <c r="D1010" s="136"/>
      <c r="E1010" s="136"/>
      <c r="F1010" s="136"/>
      <c r="G1010" s="136"/>
      <c r="H1010" s="297"/>
      <c r="I1010" s="455"/>
      <c r="J1010" s="455"/>
      <c r="K1010" s="297"/>
      <c r="L1010" s="299"/>
      <c r="M1010" s="297"/>
      <c r="N1010" s="297"/>
      <c r="O1010" s="151"/>
      <c r="P1010" s="297"/>
      <c r="Q1010" s="301"/>
      <c r="R1010" s="297"/>
      <c r="S1010" s="136"/>
      <c r="T1010" s="136"/>
      <c r="U1010" s="136"/>
      <c r="V1010" s="136"/>
      <c r="W1010" s="136"/>
      <c r="X1010" s="136"/>
      <c r="Y1010" s="136"/>
      <c r="Z1010" s="136"/>
      <c r="AA1010" s="136"/>
      <c r="AB1010" s="136"/>
      <c r="AC1010" s="136"/>
      <c r="AD1010" s="136"/>
      <c r="AE1010" s="136"/>
      <c r="AF1010" s="136"/>
    </row>
    <row r="1011" spans="1:32" ht="13.5" customHeight="1" x14ac:dyDescent="0.25">
      <c r="A1011" s="298"/>
      <c r="B1011" s="135"/>
      <c r="C1011" s="136"/>
      <c r="D1011" s="136"/>
      <c r="E1011" s="136"/>
      <c r="F1011" s="136"/>
      <c r="G1011" s="136"/>
      <c r="H1011" s="297"/>
      <c r="I1011" s="455"/>
      <c r="J1011" s="455"/>
      <c r="K1011" s="297"/>
      <c r="L1011" s="299"/>
      <c r="M1011" s="297"/>
      <c r="N1011" s="297"/>
      <c r="O1011" s="151"/>
      <c r="P1011" s="297"/>
      <c r="Q1011" s="301"/>
      <c r="R1011" s="297"/>
      <c r="S1011" s="136"/>
      <c r="T1011" s="136"/>
      <c r="U1011" s="136"/>
      <c r="V1011" s="136"/>
      <c r="W1011" s="136"/>
      <c r="X1011" s="136"/>
      <c r="Y1011" s="136"/>
      <c r="Z1011" s="136"/>
      <c r="AA1011" s="136"/>
      <c r="AB1011" s="136"/>
      <c r="AC1011" s="136"/>
      <c r="AD1011" s="136"/>
      <c r="AE1011" s="136"/>
      <c r="AF1011" s="136"/>
    </row>
  </sheetData>
  <autoFilter ref="B14:S172" xr:uid="{B08F80A3-F37F-453B-A084-7E00576E315C}"/>
  <mergeCells count="6">
    <mergeCell ref="G10:Q10"/>
    <mergeCell ref="B3:Q3"/>
    <mergeCell ref="G5:Q5"/>
    <mergeCell ref="G7:Q7"/>
    <mergeCell ref="G8:Q8"/>
    <mergeCell ref="G9:Q9"/>
  </mergeCells>
  <pageMargins left="0.7" right="0.7" top="0.75" bottom="0.75" header="0" footer="0"/>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C1003"/>
  <sheetViews>
    <sheetView showGridLines="0" topLeftCell="A49" zoomScale="70" zoomScaleNormal="70" workbookViewId="0">
      <selection activeCell="M49" sqref="M49"/>
    </sheetView>
  </sheetViews>
  <sheetFormatPr defaultColWidth="12.59765625" defaultRowHeight="15" customHeight="1" x14ac:dyDescent="0.25"/>
  <cols>
    <col min="1" max="1" width="5.8984375" customWidth="1"/>
    <col min="2" max="2" width="7.59765625" customWidth="1"/>
    <col min="3" max="3" width="18.19921875" customWidth="1"/>
    <col min="4" max="4" width="24.19921875" customWidth="1"/>
    <col min="5" max="5" width="22.19921875" customWidth="1"/>
    <col min="6" max="6" width="17.69921875" customWidth="1"/>
    <col min="7" max="7" width="39.3984375" customWidth="1"/>
    <col min="8" max="8" width="9.09765625" customWidth="1"/>
    <col min="9" max="9" width="15.8984375" hidden="1" customWidth="1"/>
    <col min="10" max="10" width="14" hidden="1" customWidth="1"/>
    <col min="11" max="11" width="8.19921875" hidden="1" customWidth="1"/>
    <col min="12" max="12" width="8.19921875" customWidth="1"/>
    <col min="13" max="13" width="10.8984375" customWidth="1"/>
    <col min="14" max="14" width="12.5" customWidth="1"/>
    <col min="15" max="15" width="7.69921875" customWidth="1"/>
    <col min="16" max="16" width="32.796875" style="143" customWidth="1"/>
    <col min="17" max="17" width="31.69921875" customWidth="1"/>
    <col min="18" max="18" width="17.59765625" customWidth="1"/>
    <col min="19" max="29" width="7.69921875" customWidth="1"/>
  </cols>
  <sheetData>
    <row r="1" spans="1:29" ht="13.5" customHeight="1" x14ac:dyDescent="0.25">
      <c r="A1" s="349"/>
      <c r="B1" s="350"/>
      <c r="C1" s="351"/>
      <c r="D1" s="351"/>
      <c r="E1" s="351"/>
      <c r="F1" s="351"/>
      <c r="G1" s="352"/>
      <c r="H1" s="353"/>
      <c r="I1" s="353"/>
      <c r="J1" s="353"/>
      <c r="K1" s="354"/>
      <c r="L1" s="354"/>
      <c r="M1" s="354"/>
      <c r="N1" s="351"/>
      <c r="O1" s="351"/>
      <c r="P1" s="352"/>
      <c r="Q1" s="12"/>
      <c r="R1" s="12"/>
      <c r="S1" s="12"/>
      <c r="T1" s="12"/>
      <c r="U1" s="12"/>
      <c r="V1" s="12"/>
      <c r="W1" s="12"/>
      <c r="X1" s="12"/>
      <c r="Y1" s="12"/>
      <c r="Z1" s="12"/>
      <c r="AA1" s="12"/>
      <c r="AB1" s="12"/>
      <c r="AC1" s="12"/>
    </row>
    <row r="2" spans="1:29" ht="21.75" customHeight="1" x14ac:dyDescent="0.25">
      <c r="A2" s="349"/>
      <c r="B2" s="164" t="s">
        <v>641</v>
      </c>
      <c r="C2" s="355"/>
      <c r="D2" s="351"/>
      <c r="E2" s="351"/>
      <c r="F2" s="351"/>
      <c r="G2" s="352"/>
      <c r="H2" s="353"/>
      <c r="I2" s="353"/>
      <c r="J2" s="353"/>
      <c r="K2" s="354"/>
      <c r="L2" s="354"/>
      <c r="M2" s="354"/>
      <c r="N2" s="351"/>
      <c r="O2" s="351"/>
      <c r="P2" s="352"/>
      <c r="Q2" s="12"/>
      <c r="R2" s="12"/>
      <c r="S2" s="12"/>
      <c r="T2" s="12"/>
      <c r="U2" s="12"/>
      <c r="V2" s="12"/>
      <c r="W2" s="12"/>
      <c r="X2" s="12"/>
      <c r="Y2" s="12"/>
      <c r="Z2" s="12"/>
      <c r="AA2" s="12"/>
      <c r="AB2" s="12"/>
      <c r="AC2" s="12"/>
    </row>
    <row r="3" spans="1:29" ht="50.25" customHeight="1" x14ac:dyDescent="0.25">
      <c r="A3" s="136"/>
      <c r="B3" s="548" t="s">
        <v>134</v>
      </c>
      <c r="C3" s="537"/>
      <c r="D3" s="537"/>
      <c r="E3" s="537"/>
      <c r="F3" s="537"/>
      <c r="G3" s="537"/>
      <c r="H3" s="537"/>
      <c r="I3" s="537"/>
      <c r="J3" s="537"/>
      <c r="K3" s="537"/>
      <c r="L3" s="537"/>
      <c r="M3" s="537"/>
      <c r="N3" s="538"/>
      <c r="O3" s="139"/>
      <c r="P3" s="139"/>
      <c r="Q3" s="12"/>
      <c r="R3" s="12"/>
      <c r="S3" s="12"/>
      <c r="T3" s="12"/>
      <c r="U3" s="12"/>
      <c r="V3" s="12"/>
      <c r="W3" s="12"/>
      <c r="X3" s="12"/>
      <c r="Y3" s="12"/>
      <c r="Z3" s="12"/>
      <c r="AA3" s="12"/>
      <c r="AB3" s="12"/>
      <c r="AC3" s="12"/>
    </row>
    <row r="4" spans="1:29" ht="13.5" customHeight="1" x14ac:dyDescent="0.25">
      <c r="A4" s="136"/>
      <c r="B4" s="135"/>
      <c r="C4" s="136"/>
      <c r="D4" s="136"/>
      <c r="E4" s="136"/>
      <c r="F4" s="218"/>
      <c r="G4" s="301"/>
      <c r="H4" s="139"/>
      <c r="I4" s="139"/>
      <c r="J4" s="139"/>
      <c r="K4" s="356"/>
      <c r="L4" s="356"/>
      <c r="M4" s="357"/>
      <c r="N4" s="301"/>
      <c r="O4" s="301"/>
      <c r="P4" s="301"/>
      <c r="Q4" s="12"/>
      <c r="R4" s="12"/>
      <c r="S4" s="12"/>
      <c r="T4" s="12"/>
      <c r="U4" s="12"/>
      <c r="V4" s="12"/>
      <c r="W4" s="12"/>
      <c r="X4" s="12"/>
      <c r="Y4" s="12"/>
      <c r="Z4" s="12"/>
      <c r="AA4" s="12"/>
      <c r="AB4" s="12"/>
      <c r="AC4" s="12"/>
    </row>
    <row r="5" spans="1:29" ht="13.5" customHeight="1" x14ac:dyDescent="0.25">
      <c r="A5" s="136"/>
      <c r="B5" s="358"/>
      <c r="C5" s="359" t="s">
        <v>135</v>
      </c>
      <c r="D5" s="360"/>
      <c r="E5" s="553" t="s">
        <v>642</v>
      </c>
      <c r="F5" s="554"/>
      <c r="G5" s="554"/>
      <c r="H5" s="554"/>
      <c r="I5" s="554"/>
      <c r="J5" s="554"/>
      <c r="K5" s="554"/>
      <c r="L5" s="556"/>
      <c r="M5" s="361"/>
      <c r="N5" s="362"/>
      <c r="O5" s="301"/>
      <c r="P5" s="301"/>
      <c r="Q5" s="12"/>
      <c r="R5" s="12"/>
      <c r="S5" s="12"/>
      <c r="T5" s="12"/>
      <c r="U5" s="12"/>
      <c r="V5" s="12"/>
      <c r="W5" s="12"/>
      <c r="X5" s="12"/>
      <c r="Y5" s="12"/>
      <c r="Z5" s="12"/>
      <c r="AA5" s="12"/>
      <c r="AB5" s="12"/>
      <c r="AC5" s="12"/>
    </row>
    <row r="6" spans="1:29" ht="13.5" customHeight="1" x14ac:dyDescent="0.25">
      <c r="A6" s="136"/>
      <c r="B6" s="363"/>
      <c r="C6" s="364" t="s">
        <v>137</v>
      </c>
      <c r="D6" s="136"/>
      <c r="E6" s="365" t="s">
        <v>138</v>
      </c>
      <c r="F6" s="366"/>
      <c r="G6" s="219"/>
      <c r="H6" s="243"/>
      <c r="I6" s="243"/>
      <c r="J6" s="243"/>
      <c r="K6" s="367"/>
      <c r="L6" s="368"/>
      <c r="M6" s="369"/>
      <c r="N6" s="12"/>
      <c r="O6" s="301"/>
      <c r="P6" s="301"/>
      <c r="Q6" s="12"/>
      <c r="R6" s="12"/>
      <c r="S6" s="12"/>
      <c r="T6" s="12"/>
      <c r="U6" s="12"/>
      <c r="V6" s="12"/>
      <c r="W6" s="12"/>
      <c r="X6" s="12"/>
      <c r="Y6" s="12"/>
      <c r="Z6" s="12"/>
      <c r="AA6" s="12"/>
      <c r="AB6" s="12"/>
      <c r="AC6" s="12"/>
    </row>
    <row r="7" spans="1:29" ht="24.75" customHeight="1" x14ac:dyDescent="0.25">
      <c r="A7" s="136"/>
      <c r="B7" s="370"/>
      <c r="C7" s="271" t="s">
        <v>139</v>
      </c>
      <c r="D7" s="271"/>
      <c r="E7" s="558" t="s">
        <v>438</v>
      </c>
      <c r="F7" s="537"/>
      <c r="G7" s="537"/>
      <c r="H7" s="538"/>
      <c r="I7" s="12"/>
      <c r="J7" s="12"/>
      <c r="K7" s="371"/>
      <c r="L7" s="372"/>
      <c r="M7" s="369"/>
      <c r="N7" s="12"/>
      <c r="O7" s="373"/>
      <c r="P7" s="431"/>
      <c r="Q7" s="12"/>
      <c r="R7" s="12"/>
      <c r="S7" s="12"/>
      <c r="T7" s="12"/>
      <c r="U7" s="12"/>
      <c r="V7" s="12"/>
      <c r="W7" s="12"/>
      <c r="X7" s="12"/>
      <c r="Y7" s="12"/>
      <c r="Z7" s="12"/>
      <c r="AA7" s="12"/>
      <c r="AB7" s="12"/>
      <c r="AC7" s="12"/>
    </row>
    <row r="8" spans="1:29" ht="25.5" customHeight="1" x14ac:dyDescent="0.25">
      <c r="A8" s="136"/>
      <c r="B8" s="370"/>
      <c r="C8" s="271" t="s">
        <v>643</v>
      </c>
      <c r="D8" s="271"/>
      <c r="E8" s="561" t="s">
        <v>644</v>
      </c>
      <c r="F8" s="514"/>
      <c r="G8" s="514"/>
      <c r="H8" s="514"/>
      <c r="I8" s="12"/>
      <c r="J8" s="12"/>
      <c r="K8" s="374"/>
      <c r="L8" s="375"/>
      <c r="M8" s="369"/>
      <c r="N8" s="12"/>
      <c r="O8" s="373"/>
      <c r="P8" s="431"/>
      <c r="Q8" s="12"/>
      <c r="R8" s="12"/>
      <c r="S8" s="12"/>
      <c r="T8" s="12"/>
      <c r="U8" s="12"/>
      <c r="V8" s="12"/>
      <c r="W8" s="12"/>
      <c r="X8" s="12"/>
      <c r="Y8" s="12"/>
      <c r="Z8" s="12"/>
      <c r="AA8" s="12"/>
      <c r="AB8" s="12"/>
      <c r="AC8" s="12"/>
    </row>
    <row r="9" spans="1:29" ht="23.25" customHeight="1" x14ac:dyDescent="0.25">
      <c r="A9" s="136"/>
      <c r="B9" s="370"/>
      <c r="C9" s="271" t="s">
        <v>141</v>
      </c>
      <c r="D9" s="271"/>
      <c r="E9" s="561" t="s">
        <v>142</v>
      </c>
      <c r="F9" s="514"/>
      <c r="G9" s="514"/>
      <c r="H9" s="514"/>
      <c r="I9" s="12"/>
      <c r="J9" s="12"/>
      <c r="K9" s="374"/>
      <c r="L9" s="375"/>
      <c r="M9" s="369"/>
      <c r="N9" s="12"/>
      <c r="O9" s="373"/>
      <c r="P9" s="431"/>
      <c r="Q9" s="12"/>
      <c r="R9" s="12"/>
      <c r="S9" s="12"/>
      <c r="T9" s="12"/>
      <c r="U9" s="12"/>
      <c r="V9" s="12"/>
      <c r="W9" s="12"/>
      <c r="X9" s="12"/>
      <c r="Y9" s="12"/>
      <c r="Z9" s="12"/>
      <c r="AA9" s="12"/>
      <c r="AB9" s="12"/>
      <c r="AC9" s="12"/>
    </row>
    <row r="10" spans="1:29" ht="24" customHeight="1" x14ac:dyDescent="0.25">
      <c r="A10" s="136"/>
      <c r="B10" s="370"/>
      <c r="C10" s="271" t="s">
        <v>645</v>
      </c>
      <c r="D10" s="271"/>
      <c r="E10" s="561" t="s">
        <v>144</v>
      </c>
      <c r="F10" s="514"/>
      <c r="G10" s="514"/>
      <c r="H10" s="514"/>
      <c r="I10" s="12"/>
      <c r="J10" s="12"/>
      <c r="K10" s="374"/>
      <c r="L10" s="375"/>
      <c r="M10" s="369"/>
      <c r="N10" s="12"/>
      <c r="O10" s="373"/>
      <c r="P10" s="431"/>
      <c r="Q10" s="12"/>
      <c r="R10" s="12"/>
      <c r="S10" s="12"/>
      <c r="T10" s="12"/>
      <c r="U10" s="12"/>
      <c r="V10" s="12"/>
      <c r="W10" s="12"/>
      <c r="X10" s="12"/>
      <c r="Y10" s="12"/>
      <c r="Z10" s="12"/>
      <c r="AA10" s="12"/>
      <c r="AB10" s="12"/>
      <c r="AC10" s="12"/>
    </row>
    <row r="11" spans="1:29" ht="13.5" customHeight="1" x14ac:dyDescent="0.25">
      <c r="A11" s="136"/>
      <c r="B11" s="376"/>
      <c r="C11" s="274" t="s">
        <v>145</v>
      </c>
      <c r="D11" s="274"/>
      <c r="E11" s="575" t="s">
        <v>146</v>
      </c>
      <c r="F11" s="576"/>
      <c r="G11" s="576"/>
      <c r="H11" s="576"/>
      <c r="I11" s="377"/>
      <c r="J11" s="377"/>
      <c r="K11" s="378"/>
      <c r="L11" s="379"/>
      <c r="M11" s="369"/>
      <c r="N11" s="12"/>
      <c r="O11" s="373"/>
      <c r="P11" s="431"/>
      <c r="Q11" s="12"/>
      <c r="R11" s="12"/>
      <c r="S11" s="12"/>
      <c r="T11" s="12"/>
      <c r="U11" s="12"/>
      <c r="V11" s="12"/>
      <c r="W11" s="12"/>
      <c r="X11" s="12"/>
      <c r="Y11" s="12"/>
      <c r="Z11" s="12"/>
      <c r="AA11" s="12"/>
      <c r="AB11" s="12"/>
      <c r="AC11" s="12"/>
    </row>
    <row r="12" spans="1:29" ht="13.5" customHeight="1" x14ac:dyDescent="0.25">
      <c r="A12" s="136"/>
      <c r="B12" s="135"/>
      <c r="C12" s="136"/>
      <c r="D12" s="136"/>
      <c r="E12" s="136"/>
      <c r="F12" s="218"/>
      <c r="G12" s="301"/>
      <c r="H12" s="139"/>
      <c r="I12" s="139"/>
      <c r="J12" s="139"/>
      <c r="K12" s="356"/>
      <c r="L12" s="356"/>
      <c r="M12" s="357"/>
      <c r="N12" s="301"/>
      <c r="O12" s="301"/>
      <c r="P12" s="301"/>
      <c r="Q12" s="12"/>
      <c r="R12" s="12"/>
      <c r="S12" s="12"/>
      <c r="T12" s="12"/>
      <c r="U12" s="12"/>
      <c r="V12" s="12"/>
      <c r="W12" s="12"/>
      <c r="X12" s="12"/>
      <c r="Y12" s="12"/>
      <c r="Z12" s="12"/>
      <c r="AA12" s="12"/>
      <c r="AB12" s="12"/>
      <c r="AC12" s="12"/>
    </row>
    <row r="13" spans="1:29" ht="13.5" customHeight="1" x14ac:dyDescent="0.25">
      <c r="A13" s="136"/>
      <c r="B13" s="164" t="s">
        <v>646</v>
      </c>
      <c r="C13" s="355"/>
      <c r="D13" s="12"/>
      <c r="E13" s="166"/>
      <c r="F13" s="12"/>
      <c r="G13" s="143"/>
      <c r="H13" s="167"/>
      <c r="I13" s="167"/>
      <c r="J13" s="167"/>
      <c r="K13" s="369"/>
      <c r="L13" s="369"/>
      <c r="M13" s="369"/>
      <c r="N13" s="12"/>
      <c r="O13" s="12"/>
      <c r="Q13" s="12"/>
      <c r="R13" s="12"/>
      <c r="S13" s="12"/>
      <c r="T13" s="12"/>
      <c r="U13" s="12"/>
      <c r="V13" s="12"/>
      <c r="W13" s="12"/>
      <c r="X13" s="12"/>
      <c r="Y13" s="12"/>
      <c r="Z13" s="12"/>
      <c r="AA13" s="12"/>
      <c r="AB13" s="12"/>
      <c r="AC13" s="12"/>
    </row>
    <row r="14" spans="1:29" ht="13.5" customHeight="1" x14ac:dyDescent="0.25">
      <c r="A14" s="136"/>
      <c r="B14" s="380"/>
      <c r="C14" s="355"/>
      <c r="D14" s="12"/>
      <c r="E14" s="166"/>
      <c r="F14" s="12"/>
      <c r="G14" s="143"/>
      <c r="H14" s="167"/>
      <c r="I14" s="167"/>
      <c r="J14" s="167"/>
      <c r="K14" s="369"/>
      <c r="L14" s="369"/>
      <c r="M14" s="369"/>
      <c r="N14" s="12"/>
      <c r="O14" s="12"/>
      <c r="Q14" s="12"/>
      <c r="R14" s="12"/>
      <c r="S14" s="12"/>
      <c r="T14" s="12"/>
      <c r="U14" s="12"/>
      <c r="V14" s="12"/>
      <c r="W14" s="12"/>
      <c r="X14" s="12"/>
      <c r="Y14" s="12"/>
      <c r="Z14" s="12"/>
      <c r="AA14" s="12"/>
      <c r="AB14" s="12"/>
      <c r="AC14" s="12"/>
    </row>
    <row r="15" spans="1:29" ht="13.5" customHeight="1" x14ac:dyDescent="0.25">
      <c r="A15" s="136"/>
      <c r="B15" s="380"/>
      <c r="C15" s="355"/>
      <c r="D15" s="12"/>
      <c r="E15" s="166"/>
      <c r="F15" s="12"/>
      <c r="G15" s="143"/>
      <c r="H15" s="167"/>
      <c r="I15" s="167"/>
      <c r="J15" s="167"/>
      <c r="K15" s="369"/>
      <c r="L15" s="369"/>
      <c r="M15" s="369"/>
      <c r="N15" s="369">
        <v>7128866</v>
      </c>
      <c r="O15" s="12">
        <v>564813</v>
      </c>
      <c r="Q15" s="12"/>
      <c r="R15" s="12"/>
      <c r="S15" s="12"/>
      <c r="T15" s="12"/>
      <c r="U15" s="12"/>
      <c r="V15" s="12"/>
      <c r="W15" s="12"/>
      <c r="X15" s="12"/>
      <c r="Y15" s="12"/>
      <c r="Z15" s="12"/>
      <c r="AA15" s="12"/>
      <c r="AB15" s="12"/>
      <c r="AC15" s="12"/>
    </row>
    <row r="16" spans="1:29" ht="36" customHeight="1" x14ac:dyDescent="0.25">
      <c r="A16" s="136"/>
      <c r="B16" s="169" t="s">
        <v>32</v>
      </c>
      <c r="C16" s="170" t="s">
        <v>148</v>
      </c>
      <c r="D16" s="170" t="s">
        <v>149</v>
      </c>
      <c r="E16" s="171" t="s">
        <v>150</v>
      </c>
      <c r="F16" s="171" t="s">
        <v>151</v>
      </c>
      <c r="G16" s="170" t="s">
        <v>152</v>
      </c>
      <c r="H16" s="170" t="s">
        <v>153</v>
      </c>
      <c r="I16" s="173" t="s">
        <v>154</v>
      </c>
      <c r="J16" s="381" t="s">
        <v>647</v>
      </c>
      <c r="K16" s="382"/>
      <c r="L16" s="382" t="s">
        <v>158</v>
      </c>
      <c r="M16" s="382" t="s">
        <v>648</v>
      </c>
      <c r="N16" s="170" t="s">
        <v>649</v>
      </c>
      <c r="O16" s="170" t="s">
        <v>650</v>
      </c>
      <c r="P16" s="382" t="s">
        <v>141</v>
      </c>
      <c r="Q16" s="177" t="s">
        <v>160</v>
      </c>
      <c r="R16" s="170" t="s">
        <v>145</v>
      </c>
      <c r="S16" s="12"/>
      <c r="T16" s="12"/>
      <c r="U16" s="12"/>
      <c r="V16" s="12"/>
      <c r="W16" s="12"/>
      <c r="X16" s="12"/>
      <c r="Y16" s="12"/>
      <c r="Z16" s="12"/>
      <c r="AA16" s="12"/>
      <c r="AB16" s="12"/>
      <c r="AC16" s="12"/>
    </row>
    <row r="17" spans="1:29" ht="65.400000000000006" customHeight="1" x14ac:dyDescent="0.25">
      <c r="A17" s="136"/>
      <c r="B17" s="551">
        <v>1</v>
      </c>
      <c r="C17" s="567" t="s">
        <v>161</v>
      </c>
      <c r="D17" s="568" t="s">
        <v>162</v>
      </c>
      <c r="E17" s="572" t="s">
        <v>163</v>
      </c>
      <c r="F17" s="567" t="s">
        <v>164</v>
      </c>
      <c r="G17" s="110" t="s">
        <v>165</v>
      </c>
      <c r="H17" s="183" t="s">
        <v>166</v>
      </c>
      <c r="I17" s="183" t="s">
        <v>167</v>
      </c>
      <c r="J17" s="183"/>
      <c r="K17" s="384"/>
      <c r="L17" s="384">
        <v>0</v>
      </c>
      <c r="M17" s="384">
        <v>0</v>
      </c>
      <c r="N17" s="385" t="s">
        <v>88</v>
      </c>
      <c r="O17" s="385" t="s">
        <v>88</v>
      </c>
      <c r="P17" s="201" t="s">
        <v>169</v>
      </c>
      <c r="Q17" s="79"/>
      <c r="R17" s="386"/>
      <c r="S17" s="12"/>
      <c r="T17" s="12"/>
      <c r="U17" s="12"/>
      <c r="V17" s="12"/>
      <c r="W17" s="12"/>
      <c r="X17" s="12"/>
      <c r="Y17" s="12"/>
      <c r="Z17" s="12"/>
      <c r="AA17" s="12"/>
      <c r="AB17" s="12"/>
      <c r="AC17" s="12"/>
    </row>
    <row r="18" spans="1:29" ht="51" customHeight="1" x14ac:dyDescent="0.25">
      <c r="A18" s="136"/>
      <c r="B18" s="528"/>
      <c r="C18" s="528"/>
      <c r="D18" s="528"/>
      <c r="E18" s="528"/>
      <c r="F18" s="528"/>
      <c r="G18" s="110" t="s">
        <v>170</v>
      </c>
      <c r="H18" s="183" t="s">
        <v>171</v>
      </c>
      <c r="I18" s="183" t="s">
        <v>167</v>
      </c>
      <c r="J18" s="183"/>
      <c r="K18" s="384"/>
      <c r="L18" s="384">
        <v>0</v>
      </c>
      <c r="M18" s="384">
        <v>0</v>
      </c>
      <c r="N18" s="385" t="s">
        <v>88</v>
      </c>
      <c r="O18" s="385" t="s">
        <v>88</v>
      </c>
      <c r="P18" s="201" t="s">
        <v>169</v>
      </c>
      <c r="Q18" s="79"/>
      <c r="R18" s="386"/>
      <c r="S18" s="12"/>
      <c r="T18" s="12"/>
      <c r="U18" s="12"/>
      <c r="V18" s="12"/>
      <c r="W18" s="12"/>
      <c r="X18" s="12"/>
      <c r="Y18" s="12"/>
      <c r="Z18" s="12"/>
      <c r="AA18" s="12"/>
      <c r="AB18" s="12"/>
      <c r="AC18" s="12"/>
    </row>
    <row r="19" spans="1:29" ht="33" customHeight="1" x14ac:dyDescent="0.25">
      <c r="A19" s="136"/>
      <c r="B19" s="185">
        <v>2</v>
      </c>
      <c r="C19" s="61" t="s">
        <v>161</v>
      </c>
      <c r="D19" s="61" t="s">
        <v>179</v>
      </c>
      <c r="E19" s="198" t="s">
        <v>1110</v>
      </c>
      <c r="F19" s="61" t="s">
        <v>164</v>
      </c>
      <c r="G19" s="110" t="s">
        <v>181</v>
      </c>
      <c r="H19" s="183" t="s">
        <v>166</v>
      </c>
      <c r="I19" s="183" t="s">
        <v>167</v>
      </c>
      <c r="J19" s="183"/>
      <c r="K19" s="384"/>
      <c r="L19" s="384">
        <v>0</v>
      </c>
      <c r="M19" s="384">
        <v>0</v>
      </c>
      <c r="N19" s="385" t="s">
        <v>88</v>
      </c>
      <c r="O19" s="385" t="s">
        <v>88</v>
      </c>
      <c r="P19" s="201" t="s">
        <v>169</v>
      </c>
      <c r="Q19" s="79"/>
      <c r="R19" s="386"/>
      <c r="S19" s="12"/>
      <c r="T19" s="12"/>
      <c r="U19" s="12"/>
      <c r="V19" s="12"/>
      <c r="W19" s="12"/>
      <c r="X19" s="12"/>
      <c r="Y19" s="12"/>
      <c r="Z19" s="12"/>
      <c r="AA19" s="12"/>
      <c r="AB19" s="12"/>
      <c r="AC19" s="12"/>
    </row>
    <row r="20" spans="1:29" ht="39.6" x14ac:dyDescent="0.25">
      <c r="A20" s="136"/>
      <c r="B20" s="551">
        <v>3</v>
      </c>
      <c r="C20" s="567" t="s">
        <v>161</v>
      </c>
      <c r="D20" s="568" t="s">
        <v>652</v>
      </c>
      <c r="E20" s="572" t="s">
        <v>653</v>
      </c>
      <c r="F20" s="568" t="s">
        <v>164</v>
      </c>
      <c r="G20" s="110" t="s">
        <v>654</v>
      </c>
      <c r="H20" s="183" t="s">
        <v>166</v>
      </c>
      <c r="I20" s="183" t="s">
        <v>167</v>
      </c>
      <c r="J20" s="183"/>
      <c r="K20" s="384"/>
      <c r="L20" s="384">
        <v>0</v>
      </c>
      <c r="M20" s="384">
        <v>0</v>
      </c>
      <c r="N20" s="385" t="s">
        <v>88</v>
      </c>
      <c r="O20" s="385" t="s">
        <v>88</v>
      </c>
      <c r="P20" s="201" t="s">
        <v>169</v>
      </c>
      <c r="Q20" s="79"/>
      <c r="R20" s="386"/>
      <c r="S20" s="12"/>
      <c r="T20" s="12"/>
      <c r="U20" s="12"/>
      <c r="V20" s="12"/>
      <c r="W20" s="12"/>
      <c r="X20" s="12"/>
      <c r="Y20" s="12"/>
      <c r="Z20" s="12"/>
      <c r="AA20" s="12"/>
      <c r="AB20" s="12"/>
      <c r="AC20" s="12"/>
    </row>
    <row r="21" spans="1:29" ht="62.4" customHeight="1" x14ac:dyDescent="0.25">
      <c r="A21" s="136"/>
      <c r="B21" s="528"/>
      <c r="C21" s="528"/>
      <c r="D21" s="528"/>
      <c r="E21" s="528"/>
      <c r="F21" s="528"/>
      <c r="G21" s="110" t="s">
        <v>655</v>
      </c>
      <c r="H21" s="183" t="s">
        <v>171</v>
      </c>
      <c r="I21" s="183" t="s">
        <v>167</v>
      </c>
      <c r="J21" s="183"/>
      <c r="K21" s="384"/>
      <c r="L21" s="384">
        <v>0</v>
      </c>
      <c r="M21" s="384">
        <v>0</v>
      </c>
      <c r="N21" s="385" t="s">
        <v>88</v>
      </c>
      <c r="O21" s="385" t="s">
        <v>88</v>
      </c>
      <c r="P21" s="201" t="s">
        <v>169</v>
      </c>
      <c r="Q21" s="79"/>
      <c r="R21" s="386"/>
      <c r="S21" s="12"/>
      <c r="T21" s="12"/>
      <c r="U21" s="12"/>
      <c r="V21" s="12"/>
      <c r="W21" s="12"/>
      <c r="X21" s="12"/>
      <c r="Y21" s="12"/>
      <c r="Z21" s="12"/>
      <c r="AA21" s="12"/>
      <c r="AB21" s="12"/>
      <c r="AC21" s="12"/>
    </row>
    <row r="22" spans="1:29" ht="75" customHeight="1" x14ac:dyDescent="0.25">
      <c r="A22" s="136"/>
      <c r="B22" s="551">
        <v>4</v>
      </c>
      <c r="C22" s="567" t="s">
        <v>161</v>
      </c>
      <c r="D22" s="567" t="s">
        <v>375</v>
      </c>
      <c r="E22" s="572" t="s">
        <v>376</v>
      </c>
      <c r="F22" s="567" t="s">
        <v>164</v>
      </c>
      <c r="G22" s="110" t="s">
        <v>377</v>
      </c>
      <c r="H22" s="183" t="s">
        <v>166</v>
      </c>
      <c r="I22" s="183" t="s">
        <v>167</v>
      </c>
      <c r="J22" s="183"/>
      <c r="K22" s="384"/>
      <c r="L22" s="384">
        <v>0</v>
      </c>
      <c r="M22" s="384">
        <v>0</v>
      </c>
      <c r="N22" s="385" t="s">
        <v>88</v>
      </c>
      <c r="O22" s="385" t="s">
        <v>88</v>
      </c>
      <c r="P22" s="201" t="s">
        <v>169</v>
      </c>
      <c r="Q22" s="79"/>
      <c r="R22" s="386"/>
      <c r="S22" s="12"/>
      <c r="T22" s="12"/>
      <c r="U22" s="12"/>
      <c r="V22" s="12"/>
      <c r="W22" s="12"/>
      <c r="X22" s="12"/>
      <c r="Y22" s="12"/>
      <c r="Z22" s="12"/>
      <c r="AA22" s="12"/>
      <c r="AB22" s="12"/>
      <c r="AC22" s="12"/>
    </row>
    <row r="23" spans="1:29" ht="33" customHeight="1" x14ac:dyDescent="0.25">
      <c r="A23" s="136"/>
      <c r="B23" s="528"/>
      <c r="C23" s="528"/>
      <c r="D23" s="528"/>
      <c r="E23" s="528"/>
      <c r="F23" s="528"/>
      <c r="G23" s="110" t="s">
        <v>656</v>
      </c>
      <c r="H23" s="183" t="s">
        <v>171</v>
      </c>
      <c r="I23" s="183" t="s">
        <v>167</v>
      </c>
      <c r="J23" s="183"/>
      <c r="K23" s="384"/>
      <c r="L23" s="384">
        <v>0</v>
      </c>
      <c r="M23" s="384">
        <v>0</v>
      </c>
      <c r="N23" s="385" t="s">
        <v>88</v>
      </c>
      <c r="O23" s="385" t="s">
        <v>88</v>
      </c>
      <c r="P23" s="204" t="s">
        <v>651</v>
      </c>
      <c r="Q23" s="79"/>
      <c r="R23" s="386"/>
      <c r="S23" s="12"/>
      <c r="T23" s="12"/>
      <c r="U23" s="12"/>
      <c r="V23" s="12"/>
      <c r="W23" s="12"/>
      <c r="X23" s="12"/>
      <c r="Y23" s="12"/>
      <c r="Z23" s="12"/>
      <c r="AA23" s="12"/>
      <c r="AB23" s="12"/>
      <c r="AC23" s="12"/>
    </row>
    <row r="24" spans="1:29" ht="59.4" customHeight="1" x14ac:dyDescent="0.25">
      <c r="A24" s="136"/>
      <c r="B24" s="551">
        <v>5</v>
      </c>
      <c r="C24" s="567" t="s">
        <v>161</v>
      </c>
      <c r="D24" s="568" t="s">
        <v>406</v>
      </c>
      <c r="E24" s="572" t="s">
        <v>407</v>
      </c>
      <c r="F24" s="567" t="s">
        <v>164</v>
      </c>
      <c r="G24" s="110" t="s">
        <v>377</v>
      </c>
      <c r="H24" s="183" t="s">
        <v>166</v>
      </c>
      <c r="I24" s="183" t="s">
        <v>167</v>
      </c>
      <c r="J24" s="183"/>
      <c r="K24" s="384"/>
      <c r="L24" s="384">
        <v>0</v>
      </c>
      <c r="M24" s="384">
        <v>0</v>
      </c>
      <c r="N24" s="385" t="s">
        <v>88</v>
      </c>
      <c r="O24" s="385" t="s">
        <v>88</v>
      </c>
      <c r="P24" s="201" t="s">
        <v>1106</v>
      </c>
      <c r="Q24" s="79"/>
      <c r="R24" s="386"/>
      <c r="S24" s="12"/>
      <c r="T24" s="12"/>
      <c r="U24" s="12"/>
      <c r="V24" s="12"/>
      <c r="W24" s="12"/>
      <c r="X24" s="12"/>
      <c r="Y24" s="12"/>
      <c r="Z24" s="12"/>
      <c r="AA24" s="12"/>
      <c r="AB24" s="12"/>
      <c r="AC24" s="12"/>
    </row>
    <row r="25" spans="1:29" ht="33" customHeight="1" x14ac:dyDescent="0.25">
      <c r="A25" s="136"/>
      <c r="B25" s="528"/>
      <c r="C25" s="528"/>
      <c r="D25" s="528"/>
      <c r="E25" s="528"/>
      <c r="F25" s="528"/>
      <c r="G25" s="110" t="s">
        <v>655</v>
      </c>
      <c r="H25" s="183" t="s">
        <v>171</v>
      </c>
      <c r="I25" s="183" t="s">
        <v>167</v>
      </c>
      <c r="J25" s="183"/>
      <c r="K25" s="384"/>
      <c r="L25" s="384">
        <v>0</v>
      </c>
      <c r="M25" s="384">
        <v>0</v>
      </c>
      <c r="N25" s="385" t="s">
        <v>88</v>
      </c>
      <c r="O25" s="385" t="s">
        <v>88</v>
      </c>
      <c r="P25" s="204" t="s">
        <v>651</v>
      </c>
      <c r="Q25" s="79"/>
      <c r="R25" s="386"/>
      <c r="S25" s="12"/>
      <c r="T25" s="12"/>
      <c r="U25" s="12"/>
      <c r="V25" s="12"/>
      <c r="W25" s="12"/>
      <c r="X25" s="12"/>
      <c r="Y25" s="12"/>
      <c r="Z25" s="12"/>
      <c r="AA25" s="12"/>
      <c r="AB25" s="12"/>
      <c r="AC25" s="12"/>
    </row>
    <row r="26" spans="1:29" ht="41.25" customHeight="1" x14ac:dyDescent="0.25">
      <c r="A26" s="136"/>
      <c r="B26" s="551">
        <v>6</v>
      </c>
      <c r="C26" s="567" t="s">
        <v>161</v>
      </c>
      <c r="D26" s="567" t="s">
        <v>657</v>
      </c>
      <c r="E26" s="572" t="s">
        <v>658</v>
      </c>
      <c r="F26" s="567" t="s">
        <v>164</v>
      </c>
      <c r="G26" s="110" t="s">
        <v>172</v>
      </c>
      <c r="H26" s="183" t="s">
        <v>166</v>
      </c>
      <c r="I26" s="183" t="s">
        <v>659</v>
      </c>
      <c r="J26" s="183"/>
      <c r="K26" s="384"/>
      <c r="L26" s="384">
        <v>0</v>
      </c>
      <c r="M26" s="384">
        <v>0</v>
      </c>
      <c r="N26" s="385">
        <f t="shared" ref="N23:N27" si="0">L26/$N$15</f>
        <v>0</v>
      </c>
      <c r="O26" s="385">
        <f t="shared" ref="O23:O27" si="1">M26/$O$15</f>
        <v>0</v>
      </c>
      <c r="P26" s="204" t="s">
        <v>651</v>
      </c>
      <c r="Q26" s="79"/>
      <c r="R26" s="386"/>
      <c r="S26" s="12"/>
      <c r="T26" s="12"/>
      <c r="U26" s="12"/>
      <c r="V26" s="12"/>
      <c r="W26" s="12"/>
      <c r="X26" s="12"/>
      <c r="Y26" s="12"/>
      <c r="Z26" s="12"/>
      <c r="AA26" s="12"/>
      <c r="AB26" s="12"/>
      <c r="AC26" s="12"/>
    </row>
    <row r="27" spans="1:29" ht="33" customHeight="1" x14ac:dyDescent="0.25">
      <c r="A27" s="136"/>
      <c r="B27" s="528"/>
      <c r="C27" s="528"/>
      <c r="D27" s="528"/>
      <c r="E27" s="528"/>
      <c r="F27" s="528"/>
      <c r="G27" s="183" t="s">
        <v>243</v>
      </c>
      <c r="H27" s="183" t="s">
        <v>171</v>
      </c>
      <c r="I27" s="183" t="s">
        <v>167</v>
      </c>
      <c r="J27" s="183"/>
      <c r="K27" s="384"/>
      <c r="L27" s="384">
        <v>0</v>
      </c>
      <c r="M27" s="384">
        <v>0</v>
      </c>
      <c r="N27" s="385">
        <f t="shared" si="0"/>
        <v>0</v>
      </c>
      <c r="O27" s="385">
        <f t="shared" si="1"/>
        <v>0</v>
      </c>
      <c r="P27" s="204" t="s">
        <v>667</v>
      </c>
      <c r="Q27" s="79"/>
      <c r="R27" s="386"/>
      <c r="S27" s="12"/>
      <c r="T27" s="12"/>
      <c r="U27" s="12"/>
      <c r="V27" s="12"/>
      <c r="W27" s="12"/>
      <c r="X27" s="12"/>
      <c r="Y27" s="12"/>
      <c r="Z27" s="12"/>
      <c r="AA27" s="12"/>
      <c r="AB27" s="12"/>
      <c r="AC27" s="12"/>
    </row>
    <row r="28" spans="1:29" ht="47.25" customHeight="1" x14ac:dyDescent="0.25">
      <c r="A28" s="136"/>
      <c r="B28" s="185"/>
      <c r="C28" s="61"/>
      <c r="D28" s="199"/>
      <c r="E28" s="198"/>
      <c r="F28" s="199"/>
      <c r="G28" s="387" t="s">
        <v>660</v>
      </c>
      <c r="H28" s="388" t="s">
        <v>173</v>
      </c>
      <c r="I28" s="183"/>
      <c r="J28" s="388"/>
      <c r="K28" s="389" t="s">
        <v>587</v>
      </c>
      <c r="L28" s="384">
        <v>0</v>
      </c>
      <c r="M28" s="384">
        <v>0</v>
      </c>
      <c r="N28" s="385">
        <f t="shared" ref="N28" si="2">L28/$N$15</f>
        <v>0</v>
      </c>
      <c r="O28" s="385">
        <f t="shared" ref="O28" si="3">M28/$O$15</f>
        <v>0</v>
      </c>
      <c r="P28" s="79"/>
      <c r="Q28" s="194"/>
      <c r="R28" s="194"/>
      <c r="S28" s="12"/>
      <c r="T28" s="12"/>
      <c r="U28" s="12"/>
      <c r="V28" s="12"/>
      <c r="W28" s="12"/>
      <c r="X28" s="12"/>
      <c r="Y28" s="12"/>
      <c r="Z28" s="12"/>
      <c r="AA28" s="12"/>
      <c r="AB28" s="12"/>
      <c r="AC28" s="12"/>
    </row>
    <row r="29" spans="1:29" ht="78" customHeight="1" x14ac:dyDescent="0.25">
      <c r="A29" s="136"/>
      <c r="B29" s="551">
        <v>7</v>
      </c>
      <c r="C29" s="567" t="s">
        <v>161</v>
      </c>
      <c r="D29" s="569" t="s">
        <v>661</v>
      </c>
      <c r="E29" s="572" t="s">
        <v>662</v>
      </c>
      <c r="F29" s="569" t="s">
        <v>164</v>
      </c>
      <c r="G29" s="198" t="s">
        <v>172</v>
      </c>
      <c r="H29" s="206" t="s">
        <v>166</v>
      </c>
      <c r="I29" s="183" t="s">
        <v>659</v>
      </c>
      <c r="J29" s="206" t="s">
        <v>663</v>
      </c>
      <c r="K29" s="390"/>
      <c r="L29" s="390">
        <v>1083</v>
      </c>
      <c r="M29" s="384">
        <v>0</v>
      </c>
      <c r="N29" s="385">
        <f t="shared" ref="N29:N42" si="4">L29/$N$15</f>
        <v>1.519175700595298E-4</v>
      </c>
      <c r="O29" s="385">
        <f t="shared" ref="O29:O42" si="5">M29/$O$15</f>
        <v>0</v>
      </c>
      <c r="P29" s="79"/>
      <c r="Q29" s="194" t="s">
        <v>257</v>
      </c>
      <c r="R29" s="194" t="s">
        <v>664</v>
      </c>
      <c r="S29" s="12"/>
      <c r="T29" s="12"/>
      <c r="U29" s="12"/>
      <c r="V29" s="12"/>
      <c r="W29" s="12"/>
      <c r="X29" s="12"/>
      <c r="Y29" s="12"/>
      <c r="Z29" s="12"/>
      <c r="AA29" s="12"/>
      <c r="AB29" s="12"/>
      <c r="AC29" s="12"/>
    </row>
    <row r="30" spans="1:29" ht="42.6" customHeight="1" x14ac:dyDescent="0.25">
      <c r="A30" s="136"/>
      <c r="B30" s="532"/>
      <c r="C30" s="532"/>
      <c r="D30" s="532"/>
      <c r="E30" s="532"/>
      <c r="F30" s="532"/>
      <c r="G30" s="198" t="s">
        <v>243</v>
      </c>
      <c r="H30" s="206" t="s">
        <v>171</v>
      </c>
      <c r="I30" s="206" t="s">
        <v>167</v>
      </c>
      <c r="J30" s="206" t="s">
        <v>665</v>
      </c>
      <c r="K30" s="389" t="s">
        <v>666</v>
      </c>
      <c r="L30" s="384">
        <v>0</v>
      </c>
      <c r="M30" s="384">
        <v>0</v>
      </c>
      <c r="N30" s="385">
        <f t="shared" si="4"/>
        <v>0</v>
      </c>
      <c r="O30" s="385">
        <f t="shared" si="5"/>
        <v>0</v>
      </c>
      <c r="P30" s="194" t="s">
        <v>667</v>
      </c>
      <c r="Q30" s="79"/>
      <c r="R30" s="386"/>
      <c r="S30" s="12"/>
      <c r="T30" s="12"/>
      <c r="U30" s="12"/>
      <c r="V30" s="12"/>
      <c r="W30" s="12"/>
      <c r="X30" s="12"/>
      <c r="Y30" s="12"/>
      <c r="Z30" s="12"/>
      <c r="AA30" s="12"/>
      <c r="AB30" s="12"/>
      <c r="AC30" s="12"/>
    </row>
    <row r="31" spans="1:29" ht="39.75" customHeight="1" x14ac:dyDescent="0.25">
      <c r="A31" s="136"/>
      <c r="B31" s="528"/>
      <c r="C31" s="528"/>
      <c r="D31" s="528"/>
      <c r="E31" s="528"/>
      <c r="F31" s="528"/>
      <c r="G31" s="198" t="s">
        <v>668</v>
      </c>
      <c r="H31" s="206" t="s">
        <v>173</v>
      </c>
      <c r="I31" s="206" t="s">
        <v>167</v>
      </c>
      <c r="J31" s="206" t="s">
        <v>186</v>
      </c>
      <c r="K31" s="390"/>
      <c r="L31" s="390">
        <v>4</v>
      </c>
      <c r="M31" s="390">
        <v>1</v>
      </c>
      <c r="N31" s="385">
        <f t="shared" si="4"/>
        <v>5.6109905839161519E-7</v>
      </c>
      <c r="O31" s="385">
        <f t="shared" si="5"/>
        <v>1.7704974920903024E-6</v>
      </c>
      <c r="P31" s="79" t="s">
        <v>1107</v>
      </c>
      <c r="Q31" s="194" t="s">
        <v>669</v>
      </c>
      <c r="R31" s="194" t="s">
        <v>664</v>
      </c>
      <c r="S31" s="12"/>
      <c r="T31" s="12"/>
      <c r="U31" s="12"/>
      <c r="V31" s="12"/>
      <c r="W31" s="12"/>
      <c r="X31" s="12"/>
      <c r="Y31" s="12"/>
      <c r="Z31" s="12"/>
      <c r="AA31" s="12"/>
      <c r="AB31" s="12"/>
      <c r="AC31" s="12"/>
    </row>
    <row r="32" spans="1:29" ht="33" customHeight="1" x14ac:dyDescent="0.25">
      <c r="A32" s="136"/>
      <c r="B32" s="551">
        <v>8</v>
      </c>
      <c r="C32" s="551" t="s">
        <v>161</v>
      </c>
      <c r="D32" s="570" t="s">
        <v>383</v>
      </c>
      <c r="E32" s="572" t="s">
        <v>384</v>
      </c>
      <c r="F32" s="199"/>
      <c r="G32" s="199" t="s">
        <v>172</v>
      </c>
      <c r="H32" s="206" t="s">
        <v>166</v>
      </c>
      <c r="I32" s="206" t="s">
        <v>208</v>
      </c>
      <c r="J32" s="206"/>
      <c r="K32" s="384"/>
      <c r="L32" s="384">
        <v>0</v>
      </c>
      <c r="M32" s="384">
        <v>0</v>
      </c>
      <c r="N32" s="385">
        <f t="shared" si="4"/>
        <v>0</v>
      </c>
      <c r="O32" s="385">
        <f t="shared" si="5"/>
        <v>0</v>
      </c>
      <c r="P32" s="204" t="s">
        <v>651</v>
      </c>
      <c r="Q32" s="79"/>
      <c r="R32" s="386"/>
      <c r="S32" s="12"/>
      <c r="T32" s="12"/>
      <c r="U32" s="12"/>
      <c r="V32" s="12"/>
      <c r="W32" s="12"/>
      <c r="X32" s="12"/>
      <c r="Y32" s="12"/>
      <c r="Z32" s="12"/>
      <c r="AA32" s="12"/>
      <c r="AB32" s="12"/>
      <c r="AC32" s="12"/>
    </row>
    <row r="33" spans="1:29" ht="33" customHeight="1" x14ac:dyDescent="0.25">
      <c r="A33" s="136"/>
      <c r="B33" s="528"/>
      <c r="C33" s="528"/>
      <c r="D33" s="528"/>
      <c r="E33" s="528"/>
      <c r="F33" s="199" t="s">
        <v>164</v>
      </c>
      <c r="G33" s="198" t="s">
        <v>670</v>
      </c>
      <c r="H33" s="206" t="s">
        <v>171</v>
      </c>
      <c r="I33" s="206" t="s">
        <v>167</v>
      </c>
      <c r="J33" s="206"/>
      <c r="K33" s="384"/>
      <c r="L33" s="384">
        <v>0</v>
      </c>
      <c r="M33" s="384">
        <v>0</v>
      </c>
      <c r="N33" s="385">
        <f t="shared" si="4"/>
        <v>0</v>
      </c>
      <c r="O33" s="385">
        <f t="shared" si="5"/>
        <v>0</v>
      </c>
      <c r="P33" s="204" t="s">
        <v>651</v>
      </c>
      <c r="Q33" s="79"/>
      <c r="R33" s="386"/>
      <c r="S33" s="12"/>
      <c r="T33" s="12"/>
      <c r="U33" s="12"/>
      <c r="V33" s="12"/>
      <c r="W33" s="12"/>
      <c r="X33" s="12"/>
      <c r="Y33" s="12"/>
      <c r="Z33" s="12"/>
      <c r="AA33" s="12"/>
      <c r="AB33" s="12"/>
      <c r="AC33" s="12"/>
    </row>
    <row r="34" spans="1:29" ht="33" customHeight="1" x14ac:dyDescent="0.25">
      <c r="A34" s="136"/>
      <c r="B34" s="551">
        <v>9</v>
      </c>
      <c r="C34" s="551" t="s">
        <v>161</v>
      </c>
      <c r="D34" s="571" t="s">
        <v>671</v>
      </c>
      <c r="E34" s="573" t="s">
        <v>389</v>
      </c>
      <c r="F34" s="571" t="s">
        <v>164</v>
      </c>
      <c r="G34" s="199" t="s">
        <v>672</v>
      </c>
      <c r="H34" s="206" t="s">
        <v>166</v>
      </c>
      <c r="I34" s="206" t="s">
        <v>208</v>
      </c>
      <c r="J34" s="206"/>
      <c r="K34" s="384"/>
      <c r="L34" s="384">
        <v>0</v>
      </c>
      <c r="M34" s="384">
        <v>0</v>
      </c>
      <c r="N34" s="385">
        <f t="shared" si="4"/>
        <v>0</v>
      </c>
      <c r="O34" s="385">
        <f t="shared" si="5"/>
        <v>0</v>
      </c>
      <c r="P34" s="204" t="s">
        <v>651</v>
      </c>
      <c r="Q34" s="79"/>
      <c r="R34" s="386"/>
      <c r="S34" s="12"/>
      <c r="T34" s="12"/>
      <c r="U34" s="12"/>
      <c r="V34" s="12"/>
      <c r="W34" s="12"/>
      <c r="X34" s="12"/>
      <c r="Y34" s="12"/>
      <c r="Z34" s="12"/>
      <c r="AA34" s="12"/>
      <c r="AB34" s="12"/>
      <c r="AC34" s="12"/>
    </row>
    <row r="35" spans="1:29" ht="55.2" customHeight="1" x14ac:dyDescent="0.25">
      <c r="A35" s="136"/>
      <c r="B35" s="528"/>
      <c r="C35" s="528"/>
      <c r="D35" s="528"/>
      <c r="E35" s="528"/>
      <c r="F35" s="528"/>
      <c r="G35" s="198" t="s">
        <v>673</v>
      </c>
      <c r="H35" s="206" t="s">
        <v>171</v>
      </c>
      <c r="I35" s="206" t="s">
        <v>167</v>
      </c>
      <c r="J35" s="206"/>
      <c r="K35" s="384"/>
      <c r="L35" s="384">
        <v>0</v>
      </c>
      <c r="M35" s="384">
        <v>0</v>
      </c>
      <c r="N35" s="385">
        <f t="shared" si="4"/>
        <v>0</v>
      </c>
      <c r="O35" s="385">
        <f t="shared" si="5"/>
        <v>0</v>
      </c>
      <c r="P35" s="204" t="s">
        <v>651</v>
      </c>
      <c r="Q35" s="79"/>
      <c r="R35" s="386"/>
      <c r="S35" s="12"/>
      <c r="T35" s="12"/>
      <c r="U35" s="12"/>
      <c r="V35" s="12"/>
      <c r="W35" s="12"/>
      <c r="X35" s="12"/>
      <c r="Y35" s="12"/>
      <c r="Z35" s="12"/>
      <c r="AA35" s="12"/>
      <c r="AB35" s="12"/>
      <c r="AC35" s="12"/>
    </row>
    <row r="36" spans="1:29" ht="37.5" customHeight="1" x14ac:dyDescent="0.25">
      <c r="A36" s="136"/>
      <c r="B36" s="551">
        <v>10</v>
      </c>
      <c r="C36" s="551" t="s">
        <v>161</v>
      </c>
      <c r="D36" s="573" t="s">
        <v>674</v>
      </c>
      <c r="E36" s="573" t="s">
        <v>675</v>
      </c>
      <c r="F36" s="199" t="s">
        <v>164</v>
      </c>
      <c r="G36" s="198" t="s">
        <v>676</v>
      </c>
      <c r="H36" s="206" t="s">
        <v>166</v>
      </c>
      <c r="I36" s="206" t="s">
        <v>167</v>
      </c>
      <c r="J36" s="206"/>
      <c r="K36" s="384"/>
      <c r="L36" s="384">
        <v>5</v>
      </c>
      <c r="M36" s="384">
        <v>1</v>
      </c>
      <c r="N36" s="385">
        <f t="shared" si="4"/>
        <v>7.013738229895189E-7</v>
      </c>
      <c r="O36" s="385">
        <f t="shared" si="5"/>
        <v>1.7704974920903024E-6</v>
      </c>
      <c r="P36" s="200" t="s">
        <v>677</v>
      </c>
      <c r="Q36" s="61" t="s">
        <v>1108</v>
      </c>
      <c r="R36" s="194" t="s">
        <v>664</v>
      </c>
      <c r="S36" s="12"/>
      <c r="T36" s="12"/>
      <c r="U36" s="12"/>
      <c r="V36" s="12"/>
      <c r="W36" s="12"/>
      <c r="X36" s="12"/>
      <c r="Y36" s="12"/>
      <c r="Z36" s="12"/>
      <c r="AA36" s="12"/>
      <c r="AB36" s="12"/>
      <c r="AC36" s="12"/>
    </row>
    <row r="37" spans="1:29" ht="39.75" customHeight="1" x14ac:dyDescent="0.25">
      <c r="A37" s="136"/>
      <c r="B37" s="532"/>
      <c r="C37" s="532"/>
      <c r="D37" s="532"/>
      <c r="E37" s="532"/>
      <c r="F37" s="199"/>
      <c r="G37" s="198" t="s">
        <v>679</v>
      </c>
      <c r="H37" s="206" t="s">
        <v>173</v>
      </c>
      <c r="I37" s="206" t="s">
        <v>208</v>
      </c>
      <c r="J37" s="206"/>
      <c r="K37" s="390"/>
      <c r="L37" s="390">
        <v>0</v>
      </c>
      <c r="M37" s="390">
        <v>0</v>
      </c>
      <c r="N37" s="385">
        <f t="shared" si="4"/>
        <v>0</v>
      </c>
      <c r="O37" s="385">
        <f t="shared" si="5"/>
        <v>0</v>
      </c>
      <c r="P37" s="204" t="s">
        <v>651</v>
      </c>
      <c r="Q37" s="61"/>
      <c r="R37" s="386"/>
      <c r="S37" s="12"/>
      <c r="T37" s="12"/>
      <c r="U37" s="12"/>
      <c r="V37" s="12"/>
      <c r="W37" s="12"/>
      <c r="X37" s="12"/>
      <c r="Y37" s="12"/>
      <c r="Z37" s="12"/>
      <c r="AA37" s="12"/>
      <c r="AB37" s="12"/>
      <c r="AC37" s="12"/>
    </row>
    <row r="38" spans="1:29" ht="45" customHeight="1" x14ac:dyDescent="0.25">
      <c r="A38" s="136"/>
      <c r="B38" s="532"/>
      <c r="C38" s="532"/>
      <c r="D38" s="532"/>
      <c r="E38" s="532"/>
      <c r="F38" s="199"/>
      <c r="G38" s="198" t="s">
        <v>680</v>
      </c>
      <c r="H38" s="206" t="s">
        <v>214</v>
      </c>
      <c r="I38" s="206" t="s">
        <v>208</v>
      </c>
      <c r="J38" s="206"/>
      <c r="K38" s="390"/>
      <c r="L38" s="390">
        <v>0</v>
      </c>
      <c r="M38" s="390">
        <v>0</v>
      </c>
      <c r="N38" s="385">
        <f t="shared" si="4"/>
        <v>0</v>
      </c>
      <c r="O38" s="385">
        <f t="shared" si="5"/>
        <v>0</v>
      </c>
      <c r="P38" s="204" t="s">
        <v>651</v>
      </c>
      <c r="Q38" s="61"/>
      <c r="R38" s="386"/>
      <c r="S38" s="12"/>
      <c r="T38" s="12"/>
      <c r="U38" s="12"/>
      <c r="V38" s="12"/>
      <c r="W38" s="12"/>
      <c r="X38" s="12"/>
      <c r="Y38" s="12"/>
      <c r="Z38" s="12"/>
      <c r="AA38" s="12"/>
      <c r="AB38" s="12"/>
      <c r="AC38" s="12"/>
    </row>
    <row r="39" spans="1:29" ht="33" customHeight="1" x14ac:dyDescent="0.25">
      <c r="A39" s="136"/>
      <c r="B39" s="528"/>
      <c r="C39" s="528"/>
      <c r="D39" s="528"/>
      <c r="E39" s="528"/>
      <c r="F39" s="199"/>
      <c r="G39" s="198" t="s">
        <v>681</v>
      </c>
      <c r="H39" s="206" t="s">
        <v>171</v>
      </c>
      <c r="I39" s="206" t="s">
        <v>167</v>
      </c>
      <c r="J39" s="206" t="s">
        <v>682</v>
      </c>
      <c r="K39" s="389" t="s">
        <v>683</v>
      </c>
      <c r="L39" s="384">
        <v>94735</v>
      </c>
      <c r="M39" s="384">
        <v>26116</v>
      </c>
      <c r="N39" s="385">
        <f t="shared" si="4"/>
        <v>1.3288929824182415E-2</v>
      </c>
      <c r="O39" s="385">
        <f t="shared" si="5"/>
        <v>4.6238312503430336E-2</v>
      </c>
      <c r="P39" s="200"/>
      <c r="Q39" s="61" t="s">
        <v>684</v>
      </c>
      <c r="R39" s="194" t="s">
        <v>664</v>
      </c>
      <c r="S39" s="12"/>
      <c r="T39" s="12"/>
      <c r="U39" s="12"/>
      <c r="V39" s="12"/>
      <c r="W39" s="12"/>
      <c r="X39" s="12"/>
      <c r="Y39" s="12"/>
      <c r="Z39" s="12"/>
      <c r="AA39" s="12"/>
      <c r="AB39" s="12"/>
      <c r="AC39" s="12"/>
    </row>
    <row r="40" spans="1:29" ht="33" customHeight="1" x14ac:dyDescent="0.25">
      <c r="A40" s="136"/>
      <c r="B40" s="185">
        <v>11</v>
      </c>
      <c r="C40" s="61" t="s">
        <v>161</v>
      </c>
      <c r="D40" s="199" t="s">
        <v>396</v>
      </c>
      <c r="E40" s="198" t="s">
        <v>506</v>
      </c>
      <c r="F40" s="199" t="s">
        <v>164</v>
      </c>
      <c r="G40" s="198" t="s">
        <v>685</v>
      </c>
      <c r="H40" s="206" t="s">
        <v>166</v>
      </c>
      <c r="I40" s="206" t="s">
        <v>167</v>
      </c>
      <c r="J40" s="206"/>
      <c r="K40" s="384"/>
      <c r="L40" s="384">
        <v>0</v>
      </c>
      <c r="M40" s="384">
        <v>0</v>
      </c>
      <c r="N40" s="385">
        <f t="shared" si="4"/>
        <v>0</v>
      </c>
      <c r="O40" s="385">
        <f t="shared" si="5"/>
        <v>0</v>
      </c>
      <c r="P40" s="204" t="s">
        <v>651</v>
      </c>
      <c r="Q40" s="79"/>
      <c r="R40" s="386"/>
      <c r="S40" s="12"/>
      <c r="T40" s="12"/>
      <c r="U40" s="12"/>
      <c r="V40" s="12"/>
      <c r="W40" s="12"/>
      <c r="X40" s="12"/>
      <c r="Y40" s="12"/>
      <c r="Z40" s="12"/>
      <c r="AA40" s="12"/>
      <c r="AB40" s="12"/>
      <c r="AC40" s="12"/>
    </row>
    <row r="41" spans="1:29" ht="33" customHeight="1" x14ac:dyDescent="0.25">
      <c r="A41" s="136"/>
      <c r="B41" s="185">
        <v>12</v>
      </c>
      <c r="C41" s="110" t="s">
        <v>686</v>
      </c>
      <c r="D41" s="199" t="s">
        <v>687</v>
      </c>
      <c r="E41" s="198" t="s">
        <v>688</v>
      </c>
      <c r="F41" s="199" t="s">
        <v>164</v>
      </c>
      <c r="G41" s="199" t="s">
        <v>689</v>
      </c>
      <c r="H41" s="207" t="s">
        <v>166</v>
      </c>
      <c r="I41" s="207" t="s">
        <v>167</v>
      </c>
      <c r="J41" s="207"/>
      <c r="K41" s="384"/>
      <c r="L41" s="384">
        <v>0</v>
      </c>
      <c r="M41" s="384">
        <v>0</v>
      </c>
      <c r="N41" s="385">
        <f t="shared" si="4"/>
        <v>0</v>
      </c>
      <c r="O41" s="385">
        <f t="shared" si="5"/>
        <v>0</v>
      </c>
      <c r="P41" s="204" t="s">
        <v>651</v>
      </c>
      <c r="Q41" s="79"/>
      <c r="R41" s="386"/>
      <c r="S41" s="12"/>
      <c r="T41" s="12"/>
      <c r="U41" s="12"/>
      <c r="V41" s="12"/>
      <c r="W41" s="12"/>
      <c r="X41" s="12"/>
      <c r="Y41" s="12"/>
      <c r="Z41" s="12"/>
      <c r="AA41" s="12"/>
      <c r="AB41" s="12"/>
      <c r="AC41" s="12"/>
    </row>
    <row r="42" spans="1:29" ht="59.4" customHeight="1" x14ac:dyDescent="0.25">
      <c r="A42" s="136"/>
      <c r="B42" s="185">
        <v>13</v>
      </c>
      <c r="C42" s="61" t="s">
        <v>161</v>
      </c>
      <c r="D42" s="199" t="s">
        <v>690</v>
      </c>
      <c r="E42" s="198" t="s">
        <v>691</v>
      </c>
      <c r="F42" s="199" t="s">
        <v>164</v>
      </c>
      <c r="G42" s="198" t="s">
        <v>303</v>
      </c>
      <c r="H42" s="206" t="s">
        <v>166</v>
      </c>
      <c r="I42" s="206" t="s">
        <v>167</v>
      </c>
      <c r="J42" s="206" t="s">
        <v>692</v>
      </c>
      <c r="K42" s="390"/>
      <c r="L42" s="390">
        <v>460010</v>
      </c>
      <c r="M42" s="390">
        <v>40211</v>
      </c>
      <c r="N42" s="385">
        <f t="shared" si="4"/>
        <v>6.4527794462681726E-2</v>
      </c>
      <c r="O42" s="385">
        <f t="shared" si="5"/>
        <v>7.1193474654443145E-2</v>
      </c>
      <c r="P42" s="204" t="s">
        <v>1079</v>
      </c>
      <c r="Q42" s="79"/>
      <c r="R42" s="194" t="s">
        <v>664</v>
      </c>
      <c r="S42" s="12"/>
      <c r="T42" s="12"/>
      <c r="U42" s="12"/>
      <c r="V42" s="12"/>
      <c r="W42" s="12"/>
      <c r="X42" s="12"/>
      <c r="Y42" s="12"/>
      <c r="Z42" s="12"/>
      <c r="AA42" s="12"/>
      <c r="AB42" s="12"/>
      <c r="AC42" s="12"/>
    </row>
    <row r="43" spans="1:29" ht="33" customHeight="1" x14ac:dyDescent="0.25">
      <c r="A43" s="136"/>
      <c r="B43" s="185"/>
      <c r="C43" s="110"/>
      <c r="D43" s="199"/>
      <c r="E43" s="198"/>
      <c r="F43" s="199"/>
      <c r="G43" s="387" t="s">
        <v>172</v>
      </c>
      <c r="H43" s="388" t="s">
        <v>171</v>
      </c>
      <c r="I43" s="206"/>
      <c r="J43" s="206"/>
      <c r="K43" s="389" t="s">
        <v>587</v>
      </c>
      <c r="L43" s="390">
        <v>4274884</v>
      </c>
      <c r="M43" s="390">
        <v>361443</v>
      </c>
      <c r="N43" s="385">
        <f t="shared" ref="N43" si="6">L43/$N$15</f>
        <v>0.5996583467833454</v>
      </c>
      <c r="O43" s="385">
        <f t="shared" ref="O43" si="7">M43/$O$15</f>
        <v>0.63993392503359514</v>
      </c>
      <c r="P43" s="204" t="s">
        <v>1079</v>
      </c>
      <c r="Q43" s="79"/>
      <c r="R43" s="194" t="s">
        <v>664</v>
      </c>
      <c r="S43" s="12"/>
      <c r="T43" s="12"/>
      <c r="U43" s="12"/>
      <c r="V43" s="12"/>
      <c r="W43" s="12"/>
      <c r="X43" s="12"/>
      <c r="Y43" s="12"/>
      <c r="Z43" s="12"/>
      <c r="AA43" s="12"/>
      <c r="AB43" s="12"/>
      <c r="AC43" s="12"/>
    </row>
    <row r="44" spans="1:29" ht="33" customHeight="1" x14ac:dyDescent="0.25">
      <c r="A44" s="136"/>
      <c r="B44" s="185">
        <v>14</v>
      </c>
      <c r="C44" s="110" t="s">
        <v>686</v>
      </c>
      <c r="D44" s="199" t="s">
        <v>693</v>
      </c>
      <c r="E44" s="198" t="s">
        <v>694</v>
      </c>
      <c r="F44" s="199" t="s">
        <v>164</v>
      </c>
      <c r="G44" s="198" t="s">
        <v>189</v>
      </c>
      <c r="H44" s="206" t="s">
        <v>166</v>
      </c>
      <c r="I44" s="206" t="s">
        <v>167</v>
      </c>
      <c r="J44" s="206"/>
      <c r="K44" s="384"/>
      <c r="L44" s="384">
        <v>0</v>
      </c>
      <c r="M44" s="384">
        <v>0</v>
      </c>
      <c r="N44" s="385">
        <f t="shared" ref="N44:N64" si="8">L44/$N$15</f>
        <v>0</v>
      </c>
      <c r="O44" s="385">
        <f t="shared" ref="O44:O64" si="9">M44/$O$15</f>
        <v>0</v>
      </c>
      <c r="P44" s="204" t="s">
        <v>651</v>
      </c>
      <c r="Q44" s="79"/>
      <c r="R44" s="386"/>
      <c r="S44" s="12"/>
      <c r="T44" s="12"/>
      <c r="U44" s="12"/>
      <c r="V44" s="12"/>
      <c r="W44" s="12"/>
      <c r="X44" s="12"/>
      <c r="Y44" s="12"/>
      <c r="Z44" s="12"/>
      <c r="AA44" s="12"/>
      <c r="AB44" s="12"/>
      <c r="AC44" s="12"/>
    </row>
    <row r="45" spans="1:29" ht="33" customHeight="1" x14ac:dyDescent="0.25">
      <c r="A45" s="136"/>
      <c r="B45" s="185">
        <v>15</v>
      </c>
      <c r="C45" s="110" t="s">
        <v>686</v>
      </c>
      <c r="D45" s="199" t="s">
        <v>695</v>
      </c>
      <c r="E45" s="198" t="s">
        <v>696</v>
      </c>
      <c r="F45" s="199" t="s">
        <v>164</v>
      </c>
      <c r="G45" s="198" t="s">
        <v>189</v>
      </c>
      <c r="H45" s="391" t="s">
        <v>166</v>
      </c>
      <c r="I45" s="206" t="s">
        <v>167</v>
      </c>
      <c r="J45" s="391"/>
      <c r="K45" s="384"/>
      <c r="L45" s="384">
        <v>0</v>
      </c>
      <c r="M45" s="384">
        <v>0</v>
      </c>
      <c r="N45" s="385">
        <f t="shared" si="8"/>
        <v>0</v>
      </c>
      <c r="O45" s="385">
        <f t="shared" si="9"/>
        <v>0</v>
      </c>
      <c r="P45" s="204" t="s">
        <v>651</v>
      </c>
      <c r="Q45" s="79"/>
      <c r="R45" s="386"/>
      <c r="S45" s="12"/>
      <c r="T45" s="12"/>
      <c r="U45" s="12"/>
      <c r="V45" s="12"/>
      <c r="W45" s="12"/>
      <c r="X45" s="12"/>
      <c r="Y45" s="12"/>
      <c r="Z45" s="12"/>
      <c r="AA45" s="12"/>
      <c r="AB45" s="12"/>
      <c r="AC45" s="12"/>
    </row>
    <row r="46" spans="1:29" ht="33" customHeight="1" x14ac:dyDescent="0.25">
      <c r="A46" s="136"/>
      <c r="B46" s="185">
        <v>16</v>
      </c>
      <c r="C46" s="61" t="s">
        <v>423</v>
      </c>
      <c r="D46" s="199" t="s">
        <v>430</v>
      </c>
      <c r="E46" s="198" t="s">
        <v>697</v>
      </c>
      <c r="F46" s="199" t="s">
        <v>164</v>
      </c>
      <c r="G46" s="199" t="s">
        <v>689</v>
      </c>
      <c r="H46" s="391" t="s">
        <v>166</v>
      </c>
      <c r="I46" s="206" t="s">
        <v>167</v>
      </c>
      <c r="J46" s="391"/>
      <c r="K46" s="384"/>
      <c r="L46" s="384">
        <v>0</v>
      </c>
      <c r="M46" s="384">
        <v>0</v>
      </c>
      <c r="N46" s="385">
        <f t="shared" si="8"/>
        <v>0</v>
      </c>
      <c r="O46" s="385">
        <f t="shared" si="9"/>
        <v>0</v>
      </c>
      <c r="P46" s="204" t="s">
        <v>651</v>
      </c>
      <c r="Q46" s="79"/>
      <c r="R46" s="386"/>
      <c r="S46" s="12"/>
      <c r="T46" s="12"/>
      <c r="U46" s="12"/>
      <c r="V46" s="12"/>
      <c r="W46" s="12"/>
      <c r="X46" s="12"/>
      <c r="Y46" s="12"/>
      <c r="Z46" s="12"/>
      <c r="AA46" s="12"/>
      <c r="AB46" s="12"/>
      <c r="AC46" s="12"/>
    </row>
    <row r="47" spans="1:29" ht="33" customHeight="1" x14ac:dyDescent="0.25">
      <c r="A47" s="136"/>
      <c r="B47" s="185">
        <v>17</v>
      </c>
      <c r="C47" s="61" t="s">
        <v>161</v>
      </c>
      <c r="D47" s="199" t="s">
        <v>698</v>
      </c>
      <c r="E47" s="198" t="s">
        <v>699</v>
      </c>
      <c r="F47" s="199" t="s">
        <v>164</v>
      </c>
      <c r="G47" s="198" t="s">
        <v>700</v>
      </c>
      <c r="H47" s="391" t="s">
        <v>166</v>
      </c>
      <c r="I47" s="206" t="s">
        <v>167</v>
      </c>
      <c r="J47" s="391"/>
      <c r="K47" s="384"/>
      <c r="L47" s="384">
        <v>0</v>
      </c>
      <c r="M47" s="384">
        <v>0</v>
      </c>
      <c r="N47" s="385">
        <f t="shared" si="8"/>
        <v>0</v>
      </c>
      <c r="O47" s="385">
        <f t="shared" si="9"/>
        <v>0</v>
      </c>
      <c r="P47" s="204" t="s">
        <v>651</v>
      </c>
      <c r="Q47" s="79"/>
      <c r="R47" s="386"/>
      <c r="S47" s="12"/>
      <c r="T47" s="12"/>
      <c r="U47" s="12"/>
      <c r="V47" s="12"/>
      <c r="W47" s="12"/>
      <c r="X47" s="12"/>
      <c r="Y47" s="12"/>
      <c r="Z47" s="12"/>
      <c r="AA47" s="12"/>
      <c r="AB47" s="12"/>
      <c r="AC47" s="12"/>
    </row>
    <row r="48" spans="1:29" ht="33" customHeight="1" x14ac:dyDescent="0.25">
      <c r="A48" s="136"/>
      <c r="B48" s="185">
        <v>18</v>
      </c>
      <c r="C48" s="110" t="s">
        <v>686</v>
      </c>
      <c r="D48" s="199" t="s">
        <v>701</v>
      </c>
      <c r="E48" s="198" t="s">
        <v>702</v>
      </c>
      <c r="F48" s="199" t="s">
        <v>164</v>
      </c>
      <c r="G48" s="198" t="s">
        <v>189</v>
      </c>
      <c r="H48" s="391" t="s">
        <v>166</v>
      </c>
      <c r="I48" s="206" t="s">
        <v>167</v>
      </c>
      <c r="J48" s="391"/>
      <c r="K48" s="384"/>
      <c r="L48" s="384">
        <v>0</v>
      </c>
      <c r="M48" s="384">
        <v>0</v>
      </c>
      <c r="N48" s="385">
        <f t="shared" si="8"/>
        <v>0</v>
      </c>
      <c r="O48" s="385">
        <f t="shared" si="9"/>
        <v>0</v>
      </c>
      <c r="P48" s="204" t="s">
        <v>651</v>
      </c>
      <c r="Q48" s="79"/>
      <c r="R48" s="386"/>
      <c r="S48" s="12"/>
      <c r="T48" s="12"/>
      <c r="U48" s="12"/>
      <c r="V48" s="12"/>
      <c r="W48" s="12"/>
      <c r="X48" s="12"/>
      <c r="Y48" s="12"/>
      <c r="Z48" s="12"/>
      <c r="AA48" s="12"/>
      <c r="AB48" s="12"/>
      <c r="AC48" s="12"/>
    </row>
    <row r="49" spans="1:29" ht="33" customHeight="1" x14ac:dyDescent="0.25">
      <c r="A49" s="136"/>
      <c r="B49" s="185">
        <v>19</v>
      </c>
      <c r="C49" s="110" t="s">
        <v>686</v>
      </c>
      <c r="D49" s="199" t="s">
        <v>703</v>
      </c>
      <c r="E49" s="198" t="s">
        <v>704</v>
      </c>
      <c r="F49" s="199" t="s">
        <v>164</v>
      </c>
      <c r="G49" s="198" t="s">
        <v>705</v>
      </c>
      <c r="H49" s="391" t="s">
        <v>166</v>
      </c>
      <c r="I49" s="206" t="s">
        <v>167</v>
      </c>
      <c r="J49" s="391"/>
      <c r="K49" s="384"/>
      <c r="L49" s="384">
        <v>0</v>
      </c>
      <c r="M49" s="384">
        <v>0</v>
      </c>
      <c r="N49" s="385">
        <f t="shared" si="8"/>
        <v>0</v>
      </c>
      <c r="O49" s="385">
        <f t="shared" si="9"/>
        <v>0</v>
      </c>
      <c r="P49" s="204" t="s">
        <v>651</v>
      </c>
      <c r="Q49" s="79"/>
      <c r="R49" s="386"/>
      <c r="S49" s="12"/>
      <c r="T49" s="12"/>
      <c r="U49" s="12"/>
      <c r="V49" s="12"/>
      <c r="W49" s="12"/>
      <c r="X49" s="12"/>
      <c r="Y49" s="12"/>
      <c r="Z49" s="12"/>
      <c r="AA49" s="12"/>
      <c r="AB49" s="12"/>
      <c r="AC49" s="12"/>
    </row>
    <row r="50" spans="1:29" ht="33" customHeight="1" x14ac:dyDescent="0.25">
      <c r="A50" s="136"/>
      <c r="B50" s="185">
        <v>20</v>
      </c>
      <c r="C50" s="110" t="s">
        <v>686</v>
      </c>
      <c r="D50" s="199" t="s">
        <v>706</v>
      </c>
      <c r="E50" s="198" t="s">
        <v>707</v>
      </c>
      <c r="F50" s="199" t="s">
        <v>164</v>
      </c>
      <c r="G50" s="198" t="s">
        <v>189</v>
      </c>
      <c r="H50" s="391" t="s">
        <v>166</v>
      </c>
      <c r="I50" s="206" t="s">
        <v>167</v>
      </c>
      <c r="J50" s="391"/>
      <c r="K50" s="384"/>
      <c r="L50" s="384">
        <v>0</v>
      </c>
      <c r="M50" s="384">
        <v>0</v>
      </c>
      <c r="N50" s="385">
        <f t="shared" si="8"/>
        <v>0</v>
      </c>
      <c r="O50" s="385">
        <f t="shared" si="9"/>
        <v>0</v>
      </c>
      <c r="P50" s="204" t="s">
        <v>651</v>
      </c>
      <c r="Q50" s="79"/>
      <c r="R50" s="386"/>
      <c r="S50" s="12"/>
      <c r="T50" s="12"/>
      <c r="U50" s="12"/>
      <c r="V50" s="12"/>
      <c r="W50" s="12"/>
      <c r="X50" s="12"/>
      <c r="Y50" s="12"/>
      <c r="Z50" s="12"/>
      <c r="AA50" s="12"/>
      <c r="AB50" s="12"/>
      <c r="AC50" s="12"/>
    </row>
    <row r="51" spans="1:29" ht="33" customHeight="1" x14ac:dyDescent="0.25">
      <c r="A51" s="136"/>
      <c r="B51" s="185">
        <v>21</v>
      </c>
      <c r="C51" s="110" t="s">
        <v>686</v>
      </c>
      <c r="D51" s="199" t="s">
        <v>708</v>
      </c>
      <c r="E51" s="198" t="s">
        <v>709</v>
      </c>
      <c r="F51" s="199" t="s">
        <v>164</v>
      </c>
      <c r="G51" s="198" t="s">
        <v>189</v>
      </c>
      <c r="H51" s="391" t="s">
        <v>166</v>
      </c>
      <c r="I51" s="206" t="s">
        <v>167</v>
      </c>
      <c r="J51" s="391"/>
      <c r="K51" s="384"/>
      <c r="L51" s="384">
        <v>0</v>
      </c>
      <c r="M51" s="384">
        <v>0</v>
      </c>
      <c r="N51" s="385">
        <f t="shared" si="8"/>
        <v>0</v>
      </c>
      <c r="O51" s="385">
        <f t="shared" si="9"/>
        <v>0</v>
      </c>
      <c r="P51" s="204" t="s">
        <v>651</v>
      </c>
      <c r="Q51" s="79"/>
      <c r="R51" s="386"/>
      <c r="S51" s="12"/>
      <c r="T51" s="12"/>
      <c r="U51" s="12"/>
      <c r="V51" s="12"/>
      <c r="W51" s="12"/>
      <c r="X51" s="12"/>
      <c r="Y51" s="12"/>
      <c r="Z51" s="12"/>
      <c r="AA51" s="12"/>
      <c r="AB51" s="12"/>
      <c r="AC51" s="12"/>
    </row>
    <row r="52" spans="1:29" ht="33" customHeight="1" x14ac:dyDescent="0.25">
      <c r="A52" s="136"/>
      <c r="B52" s="551">
        <v>22</v>
      </c>
      <c r="C52" s="568" t="s">
        <v>686</v>
      </c>
      <c r="D52" s="569" t="s">
        <v>710</v>
      </c>
      <c r="E52" s="572" t="s">
        <v>711</v>
      </c>
      <c r="F52" s="569" t="s">
        <v>164</v>
      </c>
      <c r="G52" s="198" t="s">
        <v>189</v>
      </c>
      <c r="H52" s="391" t="s">
        <v>166</v>
      </c>
      <c r="I52" s="206" t="s">
        <v>167</v>
      </c>
      <c r="J52" s="391"/>
      <c r="K52" s="384"/>
      <c r="L52" s="384">
        <v>0</v>
      </c>
      <c r="M52" s="384">
        <v>0</v>
      </c>
      <c r="N52" s="385">
        <f t="shared" si="8"/>
        <v>0</v>
      </c>
      <c r="O52" s="385">
        <f t="shared" si="9"/>
        <v>0</v>
      </c>
      <c r="P52" s="204" t="s">
        <v>651</v>
      </c>
      <c r="Q52" s="79"/>
      <c r="R52" s="386"/>
      <c r="S52" s="12"/>
      <c r="T52" s="12"/>
      <c r="U52" s="12"/>
      <c r="V52" s="12"/>
      <c r="W52" s="12"/>
      <c r="X52" s="12"/>
      <c r="Y52" s="12"/>
      <c r="Z52" s="12"/>
      <c r="AA52" s="12"/>
      <c r="AB52" s="12"/>
      <c r="AC52" s="12"/>
    </row>
    <row r="53" spans="1:29" ht="33" customHeight="1" x14ac:dyDescent="0.25">
      <c r="A53" s="136"/>
      <c r="B53" s="528"/>
      <c r="C53" s="528"/>
      <c r="D53" s="528"/>
      <c r="E53" s="528"/>
      <c r="F53" s="528"/>
      <c r="G53" s="198" t="s">
        <v>712</v>
      </c>
      <c r="H53" s="206" t="s">
        <v>171</v>
      </c>
      <c r="I53" s="206" t="s">
        <v>167</v>
      </c>
      <c r="J53" s="206"/>
      <c r="K53" s="384"/>
      <c r="L53" s="384">
        <v>0</v>
      </c>
      <c r="M53" s="384">
        <v>0</v>
      </c>
      <c r="N53" s="385">
        <f t="shared" si="8"/>
        <v>0</v>
      </c>
      <c r="O53" s="385">
        <f t="shared" si="9"/>
        <v>0</v>
      </c>
      <c r="P53" s="204" t="s">
        <v>651</v>
      </c>
      <c r="Q53" s="79"/>
      <c r="R53" s="386"/>
      <c r="S53" s="12"/>
      <c r="T53" s="12"/>
      <c r="U53" s="12"/>
      <c r="V53" s="12"/>
      <c r="W53" s="12"/>
      <c r="X53" s="12"/>
      <c r="Y53" s="12"/>
      <c r="Z53" s="12"/>
      <c r="AA53" s="12"/>
      <c r="AB53" s="12"/>
      <c r="AC53" s="12"/>
    </row>
    <row r="54" spans="1:29" ht="53.25" customHeight="1" x14ac:dyDescent="0.25">
      <c r="A54" s="136"/>
      <c r="B54" s="551">
        <v>23</v>
      </c>
      <c r="C54" s="567" t="s">
        <v>526</v>
      </c>
      <c r="D54" s="569" t="s">
        <v>527</v>
      </c>
      <c r="E54" s="572" t="s">
        <v>515</v>
      </c>
      <c r="F54" s="569" t="s">
        <v>164</v>
      </c>
      <c r="G54" s="198" t="s">
        <v>713</v>
      </c>
      <c r="H54" s="206" t="s">
        <v>166</v>
      </c>
      <c r="I54" s="206" t="s">
        <v>167</v>
      </c>
      <c r="J54" s="206"/>
      <c r="K54" s="384"/>
      <c r="L54" s="384">
        <v>0</v>
      </c>
      <c r="M54" s="384">
        <v>0</v>
      </c>
      <c r="N54" s="385">
        <f t="shared" si="8"/>
        <v>0</v>
      </c>
      <c r="O54" s="385">
        <f t="shared" si="9"/>
        <v>0</v>
      </c>
      <c r="P54" s="204" t="s">
        <v>651</v>
      </c>
      <c r="Q54" s="79"/>
      <c r="R54" s="386"/>
      <c r="S54" s="12"/>
      <c r="T54" s="12"/>
      <c r="U54" s="12"/>
      <c r="V54" s="12"/>
      <c r="W54" s="12"/>
      <c r="X54" s="12"/>
      <c r="Y54" s="12"/>
      <c r="Z54" s="12"/>
      <c r="AA54" s="12"/>
      <c r="AB54" s="12"/>
      <c r="AC54" s="12"/>
    </row>
    <row r="55" spans="1:29" ht="33" customHeight="1" x14ac:dyDescent="0.25">
      <c r="A55" s="136"/>
      <c r="B55" s="528"/>
      <c r="C55" s="528"/>
      <c r="D55" s="528"/>
      <c r="E55" s="528"/>
      <c r="F55" s="528"/>
      <c r="G55" s="198" t="s">
        <v>714</v>
      </c>
      <c r="H55" s="391" t="s">
        <v>171</v>
      </c>
      <c r="I55" s="206" t="s">
        <v>167</v>
      </c>
      <c r="J55" s="391"/>
      <c r="K55" s="384"/>
      <c r="L55" s="384">
        <v>94735</v>
      </c>
      <c r="M55" s="384">
        <v>26116</v>
      </c>
      <c r="N55" s="385">
        <f t="shared" si="8"/>
        <v>1.3288929824182415E-2</v>
      </c>
      <c r="O55" s="385">
        <f t="shared" si="9"/>
        <v>4.6238312503430336E-2</v>
      </c>
      <c r="P55" s="79"/>
      <c r="Q55" s="79" t="s">
        <v>684</v>
      </c>
      <c r="R55" s="194" t="s">
        <v>664</v>
      </c>
      <c r="S55" s="12"/>
      <c r="T55" s="12"/>
      <c r="U55" s="12"/>
      <c r="V55" s="12"/>
      <c r="W55" s="12"/>
      <c r="X55" s="12"/>
      <c r="Y55" s="12"/>
      <c r="Z55" s="12"/>
      <c r="AA55" s="12"/>
      <c r="AB55" s="12"/>
      <c r="AC55" s="12"/>
    </row>
    <row r="56" spans="1:29" ht="33" customHeight="1" x14ac:dyDescent="0.25">
      <c r="A56" s="136"/>
      <c r="B56" s="185">
        <v>24</v>
      </c>
      <c r="C56" s="61" t="s">
        <v>526</v>
      </c>
      <c r="D56" s="198" t="s">
        <v>635</v>
      </c>
      <c r="E56" s="198" t="s">
        <v>715</v>
      </c>
      <c r="F56" s="199" t="s">
        <v>164</v>
      </c>
      <c r="G56" s="198" t="s">
        <v>714</v>
      </c>
      <c r="H56" s="391" t="s">
        <v>171</v>
      </c>
      <c r="I56" s="206" t="s">
        <v>167</v>
      </c>
      <c r="J56" s="391"/>
      <c r="K56" s="384"/>
      <c r="L56" s="384">
        <v>94735</v>
      </c>
      <c r="M56" s="384">
        <v>26116</v>
      </c>
      <c r="N56" s="385">
        <f t="shared" si="8"/>
        <v>1.3288929824182415E-2</v>
      </c>
      <c r="O56" s="385">
        <f t="shared" si="9"/>
        <v>4.6238312503430336E-2</v>
      </c>
      <c r="P56" s="79"/>
      <c r="Q56" s="79" t="s">
        <v>684</v>
      </c>
      <c r="R56" s="194" t="s">
        <v>664</v>
      </c>
      <c r="S56" s="12"/>
      <c r="T56" s="12"/>
      <c r="U56" s="12"/>
      <c r="V56" s="12"/>
      <c r="W56" s="12"/>
      <c r="X56" s="12"/>
      <c r="Y56" s="12"/>
      <c r="Z56" s="12"/>
      <c r="AA56" s="12"/>
      <c r="AB56" s="12"/>
      <c r="AC56" s="12"/>
    </row>
    <row r="57" spans="1:29" ht="33" customHeight="1" x14ac:dyDescent="0.25">
      <c r="A57" s="136"/>
      <c r="B57" s="574">
        <v>25</v>
      </c>
      <c r="C57" s="568" t="s">
        <v>526</v>
      </c>
      <c r="D57" s="572" t="s">
        <v>530</v>
      </c>
      <c r="E57" s="572" t="s">
        <v>531</v>
      </c>
      <c r="F57" s="572" t="s">
        <v>164</v>
      </c>
      <c r="G57" s="198" t="s">
        <v>303</v>
      </c>
      <c r="H57" s="391" t="s">
        <v>166</v>
      </c>
      <c r="I57" s="391" t="s">
        <v>208</v>
      </c>
      <c r="J57" s="391"/>
      <c r="K57" s="384"/>
      <c r="L57" s="384">
        <v>0</v>
      </c>
      <c r="M57" s="384">
        <v>0</v>
      </c>
      <c r="N57" s="385">
        <f t="shared" si="8"/>
        <v>0</v>
      </c>
      <c r="O57" s="385">
        <f t="shared" si="9"/>
        <v>0</v>
      </c>
      <c r="P57" s="204" t="s">
        <v>651</v>
      </c>
      <c r="Q57" s="79"/>
      <c r="R57" s="386"/>
      <c r="S57" s="12"/>
      <c r="T57" s="12"/>
      <c r="U57" s="12"/>
      <c r="V57" s="12"/>
      <c r="W57" s="12"/>
      <c r="X57" s="12"/>
      <c r="Y57" s="12"/>
      <c r="Z57" s="12"/>
      <c r="AA57" s="12"/>
      <c r="AB57" s="12"/>
      <c r="AC57" s="12"/>
    </row>
    <row r="58" spans="1:29" ht="33" customHeight="1" x14ac:dyDescent="0.25">
      <c r="A58" s="136"/>
      <c r="B58" s="532"/>
      <c r="C58" s="532"/>
      <c r="D58" s="532"/>
      <c r="E58" s="532"/>
      <c r="F58" s="532"/>
      <c r="G58" s="198" t="s">
        <v>528</v>
      </c>
      <c r="H58" s="391" t="s">
        <v>171</v>
      </c>
      <c r="I58" s="391" t="s">
        <v>167</v>
      </c>
      <c r="J58" s="391"/>
      <c r="K58" s="384"/>
      <c r="L58" s="384">
        <v>94735</v>
      </c>
      <c r="M58" s="384">
        <v>26116</v>
      </c>
      <c r="N58" s="385">
        <f t="shared" si="8"/>
        <v>1.3288929824182415E-2</v>
      </c>
      <c r="O58" s="385">
        <f t="shared" si="9"/>
        <v>4.6238312503430336E-2</v>
      </c>
      <c r="P58" s="79"/>
      <c r="Q58" s="79" t="s">
        <v>684</v>
      </c>
      <c r="R58" s="194" t="s">
        <v>664</v>
      </c>
      <c r="S58" s="12"/>
      <c r="T58" s="12"/>
      <c r="U58" s="12"/>
      <c r="V58" s="12"/>
      <c r="W58" s="12"/>
      <c r="X58" s="12"/>
      <c r="Y58" s="12"/>
      <c r="Z58" s="12"/>
      <c r="AA58" s="12"/>
      <c r="AB58" s="12"/>
      <c r="AC58" s="12"/>
    </row>
    <row r="59" spans="1:29" ht="33" customHeight="1" x14ac:dyDescent="0.25">
      <c r="A59" s="136"/>
      <c r="B59" s="528"/>
      <c r="C59" s="528"/>
      <c r="D59" s="528"/>
      <c r="E59" s="528"/>
      <c r="F59" s="528"/>
      <c r="G59" s="198" t="s">
        <v>716</v>
      </c>
      <c r="H59" s="391" t="s">
        <v>173</v>
      </c>
      <c r="I59" s="391" t="s">
        <v>208</v>
      </c>
      <c r="J59" s="391"/>
      <c r="K59" s="384"/>
      <c r="L59" s="384">
        <v>5</v>
      </c>
      <c r="M59" s="384">
        <v>1</v>
      </c>
      <c r="N59" s="385">
        <f t="shared" si="8"/>
        <v>7.013738229895189E-7</v>
      </c>
      <c r="O59" s="385">
        <f t="shared" si="9"/>
        <v>1.7704974920903024E-6</v>
      </c>
      <c r="P59" s="79" t="s">
        <v>677</v>
      </c>
      <c r="Q59" s="79" t="s">
        <v>678</v>
      </c>
      <c r="R59" s="386"/>
      <c r="S59" s="12"/>
      <c r="T59" s="12"/>
      <c r="U59" s="12"/>
      <c r="V59" s="12"/>
      <c r="W59" s="12"/>
      <c r="X59" s="12"/>
      <c r="Y59" s="12"/>
      <c r="Z59" s="12"/>
      <c r="AA59" s="12"/>
      <c r="AB59" s="12"/>
      <c r="AC59" s="12"/>
    </row>
    <row r="60" spans="1:29" ht="33" customHeight="1" x14ac:dyDescent="0.25">
      <c r="A60" s="136"/>
      <c r="B60" s="185">
        <v>27</v>
      </c>
      <c r="C60" s="110" t="s">
        <v>161</v>
      </c>
      <c r="D60" s="198" t="s">
        <v>717</v>
      </c>
      <c r="E60" s="198" t="s">
        <v>718</v>
      </c>
      <c r="F60" s="198" t="s">
        <v>164</v>
      </c>
      <c r="G60" s="198" t="s">
        <v>189</v>
      </c>
      <c r="H60" s="391" t="s">
        <v>166</v>
      </c>
      <c r="I60" s="391" t="s">
        <v>167</v>
      </c>
      <c r="J60" s="391"/>
      <c r="K60" s="384"/>
      <c r="L60" s="384">
        <v>1</v>
      </c>
      <c r="M60" s="384">
        <v>1</v>
      </c>
      <c r="N60" s="385">
        <f t="shared" si="8"/>
        <v>1.402747645979038E-7</v>
      </c>
      <c r="O60" s="385">
        <f t="shared" si="9"/>
        <v>1.7704974920903024E-6</v>
      </c>
      <c r="P60" s="194" t="s">
        <v>379</v>
      </c>
      <c r="Q60" s="79"/>
      <c r="R60" s="386"/>
      <c r="S60" s="12"/>
      <c r="T60" s="12"/>
      <c r="U60" s="12"/>
      <c r="V60" s="12"/>
      <c r="W60" s="12"/>
      <c r="X60" s="12"/>
      <c r="Y60" s="12"/>
      <c r="Z60" s="12"/>
      <c r="AA60" s="12"/>
      <c r="AB60" s="12"/>
      <c r="AC60" s="12"/>
    </row>
    <row r="61" spans="1:29" ht="33" customHeight="1" x14ac:dyDescent="0.25">
      <c r="A61" s="136"/>
      <c r="B61" s="185">
        <v>28</v>
      </c>
      <c r="C61" s="110" t="s">
        <v>161</v>
      </c>
      <c r="D61" s="198" t="s">
        <v>719</v>
      </c>
      <c r="E61" s="110" t="s">
        <v>720</v>
      </c>
      <c r="F61" s="198" t="s">
        <v>164</v>
      </c>
      <c r="G61" s="198" t="s">
        <v>189</v>
      </c>
      <c r="H61" s="206" t="s">
        <v>166</v>
      </c>
      <c r="I61" s="206" t="s">
        <v>167</v>
      </c>
      <c r="J61" s="206"/>
      <c r="K61" s="384"/>
      <c r="L61" s="384">
        <v>0</v>
      </c>
      <c r="M61" s="384">
        <v>0</v>
      </c>
      <c r="N61" s="385">
        <f t="shared" si="8"/>
        <v>0</v>
      </c>
      <c r="O61" s="385">
        <f t="shared" si="9"/>
        <v>0</v>
      </c>
      <c r="P61" s="194" t="s">
        <v>379</v>
      </c>
      <c r="Q61" s="79"/>
      <c r="R61" s="386"/>
      <c r="S61" s="12"/>
      <c r="T61" s="12"/>
      <c r="U61" s="12"/>
      <c r="V61" s="12"/>
      <c r="W61" s="12"/>
      <c r="X61" s="12"/>
      <c r="Y61" s="12"/>
      <c r="Z61" s="12"/>
      <c r="AA61" s="12"/>
      <c r="AB61" s="12"/>
      <c r="AC61" s="12"/>
    </row>
    <row r="62" spans="1:29" ht="33" customHeight="1" x14ac:dyDescent="0.25">
      <c r="A62" s="136"/>
      <c r="B62" s="185">
        <v>29</v>
      </c>
      <c r="C62" s="110" t="s">
        <v>161</v>
      </c>
      <c r="D62" s="198" t="s">
        <v>721</v>
      </c>
      <c r="E62" s="198" t="s">
        <v>722</v>
      </c>
      <c r="F62" s="198" t="s">
        <v>164</v>
      </c>
      <c r="G62" s="198" t="s">
        <v>189</v>
      </c>
      <c r="H62" s="206" t="s">
        <v>166</v>
      </c>
      <c r="I62" s="206" t="s">
        <v>167</v>
      </c>
      <c r="J62" s="206"/>
      <c r="K62" s="384"/>
      <c r="L62" s="384">
        <v>0</v>
      </c>
      <c r="M62" s="384">
        <v>0</v>
      </c>
      <c r="N62" s="385">
        <f t="shared" si="8"/>
        <v>0</v>
      </c>
      <c r="O62" s="385">
        <f t="shared" si="9"/>
        <v>0</v>
      </c>
      <c r="P62" s="194" t="s">
        <v>379</v>
      </c>
      <c r="Q62" s="79"/>
      <c r="R62" s="386"/>
      <c r="S62" s="12"/>
      <c r="T62" s="12"/>
      <c r="U62" s="12"/>
      <c r="V62" s="12"/>
      <c r="W62" s="12"/>
      <c r="X62" s="12"/>
      <c r="Y62" s="12"/>
      <c r="Z62" s="12"/>
      <c r="AA62" s="12"/>
      <c r="AB62" s="12"/>
      <c r="AC62" s="12"/>
    </row>
    <row r="63" spans="1:29" ht="33" customHeight="1" x14ac:dyDescent="0.25">
      <c r="A63" s="136"/>
      <c r="B63" s="185">
        <v>30</v>
      </c>
      <c r="C63" s="110" t="s">
        <v>161</v>
      </c>
      <c r="D63" s="198" t="s">
        <v>723</v>
      </c>
      <c r="E63" s="198" t="s">
        <v>724</v>
      </c>
      <c r="F63" s="198" t="s">
        <v>164</v>
      </c>
      <c r="G63" s="198" t="s">
        <v>189</v>
      </c>
      <c r="H63" s="206" t="s">
        <v>166</v>
      </c>
      <c r="I63" s="206" t="s">
        <v>167</v>
      </c>
      <c r="J63" s="206"/>
      <c r="K63" s="384"/>
      <c r="L63" s="384">
        <v>0</v>
      </c>
      <c r="M63" s="384">
        <v>0</v>
      </c>
      <c r="N63" s="385">
        <f t="shared" si="8"/>
        <v>0</v>
      </c>
      <c r="O63" s="385">
        <f t="shared" si="9"/>
        <v>0</v>
      </c>
      <c r="P63" s="194" t="s">
        <v>379</v>
      </c>
      <c r="Q63" s="79"/>
      <c r="R63" s="386"/>
      <c r="S63" s="12"/>
      <c r="T63" s="12"/>
      <c r="U63" s="12"/>
      <c r="V63" s="12"/>
      <c r="W63" s="12"/>
      <c r="X63" s="12"/>
      <c r="Y63" s="12"/>
      <c r="Z63" s="12"/>
      <c r="AA63" s="12"/>
      <c r="AB63" s="12"/>
      <c r="AC63" s="12"/>
    </row>
    <row r="64" spans="1:29" ht="46.5" customHeight="1" x14ac:dyDescent="0.25">
      <c r="A64" s="136"/>
      <c r="B64" s="185">
        <v>31</v>
      </c>
      <c r="C64" s="110" t="s">
        <v>161</v>
      </c>
      <c r="D64" s="198" t="s">
        <v>725</v>
      </c>
      <c r="E64" s="198"/>
      <c r="F64" s="198"/>
      <c r="G64" s="198" t="s">
        <v>189</v>
      </c>
      <c r="H64" s="206" t="s">
        <v>166</v>
      </c>
      <c r="I64" s="206" t="s">
        <v>726</v>
      </c>
      <c r="J64" s="206"/>
      <c r="K64" s="384"/>
      <c r="L64" s="384">
        <v>0</v>
      </c>
      <c r="M64" s="384">
        <v>0</v>
      </c>
      <c r="N64" s="385">
        <f t="shared" si="8"/>
        <v>0</v>
      </c>
      <c r="O64" s="385">
        <f t="shared" si="9"/>
        <v>0</v>
      </c>
      <c r="P64" s="79"/>
      <c r="Q64" s="79"/>
      <c r="R64" s="386"/>
      <c r="S64" s="12"/>
      <c r="T64" s="12"/>
      <c r="U64" s="12"/>
      <c r="V64" s="12"/>
      <c r="W64" s="12"/>
      <c r="X64" s="12"/>
      <c r="Y64" s="12"/>
      <c r="Z64" s="12"/>
      <c r="AA64" s="12"/>
      <c r="AB64" s="12"/>
      <c r="AC64" s="12"/>
    </row>
    <row r="65" spans="1:29" ht="58.5" customHeight="1" x14ac:dyDescent="0.25">
      <c r="A65" s="136"/>
      <c r="B65" s="142"/>
      <c r="C65" s="12"/>
      <c r="D65" s="331"/>
      <c r="E65" s="12"/>
      <c r="F65" s="12"/>
      <c r="G65" s="143"/>
      <c r="H65" s="167"/>
      <c r="I65" s="502" t="s">
        <v>727</v>
      </c>
      <c r="J65" s="167"/>
      <c r="K65" s="369"/>
      <c r="L65" s="369"/>
      <c r="M65" s="369"/>
      <c r="N65" s="12"/>
      <c r="O65" s="12"/>
      <c r="Q65" s="143"/>
      <c r="R65" s="12"/>
      <c r="S65" s="12"/>
      <c r="T65" s="12"/>
      <c r="U65" s="12"/>
      <c r="V65" s="12"/>
      <c r="W65" s="12"/>
      <c r="X65" s="12"/>
      <c r="Y65" s="12"/>
      <c r="Z65" s="12"/>
      <c r="AA65" s="12"/>
      <c r="AB65" s="12"/>
      <c r="AC65" s="12"/>
    </row>
    <row r="66" spans="1:29" ht="13.5" customHeight="1" x14ac:dyDescent="0.25">
      <c r="A66" s="136"/>
      <c r="B66" s="142"/>
      <c r="C66" s="12"/>
      <c r="D66" s="331"/>
      <c r="E66" s="12"/>
      <c r="F66" s="12"/>
      <c r="G66" s="143"/>
      <c r="H66" s="167"/>
      <c r="I66" s="167"/>
      <c r="J66" s="167"/>
      <c r="K66" s="369"/>
      <c r="L66" s="369"/>
      <c r="M66" s="369"/>
      <c r="N66" s="12"/>
      <c r="O66" s="12"/>
      <c r="Q66" s="143"/>
      <c r="R66" s="12"/>
      <c r="S66" s="12"/>
      <c r="T66" s="12"/>
      <c r="U66" s="12"/>
      <c r="V66" s="12"/>
      <c r="W66" s="12"/>
      <c r="X66" s="12"/>
      <c r="Y66" s="12"/>
      <c r="Z66" s="12"/>
      <c r="AA66" s="12"/>
      <c r="AB66" s="12"/>
      <c r="AC66" s="12"/>
    </row>
    <row r="67" spans="1:29" ht="13.5" customHeight="1" x14ac:dyDescent="0.25">
      <c r="A67" s="136"/>
      <c r="B67" s="142"/>
      <c r="C67" s="12"/>
      <c r="D67" s="331"/>
      <c r="E67" s="12"/>
      <c r="F67" s="12"/>
      <c r="G67" s="143"/>
      <c r="H67" s="167"/>
      <c r="I67" s="167"/>
      <c r="J67" s="167"/>
      <c r="K67" s="369"/>
      <c r="L67" s="369"/>
      <c r="M67" s="369"/>
      <c r="N67" s="12"/>
      <c r="O67" s="12"/>
      <c r="Q67" s="143"/>
      <c r="R67" s="12"/>
      <c r="S67" s="12"/>
      <c r="T67" s="12"/>
      <c r="U67" s="12"/>
      <c r="V67" s="12"/>
      <c r="W67" s="12"/>
      <c r="X67" s="12"/>
      <c r="Y67" s="12"/>
      <c r="Z67" s="12"/>
      <c r="AA67" s="12"/>
      <c r="AB67" s="12"/>
      <c r="AC67" s="12"/>
    </row>
    <row r="68" spans="1:29" ht="13.5" customHeight="1" x14ac:dyDescent="0.25">
      <c r="A68" s="136"/>
      <c r="B68" s="142"/>
      <c r="C68" s="12"/>
      <c r="D68" s="331"/>
      <c r="E68" s="12"/>
      <c r="F68" s="12"/>
      <c r="G68" s="143"/>
      <c r="H68" s="167"/>
      <c r="I68" s="167"/>
      <c r="J68" s="167"/>
      <c r="K68" s="369"/>
      <c r="L68" s="369"/>
      <c r="M68" s="369"/>
      <c r="N68" s="12"/>
      <c r="O68" s="12"/>
      <c r="Q68" s="143"/>
      <c r="R68" s="12"/>
      <c r="S68" s="12"/>
      <c r="T68" s="12"/>
      <c r="U68" s="12"/>
      <c r="V68" s="12"/>
      <c r="W68" s="12"/>
      <c r="X68" s="12"/>
      <c r="Y68" s="12"/>
      <c r="Z68" s="12"/>
      <c r="AA68" s="12"/>
      <c r="AB68" s="12"/>
      <c r="AC68" s="12"/>
    </row>
    <row r="69" spans="1:29" ht="13.5" customHeight="1" x14ac:dyDescent="0.25">
      <c r="A69" s="136"/>
      <c r="B69" s="142"/>
      <c r="C69" s="12"/>
      <c r="D69" s="331"/>
      <c r="E69" s="12"/>
      <c r="F69" s="12"/>
      <c r="G69" s="143"/>
      <c r="H69" s="167"/>
      <c r="I69" s="167"/>
      <c r="J69" s="167"/>
      <c r="K69" s="369"/>
      <c r="L69" s="369"/>
      <c r="M69" s="369"/>
      <c r="N69" s="12"/>
      <c r="O69" s="12"/>
      <c r="Q69" s="143"/>
      <c r="R69" s="12"/>
      <c r="S69" s="12"/>
      <c r="T69" s="12"/>
      <c r="U69" s="12"/>
      <c r="V69" s="12"/>
      <c r="W69" s="12"/>
      <c r="X69" s="12"/>
      <c r="Y69" s="12"/>
      <c r="Z69" s="12"/>
      <c r="AA69" s="12"/>
      <c r="AB69" s="12"/>
      <c r="AC69" s="12"/>
    </row>
    <row r="70" spans="1:29" ht="13.5" customHeight="1" x14ac:dyDescent="0.25">
      <c r="A70" s="136"/>
      <c r="B70" s="142"/>
      <c r="C70" s="12"/>
      <c r="D70" s="12"/>
      <c r="E70" s="12"/>
      <c r="F70" s="12"/>
      <c r="G70" s="143"/>
      <c r="H70" s="167"/>
      <c r="I70" s="167"/>
      <c r="J70" s="167"/>
      <c r="K70" s="369"/>
      <c r="L70" s="369"/>
      <c r="M70" s="369"/>
      <c r="N70" s="12"/>
      <c r="O70" s="12"/>
      <c r="Q70" s="143"/>
      <c r="R70" s="12"/>
      <c r="S70" s="12"/>
      <c r="T70" s="12"/>
      <c r="U70" s="12"/>
      <c r="V70" s="12"/>
      <c r="W70" s="12"/>
      <c r="X70" s="12"/>
      <c r="Y70" s="12"/>
      <c r="Z70" s="12"/>
      <c r="AA70" s="12"/>
      <c r="AB70" s="12"/>
      <c r="AC70" s="12"/>
    </row>
    <row r="71" spans="1:29" ht="13.5" customHeight="1" x14ac:dyDescent="0.25">
      <c r="A71" s="136"/>
      <c r="B71" s="142"/>
      <c r="C71" s="12"/>
      <c r="D71" s="12"/>
      <c r="E71" s="12"/>
      <c r="F71" s="12"/>
      <c r="G71" s="143"/>
      <c r="H71" s="167"/>
      <c r="I71" s="167"/>
      <c r="J71" s="167"/>
      <c r="K71" s="369"/>
      <c r="L71" s="369"/>
      <c r="M71" s="369"/>
      <c r="N71" s="12"/>
      <c r="O71" s="12"/>
      <c r="Q71" s="143"/>
      <c r="R71" s="12"/>
      <c r="S71" s="12"/>
      <c r="T71" s="12"/>
      <c r="U71" s="12"/>
      <c r="V71" s="12"/>
      <c r="W71" s="12"/>
      <c r="X71" s="12"/>
      <c r="Y71" s="12"/>
      <c r="Z71" s="12"/>
      <c r="AA71" s="12"/>
      <c r="AB71" s="12"/>
      <c r="AC71" s="12"/>
    </row>
    <row r="72" spans="1:29" ht="13.5" customHeight="1" x14ac:dyDescent="0.25">
      <c r="A72" s="136"/>
      <c r="B72" s="142"/>
      <c r="C72" s="12"/>
      <c r="D72" s="12"/>
      <c r="E72" s="12"/>
      <c r="F72" s="12"/>
      <c r="G72" s="143"/>
      <c r="H72" s="167"/>
      <c r="I72" s="167"/>
      <c r="J72" s="167"/>
      <c r="K72" s="369"/>
      <c r="L72" s="369"/>
      <c r="M72" s="369"/>
      <c r="N72" s="12"/>
      <c r="O72" s="12"/>
      <c r="Q72" s="143"/>
      <c r="R72" s="12"/>
      <c r="S72" s="12"/>
      <c r="T72" s="12"/>
      <c r="U72" s="12"/>
      <c r="V72" s="12"/>
      <c r="W72" s="12"/>
      <c r="X72" s="12"/>
      <c r="Y72" s="12"/>
      <c r="Z72" s="12"/>
      <c r="AA72" s="12"/>
      <c r="AB72" s="12"/>
      <c r="AC72" s="12"/>
    </row>
    <row r="73" spans="1:29" ht="13.5" customHeight="1" x14ac:dyDescent="0.25">
      <c r="A73" s="136"/>
      <c r="B73" s="142"/>
      <c r="C73" s="12"/>
      <c r="D73" s="12"/>
      <c r="E73" s="12"/>
      <c r="F73" s="12"/>
      <c r="G73" s="143"/>
      <c r="H73" s="167"/>
      <c r="I73" s="167"/>
      <c r="J73" s="167"/>
      <c r="K73" s="369"/>
      <c r="L73" s="369"/>
      <c r="M73" s="369"/>
      <c r="N73" s="12"/>
      <c r="O73" s="12"/>
      <c r="Q73" s="143"/>
      <c r="R73" s="12"/>
      <c r="S73" s="12"/>
      <c r="T73" s="12"/>
      <c r="U73" s="12"/>
      <c r="V73" s="12"/>
      <c r="W73" s="12"/>
      <c r="X73" s="12"/>
      <c r="Y73" s="12"/>
      <c r="Z73" s="12"/>
      <c r="AA73" s="12"/>
      <c r="AB73" s="12"/>
      <c r="AC73" s="12"/>
    </row>
    <row r="74" spans="1:29" ht="13.5" customHeight="1" x14ac:dyDescent="0.25">
      <c r="A74" s="136"/>
      <c r="B74" s="142"/>
      <c r="C74" s="12"/>
      <c r="D74" s="12"/>
      <c r="E74" s="12"/>
      <c r="F74" s="12"/>
      <c r="G74" s="143"/>
      <c r="H74" s="167"/>
      <c r="I74" s="167"/>
      <c r="J74" s="167"/>
      <c r="K74" s="369"/>
      <c r="L74" s="369"/>
      <c r="M74" s="369"/>
      <c r="N74" s="12"/>
      <c r="O74" s="12"/>
      <c r="Q74" s="143"/>
      <c r="R74" s="12"/>
      <c r="S74" s="12"/>
      <c r="T74" s="12"/>
      <c r="U74" s="12"/>
      <c r="V74" s="12"/>
      <c r="W74" s="12"/>
      <c r="X74" s="12"/>
      <c r="Y74" s="12"/>
      <c r="Z74" s="12"/>
      <c r="AA74" s="12"/>
      <c r="AB74" s="12"/>
      <c r="AC74" s="12"/>
    </row>
    <row r="75" spans="1:29" ht="13.5" customHeight="1" x14ac:dyDescent="0.25">
      <c r="A75" s="136"/>
      <c r="B75" s="142"/>
      <c r="C75" s="12"/>
      <c r="D75" s="12"/>
      <c r="E75" s="12"/>
      <c r="F75" s="12"/>
      <c r="G75" s="143"/>
      <c r="H75" s="167"/>
      <c r="I75" s="167"/>
      <c r="J75" s="167"/>
      <c r="K75" s="369"/>
      <c r="L75" s="369"/>
      <c r="M75" s="369"/>
      <c r="N75" s="12"/>
      <c r="O75" s="12"/>
      <c r="Q75" s="143"/>
      <c r="R75" s="12"/>
      <c r="S75" s="12"/>
      <c r="T75" s="12"/>
      <c r="U75" s="12"/>
      <c r="V75" s="12"/>
      <c r="W75" s="12"/>
      <c r="X75" s="12"/>
      <c r="Y75" s="12"/>
      <c r="Z75" s="12"/>
      <c r="AA75" s="12"/>
      <c r="AB75" s="12"/>
      <c r="AC75" s="12"/>
    </row>
    <row r="76" spans="1:29" ht="13.5" customHeight="1" x14ac:dyDescent="0.25">
      <c r="A76" s="136"/>
      <c r="B76" s="142"/>
      <c r="C76" s="12"/>
      <c r="D76" s="12"/>
      <c r="E76" s="12"/>
      <c r="F76" s="12"/>
      <c r="G76" s="143"/>
      <c r="H76" s="167"/>
      <c r="I76" s="167"/>
      <c r="J76" s="167"/>
      <c r="K76" s="369"/>
      <c r="L76" s="369"/>
      <c r="M76" s="369"/>
      <c r="N76" s="12"/>
      <c r="O76" s="12"/>
      <c r="Q76" s="143"/>
      <c r="R76" s="12"/>
      <c r="S76" s="12"/>
      <c r="T76" s="12"/>
      <c r="U76" s="12"/>
      <c r="V76" s="12"/>
      <c r="W76" s="12"/>
      <c r="X76" s="12"/>
      <c r="Y76" s="12"/>
      <c r="Z76" s="12"/>
      <c r="AA76" s="12"/>
      <c r="AB76" s="12"/>
      <c r="AC76" s="12"/>
    </row>
    <row r="77" spans="1:29" ht="13.5" customHeight="1" x14ac:dyDescent="0.25">
      <c r="A77" s="136"/>
      <c r="B77" s="142"/>
      <c r="C77" s="12"/>
      <c r="D77" s="12"/>
      <c r="E77" s="12"/>
      <c r="F77" s="12"/>
      <c r="G77" s="143"/>
      <c r="H77" s="167"/>
      <c r="I77" s="167"/>
      <c r="J77" s="167"/>
      <c r="K77" s="369"/>
      <c r="L77" s="369"/>
      <c r="M77" s="369"/>
      <c r="N77" s="12"/>
      <c r="O77" s="12"/>
      <c r="Q77" s="143"/>
      <c r="R77" s="12"/>
      <c r="S77" s="12"/>
      <c r="T77" s="12"/>
      <c r="U77" s="12"/>
      <c r="V77" s="12"/>
      <c r="W77" s="12"/>
      <c r="X77" s="12"/>
      <c r="Y77" s="12"/>
      <c r="Z77" s="12"/>
      <c r="AA77" s="12"/>
      <c r="AB77" s="12"/>
      <c r="AC77" s="12"/>
    </row>
    <row r="78" spans="1:29" ht="13.5" customHeight="1" x14ac:dyDescent="0.25">
      <c r="A78" s="136"/>
      <c r="B78" s="142"/>
      <c r="C78" s="12"/>
      <c r="D78" s="12"/>
      <c r="E78" s="12"/>
      <c r="F78" s="12"/>
      <c r="G78" s="143"/>
      <c r="H78" s="167"/>
      <c r="I78" s="167"/>
      <c r="J78" s="167"/>
      <c r="K78" s="369"/>
      <c r="L78" s="369"/>
      <c r="M78" s="369"/>
      <c r="N78" s="12"/>
      <c r="O78" s="12"/>
      <c r="Q78" s="143"/>
      <c r="R78" s="12"/>
      <c r="S78" s="12"/>
      <c r="T78" s="12"/>
      <c r="U78" s="12"/>
      <c r="V78" s="12"/>
      <c r="W78" s="12"/>
      <c r="X78" s="12"/>
      <c r="Y78" s="12"/>
      <c r="Z78" s="12"/>
      <c r="AA78" s="12"/>
      <c r="AB78" s="12"/>
      <c r="AC78" s="12"/>
    </row>
    <row r="79" spans="1:29" ht="13.5" customHeight="1" x14ac:dyDescent="0.25">
      <c r="A79" s="136"/>
      <c r="B79" s="142"/>
      <c r="C79" s="12"/>
      <c r="D79" s="12"/>
      <c r="E79" s="12"/>
      <c r="F79" s="12"/>
      <c r="G79" s="143"/>
      <c r="H79" s="167"/>
      <c r="I79" s="167"/>
      <c r="J79" s="167"/>
      <c r="K79" s="369"/>
      <c r="L79" s="369"/>
      <c r="M79" s="369"/>
      <c r="N79" s="12"/>
      <c r="O79" s="12"/>
      <c r="Q79" s="143"/>
      <c r="R79" s="12"/>
      <c r="S79" s="12"/>
      <c r="T79" s="12"/>
      <c r="U79" s="12"/>
      <c r="V79" s="12"/>
      <c r="W79" s="12"/>
      <c r="X79" s="12"/>
      <c r="Y79" s="12"/>
      <c r="Z79" s="12"/>
      <c r="AA79" s="12"/>
      <c r="AB79" s="12"/>
      <c r="AC79" s="12"/>
    </row>
    <row r="80" spans="1:29" ht="13.5" customHeight="1" x14ac:dyDescent="0.25">
      <c r="A80" s="136"/>
      <c r="B80" s="142"/>
      <c r="C80" s="12"/>
      <c r="D80" s="12"/>
      <c r="E80" s="12"/>
      <c r="F80" s="12"/>
      <c r="G80" s="143"/>
      <c r="H80" s="167"/>
      <c r="I80" s="167"/>
      <c r="J80" s="167"/>
      <c r="K80" s="369"/>
      <c r="L80" s="369"/>
      <c r="M80" s="369"/>
      <c r="N80" s="12"/>
      <c r="O80" s="12"/>
      <c r="Q80" s="143"/>
      <c r="R80" s="12"/>
      <c r="S80" s="12"/>
      <c r="T80" s="12"/>
      <c r="U80" s="12"/>
      <c r="V80" s="12"/>
      <c r="W80" s="12"/>
      <c r="X80" s="12"/>
      <c r="Y80" s="12"/>
      <c r="Z80" s="12"/>
      <c r="AA80" s="12"/>
      <c r="AB80" s="12"/>
      <c r="AC80" s="12"/>
    </row>
    <row r="81" spans="1:29" ht="13.5" customHeight="1" x14ac:dyDescent="0.25">
      <c r="A81" s="136"/>
      <c r="B81" s="142"/>
      <c r="C81" s="12"/>
      <c r="D81" s="12"/>
      <c r="E81" s="12"/>
      <c r="F81" s="12"/>
      <c r="G81" s="143"/>
      <c r="H81" s="167"/>
      <c r="I81" s="167"/>
      <c r="J81" s="167"/>
      <c r="K81" s="369"/>
      <c r="L81" s="369"/>
      <c r="M81" s="369"/>
      <c r="N81" s="12"/>
      <c r="O81" s="12"/>
      <c r="Q81" s="143"/>
      <c r="R81" s="12"/>
      <c r="S81" s="12"/>
      <c r="T81" s="12"/>
      <c r="U81" s="12"/>
      <c r="V81" s="12"/>
      <c r="W81" s="12"/>
      <c r="X81" s="12"/>
      <c r="Y81" s="12"/>
      <c r="Z81" s="12"/>
      <c r="AA81" s="12"/>
      <c r="AB81" s="12"/>
      <c r="AC81" s="12"/>
    </row>
    <row r="82" spans="1:29" ht="13.5" customHeight="1" x14ac:dyDescent="0.25">
      <c r="A82" s="136"/>
      <c r="B82" s="142"/>
      <c r="C82" s="12"/>
      <c r="D82" s="12"/>
      <c r="E82" s="12"/>
      <c r="F82" s="12"/>
      <c r="G82" s="143"/>
      <c r="H82" s="167"/>
      <c r="I82" s="167"/>
      <c r="J82" s="167"/>
      <c r="K82" s="369"/>
      <c r="L82" s="369"/>
      <c r="M82" s="369"/>
      <c r="N82" s="12"/>
      <c r="O82" s="12"/>
      <c r="Q82" s="143"/>
      <c r="R82" s="12"/>
      <c r="S82" s="12"/>
      <c r="T82" s="12"/>
      <c r="U82" s="12"/>
      <c r="V82" s="12"/>
      <c r="W82" s="12"/>
      <c r="X82" s="12"/>
      <c r="Y82" s="12"/>
      <c r="Z82" s="12"/>
      <c r="AA82" s="12"/>
      <c r="AB82" s="12"/>
      <c r="AC82" s="12"/>
    </row>
    <row r="83" spans="1:29" ht="13.5" customHeight="1" x14ac:dyDescent="0.25">
      <c r="A83" s="136"/>
      <c r="B83" s="142"/>
      <c r="C83" s="12"/>
      <c r="D83" s="12"/>
      <c r="E83" s="12"/>
      <c r="F83" s="12"/>
      <c r="G83" s="143"/>
      <c r="H83" s="167"/>
      <c r="I83" s="167"/>
      <c r="J83" s="167"/>
      <c r="K83" s="369"/>
      <c r="L83" s="369"/>
      <c r="M83" s="369"/>
      <c r="N83" s="12"/>
      <c r="O83" s="12"/>
      <c r="Q83" s="143"/>
      <c r="R83" s="12"/>
      <c r="S83" s="12"/>
      <c r="T83" s="12"/>
      <c r="U83" s="12"/>
      <c r="V83" s="12"/>
      <c r="W83" s="12"/>
      <c r="X83" s="12"/>
      <c r="Y83" s="12"/>
      <c r="Z83" s="12"/>
      <c r="AA83" s="12"/>
      <c r="AB83" s="12"/>
      <c r="AC83" s="12"/>
    </row>
    <row r="84" spans="1:29" ht="13.5" customHeight="1" x14ac:dyDescent="0.25">
      <c r="A84" s="136"/>
      <c r="B84" s="142"/>
      <c r="C84" s="12"/>
      <c r="D84" s="12"/>
      <c r="E84" s="12"/>
      <c r="F84" s="12"/>
      <c r="G84" s="143"/>
      <c r="H84" s="167"/>
      <c r="I84" s="167"/>
      <c r="J84" s="167"/>
      <c r="K84" s="369"/>
      <c r="L84" s="369"/>
      <c r="M84" s="369"/>
      <c r="N84" s="12"/>
      <c r="O84" s="12"/>
      <c r="Q84" s="143"/>
      <c r="R84" s="12"/>
      <c r="S84" s="12"/>
      <c r="T84" s="12"/>
      <c r="U84" s="12"/>
      <c r="V84" s="12"/>
      <c r="W84" s="12"/>
      <c r="X84" s="12"/>
      <c r="Y84" s="12"/>
      <c r="Z84" s="12"/>
      <c r="AA84" s="12"/>
      <c r="AB84" s="12"/>
      <c r="AC84" s="12"/>
    </row>
    <row r="85" spans="1:29" ht="13.5" customHeight="1" x14ac:dyDescent="0.25">
      <c r="A85" s="136"/>
      <c r="B85" s="142"/>
      <c r="C85" s="12"/>
      <c r="D85" s="12"/>
      <c r="E85" s="12"/>
      <c r="F85" s="12"/>
      <c r="G85" s="143"/>
      <c r="H85" s="167"/>
      <c r="I85" s="167"/>
      <c r="J85" s="167"/>
      <c r="K85" s="369"/>
      <c r="L85" s="369"/>
      <c r="M85" s="369"/>
      <c r="N85" s="12"/>
      <c r="O85" s="12"/>
      <c r="Q85" s="143"/>
      <c r="R85" s="12"/>
      <c r="S85" s="12"/>
      <c r="T85" s="12"/>
      <c r="U85" s="12"/>
      <c r="V85" s="12"/>
      <c r="W85" s="12"/>
      <c r="X85" s="12"/>
      <c r="Y85" s="12"/>
      <c r="Z85" s="12"/>
      <c r="AA85" s="12"/>
      <c r="AB85" s="12"/>
      <c r="AC85" s="12"/>
    </row>
    <row r="86" spans="1:29" ht="13.5" customHeight="1" x14ac:dyDescent="0.25">
      <c r="A86" s="136"/>
      <c r="B86" s="142"/>
      <c r="C86" s="12"/>
      <c r="D86" s="12"/>
      <c r="E86" s="12"/>
      <c r="F86" s="12"/>
      <c r="G86" s="143"/>
      <c r="H86" s="167"/>
      <c r="I86" s="167"/>
      <c r="J86" s="167"/>
      <c r="K86" s="369"/>
      <c r="L86" s="369"/>
      <c r="M86" s="369"/>
      <c r="N86" s="12"/>
      <c r="O86" s="12"/>
      <c r="Q86" s="143"/>
      <c r="R86" s="12"/>
      <c r="S86" s="12"/>
      <c r="T86" s="12"/>
      <c r="U86" s="12"/>
      <c r="V86" s="12"/>
      <c r="W86" s="12"/>
      <c r="X86" s="12"/>
      <c r="Y86" s="12"/>
      <c r="Z86" s="12"/>
      <c r="AA86" s="12"/>
      <c r="AB86" s="12"/>
      <c r="AC86" s="12"/>
    </row>
    <row r="87" spans="1:29" ht="13.5" customHeight="1" x14ac:dyDescent="0.25">
      <c r="A87" s="136"/>
      <c r="B87" s="142"/>
      <c r="C87" s="12"/>
      <c r="D87" s="12"/>
      <c r="E87" s="12"/>
      <c r="F87" s="12"/>
      <c r="G87" s="143"/>
      <c r="H87" s="167"/>
      <c r="I87" s="167"/>
      <c r="J87" s="167"/>
      <c r="K87" s="369"/>
      <c r="L87" s="369"/>
      <c r="M87" s="369"/>
      <c r="N87" s="12"/>
      <c r="O87" s="12"/>
      <c r="Q87" s="143"/>
      <c r="R87" s="12"/>
      <c r="S87" s="12"/>
      <c r="T87" s="12"/>
      <c r="U87" s="12"/>
      <c r="V87" s="12"/>
      <c r="W87" s="12"/>
      <c r="X87" s="12"/>
      <c r="Y87" s="12"/>
      <c r="Z87" s="12"/>
      <c r="AA87" s="12"/>
      <c r="AB87" s="12"/>
      <c r="AC87" s="12"/>
    </row>
    <row r="88" spans="1:29" ht="13.5" customHeight="1" x14ac:dyDescent="0.25">
      <c r="A88" s="136"/>
      <c r="B88" s="142"/>
      <c r="C88" s="12"/>
      <c r="D88" s="12"/>
      <c r="E88" s="12"/>
      <c r="F88" s="12"/>
      <c r="G88" s="143"/>
      <c r="H88" s="167"/>
      <c r="I88" s="167"/>
      <c r="J88" s="167"/>
      <c r="K88" s="369"/>
      <c r="L88" s="369"/>
      <c r="M88" s="369"/>
      <c r="N88" s="12"/>
      <c r="O88" s="12"/>
      <c r="Q88" s="143"/>
      <c r="R88" s="12"/>
      <c r="S88" s="12"/>
      <c r="T88" s="12"/>
      <c r="U88" s="12"/>
      <c r="V88" s="12"/>
      <c r="W88" s="12"/>
      <c r="X88" s="12"/>
      <c r="Y88" s="12"/>
      <c r="Z88" s="12"/>
      <c r="AA88" s="12"/>
      <c r="AB88" s="12"/>
      <c r="AC88" s="12"/>
    </row>
    <row r="89" spans="1:29" ht="13.5" customHeight="1" x14ac:dyDescent="0.25">
      <c r="A89" s="136"/>
      <c r="B89" s="142"/>
      <c r="C89" s="12"/>
      <c r="D89" s="12"/>
      <c r="E89" s="12"/>
      <c r="F89" s="12"/>
      <c r="G89" s="143"/>
      <c r="H89" s="167"/>
      <c r="I89" s="167"/>
      <c r="J89" s="167"/>
      <c r="K89" s="369"/>
      <c r="L89" s="369"/>
      <c r="M89" s="369"/>
      <c r="N89" s="12"/>
      <c r="O89" s="12"/>
      <c r="Q89" s="143"/>
      <c r="R89" s="12"/>
      <c r="S89" s="12"/>
      <c r="T89" s="12"/>
      <c r="U89" s="12"/>
      <c r="V89" s="12"/>
      <c r="W89" s="12"/>
      <c r="X89" s="12"/>
      <c r="Y89" s="12"/>
      <c r="Z89" s="12"/>
      <c r="AA89" s="12"/>
      <c r="AB89" s="12"/>
      <c r="AC89" s="12"/>
    </row>
    <row r="90" spans="1:29" ht="13.5" customHeight="1" x14ac:dyDescent="0.25">
      <c r="A90" s="136"/>
      <c r="B90" s="142"/>
      <c r="C90" s="12"/>
      <c r="D90" s="12"/>
      <c r="E90" s="12"/>
      <c r="F90" s="12"/>
      <c r="G90" s="143"/>
      <c r="H90" s="167"/>
      <c r="I90" s="167"/>
      <c r="J90" s="167"/>
      <c r="K90" s="369"/>
      <c r="L90" s="369"/>
      <c r="M90" s="369"/>
      <c r="N90" s="12"/>
      <c r="O90" s="12"/>
      <c r="Q90" s="143"/>
      <c r="R90" s="12"/>
      <c r="S90" s="12"/>
      <c r="T90" s="12"/>
      <c r="U90" s="12"/>
      <c r="V90" s="12"/>
      <c r="W90" s="12"/>
      <c r="X90" s="12"/>
      <c r="Y90" s="12"/>
      <c r="Z90" s="12"/>
      <c r="AA90" s="12"/>
      <c r="AB90" s="12"/>
      <c r="AC90" s="12"/>
    </row>
    <row r="91" spans="1:29" ht="13.5" customHeight="1" x14ac:dyDescent="0.25">
      <c r="A91" s="136"/>
      <c r="B91" s="142"/>
      <c r="C91" s="12"/>
      <c r="D91" s="12"/>
      <c r="E91" s="12"/>
      <c r="F91" s="12"/>
      <c r="G91" s="143"/>
      <c r="H91" s="167"/>
      <c r="I91" s="167"/>
      <c r="J91" s="167"/>
      <c r="K91" s="369"/>
      <c r="L91" s="369"/>
      <c r="M91" s="369"/>
      <c r="N91" s="12"/>
      <c r="O91" s="12"/>
      <c r="Q91" s="143"/>
      <c r="R91" s="12"/>
      <c r="S91" s="12"/>
      <c r="T91" s="12"/>
      <c r="U91" s="12"/>
      <c r="V91" s="12"/>
      <c r="W91" s="12"/>
      <c r="X91" s="12"/>
      <c r="Y91" s="12"/>
      <c r="Z91" s="12"/>
      <c r="AA91" s="12"/>
      <c r="AB91" s="12"/>
      <c r="AC91" s="12"/>
    </row>
    <row r="92" spans="1:29" ht="13.5" customHeight="1" x14ac:dyDescent="0.25">
      <c r="A92" s="136"/>
      <c r="B92" s="142"/>
      <c r="C92" s="12"/>
      <c r="D92" s="12"/>
      <c r="E92" s="12"/>
      <c r="F92" s="12"/>
      <c r="G92" s="143"/>
      <c r="H92" s="167"/>
      <c r="I92" s="167"/>
      <c r="J92" s="167"/>
      <c r="K92" s="369"/>
      <c r="L92" s="369"/>
      <c r="M92" s="369"/>
      <c r="N92" s="12"/>
      <c r="O92" s="12"/>
      <c r="Q92" s="143"/>
      <c r="R92" s="12"/>
      <c r="S92" s="12"/>
      <c r="T92" s="12"/>
      <c r="U92" s="12"/>
      <c r="V92" s="12"/>
      <c r="W92" s="12"/>
      <c r="X92" s="12"/>
      <c r="Y92" s="12"/>
      <c r="Z92" s="12"/>
      <c r="AA92" s="12"/>
      <c r="AB92" s="12"/>
      <c r="AC92" s="12"/>
    </row>
    <row r="93" spans="1:29" ht="13.5" customHeight="1" x14ac:dyDescent="0.25">
      <c r="A93" s="136"/>
      <c r="B93" s="142"/>
      <c r="C93" s="12"/>
      <c r="D93" s="12"/>
      <c r="E93" s="12"/>
      <c r="F93" s="12"/>
      <c r="G93" s="143"/>
      <c r="H93" s="167"/>
      <c r="I93" s="167"/>
      <c r="J93" s="167"/>
      <c r="K93" s="369"/>
      <c r="L93" s="369"/>
      <c r="M93" s="369"/>
      <c r="N93" s="12"/>
      <c r="O93" s="12"/>
      <c r="Q93" s="143"/>
      <c r="R93" s="12"/>
      <c r="S93" s="12"/>
      <c r="T93" s="12"/>
      <c r="U93" s="12"/>
      <c r="V93" s="12"/>
      <c r="W93" s="12"/>
      <c r="X93" s="12"/>
      <c r="Y93" s="12"/>
      <c r="Z93" s="12"/>
      <c r="AA93" s="12"/>
      <c r="AB93" s="12"/>
      <c r="AC93" s="12"/>
    </row>
    <row r="94" spans="1:29" ht="13.5" customHeight="1" x14ac:dyDescent="0.25">
      <c r="A94" s="136"/>
      <c r="B94" s="142"/>
      <c r="C94" s="12"/>
      <c r="D94" s="12"/>
      <c r="E94" s="12"/>
      <c r="F94" s="12"/>
      <c r="G94" s="143"/>
      <c r="H94" s="167"/>
      <c r="I94" s="167"/>
      <c r="J94" s="167"/>
      <c r="K94" s="369"/>
      <c r="L94" s="369"/>
      <c r="M94" s="369"/>
      <c r="N94" s="12"/>
      <c r="O94" s="12"/>
      <c r="Q94" s="143"/>
      <c r="R94" s="12"/>
      <c r="S94" s="12"/>
      <c r="T94" s="12"/>
      <c r="U94" s="12"/>
      <c r="V94" s="12"/>
      <c r="W94" s="12"/>
      <c r="X94" s="12"/>
      <c r="Y94" s="12"/>
      <c r="Z94" s="12"/>
      <c r="AA94" s="12"/>
      <c r="AB94" s="12"/>
      <c r="AC94" s="12"/>
    </row>
    <row r="95" spans="1:29" ht="13.5" customHeight="1" x14ac:dyDescent="0.25">
      <c r="A95" s="136"/>
      <c r="B95" s="142"/>
      <c r="C95" s="12"/>
      <c r="D95" s="12"/>
      <c r="E95" s="12"/>
      <c r="F95" s="12"/>
      <c r="G95" s="143"/>
      <c r="H95" s="167"/>
      <c r="I95" s="167"/>
      <c r="J95" s="167"/>
      <c r="K95" s="369"/>
      <c r="L95" s="369"/>
      <c r="M95" s="369"/>
      <c r="N95" s="12"/>
      <c r="O95" s="12"/>
      <c r="Q95" s="143"/>
      <c r="R95" s="12"/>
      <c r="S95" s="12"/>
      <c r="T95" s="12"/>
      <c r="U95" s="12"/>
      <c r="V95" s="12"/>
      <c r="W95" s="12"/>
      <c r="X95" s="12"/>
      <c r="Y95" s="12"/>
      <c r="Z95" s="12"/>
      <c r="AA95" s="12"/>
      <c r="AB95" s="12"/>
      <c r="AC95" s="12"/>
    </row>
    <row r="96" spans="1:29" ht="13.5" customHeight="1" x14ac:dyDescent="0.25">
      <c r="A96" s="136"/>
      <c r="B96" s="142"/>
      <c r="C96" s="12"/>
      <c r="D96" s="12"/>
      <c r="E96" s="12"/>
      <c r="F96" s="12"/>
      <c r="G96" s="143"/>
      <c r="H96" s="167"/>
      <c r="I96" s="167"/>
      <c r="J96" s="167"/>
      <c r="K96" s="369"/>
      <c r="L96" s="369"/>
      <c r="M96" s="369"/>
      <c r="N96" s="12"/>
      <c r="O96" s="12"/>
      <c r="Q96" s="143"/>
      <c r="R96" s="12"/>
      <c r="S96" s="12"/>
      <c r="T96" s="12"/>
      <c r="U96" s="12"/>
      <c r="V96" s="12"/>
      <c r="W96" s="12"/>
      <c r="X96" s="12"/>
      <c r="Y96" s="12"/>
      <c r="Z96" s="12"/>
      <c r="AA96" s="12"/>
      <c r="AB96" s="12"/>
      <c r="AC96" s="12"/>
    </row>
    <row r="97" spans="1:29" ht="13.5" customHeight="1" x14ac:dyDescent="0.25">
      <c r="A97" s="136"/>
      <c r="B97" s="142"/>
      <c r="C97" s="12"/>
      <c r="D97" s="12"/>
      <c r="E97" s="12"/>
      <c r="F97" s="12"/>
      <c r="G97" s="143"/>
      <c r="H97" s="167"/>
      <c r="I97" s="167"/>
      <c r="J97" s="167"/>
      <c r="K97" s="369"/>
      <c r="L97" s="369"/>
      <c r="M97" s="369"/>
      <c r="N97" s="12"/>
      <c r="O97" s="12"/>
      <c r="Q97" s="143"/>
      <c r="R97" s="12"/>
      <c r="S97" s="12"/>
      <c r="T97" s="12"/>
      <c r="U97" s="12"/>
      <c r="V97" s="12"/>
      <c r="W97" s="12"/>
      <c r="X97" s="12"/>
      <c r="Y97" s="12"/>
      <c r="Z97" s="12"/>
      <c r="AA97" s="12"/>
      <c r="AB97" s="12"/>
      <c r="AC97" s="12"/>
    </row>
    <row r="98" spans="1:29" ht="13.5" customHeight="1" x14ac:dyDescent="0.25">
      <c r="A98" s="136"/>
      <c r="B98" s="142"/>
      <c r="C98" s="12"/>
      <c r="D98" s="12"/>
      <c r="E98" s="12"/>
      <c r="F98" s="12"/>
      <c r="G98" s="143"/>
      <c r="H98" s="167"/>
      <c r="I98" s="167"/>
      <c r="J98" s="167"/>
      <c r="K98" s="369"/>
      <c r="L98" s="369"/>
      <c r="M98" s="369"/>
      <c r="N98" s="12"/>
      <c r="O98" s="12"/>
      <c r="Q98" s="143"/>
      <c r="R98" s="12"/>
      <c r="S98" s="12"/>
      <c r="T98" s="12"/>
      <c r="U98" s="12"/>
      <c r="V98" s="12"/>
      <c r="W98" s="12"/>
      <c r="X98" s="12"/>
      <c r="Y98" s="12"/>
      <c r="Z98" s="12"/>
      <c r="AA98" s="12"/>
      <c r="AB98" s="12"/>
      <c r="AC98" s="12"/>
    </row>
    <row r="99" spans="1:29" ht="13.5" customHeight="1" x14ac:dyDescent="0.25">
      <c r="A99" s="136"/>
      <c r="B99" s="142"/>
      <c r="C99" s="12"/>
      <c r="D99" s="12"/>
      <c r="E99" s="12"/>
      <c r="F99" s="12"/>
      <c r="G99" s="143"/>
      <c r="H99" s="167"/>
      <c r="I99" s="167"/>
      <c r="J99" s="167"/>
      <c r="K99" s="369"/>
      <c r="L99" s="369"/>
      <c r="M99" s="369"/>
      <c r="N99" s="12"/>
      <c r="O99" s="12"/>
      <c r="Q99" s="143"/>
      <c r="R99" s="12"/>
      <c r="S99" s="12"/>
      <c r="T99" s="12"/>
      <c r="U99" s="12"/>
      <c r="V99" s="12"/>
      <c r="W99" s="12"/>
      <c r="X99" s="12"/>
      <c r="Y99" s="12"/>
      <c r="Z99" s="12"/>
      <c r="AA99" s="12"/>
      <c r="AB99" s="12"/>
      <c r="AC99" s="12"/>
    </row>
    <row r="100" spans="1:29" ht="13.5" customHeight="1" x14ac:dyDescent="0.25">
      <c r="A100" s="136"/>
      <c r="B100" s="142"/>
      <c r="C100" s="12"/>
      <c r="D100" s="12"/>
      <c r="E100" s="12"/>
      <c r="F100" s="12"/>
      <c r="G100" s="143"/>
      <c r="H100" s="167"/>
      <c r="I100" s="167"/>
      <c r="J100" s="167"/>
      <c r="K100" s="369"/>
      <c r="L100" s="369"/>
      <c r="M100" s="369"/>
      <c r="N100" s="12"/>
      <c r="O100" s="12"/>
      <c r="Q100" s="143"/>
      <c r="R100" s="12"/>
      <c r="S100" s="12"/>
      <c r="T100" s="12"/>
      <c r="U100" s="12"/>
      <c r="V100" s="12"/>
      <c r="W100" s="12"/>
      <c r="X100" s="12"/>
      <c r="Y100" s="12"/>
      <c r="Z100" s="12"/>
      <c r="AA100" s="12"/>
      <c r="AB100" s="12"/>
      <c r="AC100" s="12"/>
    </row>
    <row r="101" spans="1:29" ht="13.5" customHeight="1" x14ac:dyDescent="0.25">
      <c r="A101" s="136"/>
      <c r="B101" s="142"/>
      <c r="C101" s="12"/>
      <c r="D101" s="12"/>
      <c r="E101" s="12"/>
      <c r="F101" s="12"/>
      <c r="G101" s="143"/>
      <c r="H101" s="167"/>
      <c r="I101" s="167"/>
      <c r="J101" s="167"/>
      <c r="K101" s="369"/>
      <c r="L101" s="369"/>
      <c r="M101" s="369"/>
      <c r="N101" s="12"/>
      <c r="O101" s="12"/>
      <c r="Q101" s="143"/>
      <c r="R101" s="12"/>
      <c r="S101" s="12"/>
      <c r="T101" s="12"/>
      <c r="U101" s="12"/>
      <c r="V101" s="12"/>
      <c r="W101" s="12"/>
      <c r="X101" s="12"/>
      <c r="Y101" s="12"/>
      <c r="Z101" s="12"/>
      <c r="AA101" s="12"/>
      <c r="AB101" s="12"/>
      <c r="AC101" s="12"/>
    </row>
    <row r="102" spans="1:29" ht="13.5" customHeight="1" x14ac:dyDescent="0.25">
      <c r="A102" s="136"/>
      <c r="B102" s="142"/>
      <c r="C102" s="12"/>
      <c r="D102" s="12"/>
      <c r="E102" s="12"/>
      <c r="F102" s="12"/>
      <c r="G102" s="143"/>
      <c r="H102" s="167"/>
      <c r="I102" s="167"/>
      <c r="J102" s="167"/>
      <c r="K102" s="369"/>
      <c r="L102" s="369"/>
      <c r="M102" s="369"/>
      <c r="N102" s="12"/>
      <c r="O102" s="12"/>
      <c r="Q102" s="143"/>
      <c r="R102" s="12"/>
      <c r="S102" s="12"/>
      <c r="T102" s="12"/>
      <c r="U102" s="12"/>
      <c r="V102" s="12"/>
      <c r="W102" s="12"/>
      <c r="X102" s="12"/>
      <c r="Y102" s="12"/>
      <c r="Z102" s="12"/>
      <c r="AA102" s="12"/>
      <c r="AB102" s="12"/>
      <c r="AC102" s="12"/>
    </row>
    <row r="103" spans="1:29" ht="13.5" customHeight="1" x14ac:dyDescent="0.25">
      <c r="A103" s="136"/>
      <c r="B103" s="142"/>
      <c r="C103" s="12"/>
      <c r="D103" s="12"/>
      <c r="E103" s="12"/>
      <c r="F103" s="12"/>
      <c r="G103" s="143"/>
      <c r="H103" s="167"/>
      <c r="I103" s="167"/>
      <c r="J103" s="167"/>
      <c r="K103" s="369"/>
      <c r="L103" s="369"/>
      <c r="M103" s="369"/>
      <c r="N103" s="12"/>
      <c r="O103" s="12"/>
      <c r="Q103" s="143"/>
      <c r="R103" s="12"/>
      <c r="S103" s="12"/>
      <c r="T103" s="12"/>
      <c r="U103" s="12"/>
      <c r="V103" s="12"/>
      <c r="W103" s="12"/>
      <c r="X103" s="12"/>
      <c r="Y103" s="12"/>
      <c r="Z103" s="12"/>
      <c r="AA103" s="12"/>
      <c r="AB103" s="12"/>
      <c r="AC103" s="12"/>
    </row>
    <row r="104" spans="1:29" ht="13.5" customHeight="1" x14ac:dyDescent="0.25">
      <c r="A104" s="136"/>
      <c r="B104" s="142"/>
      <c r="C104" s="12"/>
      <c r="D104" s="12"/>
      <c r="E104" s="12"/>
      <c r="F104" s="12"/>
      <c r="G104" s="143"/>
      <c r="H104" s="167"/>
      <c r="I104" s="167"/>
      <c r="J104" s="167"/>
      <c r="K104" s="369"/>
      <c r="L104" s="369"/>
      <c r="M104" s="369"/>
      <c r="N104" s="12"/>
      <c r="O104" s="12"/>
      <c r="Q104" s="143"/>
      <c r="R104" s="12"/>
      <c r="S104" s="12"/>
      <c r="T104" s="12"/>
      <c r="U104" s="12"/>
      <c r="V104" s="12"/>
      <c r="W104" s="12"/>
      <c r="X104" s="12"/>
      <c r="Y104" s="12"/>
      <c r="Z104" s="12"/>
      <c r="AA104" s="12"/>
      <c r="AB104" s="12"/>
      <c r="AC104" s="12"/>
    </row>
    <row r="105" spans="1:29" ht="13.5" customHeight="1" x14ac:dyDescent="0.25">
      <c r="A105" s="136"/>
      <c r="B105" s="142"/>
      <c r="C105" s="12"/>
      <c r="D105" s="12"/>
      <c r="E105" s="12"/>
      <c r="F105" s="12"/>
      <c r="G105" s="143"/>
      <c r="H105" s="167"/>
      <c r="I105" s="167"/>
      <c r="J105" s="167"/>
      <c r="K105" s="369"/>
      <c r="L105" s="369"/>
      <c r="M105" s="369"/>
      <c r="N105" s="12"/>
      <c r="O105" s="12"/>
      <c r="Q105" s="143"/>
      <c r="R105" s="12"/>
      <c r="S105" s="12"/>
      <c r="T105" s="12"/>
      <c r="U105" s="12"/>
      <c r="V105" s="12"/>
      <c r="W105" s="12"/>
      <c r="X105" s="12"/>
      <c r="Y105" s="12"/>
      <c r="Z105" s="12"/>
      <c r="AA105" s="12"/>
      <c r="AB105" s="12"/>
      <c r="AC105" s="12"/>
    </row>
    <row r="106" spans="1:29" ht="13.5" customHeight="1" x14ac:dyDescent="0.25">
      <c r="A106" s="136"/>
      <c r="B106" s="142"/>
      <c r="C106" s="12"/>
      <c r="D106" s="12"/>
      <c r="E106" s="12"/>
      <c r="F106" s="12"/>
      <c r="G106" s="143"/>
      <c r="H106" s="167"/>
      <c r="I106" s="167"/>
      <c r="J106" s="167"/>
      <c r="K106" s="369"/>
      <c r="L106" s="369"/>
      <c r="M106" s="369"/>
      <c r="N106" s="12"/>
      <c r="O106" s="12"/>
      <c r="Q106" s="143"/>
      <c r="R106" s="12"/>
      <c r="S106" s="12"/>
      <c r="T106" s="12"/>
      <c r="U106" s="12"/>
      <c r="V106" s="12"/>
      <c r="W106" s="12"/>
      <c r="X106" s="12"/>
      <c r="Y106" s="12"/>
      <c r="Z106" s="12"/>
      <c r="AA106" s="12"/>
      <c r="AB106" s="12"/>
      <c r="AC106" s="12"/>
    </row>
    <row r="107" spans="1:29" ht="13.5" customHeight="1" x14ac:dyDescent="0.25">
      <c r="A107" s="136"/>
      <c r="B107" s="142"/>
      <c r="C107" s="12"/>
      <c r="D107" s="12"/>
      <c r="E107" s="12"/>
      <c r="F107" s="12"/>
      <c r="G107" s="143"/>
      <c r="H107" s="167"/>
      <c r="I107" s="167"/>
      <c r="J107" s="167"/>
      <c r="K107" s="369"/>
      <c r="L107" s="369"/>
      <c r="M107" s="369"/>
      <c r="N107" s="12"/>
      <c r="O107" s="12"/>
      <c r="Q107" s="143"/>
      <c r="R107" s="12"/>
      <c r="S107" s="12"/>
      <c r="T107" s="12"/>
      <c r="U107" s="12"/>
      <c r="V107" s="12"/>
      <c r="W107" s="12"/>
      <c r="X107" s="12"/>
      <c r="Y107" s="12"/>
      <c r="Z107" s="12"/>
      <c r="AA107" s="12"/>
      <c r="AB107" s="12"/>
      <c r="AC107" s="12"/>
    </row>
    <row r="108" spans="1:29" ht="13.5" customHeight="1" x14ac:dyDescent="0.25">
      <c r="A108" s="136"/>
      <c r="B108" s="142"/>
      <c r="C108" s="12"/>
      <c r="D108" s="12"/>
      <c r="E108" s="12"/>
      <c r="F108" s="12"/>
      <c r="G108" s="143"/>
      <c r="H108" s="167"/>
      <c r="I108" s="167"/>
      <c r="J108" s="167"/>
      <c r="K108" s="369"/>
      <c r="L108" s="369"/>
      <c r="M108" s="369"/>
      <c r="N108" s="12"/>
      <c r="O108" s="12"/>
      <c r="Q108" s="143"/>
      <c r="R108" s="12"/>
      <c r="S108" s="12"/>
      <c r="T108" s="12"/>
      <c r="U108" s="12"/>
      <c r="V108" s="12"/>
      <c r="W108" s="12"/>
      <c r="X108" s="12"/>
      <c r="Y108" s="12"/>
      <c r="Z108" s="12"/>
      <c r="AA108" s="12"/>
      <c r="AB108" s="12"/>
      <c r="AC108" s="12"/>
    </row>
    <row r="109" spans="1:29" ht="13.5" customHeight="1" x14ac:dyDescent="0.25">
      <c r="A109" s="136"/>
      <c r="B109" s="142"/>
      <c r="C109" s="12"/>
      <c r="D109" s="12"/>
      <c r="E109" s="12"/>
      <c r="F109" s="12"/>
      <c r="G109" s="143"/>
      <c r="H109" s="167"/>
      <c r="I109" s="167"/>
      <c r="J109" s="167"/>
      <c r="K109" s="369"/>
      <c r="L109" s="369"/>
      <c r="M109" s="369"/>
      <c r="N109" s="12"/>
      <c r="O109" s="12"/>
      <c r="Q109" s="143"/>
      <c r="R109" s="12"/>
      <c r="S109" s="12"/>
      <c r="T109" s="12"/>
      <c r="U109" s="12"/>
      <c r="V109" s="12"/>
      <c r="W109" s="12"/>
      <c r="X109" s="12"/>
      <c r="Y109" s="12"/>
      <c r="Z109" s="12"/>
      <c r="AA109" s="12"/>
      <c r="AB109" s="12"/>
      <c r="AC109" s="12"/>
    </row>
    <row r="110" spans="1:29" ht="13.5" customHeight="1" x14ac:dyDescent="0.25">
      <c r="A110" s="136"/>
      <c r="B110" s="142"/>
      <c r="C110" s="12"/>
      <c r="D110" s="12"/>
      <c r="E110" s="12"/>
      <c r="F110" s="12"/>
      <c r="G110" s="143"/>
      <c r="H110" s="167"/>
      <c r="I110" s="167"/>
      <c r="J110" s="167"/>
      <c r="K110" s="369"/>
      <c r="L110" s="369"/>
      <c r="M110" s="369"/>
      <c r="N110" s="12"/>
      <c r="O110" s="12"/>
      <c r="Q110" s="143"/>
      <c r="R110" s="12"/>
      <c r="S110" s="12"/>
      <c r="T110" s="12"/>
      <c r="U110" s="12"/>
      <c r="V110" s="12"/>
      <c r="W110" s="12"/>
      <c r="X110" s="12"/>
      <c r="Y110" s="12"/>
      <c r="Z110" s="12"/>
      <c r="AA110" s="12"/>
      <c r="AB110" s="12"/>
      <c r="AC110" s="12"/>
    </row>
    <row r="111" spans="1:29" ht="13.5" customHeight="1" x14ac:dyDescent="0.25">
      <c r="A111" s="136"/>
      <c r="B111" s="142"/>
      <c r="C111" s="12"/>
      <c r="D111" s="12"/>
      <c r="E111" s="12"/>
      <c r="F111" s="12"/>
      <c r="G111" s="143"/>
      <c r="H111" s="167"/>
      <c r="I111" s="167"/>
      <c r="J111" s="167"/>
      <c r="K111" s="369"/>
      <c r="L111" s="369"/>
      <c r="M111" s="369"/>
      <c r="N111" s="12"/>
      <c r="O111" s="12"/>
      <c r="Q111" s="143"/>
      <c r="R111" s="12"/>
      <c r="S111" s="12"/>
      <c r="T111" s="12"/>
      <c r="U111" s="12"/>
      <c r="V111" s="12"/>
      <c r="W111" s="12"/>
      <c r="X111" s="12"/>
      <c r="Y111" s="12"/>
      <c r="Z111" s="12"/>
      <c r="AA111" s="12"/>
      <c r="AB111" s="12"/>
      <c r="AC111" s="12"/>
    </row>
    <row r="112" spans="1:29" ht="13.5" customHeight="1" x14ac:dyDescent="0.25">
      <c r="A112" s="136"/>
      <c r="B112" s="142"/>
      <c r="C112" s="12"/>
      <c r="D112" s="12"/>
      <c r="E112" s="12"/>
      <c r="F112" s="12"/>
      <c r="G112" s="143"/>
      <c r="H112" s="167"/>
      <c r="I112" s="167"/>
      <c r="J112" s="167"/>
      <c r="K112" s="369"/>
      <c r="L112" s="369"/>
      <c r="M112" s="369"/>
      <c r="N112" s="12"/>
      <c r="O112" s="12"/>
      <c r="Q112" s="143"/>
      <c r="R112" s="12"/>
      <c r="S112" s="12"/>
      <c r="T112" s="12"/>
      <c r="U112" s="12"/>
      <c r="V112" s="12"/>
      <c r="W112" s="12"/>
      <c r="X112" s="12"/>
      <c r="Y112" s="12"/>
      <c r="Z112" s="12"/>
      <c r="AA112" s="12"/>
      <c r="AB112" s="12"/>
      <c r="AC112" s="12"/>
    </row>
    <row r="113" spans="1:29" ht="13.5" customHeight="1" x14ac:dyDescent="0.25">
      <c r="A113" s="136"/>
      <c r="B113" s="142"/>
      <c r="C113" s="12"/>
      <c r="D113" s="12"/>
      <c r="E113" s="12"/>
      <c r="F113" s="12"/>
      <c r="G113" s="143"/>
      <c r="H113" s="167"/>
      <c r="I113" s="167"/>
      <c r="J113" s="167"/>
      <c r="K113" s="369"/>
      <c r="L113" s="369"/>
      <c r="M113" s="369"/>
      <c r="N113" s="12"/>
      <c r="O113" s="12"/>
      <c r="Q113" s="143"/>
      <c r="R113" s="12"/>
      <c r="S113" s="12"/>
      <c r="T113" s="12"/>
      <c r="U113" s="12"/>
      <c r="V113" s="12"/>
      <c r="W113" s="12"/>
      <c r="X113" s="12"/>
      <c r="Y113" s="12"/>
      <c r="Z113" s="12"/>
      <c r="AA113" s="12"/>
      <c r="AB113" s="12"/>
      <c r="AC113" s="12"/>
    </row>
    <row r="114" spans="1:29" ht="13.5" customHeight="1" x14ac:dyDescent="0.25">
      <c r="A114" s="136"/>
      <c r="B114" s="142"/>
      <c r="C114" s="12"/>
      <c r="D114" s="12"/>
      <c r="E114" s="12"/>
      <c r="F114" s="12"/>
      <c r="G114" s="143"/>
      <c r="H114" s="167"/>
      <c r="I114" s="167"/>
      <c r="J114" s="167"/>
      <c r="K114" s="369"/>
      <c r="L114" s="369"/>
      <c r="M114" s="369"/>
      <c r="N114" s="12"/>
      <c r="O114" s="12"/>
      <c r="Q114" s="143"/>
      <c r="R114" s="12"/>
      <c r="S114" s="12"/>
      <c r="T114" s="12"/>
      <c r="U114" s="12"/>
      <c r="V114" s="12"/>
      <c r="W114" s="12"/>
      <c r="X114" s="12"/>
      <c r="Y114" s="12"/>
      <c r="Z114" s="12"/>
      <c r="AA114" s="12"/>
      <c r="AB114" s="12"/>
      <c r="AC114" s="12"/>
    </row>
    <row r="115" spans="1:29" ht="13.5" customHeight="1" x14ac:dyDescent="0.25">
      <c r="A115" s="136"/>
      <c r="B115" s="142"/>
      <c r="C115" s="12"/>
      <c r="D115" s="12"/>
      <c r="E115" s="12"/>
      <c r="F115" s="12"/>
      <c r="G115" s="143"/>
      <c r="H115" s="167"/>
      <c r="I115" s="167"/>
      <c r="J115" s="167"/>
      <c r="K115" s="369"/>
      <c r="L115" s="369"/>
      <c r="M115" s="369"/>
      <c r="N115" s="12"/>
      <c r="O115" s="12"/>
      <c r="Q115" s="143"/>
      <c r="R115" s="12"/>
      <c r="S115" s="12"/>
      <c r="T115" s="12"/>
      <c r="U115" s="12"/>
      <c r="V115" s="12"/>
      <c r="W115" s="12"/>
      <c r="X115" s="12"/>
      <c r="Y115" s="12"/>
      <c r="Z115" s="12"/>
      <c r="AA115" s="12"/>
      <c r="AB115" s="12"/>
      <c r="AC115" s="12"/>
    </row>
    <row r="116" spans="1:29" ht="13.5" customHeight="1" x14ac:dyDescent="0.25">
      <c r="A116" s="136"/>
      <c r="B116" s="142"/>
      <c r="C116" s="12"/>
      <c r="D116" s="12"/>
      <c r="E116" s="12"/>
      <c r="F116" s="12"/>
      <c r="G116" s="143"/>
      <c r="H116" s="167"/>
      <c r="I116" s="167"/>
      <c r="J116" s="167"/>
      <c r="K116" s="369"/>
      <c r="L116" s="369"/>
      <c r="M116" s="369"/>
      <c r="N116" s="12"/>
      <c r="O116" s="12"/>
      <c r="Q116" s="143"/>
      <c r="R116" s="12"/>
      <c r="S116" s="12"/>
      <c r="T116" s="12"/>
      <c r="U116" s="12"/>
      <c r="V116" s="12"/>
      <c r="W116" s="12"/>
      <c r="X116" s="12"/>
      <c r="Y116" s="12"/>
      <c r="Z116" s="12"/>
      <c r="AA116" s="12"/>
      <c r="AB116" s="12"/>
      <c r="AC116" s="12"/>
    </row>
    <row r="117" spans="1:29" ht="13.5" customHeight="1" x14ac:dyDescent="0.25">
      <c r="A117" s="136"/>
      <c r="B117" s="142"/>
      <c r="C117" s="12"/>
      <c r="D117" s="12"/>
      <c r="E117" s="12"/>
      <c r="F117" s="12"/>
      <c r="G117" s="143"/>
      <c r="H117" s="167"/>
      <c r="I117" s="167"/>
      <c r="J117" s="167"/>
      <c r="K117" s="369"/>
      <c r="L117" s="369"/>
      <c r="M117" s="369"/>
      <c r="N117" s="12"/>
      <c r="O117" s="12"/>
      <c r="Q117" s="143"/>
      <c r="R117" s="12"/>
      <c r="S117" s="12"/>
      <c r="T117" s="12"/>
      <c r="U117" s="12"/>
      <c r="V117" s="12"/>
      <c r="W117" s="12"/>
      <c r="X117" s="12"/>
      <c r="Y117" s="12"/>
      <c r="Z117" s="12"/>
      <c r="AA117" s="12"/>
      <c r="AB117" s="12"/>
      <c r="AC117" s="12"/>
    </row>
    <row r="118" spans="1:29" ht="13.5" customHeight="1" x14ac:dyDescent="0.25">
      <c r="A118" s="136"/>
      <c r="B118" s="142"/>
      <c r="C118" s="12"/>
      <c r="D118" s="12"/>
      <c r="E118" s="12"/>
      <c r="F118" s="12"/>
      <c r="G118" s="143"/>
      <c r="H118" s="167"/>
      <c r="I118" s="167"/>
      <c r="J118" s="167"/>
      <c r="K118" s="369"/>
      <c r="L118" s="369"/>
      <c r="M118" s="369"/>
      <c r="N118" s="12"/>
      <c r="O118" s="12"/>
      <c r="Q118" s="143"/>
      <c r="R118" s="12"/>
      <c r="S118" s="12"/>
      <c r="T118" s="12"/>
      <c r="U118" s="12"/>
      <c r="V118" s="12"/>
      <c r="W118" s="12"/>
      <c r="X118" s="12"/>
      <c r="Y118" s="12"/>
      <c r="Z118" s="12"/>
      <c r="AA118" s="12"/>
      <c r="AB118" s="12"/>
      <c r="AC118" s="12"/>
    </row>
    <row r="119" spans="1:29" ht="13.5" customHeight="1" x14ac:dyDescent="0.25">
      <c r="A119" s="136"/>
      <c r="B119" s="142"/>
      <c r="C119" s="12"/>
      <c r="D119" s="12"/>
      <c r="E119" s="12"/>
      <c r="F119" s="12"/>
      <c r="G119" s="143"/>
      <c r="H119" s="167"/>
      <c r="I119" s="167"/>
      <c r="J119" s="167"/>
      <c r="K119" s="369"/>
      <c r="L119" s="369"/>
      <c r="M119" s="369"/>
      <c r="N119" s="12"/>
      <c r="O119" s="12"/>
      <c r="Q119" s="143"/>
      <c r="R119" s="12"/>
      <c r="S119" s="12"/>
      <c r="T119" s="12"/>
      <c r="U119" s="12"/>
      <c r="V119" s="12"/>
      <c r="W119" s="12"/>
      <c r="X119" s="12"/>
      <c r="Y119" s="12"/>
      <c r="Z119" s="12"/>
      <c r="AA119" s="12"/>
      <c r="AB119" s="12"/>
      <c r="AC119" s="12"/>
    </row>
    <row r="120" spans="1:29" ht="13.5" customHeight="1" x14ac:dyDescent="0.25">
      <c r="A120" s="136"/>
      <c r="B120" s="142"/>
      <c r="C120" s="12"/>
      <c r="D120" s="12"/>
      <c r="E120" s="12"/>
      <c r="F120" s="12"/>
      <c r="G120" s="143"/>
      <c r="H120" s="167"/>
      <c r="I120" s="167"/>
      <c r="J120" s="167"/>
      <c r="K120" s="369"/>
      <c r="L120" s="369"/>
      <c r="M120" s="369"/>
      <c r="N120" s="12"/>
      <c r="O120" s="12"/>
      <c r="Q120" s="143"/>
      <c r="R120" s="12"/>
      <c r="S120" s="12"/>
      <c r="T120" s="12"/>
      <c r="U120" s="12"/>
      <c r="V120" s="12"/>
      <c r="W120" s="12"/>
      <c r="X120" s="12"/>
      <c r="Y120" s="12"/>
      <c r="Z120" s="12"/>
      <c r="AA120" s="12"/>
      <c r="AB120" s="12"/>
      <c r="AC120" s="12"/>
    </row>
    <row r="121" spans="1:29" ht="13.5" customHeight="1" x14ac:dyDescent="0.25">
      <c r="A121" s="136"/>
      <c r="B121" s="142"/>
      <c r="C121" s="12"/>
      <c r="D121" s="12"/>
      <c r="E121" s="12"/>
      <c r="F121" s="12"/>
      <c r="G121" s="143"/>
      <c r="H121" s="167"/>
      <c r="I121" s="167"/>
      <c r="J121" s="167"/>
      <c r="K121" s="369"/>
      <c r="L121" s="369"/>
      <c r="M121" s="369"/>
      <c r="N121" s="12"/>
      <c r="O121" s="12"/>
      <c r="Q121" s="143"/>
      <c r="R121" s="12"/>
      <c r="S121" s="12"/>
      <c r="T121" s="12"/>
      <c r="U121" s="12"/>
      <c r="V121" s="12"/>
      <c r="W121" s="12"/>
      <c r="X121" s="12"/>
      <c r="Y121" s="12"/>
      <c r="Z121" s="12"/>
      <c r="AA121" s="12"/>
      <c r="AB121" s="12"/>
      <c r="AC121" s="12"/>
    </row>
    <row r="122" spans="1:29" ht="13.5" customHeight="1" x14ac:dyDescent="0.25">
      <c r="A122" s="136"/>
      <c r="B122" s="142"/>
      <c r="C122" s="12"/>
      <c r="D122" s="12"/>
      <c r="E122" s="12"/>
      <c r="F122" s="12"/>
      <c r="G122" s="143"/>
      <c r="H122" s="167"/>
      <c r="I122" s="167"/>
      <c r="J122" s="167"/>
      <c r="K122" s="369"/>
      <c r="L122" s="369"/>
      <c r="M122" s="369"/>
      <c r="N122" s="12"/>
      <c r="O122" s="12"/>
      <c r="Q122" s="143"/>
      <c r="R122" s="12"/>
      <c r="S122" s="12"/>
      <c r="T122" s="12"/>
      <c r="U122" s="12"/>
      <c r="V122" s="12"/>
      <c r="W122" s="12"/>
      <c r="X122" s="12"/>
      <c r="Y122" s="12"/>
      <c r="Z122" s="12"/>
      <c r="AA122" s="12"/>
      <c r="AB122" s="12"/>
      <c r="AC122" s="12"/>
    </row>
    <row r="123" spans="1:29" ht="13.5" customHeight="1" x14ac:dyDescent="0.25">
      <c r="A123" s="136"/>
      <c r="B123" s="142"/>
      <c r="C123" s="12"/>
      <c r="D123" s="12"/>
      <c r="E123" s="12"/>
      <c r="F123" s="12"/>
      <c r="G123" s="143"/>
      <c r="H123" s="167"/>
      <c r="I123" s="167"/>
      <c r="J123" s="167"/>
      <c r="K123" s="369"/>
      <c r="L123" s="369"/>
      <c r="M123" s="369"/>
      <c r="N123" s="12"/>
      <c r="O123" s="12"/>
      <c r="Q123" s="143"/>
      <c r="R123" s="12"/>
      <c r="S123" s="12"/>
      <c r="T123" s="12"/>
      <c r="U123" s="12"/>
      <c r="V123" s="12"/>
      <c r="W123" s="12"/>
      <c r="X123" s="12"/>
      <c r="Y123" s="12"/>
      <c r="Z123" s="12"/>
      <c r="AA123" s="12"/>
      <c r="AB123" s="12"/>
      <c r="AC123" s="12"/>
    </row>
    <row r="124" spans="1:29" ht="13.5" customHeight="1" x14ac:dyDescent="0.25">
      <c r="A124" s="136"/>
      <c r="B124" s="142"/>
      <c r="C124" s="12"/>
      <c r="D124" s="12"/>
      <c r="E124" s="12"/>
      <c r="F124" s="12"/>
      <c r="G124" s="143"/>
      <c r="H124" s="167"/>
      <c r="I124" s="167"/>
      <c r="J124" s="167"/>
      <c r="K124" s="369"/>
      <c r="L124" s="369"/>
      <c r="M124" s="369"/>
      <c r="N124" s="12"/>
      <c r="O124" s="12"/>
      <c r="Q124" s="143"/>
      <c r="R124" s="12"/>
      <c r="S124" s="12"/>
      <c r="T124" s="12"/>
      <c r="U124" s="12"/>
      <c r="V124" s="12"/>
      <c r="W124" s="12"/>
      <c r="X124" s="12"/>
      <c r="Y124" s="12"/>
      <c r="Z124" s="12"/>
      <c r="AA124" s="12"/>
      <c r="AB124" s="12"/>
      <c r="AC124" s="12"/>
    </row>
    <row r="125" spans="1:29" ht="13.5" customHeight="1" x14ac:dyDescent="0.25">
      <c r="A125" s="136"/>
      <c r="B125" s="142"/>
      <c r="C125" s="12"/>
      <c r="D125" s="12"/>
      <c r="E125" s="12"/>
      <c r="F125" s="12"/>
      <c r="G125" s="143"/>
      <c r="H125" s="167"/>
      <c r="I125" s="167"/>
      <c r="J125" s="167"/>
      <c r="K125" s="369"/>
      <c r="L125" s="369"/>
      <c r="M125" s="369"/>
      <c r="N125" s="12"/>
      <c r="O125" s="12"/>
      <c r="Q125" s="143"/>
      <c r="R125" s="12"/>
      <c r="S125" s="12"/>
      <c r="T125" s="12"/>
      <c r="U125" s="12"/>
      <c r="V125" s="12"/>
      <c r="W125" s="12"/>
      <c r="X125" s="12"/>
      <c r="Y125" s="12"/>
      <c r="Z125" s="12"/>
      <c r="AA125" s="12"/>
      <c r="AB125" s="12"/>
      <c r="AC125" s="12"/>
    </row>
    <row r="126" spans="1:29" ht="13.5" customHeight="1" x14ac:dyDescent="0.25">
      <c r="A126" s="136"/>
      <c r="B126" s="142"/>
      <c r="C126" s="12"/>
      <c r="D126" s="12"/>
      <c r="E126" s="12"/>
      <c r="F126" s="12"/>
      <c r="G126" s="143"/>
      <c r="H126" s="167"/>
      <c r="I126" s="167"/>
      <c r="J126" s="167"/>
      <c r="K126" s="369"/>
      <c r="L126" s="369"/>
      <c r="M126" s="369"/>
      <c r="N126" s="12"/>
      <c r="O126" s="12"/>
      <c r="Q126" s="143"/>
      <c r="R126" s="12"/>
      <c r="S126" s="12"/>
      <c r="T126" s="12"/>
      <c r="U126" s="12"/>
      <c r="V126" s="12"/>
      <c r="W126" s="12"/>
      <c r="X126" s="12"/>
      <c r="Y126" s="12"/>
      <c r="Z126" s="12"/>
      <c r="AA126" s="12"/>
      <c r="AB126" s="12"/>
      <c r="AC126" s="12"/>
    </row>
    <row r="127" spans="1:29" ht="13.5" customHeight="1" x14ac:dyDescent="0.25">
      <c r="A127" s="136"/>
      <c r="B127" s="142"/>
      <c r="C127" s="12"/>
      <c r="D127" s="12"/>
      <c r="E127" s="12"/>
      <c r="F127" s="12"/>
      <c r="G127" s="143"/>
      <c r="H127" s="167"/>
      <c r="I127" s="167"/>
      <c r="J127" s="167"/>
      <c r="K127" s="369"/>
      <c r="L127" s="369"/>
      <c r="M127" s="369"/>
      <c r="N127" s="12"/>
      <c r="O127" s="12"/>
      <c r="Q127" s="143"/>
      <c r="R127" s="12"/>
      <c r="S127" s="12"/>
      <c r="T127" s="12"/>
      <c r="U127" s="12"/>
      <c r="V127" s="12"/>
      <c r="W127" s="12"/>
      <c r="X127" s="12"/>
      <c r="Y127" s="12"/>
      <c r="Z127" s="12"/>
      <c r="AA127" s="12"/>
      <c r="AB127" s="12"/>
      <c r="AC127" s="12"/>
    </row>
    <row r="128" spans="1:29" ht="13.5" customHeight="1" x14ac:dyDescent="0.25">
      <c r="A128" s="136"/>
      <c r="B128" s="142"/>
      <c r="C128" s="12"/>
      <c r="D128" s="12"/>
      <c r="E128" s="12"/>
      <c r="F128" s="12"/>
      <c r="G128" s="143"/>
      <c r="H128" s="167"/>
      <c r="I128" s="167"/>
      <c r="J128" s="167"/>
      <c r="K128" s="369"/>
      <c r="L128" s="369"/>
      <c r="M128" s="369"/>
      <c r="N128" s="12"/>
      <c r="O128" s="12"/>
      <c r="Q128" s="143"/>
      <c r="R128" s="12"/>
      <c r="S128" s="12"/>
      <c r="T128" s="12"/>
      <c r="U128" s="12"/>
      <c r="V128" s="12"/>
      <c r="W128" s="12"/>
      <c r="X128" s="12"/>
      <c r="Y128" s="12"/>
      <c r="Z128" s="12"/>
      <c r="AA128" s="12"/>
      <c r="AB128" s="12"/>
      <c r="AC128" s="12"/>
    </row>
    <row r="129" spans="1:29" ht="13.5" customHeight="1" x14ac:dyDescent="0.25">
      <c r="A129" s="136"/>
      <c r="B129" s="142"/>
      <c r="C129" s="12"/>
      <c r="D129" s="12"/>
      <c r="E129" s="12"/>
      <c r="F129" s="12"/>
      <c r="G129" s="143"/>
      <c r="H129" s="167"/>
      <c r="I129" s="167"/>
      <c r="J129" s="167"/>
      <c r="K129" s="369"/>
      <c r="L129" s="369"/>
      <c r="M129" s="369"/>
      <c r="N129" s="12"/>
      <c r="O129" s="12"/>
      <c r="Q129" s="143"/>
      <c r="R129" s="12"/>
      <c r="S129" s="12"/>
      <c r="T129" s="12"/>
      <c r="U129" s="12"/>
      <c r="V129" s="12"/>
      <c r="W129" s="12"/>
      <c r="X129" s="12"/>
      <c r="Y129" s="12"/>
      <c r="Z129" s="12"/>
      <c r="AA129" s="12"/>
      <c r="AB129" s="12"/>
      <c r="AC129" s="12"/>
    </row>
    <row r="130" spans="1:29" ht="13.5" customHeight="1" x14ac:dyDescent="0.25">
      <c r="A130" s="136"/>
      <c r="B130" s="142"/>
      <c r="C130" s="12"/>
      <c r="D130" s="12"/>
      <c r="E130" s="12"/>
      <c r="F130" s="12"/>
      <c r="G130" s="143"/>
      <c r="H130" s="167"/>
      <c r="I130" s="167"/>
      <c r="J130" s="167"/>
      <c r="K130" s="369"/>
      <c r="L130" s="369"/>
      <c r="M130" s="369"/>
      <c r="N130" s="12"/>
      <c r="O130" s="12"/>
      <c r="Q130" s="143"/>
      <c r="R130" s="12"/>
      <c r="S130" s="12"/>
      <c r="T130" s="12"/>
      <c r="U130" s="12"/>
      <c r="V130" s="12"/>
      <c r="W130" s="12"/>
      <c r="X130" s="12"/>
      <c r="Y130" s="12"/>
      <c r="Z130" s="12"/>
      <c r="AA130" s="12"/>
      <c r="AB130" s="12"/>
      <c r="AC130" s="12"/>
    </row>
    <row r="131" spans="1:29" ht="13.5" customHeight="1" x14ac:dyDescent="0.25">
      <c r="A131" s="136"/>
      <c r="B131" s="142"/>
      <c r="C131" s="12"/>
      <c r="D131" s="12"/>
      <c r="E131" s="12"/>
      <c r="F131" s="12"/>
      <c r="G131" s="143"/>
      <c r="H131" s="167"/>
      <c r="I131" s="167"/>
      <c r="J131" s="167"/>
      <c r="K131" s="369"/>
      <c r="L131" s="369"/>
      <c r="M131" s="369"/>
      <c r="N131" s="12"/>
      <c r="O131" s="12"/>
      <c r="Q131" s="143"/>
      <c r="R131" s="12"/>
      <c r="S131" s="12"/>
      <c r="T131" s="12"/>
      <c r="U131" s="12"/>
      <c r="V131" s="12"/>
      <c r="W131" s="12"/>
      <c r="X131" s="12"/>
      <c r="Y131" s="12"/>
      <c r="Z131" s="12"/>
      <c r="AA131" s="12"/>
      <c r="AB131" s="12"/>
      <c r="AC131" s="12"/>
    </row>
    <row r="132" spans="1:29" ht="13.5" customHeight="1" x14ac:dyDescent="0.25">
      <c r="A132" s="136"/>
      <c r="B132" s="142"/>
      <c r="C132" s="12"/>
      <c r="D132" s="12"/>
      <c r="E132" s="12"/>
      <c r="F132" s="12"/>
      <c r="G132" s="143"/>
      <c r="H132" s="167"/>
      <c r="I132" s="167"/>
      <c r="J132" s="167"/>
      <c r="K132" s="369"/>
      <c r="L132" s="369"/>
      <c r="M132" s="369"/>
      <c r="N132" s="12"/>
      <c r="O132" s="12"/>
      <c r="Q132" s="143"/>
      <c r="R132" s="12"/>
      <c r="S132" s="12"/>
      <c r="T132" s="12"/>
      <c r="U132" s="12"/>
      <c r="V132" s="12"/>
      <c r="W132" s="12"/>
      <c r="X132" s="12"/>
      <c r="Y132" s="12"/>
      <c r="Z132" s="12"/>
      <c r="AA132" s="12"/>
      <c r="AB132" s="12"/>
      <c r="AC132" s="12"/>
    </row>
    <row r="133" spans="1:29" ht="13.5" customHeight="1" x14ac:dyDescent="0.25">
      <c r="A133" s="136"/>
      <c r="B133" s="142"/>
      <c r="C133" s="12"/>
      <c r="D133" s="12"/>
      <c r="E133" s="12"/>
      <c r="F133" s="12"/>
      <c r="G133" s="143"/>
      <c r="H133" s="167"/>
      <c r="I133" s="167"/>
      <c r="J133" s="167"/>
      <c r="K133" s="369"/>
      <c r="L133" s="369"/>
      <c r="M133" s="369"/>
      <c r="N133" s="12"/>
      <c r="O133" s="12"/>
      <c r="Q133" s="143"/>
      <c r="R133" s="12"/>
      <c r="S133" s="12"/>
      <c r="T133" s="12"/>
      <c r="U133" s="12"/>
      <c r="V133" s="12"/>
      <c r="W133" s="12"/>
      <c r="X133" s="12"/>
      <c r="Y133" s="12"/>
      <c r="Z133" s="12"/>
      <c r="AA133" s="12"/>
      <c r="AB133" s="12"/>
      <c r="AC133" s="12"/>
    </row>
    <row r="134" spans="1:29" ht="13.5" customHeight="1" x14ac:dyDescent="0.25">
      <c r="A134" s="136"/>
      <c r="B134" s="142"/>
      <c r="C134" s="12"/>
      <c r="D134" s="12"/>
      <c r="E134" s="12"/>
      <c r="F134" s="12"/>
      <c r="G134" s="143"/>
      <c r="H134" s="167"/>
      <c r="I134" s="167"/>
      <c r="J134" s="167"/>
      <c r="K134" s="369"/>
      <c r="L134" s="369"/>
      <c r="M134" s="369"/>
      <c r="N134" s="12"/>
      <c r="O134" s="12"/>
      <c r="Q134" s="143"/>
      <c r="R134" s="12"/>
      <c r="S134" s="12"/>
      <c r="T134" s="12"/>
      <c r="U134" s="12"/>
      <c r="V134" s="12"/>
      <c r="W134" s="12"/>
      <c r="X134" s="12"/>
      <c r="Y134" s="12"/>
      <c r="Z134" s="12"/>
      <c r="AA134" s="12"/>
      <c r="AB134" s="12"/>
      <c r="AC134" s="12"/>
    </row>
    <row r="135" spans="1:29" ht="13.5" customHeight="1" x14ac:dyDescent="0.25">
      <c r="A135" s="136"/>
      <c r="B135" s="142"/>
      <c r="C135" s="12"/>
      <c r="D135" s="12"/>
      <c r="E135" s="12"/>
      <c r="F135" s="12"/>
      <c r="G135" s="143"/>
      <c r="H135" s="167"/>
      <c r="I135" s="167"/>
      <c r="J135" s="167"/>
      <c r="K135" s="369"/>
      <c r="L135" s="369"/>
      <c r="M135" s="369"/>
      <c r="N135" s="12"/>
      <c r="O135" s="12"/>
      <c r="Q135" s="143"/>
      <c r="R135" s="12"/>
      <c r="S135" s="12"/>
      <c r="T135" s="12"/>
      <c r="U135" s="12"/>
      <c r="V135" s="12"/>
      <c r="W135" s="12"/>
      <c r="X135" s="12"/>
      <c r="Y135" s="12"/>
      <c r="Z135" s="12"/>
      <c r="AA135" s="12"/>
      <c r="AB135" s="12"/>
      <c r="AC135" s="12"/>
    </row>
    <row r="136" spans="1:29" ht="13.5" customHeight="1" x14ac:dyDescent="0.25">
      <c r="A136" s="136"/>
      <c r="B136" s="142"/>
      <c r="C136" s="12"/>
      <c r="D136" s="12"/>
      <c r="E136" s="12"/>
      <c r="F136" s="12"/>
      <c r="G136" s="143"/>
      <c r="H136" s="167"/>
      <c r="I136" s="167"/>
      <c r="J136" s="167"/>
      <c r="K136" s="369"/>
      <c r="L136" s="369"/>
      <c r="M136" s="369"/>
      <c r="N136" s="12"/>
      <c r="O136" s="12"/>
      <c r="Q136" s="143"/>
      <c r="R136" s="12"/>
      <c r="S136" s="12"/>
      <c r="T136" s="12"/>
      <c r="U136" s="12"/>
      <c r="V136" s="12"/>
      <c r="W136" s="12"/>
      <c r="X136" s="12"/>
      <c r="Y136" s="12"/>
      <c r="Z136" s="12"/>
      <c r="AA136" s="12"/>
      <c r="AB136" s="12"/>
      <c r="AC136" s="12"/>
    </row>
    <row r="137" spans="1:29" ht="13.5" customHeight="1" x14ac:dyDescent="0.25">
      <c r="A137" s="136"/>
      <c r="B137" s="142"/>
      <c r="C137" s="12"/>
      <c r="D137" s="12"/>
      <c r="E137" s="12"/>
      <c r="F137" s="12"/>
      <c r="G137" s="143"/>
      <c r="H137" s="167"/>
      <c r="I137" s="167"/>
      <c r="J137" s="167"/>
      <c r="K137" s="369"/>
      <c r="L137" s="369"/>
      <c r="M137" s="369"/>
      <c r="N137" s="12"/>
      <c r="O137" s="12"/>
      <c r="Q137" s="143"/>
      <c r="R137" s="12"/>
      <c r="S137" s="12"/>
      <c r="T137" s="12"/>
      <c r="U137" s="12"/>
      <c r="V137" s="12"/>
      <c r="W137" s="12"/>
      <c r="X137" s="12"/>
      <c r="Y137" s="12"/>
      <c r="Z137" s="12"/>
      <c r="AA137" s="12"/>
      <c r="AB137" s="12"/>
      <c r="AC137" s="12"/>
    </row>
    <row r="138" spans="1:29" ht="13.5" customHeight="1" x14ac:dyDescent="0.25">
      <c r="A138" s="136"/>
      <c r="B138" s="142"/>
      <c r="C138" s="12"/>
      <c r="D138" s="12"/>
      <c r="E138" s="12"/>
      <c r="F138" s="12"/>
      <c r="G138" s="143"/>
      <c r="H138" s="167"/>
      <c r="I138" s="167"/>
      <c r="J138" s="167"/>
      <c r="K138" s="369"/>
      <c r="L138" s="369"/>
      <c r="M138" s="369"/>
      <c r="N138" s="12"/>
      <c r="O138" s="12"/>
      <c r="Q138" s="143"/>
      <c r="R138" s="12"/>
      <c r="S138" s="12"/>
      <c r="T138" s="12"/>
      <c r="U138" s="12"/>
      <c r="V138" s="12"/>
      <c r="W138" s="12"/>
      <c r="X138" s="12"/>
      <c r="Y138" s="12"/>
      <c r="Z138" s="12"/>
      <c r="AA138" s="12"/>
      <c r="AB138" s="12"/>
      <c r="AC138" s="12"/>
    </row>
    <row r="139" spans="1:29" ht="13.5" customHeight="1" x14ac:dyDescent="0.25">
      <c r="A139" s="136"/>
      <c r="B139" s="142"/>
      <c r="C139" s="12"/>
      <c r="D139" s="12"/>
      <c r="E139" s="12"/>
      <c r="F139" s="12"/>
      <c r="G139" s="143"/>
      <c r="H139" s="167"/>
      <c r="I139" s="167"/>
      <c r="J139" s="167"/>
      <c r="K139" s="369"/>
      <c r="L139" s="369"/>
      <c r="M139" s="369"/>
      <c r="N139" s="12"/>
      <c r="O139" s="12"/>
      <c r="Q139" s="143"/>
      <c r="R139" s="12"/>
      <c r="S139" s="12"/>
      <c r="T139" s="12"/>
      <c r="U139" s="12"/>
      <c r="V139" s="12"/>
      <c r="W139" s="12"/>
      <c r="X139" s="12"/>
      <c r="Y139" s="12"/>
      <c r="Z139" s="12"/>
      <c r="AA139" s="12"/>
      <c r="AB139" s="12"/>
      <c r="AC139" s="12"/>
    </row>
    <row r="140" spans="1:29" ht="13.5" customHeight="1" x14ac:dyDescent="0.25">
      <c r="A140" s="136"/>
      <c r="B140" s="142"/>
      <c r="C140" s="12"/>
      <c r="D140" s="12"/>
      <c r="E140" s="12"/>
      <c r="F140" s="12"/>
      <c r="G140" s="143"/>
      <c r="H140" s="167"/>
      <c r="I140" s="167"/>
      <c r="J140" s="167"/>
      <c r="K140" s="369"/>
      <c r="L140" s="369"/>
      <c r="M140" s="369"/>
      <c r="N140" s="12"/>
      <c r="O140" s="12"/>
      <c r="Q140" s="143"/>
      <c r="R140" s="12"/>
      <c r="S140" s="12"/>
      <c r="T140" s="12"/>
      <c r="U140" s="12"/>
      <c r="V140" s="12"/>
      <c r="W140" s="12"/>
      <c r="X140" s="12"/>
      <c r="Y140" s="12"/>
      <c r="Z140" s="12"/>
      <c r="AA140" s="12"/>
      <c r="AB140" s="12"/>
      <c r="AC140" s="12"/>
    </row>
    <row r="141" spans="1:29" ht="13.5" customHeight="1" x14ac:dyDescent="0.25">
      <c r="A141" s="136"/>
      <c r="B141" s="142"/>
      <c r="C141" s="12"/>
      <c r="D141" s="12"/>
      <c r="E141" s="12"/>
      <c r="F141" s="12"/>
      <c r="G141" s="143"/>
      <c r="H141" s="167"/>
      <c r="I141" s="167"/>
      <c r="J141" s="167"/>
      <c r="K141" s="369"/>
      <c r="L141" s="369"/>
      <c r="M141" s="369"/>
      <c r="N141" s="12"/>
      <c r="O141" s="12"/>
      <c r="Q141" s="143"/>
      <c r="R141" s="12"/>
      <c r="S141" s="12"/>
      <c r="T141" s="12"/>
      <c r="U141" s="12"/>
      <c r="V141" s="12"/>
      <c r="W141" s="12"/>
      <c r="X141" s="12"/>
      <c r="Y141" s="12"/>
      <c r="Z141" s="12"/>
      <c r="AA141" s="12"/>
      <c r="AB141" s="12"/>
      <c r="AC141" s="12"/>
    </row>
    <row r="142" spans="1:29" ht="13.5" customHeight="1" x14ac:dyDescent="0.25">
      <c r="A142" s="136"/>
      <c r="B142" s="142"/>
      <c r="C142" s="12"/>
      <c r="D142" s="12"/>
      <c r="E142" s="12"/>
      <c r="F142" s="12"/>
      <c r="G142" s="143"/>
      <c r="H142" s="167"/>
      <c r="I142" s="167"/>
      <c r="J142" s="167"/>
      <c r="K142" s="369"/>
      <c r="L142" s="369"/>
      <c r="M142" s="369"/>
      <c r="N142" s="12"/>
      <c r="O142" s="12"/>
      <c r="Q142" s="143"/>
      <c r="R142" s="12"/>
      <c r="S142" s="12"/>
      <c r="T142" s="12"/>
      <c r="U142" s="12"/>
      <c r="V142" s="12"/>
      <c r="W142" s="12"/>
      <c r="X142" s="12"/>
      <c r="Y142" s="12"/>
      <c r="Z142" s="12"/>
      <c r="AA142" s="12"/>
      <c r="AB142" s="12"/>
      <c r="AC142" s="12"/>
    </row>
    <row r="143" spans="1:29" ht="13.5" customHeight="1" x14ac:dyDescent="0.25">
      <c r="A143" s="136"/>
      <c r="B143" s="142"/>
      <c r="C143" s="12"/>
      <c r="D143" s="12"/>
      <c r="E143" s="12"/>
      <c r="F143" s="12"/>
      <c r="G143" s="143"/>
      <c r="H143" s="167"/>
      <c r="I143" s="167"/>
      <c r="J143" s="167"/>
      <c r="K143" s="369"/>
      <c r="L143" s="369"/>
      <c r="M143" s="369"/>
      <c r="N143" s="12"/>
      <c r="O143" s="12"/>
      <c r="Q143" s="143"/>
      <c r="R143" s="12"/>
      <c r="S143" s="12"/>
      <c r="T143" s="12"/>
      <c r="U143" s="12"/>
      <c r="V143" s="12"/>
      <c r="W143" s="12"/>
      <c r="X143" s="12"/>
      <c r="Y143" s="12"/>
      <c r="Z143" s="12"/>
      <c r="AA143" s="12"/>
      <c r="AB143" s="12"/>
      <c r="AC143" s="12"/>
    </row>
    <row r="144" spans="1:29" ht="13.5" customHeight="1" x14ac:dyDescent="0.25">
      <c r="A144" s="136"/>
      <c r="B144" s="142"/>
      <c r="C144" s="12"/>
      <c r="D144" s="12"/>
      <c r="E144" s="12"/>
      <c r="F144" s="12"/>
      <c r="G144" s="143"/>
      <c r="H144" s="167"/>
      <c r="I144" s="167"/>
      <c r="J144" s="167"/>
      <c r="K144" s="369"/>
      <c r="L144" s="369"/>
      <c r="M144" s="369"/>
      <c r="N144" s="12"/>
      <c r="O144" s="12"/>
      <c r="Q144" s="143"/>
      <c r="R144" s="12"/>
      <c r="S144" s="12"/>
      <c r="T144" s="12"/>
      <c r="U144" s="12"/>
      <c r="V144" s="12"/>
      <c r="W144" s="12"/>
      <c r="X144" s="12"/>
      <c r="Y144" s="12"/>
      <c r="Z144" s="12"/>
      <c r="AA144" s="12"/>
      <c r="AB144" s="12"/>
      <c r="AC144" s="12"/>
    </row>
    <row r="145" spans="1:29" ht="13.5" customHeight="1" x14ac:dyDescent="0.25">
      <c r="A145" s="136"/>
      <c r="B145" s="142"/>
      <c r="C145" s="12"/>
      <c r="D145" s="12"/>
      <c r="E145" s="12"/>
      <c r="F145" s="12"/>
      <c r="G145" s="143"/>
      <c r="H145" s="167"/>
      <c r="I145" s="167"/>
      <c r="J145" s="167"/>
      <c r="K145" s="369"/>
      <c r="L145" s="369"/>
      <c r="M145" s="369"/>
      <c r="N145" s="12"/>
      <c r="O145" s="12"/>
      <c r="Q145" s="143"/>
      <c r="R145" s="12"/>
      <c r="S145" s="12"/>
      <c r="T145" s="12"/>
      <c r="U145" s="12"/>
      <c r="V145" s="12"/>
      <c r="W145" s="12"/>
      <c r="X145" s="12"/>
      <c r="Y145" s="12"/>
      <c r="Z145" s="12"/>
      <c r="AA145" s="12"/>
      <c r="AB145" s="12"/>
      <c r="AC145" s="12"/>
    </row>
    <row r="146" spans="1:29" ht="13.5" customHeight="1" x14ac:dyDescent="0.25">
      <c r="A146" s="136"/>
      <c r="B146" s="142"/>
      <c r="C146" s="12"/>
      <c r="D146" s="12"/>
      <c r="E146" s="12"/>
      <c r="F146" s="12"/>
      <c r="G146" s="143"/>
      <c r="H146" s="167"/>
      <c r="I146" s="167"/>
      <c r="J146" s="167"/>
      <c r="K146" s="369"/>
      <c r="L146" s="369"/>
      <c r="M146" s="369"/>
      <c r="N146" s="12"/>
      <c r="O146" s="12"/>
      <c r="Q146" s="143"/>
      <c r="R146" s="12"/>
      <c r="S146" s="12"/>
      <c r="T146" s="12"/>
      <c r="U146" s="12"/>
      <c r="V146" s="12"/>
      <c r="W146" s="12"/>
      <c r="X146" s="12"/>
      <c r="Y146" s="12"/>
      <c r="Z146" s="12"/>
      <c r="AA146" s="12"/>
      <c r="AB146" s="12"/>
      <c r="AC146" s="12"/>
    </row>
    <row r="147" spans="1:29" ht="13.5" customHeight="1" x14ac:dyDescent="0.25">
      <c r="A147" s="136"/>
      <c r="B147" s="142"/>
      <c r="C147" s="12"/>
      <c r="D147" s="12"/>
      <c r="E147" s="12"/>
      <c r="F147" s="12"/>
      <c r="G147" s="143"/>
      <c r="H147" s="167"/>
      <c r="I147" s="167"/>
      <c r="J147" s="167"/>
      <c r="K147" s="369"/>
      <c r="L147" s="369"/>
      <c r="M147" s="369"/>
      <c r="N147" s="12"/>
      <c r="O147" s="12"/>
      <c r="Q147" s="143"/>
      <c r="R147" s="12"/>
      <c r="S147" s="12"/>
      <c r="T147" s="12"/>
      <c r="U147" s="12"/>
      <c r="V147" s="12"/>
      <c r="W147" s="12"/>
      <c r="X147" s="12"/>
      <c r="Y147" s="12"/>
      <c r="Z147" s="12"/>
      <c r="AA147" s="12"/>
      <c r="AB147" s="12"/>
      <c r="AC147" s="12"/>
    </row>
    <row r="148" spans="1:29" ht="13.5" customHeight="1" x14ac:dyDescent="0.25">
      <c r="A148" s="136"/>
      <c r="B148" s="142"/>
      <c r="C148" s="12"/>
      <c r="D148" s="12"/>
      <c r="E148" s="12"/>
      <c r="F148" s="12"/>
      <c r="G148" s="143"/>
      <c r="H148" s="167"/>
      <c r="I148" s="167"/>
      <c r="J148" s="167"/>
      <c r="K148" s="369"/>
      <c r="L148" s="369"/>
      <c r="M148" s="369"/>
      <c r="N148" s="12"/>
      <c r="O148" s="12"/>
      <c r="Q148" s="143"/>
      <c r="R148" s="12"/>
      <c r="S148" s="12"/>
      <c r="T148" s="12"/>
      <c r="U148" s="12"/>
      <c r="V148" s="12"/>
      <c r="W148" s="12"/>
      <c r="X148" s="12"/>
      <c r="Y148" s="12"/>
      <c r="Z148" s="12"/>
      <c r="AA148" s="12"/>
      <c r="AB148" s="12"/>
      <c r="AC148" s="12"/>
    </row>
    <row r="149" spans="1:29" ht="13.5" customHeight="1" x14ac:dyDescent="0.25">
      <c r="A149" s="136"/>
      <c r="B149" s="142"/>
      <c r="C149" s="12"/>
      <c r="D149" s="12"/>
      <c r="E149" s="12"/>
      <c r="F149" s="12"/>
      <c r="G149" s="143"/>
      <c r="H149" s="167"/>
      <c r="I149" s="167"/>
      <c r="J149" s="167"/>
      <c r="K149" s="369"/>
      <c r="L149" s="369"/>
      <c r="M149" s="369"/>
      <c r="N149" s="12"/>
      <c r="O149" s="12"/>
      <c r="Q149" s="143"/>
      <c r="R149" s="12"/>
      <c r="S149" s="12"/>
      <c r="T149" s="12"/>
      <c r="U149" s="12"/>
      <c r="V149" s="12"/>
      <c r="W149" s="12"/>
      <c r="X149" s="12"/>
      <c r="Y149" s="12"/>
      <c r="Z149" s="12"/>
      <c r="AA149" s="12"/>
      <c r="AB149" s="12"/>
      <c r="AC149" s="12"/>
    </row>
    <row r="150" spans="1:29" ht="13.5" customHeight="1" x14ac:dyDescent="0.25">
      <c r="A150" s="136"/>
      <c r="B150" s="142"/>
      <c r="C150" s="12"/>
      <c r="D150" s="12"/>
      <c r="E150" s="12"/>
      <c r="F150" s="12"/>
      <c r="G150" s="143"/>
      <c r="H150" s="167"/>
      <c r="I150" s="167"/>
      <c r="J150" s="167"/>
      <c r="K150" s="369"/>
      <c r="L150" s="369"/>
      <c r="M150" s="369"/>
      <c r="N150" s="12"/>
      <c r="O150" s="12"/>
      <c r="Q150" s="143"/>
      <c r="R150" s="12"/>
      <c r="S150" s="12"/>
      <c r="T150" s="12"/>
      <c r="U150" s="12"/>
      <c r="V150" s="12"/>
      <c r="W150" s="12"/>
      <c r="X150" s="12"/>
      <c r="Y150" s="12"/>
      <c r="Z150" s="12"/>
      <c r="AA150" s="12"/>
      <c r="AB150" s="12"/>
      <c r="AC150" s="12"/>
    </row>
    <row r="151" spans="1:29" ht="13.5" customHeight="1" x14ac:dyDescent="0.25">
      <c r="A151" s="136"/>
      <c r="B151" s="142"/>
      <c r="C151" s="12"/>
      <c r="D151" s="12"/>
      <c r="E151" s="12"/>
      <c r="F151" s="12"/>
      <c r="G151" s="143"/>
      <c r="H151" s="167"/>
      <c r="I151" s="167"/>
      <c r="J151" s="167"/>
      <c r="K151" s="369"/>
      <c r="L151" s="369"/>
      <c r="M151" s="369"/>
      <c r="N151" s="12"/>
      <c r="O151" s="12"/>
      <c r="Q151" s="143"/>
      <c r="R151" s="12"/>
      <c r="S151" s="12"/>
      <c r="T151" s="12"/>
      <c r="U151" s="12"/>
      <c r="V151" s="12"/>
      <c r="W151" s="12"/>
      <c r="X151" s="12"/>
      <c r="Y151" s="12"/>
      <c r="Z151" s="12"/>
      <c r="AA151" s="12"/>
      <c r="AB151" s="12"/>
      <c r="AC151" s="12"/>
    </row>
    <row r="152" spans="1:29" ht="13.5" customHeight="1" x14ac:dyDescent="0.25">
      <c r="A152" s="136"/>
      <c r="B152" s="142"/>
      <c r="C152" s="12"/>
      <c r="D152" s="12"/>
      <c r="E152" s="12"/>
      <c r="F152" s="12"/>
      <c r="G152" s="143"/>
      <c r="H152" s="167"/>
      <c r="I152" s="167"/>
      <c r="J152" s="167"/>
      <c r="K152" s="369"/>
      <c r="L152" s="369"/>
      <c r="M152" s="369"/>
      <c r="N152" s="12"/>
      <c r="O152" s="12"/>
      <c r="Q152" s="143"/>
      <c r="R152" s="12"/>
      <c r="S152" s="12"/>
      <c r="T152" s="12"/>
      <c r="U152" s="12"/>
      <c r="V152" s="12"/>
      <c r="W152" s="12"/>
      <c r="X152" s="12"/>
      <c r="Y152" s="12"/>
      <c r="Z152" s="12"/>
      <c r="AA152" s="12"/>
      <c r="AB152" s="12"/>
      <c r="AC152" s="12"/>
    </row>
    <row r="153" spans="1:29" ht="13.5" customHeight="1" x14ac:dyDescent="0.25">
      <c r="A153" s="136"/>
      <c r="B153" s="142"/>
      <c r="C153" s="12"/>
      <c r="D153" s="12"/>
      <c r="E153" s="12"/>
      <c r="F153" s="12"/>
      <c r="G153" s="143"/>
      <c r="H153" s="167"/>
      <c r="I153" s="167"/>
      <c r="J153" s="167"/>
      <c r="K153" s="369"/>
      <c r="L153" s="369"/>
      <c r="M153" s="369"/>
      <c r="N153" s="12"/>
      <c r="O153" s="12"/>
      <c r="Q153" s="143"/>
      <c r="R153" s="12"/>
      <c r="S153" s="12"/>
      <c r="T153" s="12"/>
      <c r="U153" s="12"/>
      <c r="V153" s="12"/>
      <c r="W153" s="12"/>
      <c r="X153" s="12"/>
      <c r="Y153" s="12"/>
      <c r="Z153" s="12"/>
      <c r="AA153" s="12"/>
      <c r="AB153" s="12"/>
      <c r="AC153" s="12"/>
    </row>
    <row r="154" spans="1:29" ht="13.5" customHeight="1" x14ac:dyDescent="0.25">
      <c r="A154" s="136"/>
      <c r="B154" s="142"/>
      <c r="C154" s="12"/>
      <c r="D154" s="12"/>
      <c r="E154" s="12"/>
      <c r="F154" s="12"/>
      <c r="G154" s="143"/>
      <c r="H154" s="167"/>
      <c r="I154" s="167"/>
      <c r="J154" s="167"/>
      <c r="K154" s="369"/>
      <c r="L154" s="369"/>
      <c r="M154" s="369"/>
      <c r="N154" s="12"/>
      <c r="O154" s="12"/>
      <c r="Q154" s="143"/>
      <c r="R154" s="12"/>
      <c r="S154" s="12"/>
      <c r="T154" s="12"/>
      <c r="U154" s="12"/>
      <c r="V154" s="12"/>
      <c r="W154" s="12"/>
      <c r="X154" s="12"/>
      <c r="Y154" s="12"/>
      <c r="Z154" s="12"/>
      <c r="AA154" s="12"/>
      <c r="AB154" s="12"/>
      <c r="AC154" s="12"/>
    </row>
    <row r="155" spans="1:29" ht="13.5" customHeight="1" x14ac:dyDescent="0.25">
      <c r="A155" s="136"/>
      <c r="B155" s="142"/>
      <c r="C155" s="12"/>
      <c r="D155" s="12"/>
      <c r="E155" s="12"/>
      <c r="F155" s="12"/>
      <c r="G155" s="143"/>
      <c r="H155" s="167"/>
      <c r="I155" s="167"/>
      <c r="J155" s="167"/>
      <c r="K155" s="369"/>
      <c r="L155" s="369"/>
      <c r="M155" s="369"/>
      <c r="N155" s="12"/>
      <c r="O155" s="12"/>
      <c r="Q155" s="143"/>
      <c r="R155" s="12"/>
      <c r="S155" s="12"/>
      <c r="T155" s="12"/>
      <c r="U155" s="12"/>
      <c r="V155" s="12"/>
      <c r="W155" s="12"/>
      <c r="X155" s="12"/>
      <c r="Y155" s="12"/>
      <c r="Z155" s="12"/>
      <c r="AA155" s="12"/>
      <c r="AB155" s="12"/>
      <c r="AC155" s="12"/>
    </row>
    <row r="156" spans="1:29" ht="13.5" customHeight="1" x14ac:dyDescent="0.25">
      <c r="A156" s="136"/>
      <c r="B156" s="142"/>
      <c r="C156" s="12"/>
      <c r="D156" s="12"/>
      <c r="E156" s="12"/>
      <c r="F156" s="12"/>
      <c r="G156" s="143"/>
      <c r="H156" s="167"/>
      <c r="I156" s="167"/>
      <c r="J156" s="167"/>
      <c r="K156" s="369"/>
      <c r="L156" s="369"/>
      <c r="M156" s="369"/>
      <c r="N156" s="12"/>
      <c r="O156" s="12"/>
      <c r="Q156" s="143"/>
      <c r="R156" s="12"/>
      <c r="S156" s="12"/>
      <c r="T156" s="12"/>
      <c r="U156" s="12"/>
      <c r="V156" s="12"/>
      <c r="W156" s="12"/>
      <c r="X156" s="12"/>
      <c r="Y156" s="12"/>
      <c r="Z156" s="12"/>
      <c r="AA156" s="12"/>
      <c r="AB156" s="12"/>
      <c r="AC156" s="12"/>
    </row>
    <row r="157" spans="1:29" ht="13.5" customHeight="1" x14ac:dyDescent="0.25">
      <c r="A157" s="136"/>
      <c r="B157" s="142"/>
      <c r="C157" s="12"/>
      <c r="D157" s="12"/>
      <c r="E157" s="12"/>
      <c r="F157" s="12"/>
      <c r="G157" s="143"/>
      <c r="H157" s="167"/>
      <c r="I157" s="167"/>
      <c r="J157" s="167"/>
      <c r="K157" s="369"/>
      <c r="L157" s="369"/>
      <c r="M157" s="369"/>
      <c r="N157" s="12"/>
      <c r="O157" s="12"/>
      <c r="Q157" s="143"/>
      <c r="R157" s="12"/>
      <c r="S157" s="12"/>
      <c r="T157" s="12"/>
      <c r="U157" s="12"/>
      <c r="V157" s="12"/>
      <c r="W157" s="12"/>
      <c r="X157" s="12"/>
      <c r="Y157" s="12"/>
      <c r="Z157" s="12"/>
      <c r="AA157" s="12"/>
      <c r="AB157" s="12"/>
      <c r="AC157" s="12"/>
    </row>
    <row r="158" spans="1:29" ht="13.5" customHeight="1" x14ac:dyDescent="0.25">
      <c r="A158" s="136"/>
      <c r="B158" s="142"/>
      <c r="C158" s="12"/>
      <c r="D158" s="12"/>
      <c r="E158" s="12"/>
      <c r="F158" s="12"/>
      <c r="G158" s="143"/>
      <c r="H158" s="167"/>
      <c r="I158" s="167"/>
      <c r="J158" s="167"/>
      <c r="K158" s="369"/>
      <c r="L158" s="369"/>
      <c r="M158" s="369"/>
      <c r="N158" s="12"/>
      <c r="O158" s="12"/>
      <c r="Q158" s="143"/>
      <c r="R158" s="12"/>
      <c r="S158" s="12"/>
      <c r="T158" s="12"/>
      <c r="U158" s="12"/>
      <c r="V158" s="12"/>
      <c r="W158" s="12"/>
      <c r="X158" s="12"/>
      <c r="Y158" s="12"/>
      <c r="Z158" s="12"/>
      <c r="AA158" s="12"/>
      <c r="AB158" s="12"/>
      <c r="AC158" s="12"/>
    </row>
    <row r="159" spans="1:29" ht="13.5" customHeight="1" x14ac:dyDescent="0.25">
      <c r="A159" s="136"/>
      <c r="B159" s="142"/>
      <c r="C159" s="12"/>
      <c r="D159" s="12"/>
      <c r="E159" s="12"/>
      <c r="F159" s="12"/>
      <c r="G159" s="143"/>
      <c r="H159" s="167"/>
      <c r="I159" s="167"/>
      <c r="J159" s="167"/>
      <c r="K159" s="369"/>
      <c r="L159" s="369"/>
      <c r="M159" s="369"/>
      <c r="N159" s="12"/>
      <c r="O159" s="12"/>
      <c r="Q159" s="143"/>
      <c r="R159" s="12"/>
      <c r="S159" s="12"/>
      <c r="T159" s="12"/>
      <c r="U159" s="12"/>
      <c r="V159" s="12"/>
      <c r="W159" s="12"/>
      <c r="X159" s="12"/>
      <c r="Y159" s="12"/>
      <c r="Z159" s="12"/>
      <c r="AA159" s="12"/>
      <c r="AB159" s="12"/>
      <c r="AC159" s="12"/>
    </row>
    <row r="160" spans="1:29" ht="13.5" customHeight="1" x14ac:dyDescent="0.25">
      <c r="A160" s="136"/>
      <c r="B160" s="142"/>
      <c r="C160" s="12"/>
      <c r="D160" s="12"/>
      <c r="E160" s="12"/>
      <c r="F160" s="12"/>
      <c r="G160" s="143"/>
      <c r="H160" s="167"/>
      <c r="I160" s="167"/>
      <c r="J160" s="167"/>
      <c r="K160" s="369"/>
      <c r="L160" s="369"/>
      <c r="M160" s="369"/>
      <c r="N160" s="12"/>
      <c r="O160" s="12"/>
      <c r="Q160" s="143"/>
      <c r="R160" s="12"/>
      <c r="S160" s="12"/>
      <c r="T160" s="12"/>
      <c r="U160" s="12"/>
      <c r="V160" s="12"/>
      <c r="W160" s="12"/>
      <c r="X160" s="12"/>
      <c r="Y160" s="12"/>
      <c r="Z160" s="12"/>
      <c r="AA160" s="12"/>
      <c r="AB160" s="12"/>
      <c r="AC160" s="12"/>
    </row>
    <row r="161" spans="1:29" ht="13.5" customHeight="1" x14ac:dyDescent="0.25">
      <c r="A161" s="136"/>
      <c r="B161" s="142"/>
      <c r="C161" s="12"/>
      <c r="D161" s="12"/>
      <c r="E161" s="12"/>
      <c r="F161" s="12"/>
      <c r="G161" s="143"/>
      <c r="H161" s="167"/>
      <c r="I161" s="167"/>
      <c r="J161" s="167"/>
      <c r="K161" s="369"/>
      <c r="L161" s="369"/>
      <c r="M161" s="369"/>
      <c r="N161" s="12"/>
      <c r="O161" s="12"/>
      <c r="Q161" s="143"/>
      <c r="R161" s="12"/>
      <c r="S161" s="12"/>
      <c r="T161" s="12"/>
      <c r="U161" s="12"/>
      <c r="V161" s="12"/>
      <c r="W161" s="12"/>
      <c r="X161" s="12"/>
      <c r="Y161" s="12"/>
      <c r="Z161" s="12"/>
      <c r="AA161" s="12"/>
      <c r="AB161" s="12"/>
      <c r="AC161" s="12"/>
    </row>
    <row r="162" spans="1:29" ht="13.5" customHeight="1" x14ac:dyDescent="0.25">
      <c r="A162" s="136"/>
      <c r="B162" s="142"/>
      <c r="C162" s="12"/>
      <c r="D162" s="12"/>
      <c r="E162" s="12"/>
      <c r="F162" s="12"/>
      <c r="G162" s="143"/>
      <c r="H162" s="167"/>
      <c r="I162" s="167"/>
      <c r="J162" s="167"/>
      <c r="K162" s="369"/>
      <c r="L162" s="369"/>
      <c r="M162" s="369"/>
      <c r="N162" s="12"/>
      <c r="O162" s="12"/>
      <c r="Q162" s="143"/>
      <c r="R162" s="12"/>
      <c r="S162" s="12"/>
      <c r="T162" s="12"/>
      <c r="U162" s="12"/>
      <c r="V162" s="12"/>
      <c r="W162" s="12"/>
      <c r="X162" s="12"/>
      <c r="Y162" s="12"/>
      <c r="Z162" s="12"/>
      <c r="AA162" s="12"/>
      <c r="AB162" s="12"/>
      <c r="AC162" s="12"/>
    </row>
    <row r="163" spans="1:29" ht="13.5" customHeight="1" x14ac:dyDescent="0.25">
      <c r="A163" s="136"/>
      <c r="B163" s="142"/>
      <c r="C163" s="12"/>
      <c r="D163" s="12"/>
      <c r="E163" s="12"/>
      <c r="F163" s="12"/>
      <c r="G163" s="143"/>
      <c r="H163" s="167"/>
      <c r="I163" s="167"/>
      <c r="J163" s="167"/>
      <c r="K163" s="369"/>
      <c r="L163" s="369"/>
      <c r="M163" s="369"/>
      <c r="N163" s="12"/>
      <c r="O163" s="12"/>
      <c r="Q163" s="143"/>
      <c r="R163" s="12"/>
      <c r="S163" s="12"/>
      <c r="T163" s="12"/>
      <c r="U163" s="12"/>
      <c r="V163" s="12"/>
      <c r="W163" s="12"/>
      <c r="X163" s="12"/>
      <c r="Y163" s="12"/>
      <c r="Z163" s="12"/>
      <c r="AA163" s="12"/>
      <c r="AB163" s="12"/>
      <c r="AC163" s="12"/>
    </row>
    <row r="164" spans="1:29" ht="13.5" customHeight="1" x14ac:dyDescent="0.25">
      <c r="A164" s="136"/>
      <c r="B164" s="142"/>
      <c r="C164" s="12"/>
      <c r="D164" s="12"/>
      <c r="E164" s="12"/>
      <c r="F164" s="12"/>
      <c r="G164" s="143"/>
      <c r="H164" s="167"/>
      <c r="I164" s="167"/>
      <c r="J164" s="167"/>
      <c r="K164" s="369"/>
      <c r="L164" s="369"/>
      <c r="M164" s="369"/>
      <c r="N164" s="12"/>
      <c r="O164" s="12"/>
      <c r="Q164" s="143"/>
      <c r="R164" s="12"/>
      <c r="S164" s="12"/>
      <c r="T164" s="12"/>
      <c r="U164" s="12"/>
      <c r="V164" s="12"/>
      <c r="W164" s="12"/>
      <c r="X164" s="12"/>
      <c r="Y164" s="12"/>
      <c r="Z164" s="12"/>
      <c r="AA164" s="12"/>
      <c r="AB164" s="12"/>
      <c r="AC164" s="12"/>
    </row>
    <row r="165" spans="1:29" ht="13.5" customHeight="1" x14ac:dyDescent="0.25">
      <c r="A165" s="136"/>
      <c r="B165" s="142"/>
      <c r="C165" s="12"/>
      <c r="D165" s="12"/>
      <c r="E165" s="12"/>
      <c r="F165" s="12"/>
      <c r="G165" s="143"/>
      <c r="H165" s="167"/>
      <c r="I165" s="167"/>
      <c r="J165" s="167"/>
      <c r="K165" s="369"/>
      <c r="L165" s="369"/>
      <c r="M165" s="369"/>
      <c r="N165" s="12"/>
      <c r="O165" s="12"/>
      <c r="Q165" s="143"/>
      <c r="R165" s="12"/>
      <c r="S165" s="12"/>
      <c r="T165" s="12"/>
      <c r="U165" s="12"/>
      <c r="V165" s="12"/>
      <c r="W165" s="12"/>
      <c r="X165" s="12"/>
      <c r="Y165" s="12"/>
      <c r="Z165" s="12"/>
      <c r="AA165" s="12"/>
      <c r="AB165" s="12"/>
      <c r="AC165" s="12"/>
    </row>
    <row r="166" spans="1:29" ht="13.5" customHeight="1" x14ac:dyDescent="0.25">
      <c r="A166" s="136"/>
      <c r="B166" s="142"/>
      <c r="C166" s="12"/>
      <c r="D166" s="12"/>
      <c r="E166" s="12"/>
      <c r="F166" s="12"/>
      <c r="G166" s="143"/>
      <c r="H166" s="167"/>
      <c r="I166" s="167"/>
      <c r="J166" s="167"/>
      <c r="K166" s="369"/>
      <c r="L166" s="369"/>
      <c r="M166" s="369"/>
      <c r="N166" s="12"/>
      <c r="O166" s="12"/>
      <c r="Q166" s="143"/>
      <c r="R166" s="12"/>
      <c r="S166" s="12"/>
      <c r="T166" s="12"/>
      <c r="U166" s="12"/>
      <c r="V166" s="12"/>
      <c r="W166" s="12"/>
      <c r="X166" s="12"/>
      <c r="Y166" s="12"/>
      <c r="Z166" s="12"/>
      <c r="AA166" s="12"/>
      <c r="AB166" s="12"/>
      <c r="AC166" s="12"/>
    </row>
    <row r="167" spans="1:29" ht="13.5" customHeight="1" x14ac:dyDescent="0.25">
      <c r="A167" s="136"/>
      <c r="B167" s="142"/>
      <c r="C167" s="12"/>
      <c r="D167" s="12"/>
      <c r="E167" s="12"/>
      <c r="F167" s="12"/>
      <c r="G167" s="143"/>
      <c r="H167" s="167"/>
      <c r="I167" s="167"/>
      <c r="J167" s="167"/>
      <c r="K167" s="369"/>
      <c r="L167" s="369"/>
      <c r="M167" s="369"/>
      <c r="N167" s="12"/>
      <c r="O167" s="12"/>
      <c r="Q167" s="143"/>
      <c r="R167" s="12"/>
      <c r="S167" s="12"/>
      <c r="T167" s="12"/>
      <c r="U167" s="12"/>
      <c r="V167" s="12"/>
      <c r="W167" s="12"/>
      <c r="X167" s="12"/>
      <c r="Y167" s="12"/>
      <c r="Z167" s="12"/>
      <c r="AA167" s="12"/>
      <c r="AB167" s="12"/>
      <c r="AC167" s="12"/>
    </row>
    <row r="168" spans="1:29" ht="13.5" customHeight="1" x14ac:dyDescent="0.25">
      <c r="A168" s="136"/>
      <c r="B168" s="142"/>
      <c r="C168" s="12"/>
      <c r="D168" s="12"/>
      <c r="E168" s="12"/>
      <c r="F168" s="12"/>
      <c r="G168" s="143"/>
      <c r="H168" s="167"/>
      <c r="I168" s="167"/>
      <c r="J168" s="167"/>
      <c r="K168" s="369"/>
      <c r="L168" s="369"/>
      <c r="M168" s="369"/>
      <c r="N168" s="12"/>
      <c r="O168" s="12"/>
      <c r="Q168" s="143"/>
      <c r="R168" s="12"/>
      <c r="S168" s="12"/>
      <c r="T168" s="12"/>
      <c r="U168" s="12"/>
      <c r="V168" s="12"/>
      <c r="W168" s="12"/>
      <c r="X168" s="12"/>
      <c r="Y168" s="12"/>
      <c r="Z168" s="12"/>
      <c r="AA168" s="12"/>
      <c r="AB168" s="12"/>
      <c r="AC168" s="12"/>
    </row>
    <row r="169" spans="1:29" ht="13.5" customHeight="1" x14ac:dyDescent="0.25">
      <c r="A169" s="136"/>
      <c r="B169" s="142"/>
      <c r="C169" s="12"/>
      <c r="D169" s="12"/>
      <c r="E169" s="12"/>
      <c r="F169" s="12"/>
      <c r="G169" s="143"/>
      <c r="H169" s="167"/>
      <c r="I169" s="167"/>
      <c r="J169" s="167"/>
      <c r="K169" s="369"/>
      <c r="L169" s="369"/>
      <c r="M169" s="369"/>
      <c r="N169" s="12"/>
      <c r="O169" s="12"/>
      <c r="Q169" s="143"/>
      <c r="R169" s="12"/>
      <c r="S169" s="12"/>
      <c r="T169" s="12"/>
      <c r="U169" s="12"/>
      <c r="V169" s="12"/>
      <c r="W169" s="12"/>
      <c r="X169" s="12"/>
      <c r="Y169" s="12"/>
      <c r="Z169" s="12"/>
      <c r="AA169" s="12"/>
      <c r="AB169" s="12"/>
      <c r="AC169" s="12"/>
    </row>
    <row r="170" spans="1:29" ht="13.5" customHeight="1" x14ac:dyDescent="0.25">
      <c r="A170" s="136"/>
      <c r="B170" s="142"/>
      <c r="C170" s="12"/>
      <c r="D170" s="12"/>
      <c r="E170" s="12"/>
      <c r="F170" s="12"/>
      <c r="G170" s="143"/>
      <c r="H170" s="167"/>
      <c r="I170" s="167"/>
      <c r="J170" s="167"/>
      <c r="K170" s="369"/>
      <c r="L170" s="369"/>
      <c r="M170" s="369"/>
      <c r="N170" s="12"/>
      <c r="O170" s="12"/>
      <c r="Q170" s="143"/>
      <c r="R170" s="12"/>
      <c r="S170" s="12"/>
      <c r="T170" s="12"/>
      <c r="U170" s="12"/>
      <c r="V170" s="12"/>
      <c r="W170" s="12"/>
      <c r="X170" s="12"/>
      <c r="Y170" s="12"/>
      <c r="Z170" s="12"/>
      <c r="AA170" s="12"/>
      <c r="AB170" s="12"/>
      <c r="AC170" s="12"/>
    </row>
    <row r="171" spans="1:29" ht="13.5" customHeight="1" x14ac:dyDescent="0.25">
      <c r="A171" s="136"/>
      <c r="B171" s="142"/>
      <c r="C171" s="12"/>
      <c r="D171" s="12"/>
      <c r="E171" s="12"/>
      <c r="F171" s="12"/>
      <c r="G171" s="143"/>
      <c r="H171" s="167"/>
      <c r="I171" s="167"/>
      <c r="J171" s="167"/>
      <c r="K171" s="369"/>
      <c r="L171" s="369"/>
      <c r="M171" s="369"/>
      <c r="N171" s="12"/>
      <c r="O171" s="12"/>
      <c r="Q171" s="143"/>
      <c r="R171" s="12"/>
      <c r="S171" s="12"/>
      <c r="T171" s="12"/>
      <c r="U171" s="12"/>
      <c r="V171" s="12"/>
      <c r="W171" s="12"/>
      <c r="X171" s="12"/>
      <c r="Y171" s="12"/>
      <c r="Z171" s="12"/>
      <c r="AA171" s="12"/>
      <c r="AB171" s="12"/>
      <c r="AC171" s="12"/>
    </row>
    <row r="172" spans="1:29" ht="13.5" customHeight="1" x14ac:dyDescent="0.25">
      <c r="A172" s="136"/>
      <c r="B172" s="142"/>
      <c r="C172" s="12"/>
      <c r="D172" s="12"/>
      <c r="E172" s="12"/>
      <c r="F172" s="12"/>
      <c r="G172" s="143"/>
      <c r="H172" s="167"/>
      <c r="I172" s="167"/>
      <c r="J172" s="167"/>
      <c r="K172" s="369"/>
      <c r="L172" s="369"/>
      <c r="M172" s="369"/>
      <c r="N172" s="12"/>
      <c r="O172" s="12"/>
      <c r="Q172" s="143"/>
      <c r="R172" s="12"/>
      <c r="S172" s="12"/>
      <c r="T172" s="12"/>
      <c r="U172" s="12"/>
      <c r="V172" s="12"/>
      <c r="W172" s="12"/>
      <c r="X172" s="12"/>
      <c r="Y172" s="12"/>
      <c r="Z172" s="12"/>
      <c r="AA172" s="12"/>
      <c r="AB172" s="12"/>
      <c r="AC172" s="12"/>
    </row>
    <row r="173" spans="1:29" ht="13.5" customHeight="1" x14ac:dyDescent="0.25">
      <c r="A173" s="136"/>
      <c r="B173" s="142"/>
      <c r="C173" s="12"/>
      <c r="D173" s="12"/>
      <c r="E173" s="12"/>
      <c r="F173" s="12"/>
      <c r="G173" s="143"/>
      <c r="H173" s="167"/>
      <c r="I173" s="167"/>
      <c r="J173" s="167"/>
      <c r="K173" s="369"/>
      <c r="L173" s="369"/>
      <c r="M173" s="369"/>
      <c r="N173" s="12"/>
      <c r="O173" s="12"/>
      <c r="Q173" s="143"/>
      <c r="R173" s="12"/>
      <c r="S173" s="12"/>
      <c r="T173" s="12"/>
      <c r="U173" s="12"/>
      <c r="V173" s="12"/>
      <c r="W173" s="12"/>
      <c r="X173" s="12"/>
      <c r="Y173" s="12"/>
      <c r="Z173" s="12"/>
      <c r="AA173" s="12"/>
      <c r="AB173" s="12"/>
      <c r="AC173" s="12"/>
    </row>
    <row r="174" spans="1:29" ht="13.5" customHeight="1" x14ac:dyDescent="0.25">
      <c r="A174" s="136"/>
      <c r="B174" s="142"/>
      <c r="C174" s="12"/>
      <c r="D174" s="12"/>
      <c r="E174" s="12"/>
      <c r="F174" s="12"/>
      <c r="G174" s="143"/>
      <c r="H174" s="167"/>
      <c r="I174" s="167"/>
      <c r="J174" s="167"/>
      <c r="K174" s="369"/>
      <c r="L174" s="369"/>
      <c r="M174" s="369"/>
      <c r="N174" s="12"/>
      <c r="O174" s="12"/>
      <c r="Q174" s="143"/>
      <c r="R174" s="12"/>
      <c r="S174" s="12"/>
      <c r="T174" s="12"/>
      <c r="U174" s="12"/>
      <c r="V174" s="12"/>
      <c r="W174" s="12"/>
      <c r="X174" s="12"/>
      <c r="Y174" s="12"/>
      <c r="Z174" s="12"/>
      <c r="AA174" s="12"/>
      <c r="AB174" s="12"/>
      <c r="AC174" s="12"/>
    </row>
    <row r="175" spans="1:29" ht="13.5" customHeight="1" x14ac:dyDescent="0.25">
      <c r="A175" s="136"/>
      <c r="B175" s="142"/>
      <c r="C175" s="12"/>
      <c r="D175" s="12"/>
      <c r="E175" s="12"/>
      <c r="F175" s="12"/>
      <c r="G175" s="143"/>
      <c r="H175" s="167"/>
      <c r="I175" s="167"/>
      <c r="J175" s="167"/>
      <c r="K175" s="369"/>
      <c r="L175" s="369"/>
      <c r="M175" s="369"/>
      <c r="N175" s="12"/>
      <c r="O175" s="12"/>
      <c r="Q175" s="143"/>
      <c r="R175" s="12"/>
      <c r="S175" s="12"/>
      <c r="T175" s="12"/>
      <c r="U175" s="12"/>
      <c r="V175" s="12"/>
      <c r="W175" s="12"/>
      <c r="X175" s="12"/>
      <c r="Y175" s="12"/>
      <c r="Z175" s="12"/>
      <c r="AA175" s="12"/>
      <c r="AB175" s="12"/>
      <c r="AC175" s="12"/>
    </row>
    <row r="176" spans="1:29" ht="13.5" customHeight="1" x14ac:dyDescent="0.25">
      <c r="A176" s="136"/>
      <c r="B176" s="142"/>
      <c r="C176" s="12"/>
      <c r="D176" s="12"/>
      <c r="E176" s="12"/>
      <c r="F176" s="12"/>
      <c r="G176" s="143"/>
      <c r="H176" s="167"/>
      <c r="I176" s="167"/>
      <c r="J176" s="167"/>
      <c r="K176" s="369"/>
      <c r="L176" s="369"/>
      <c r="M176" s="369"/>
      <c r="N176" s="12"/>
      <c r="O176" s="12"/>
      <c r="Q176" s="143"/>
      <c r="R176" s="12"/>
      <c r="S176" s="12"/>
      <c r="T176" s="12"/>
      <c r="U176" s="12"/>
      <c r="V176" s="12"/>
      <c r="W176" s="12"/>
      <c r="X176" s="12"/>
      <c r="Y176" s="12"/>
      <c r="Z176" s="12"/>
      <c r="AA176" s="12"/>
      <c r="AB176" s="12"/>
      <c r="AC176" s="12"/>
    </row>
    <row r="177" spans="1:29" ht="13.5" customHeight="1" x14ac:dyDescent="0.25">
      <c r="A177" s="136"/>
      <c r="B177" s="142"/>
      <c r="C177" s="12"/>
      <c r="D177" s="12"/>
      <c r="E177" s="12"/>
      <c r="F177" s="12"/>
      <c r="G177" s="143"/>
      <c r="H177" s="167"/>
      <c r="I177" s="167"/>
      <c r="J177" s="167"/>
      <c r="K177" s="369"/>
      <c r="L177" s="369"/>
      <c r="M177" s="369"/>
      <c r="N177" s="12"/>
      <c r="O177" s="12"/>
      <c r="Q177" s="143"/>
      <c r="R177" s="12"/>
      <c r="S177" s="12"/>
      <c r="T177" s="12"/>
      <c r="U177" s="12"/>
      <c r="V177" s="12"/>
      <c r="W177" s="12"/>
      <c r="X177" s="12"/>
      <c r="Y177" s="12"/>
      <c r="Z177" s="12"/>
      <c r="AA177" s="12"/>
      <c r="AB177" s="12"/>
      <c r="AC177" s="12"/>
    </row>
    <row r="178" spans="1:29" ht="13.5" customHeight="1" x14ac:dyDescent="0.25">
      <c r="A178" s="136"/>
      <c r="B178" s="142"/>
      <c r="C178" s="12"/>
      <c r="D178" s="12"/>
      <c r="E178" s="12"/>
      <c r="F178" s="12"/>
      <c r="G178" s="143"/>
      <c r="H178" s="167"/>
      <c r="I178" s="167"/>
      <c r="J178" s="167"/>
      <c r="K178" s="369"/>
      <c r="L178" s="369"/>
      <c r="M178" s="369"/>
      <c r="N178" s="12"/>
      <c r="O178" s="12"/>
      <c r="Q178" s="143"/>
      <c r="R178" s="12"/>
      <c r="S178" s="12"/>
      <c r="T178" s="12"/>
      <c r="U178" s="12"/>
      <c r="V178" s="12"/>
      <c r="W178" s="12"/>
      <c r="X178" s="12"/>
      <c r="Y178" s="12"/>
      <c r="Z178" s="12"/>
      <c r="AA178" s="12"/>
      <c r="AB178" s="12"/>
      <c r="AC178" s="12"/>
    </row>
    <row r="179" spans="1:29" ht="13.5" customHeight="1" x14ac:dyDescent="0.25">
      <c r="A179" s="136"/>
      <c r="B179" s="142"/>
      <c r="C179" s="12"/>
      <c r="D179" s="12"/>
      <c r="E179" s="12"/>
      <c r="F179" s="12"/>
      <c r="G179" s="143"/>
      <c r="H179" s="167"/>
      <c r="I179" s="167"/>
      <c r="J179" s="167"/>
      <c r="K179" s="369"/>
      <c r="L179" s="369"/>
      <c r="M179" s="369"/>
      <c r="N179" s="12"/>
      <c r="O179" s="12"/>
      <c r="Q179" s="143"/>
      <c r="R179" s="12"/>
      <c r="S179" s="12"/>
      <c r="T179" s="12"/>
      <c r="U179" s="12"/>
      <c r="V179" s="12"/>
      <c r="W179" s="12"/>
      <c r="X179" s="12"/>
      <c r="Y179" s="12"/>
      <c r="Z179" s="12"/>
      <c r="AA179" s="12"/>
      <c r="AB179" s="12"/>
      <c r="AC179" s="12"/>
    </row>
    <row r="180" spans="1:29" ht="13.5" customHeight="1" x14ac:dyDescent="0.25">
      <c r="A180" s="136"/>
      <c r="B180" s="142"/>
      <c r="C180" s="12"/>
      <c r="D180" s="12"/>
      <c r="E180" s="12"/>
      <c r="F180" s="12"/>
      <c r="G180" s="143"/>
      <c r="H180" s="167"/>
      <c r="I180" s="167"/>
      <c r="J180" s="167"/>
      <c r="K180" s="369"/>
      <c r="L180" s="369"/>
      <c r="M180" s="369"/>
      <c r="N180" s="12"/>
      <c r="O180" s="12"/>
      <c r="Q180" s="143"/>
      <c r="R180" s="12"/>
      <c r="S180" s="12"/>
      <c r="T180" s="12"/>
      <c r="U180" s="12"/>
      <c r="V180" s="12"/>
      <c r="W180" s="12"/>
      <c r="X180" s="12"/>
      <c r="Y180" s="12"/>
      <c r="Z180" s="12"/>
      <c r="AA180" s="12"/>
      <c r="AB180" s="12"/>
      <c r="AC180" s="12"/>
    </row>
    <row r="181" spans="1:29" ht="13.5" customHeight="1" x14ac:dyDescent="0.25">
      <c r="A181" s="136"/>
      <c r="B181" s="142"/>
      <c r="C181" s="12"/>
      <c r="D181" s="12"/>
      <c r="E181" s="12"/>
      <c r="F181" s="12"/>
      <c r="G181" s="143"/>
      <c r="H181" s="167"/>
      <c r="I181" s="167"/>
      <c r="J181" s="167"/>
      <c r="K181" s="369"/>
      <c r="L181" s="369"/>
      <c r="M181" s="369"/>
      <c r="N181" s="12"/>
      <c r="O181" s="12"/>
      <c r="Q181" s="143"/>
      <c r="R181" s="12"/>
      <c r="S181" s="12"/>
      <c r="T181" s="12"/>
      <c r="U181" s="12"/>
      <c r="V181" s="12"/>
      <c r="W181" s="12"/>
      <c r="X181" s="12"/>
      <c r="Y181" s="12"/>
      <c r="Z181" s="12"/>
      <c r="AA181" s="12"/>
      <c r="AB181" s="12"/>
      <c r="AC181" s="12"/>
    </row>
    <row r="182" spans="1:29" ht="13.5" customHeight="1" x14ac:dyDescent="0.25">
      <c r="A182" s="136"/>
      <c r="B182" s="142"/>
      <c r="C182" s="12"/>
      <c r="D182" s="12"/>
      <c r="E182" s="12"/>
      <c r="F182" s="12"/>
      <c r="G182" s="143"/>
      <c r="H182" s="167"/>
      <c r="I182" s="167"/>
      <c r="J182" s="167"/>
      <c r="K182" s="369"/>
      <c r="L182" s="369"/>
      <c r="M182" s="369"/>
      <c r="N182" s="12"/>
      <c r="O182" s="12"/>
      <c r="Q182" s="143"/>
      <c r="R182" s="12"/>
      <c r="S182" s="12"/>
      <c r="T182" s="12"/>
      <c r="U182" s="12"/>
      <c r="V182" s="12"/>
      <c r="W182" s="12"/>
      <c r="X182" s="12"/>
      <c r="Y182" s="12"/>
      <c r="Z182" s="12"/>
      <c r="AA182" s="12"/>
      <c r="AB182" s="12"/>
      <c r="AC182" s="12"/>
    </row>
    <row r="183" spans="1:29" ht="13.5" customHeight="1" x14ac:dyDescent="0.25">
      <c r="A183" s="136"/>
      <c r="B183" s="142"/>
      <c r="C183" s="12"/>
      <c r="D183" s="12"/>
      <c r="E183" s="12"/>
      <c r="F183" s="12"/>
      <c r="G183" s="143"/>
      <c r="H183" s="167"/>
      <c r="I183" s="167"/>
      <c r="J183" s="167"/>
      <c r="K183" s="369"/>
      <c r="L183" s="369"/>
      <c r="M183" s="369"/>
      <c r="N183" s="12"/>
      <c r="O183" s="12"/>
      <c r="Q183" s="143"/>
      <c r="R183" s="12"/>
      <c r="S183" s="12"/>
      <c r="T183" s="12"/>
      <c r="U183" s="12"/>
      <c r="V183" s="12"/>
      <c r="W183" s="12"/>
      <c r="X183" s="12"/>
      <c r="Y183" s="12"/>
      <c r="Z183" s="12"/>
      <c r="AA183" s="12"/>
      <c r="AB183" s="12"/>
      <c r="AC183" s="12"/>
    </row>
    <row r="184" spans="1:29" ht="13.5" customHeight="1" x14ac:dyDescent="0.25">
      <c r="A184" s="136"/>
      <c r="B184" s="142"/>
      <c r="C184" s="12"/>
      <c r="D184" s="12"/>
      <c r="E184" s="12"/>
      <c r="F184" s="12"/>
      <c r="G184" s="143"/>
      <c r="H184" s="167"/>
      <c r="I184" s="167"/>
      <c r="J184" s="167"/>
      <c r="K184" s="369"/>
      <c r="L184" s="369"/>
      <c r="M184" s="369"/>
      <c r="N184" s="12"/>
      <c r="O184" s="12"/>
      <c r="Q184" s="143"/>
      <c r="R184" s="12"/>
      <c r="S184" s="12"/>
      <c r="T184" s="12"/>
      <c r="U184" s="12"/>
      <c r="V184" s="12"/>
      <c r="W184" s="12"/>
      <c r="X184" s="12"/>
      <c r="Y184" s="12"/>
      <c r="Z184" s="12"/>
      <c r="AA184" s="12"/>
      <c r="AB184" s="12"/>
      <c r="AC184" s="12"/>
    </row>
    <row r="185" spans="1:29" ht="13.5" customHeight="1" x14ac:dyDescent="0.25">
      <c r="A185" s="136"/>
      <c r="B185" s="142"/>
      <c r="C185" s="12"/>
      <c r="D185" s="12"/>
      <c r="E185" s="12"/>
      <c r="F185" s="12"/>
      <c r="G185" s="143"/>
      <c r="H185" s="167"/>
      <c r="I185" s="167"/>
      <c r="J185" s="167"/>
      <c r="K185" s="369"/>
      <c r="L185" s="369"/>
      <c r="M185" s="369"/>
      <c r="N185" s="12"/>
      <c r="O185" s="12"/>
      <c r="Q185" s="143"/>
      <c r="R185" s="12"/>
      <c r="S185" s="12"/>
      <c r="T185" s="12"/>
      <c r="U185" s="12"/>
      <c r="V185" s="12"/>
      <c r="W185" s="12"/>
      <c r="X185" s="12"/>
      <c r="Y185" s="12"/>
      <c r="Z185" s="12"/>
      <c r="AA185" s="12"/>
      <c r="AB185" s="12"/>
      <c r="AC185" s="12"/>
    </row>
    <row r="186" spans="1:29" ht="13.5" customHeight="1" x14ac:dyDescent="0.25">
      <c r="A186" s="136"/>
      <c r="B186" s="142"/>
      <c r="C186" s="12"/>
      <c r="D186" s="12"/>
      <c r="E186" s="12"/>
      <c r="F186" s="12"/>
      <c r="G186" s="143"/>
      <c r="H186" s="167"/>
      <c r="I186" s="167"/>
      <c r="J186" s="167"/>
      <c r="K186" s="369"/>
      <c r="L186" s="369"/>
      <c r="M186" s="369"/>
      <c r="N186" s="12"/>
      <c r="O186" s="12"/>
      <c r="Q186" s="143"/>
      <c r="R186" s="12"/>
      <c r="S186" s="12"/>
      <c r="T186" s="12"/>
      <c r="U186" s="12"/>
      <c r="V186" s="12"/>
      <c r="W186" s="12"/>
      <c r="X186" s="12"/>
      <c r="Y186" s="12"/>
      <c r="Z186" s="12"/>
      <c r="AA186" s="12"/>
      <c r="AB186" s="12"/>
      <c r="AC186" s="12"/>
    </row>
    <row r="187" spans="1:29" ht="13.5" customHeight="1" x14ac:dyDescent="0.25">
      <c r="A187" s="136"/>
      <c r="B187" s="142"/>
      <c r="C187" s="12"/>
      <c r="D187" s="12"/>
      <c r="E187" s="12"/>
      <c r="F187" s="12"/>
      <c r="G187" s="143"/>
      <c r="H187" s="167"/>
      <c r="I187" s="167"/>
      <c r="J187" s="167"/>
      <c r="K187" s="369"/>
      <c r="L187" s="369"/>
      <c r="M187" s="369"/>
      <c r="N187" s="12"/>
      <c r="O187" s="12"/>
      <c r="Q187" s="143"/>
      <c r="R187" s="12"/>
      <c r="S187" s="12"/>
      <c r="T187" s="12"/>
      <c r="U187" s="12"/>
      <c r="V187" s="12"/>
      <c r="W187" s="12"/>
      <c r="X187" s="12"/>
      <c r="Y187" s="12"/>
      <c r="Z187" s="12"/>
      <c r="AA187" s="12"/>
      <c r="AB187" s="12"/>
      <c r="AC187" s="12"/>
    </row>
    <row r="188" spans="1:29" ht="13.5" customHeight="1" x14ac:dyDescent="0.25">
      <c r="A188" s="136"/>
      <c r="B188" s="142"/>
      <c r="C188" s="12"/>
      <c r="D188" s="12"/>
      <c r="E188" s="12"/>
      <c r="F188" s="12"/>
      <c r="G188" s="143"/>
      <c r="H188" s="167"/>
      <c r="I188" s="167"/>
      <c r="J188" s="167"/>
      <c r="K188" s="369"/>
      <c r="L188" s="369"/>
      <c r="M188" s="369"/>
      <c r="N188" s="12"/>
      <c r="O188" s="12"/>
      <c r="Q188" s="143"/>
      <c r="R188" s="12"/>
      <c r="S188" s="12"/>
      <c r="T188" s="12"/>
      <c r="U188" s="12"/>
      <c r="V188" s="12"/>
      <c r="W188" s="12"/>
      <c r="X188" s="12"/>
      <c r="Y188" s="12"/>
      <c r="Z188" s="12"/>
      <c r="AA188" s="12"/>
      <c r="AB188" s="12"/>
      <c r="AC188" s="12"/>
    </row>
    <row r="189" spans="1:29" ht="13.5" customHeight="1" x14ac:dyDescent="0.25">
      <c r="A189" s="136"/>
      <c r="B189" s="142"/>
      <c r="C189" s="12"/>
      <c r="D189" s="12"/>
      <c r="E189" s="12"/>
      <c r="F189" s="12"/>
      <c r="G189" s="143"/>
      <c r="H189" s="167"/>
      <c r="I189" s="167"/>
      <c r="J189" s="167"/>
      <c r="K189" s="369"/>
      <c r="L189" s="369"/>
      <c r="M189" s="369"/>
      <c r="N189" s="12"/>
      <c r="O189" s="12"/>
      <c r="Q189" s="143"/>
      <c r="R189" s="12"/>
      <c r="S189" s="12"/>
      <c r="T189" s="12"/>
      <c r="U189" s="12"/>
      <c r="V189" s="12"/>
      <c r="W189" s="12"/>
      <c r="X189" s="12"/>
      <c r="Y189" s="12"/>
      <c r="Z189" s="12"/>
      <c r="AA189" s="12"/>
      <c r="AB189" s="12"/>
      <c r="AC189" s="12"/>
    </row>
    <row r="190" spans="1:29" ht="13.5" customHeight="1" x14ac:dyDescent="0.25">
      <c r="A190" s="136"/>
      <c r="B190" s="142"/>
      <c r="C190" s="12"/>
      <c r="D190" s="12"/>
      <c r="E190" s="12"/>
      <c r="F190" s="12"/>
      <c r="G190" s="143"/>
      <c r="H190" s="167"/>
      <c r="I190" s="167"/>
      <c r="J190" s="167"/>
      <c r="K190" s="369"/>
      <c r="L190" s="369"/>
      <c r="M190" s="369"/>
      <c r="N190" s="12"/>
      <c r="O190" s="12"/>
      <c r="Q190" s="143"/>
      <c r="R190" s="12"/>
      <c r="S190" s="12"/>
      <c r="T190" s="12"/>
      <c r="U190" s="12"/>
      <c r="V190" s="12"/>
      <c r="W190" s="12"/>
      <c r="X190" s="12"/>
      <c r="Y190" s="12"/>
      <c r="Z190" s="12"/>
      <c r="AA190" s="12"/>
      <c r="AB190" s="12"/>
      <c r="AC190" s="12"/>
    </row>
    <row r="191" spans="1:29" ht="13.5" customHeight="1" x14ac:dyDescent="0.25">
      <c r="A191" s="136"/>
      <c r="B191" s="142"/>
      <c r="C191" s="12"/>
      <c r="D191" s="12"/>
      <c r="E191" s="12"/>
      <c r="F191" s="12"/>
      <c r="G191" s="143"/>
      <c r="H191" s="167"/>
      <c r="I191" s="167"/>
      <c r="J191" s="167"/>
      <c r="K191" s="369"/>
      <c r="L191" s="369"/>
      <c r="M191" s="369"/>
      <c r="N191" s="12"/>
      <c r="O191" s="12"/>
      <c r="Q191" s="143"/>
      <c r="R191" s="12"/>
      <c r="S191" s="12"/>
      <c r="T191" s="12"/>
      <c r="U191" s="12"/>
      <c r="V191" s="12"/>
      <c r="W191" s="12"/>
      <c r="X191" s="12"/>
      <c r="Y191" s="12"/>
      <c r="Z191" s="12"/>
      <c r="AA191" s="12"/>
      <c r="AB191" s="12"/>
      <c r="AC191" s="12"/>
    </row>
    <row r="192" spans="1:29" ht="13.5" customHeight="1" x14ac:dyDescent="0.25">
      <c r="A192" s="136"/>
      <c r="B192" s="142"/>
      <c r="C192" s="12"/>
      <c r="D192" s="12"/>
      <c r="E192" s="12"/>
      <c r="F192" s="12"/>
      <c r="G192" s="143"/>
      <c r="H192" s="167"/>
      <c r="I192" s="167"/>
      <c r="J192" s="167"/>
      <c r="K192" s="369"/>
      <c r="L192" s="369"/>
      <c r="M192" s="369"/>
      <c r="N192" s="12"/>
      <c r="O192" s="12"/>
      <c r="Q192" s="143"/>
      <c r="R192" s="12"/>
      <c r="S192" s="12"/>
      <c r="T192" s="12"/>
      <c r="U192" s="12"/>
      <c r="V192" s="12"/>
      <c r="W192" s="12"/>
      <c r="X192" s="12"/>
      <c r="Y192" s="12"/>
      <c r="Z192" s="12"/>
      <c r="AA192" s="12"/>
      <c r="AB192" s="12"/>
      <c r="AC192" s="12"/>
    </row>
    <row r="193" spans="1:29" ht="13.5" customHeight="1" x14ac:dyDescent="0.25">
      <c r="A193" s="136"/>
      <c r="B193" s="142"/>
      <c r="C193" s="12"/>
      <c r="D193" s="12"/>
      <c r="E193" s="12"/>
      <c r="F193" s="12"/>
      <c r="G193" s="143"/>
      <c r="H193" s="167"/>
      <c r="I193" s="167"/>
      <c r="J193" s="167"/>
      <c r="K193" s="369"/>
      <c r="L193" s="369"/>
      <c r="M193" s="369"/>
      <c r="N193" s="12"/>
      <c r="O193" s="12"/>
      <c r="Q193" s="143"/>
      <c r="R193" s="12"/>
      <c r="S193" s="12"/>
      <c r="T193" s="12"/>
      <c r="U193" s="12"/>
      <c r="V193" s="12"/>
      <c r="W193" s="12"/>
      <c r="X193" s="12"/>
      <c r="Y193" s="12"/>
      <c r="Z193" s="12"/>
      <c r="AA193" s="12"/>
      <c r="AB193" s="12"/>
      <c r="AC193" s="12"/>
    </row>
    <row r="194" spans="1:29" ht="13.5" customHeight="1" x14ac:dyDescent="0.25">
      <c r="A194" s="136"/>
      <c r="B194" s="142"/>
      <c r="C194" s="12"/>
      <c r="D194" s="12"/>
      <c r="E194" s="12"/>
      <c r="F194" s="12"/>
      <c r="G194" s="143"/>
      <c r="H194" s="167"/>
      <c r="I194" s="167"/>
      <c r="J194" s="167"/>
      <c r="K194" s="369"/>
      <c r="L194" s="369"/>
      <c r="M194" s="369"/>
      <c r="N194" s="12"/>
      <c r="O194" s="12"/>
      <c r="Q194" s="143"/>
      <c r="R194" s="12"/>
      <c r="S194" s="12"/>
      <c r="T194" s="12"/>
      <c r="U194" s="12"/>
      <c r="V194" s="12"/>
      <c r="W194" s="12"/>
      <c r="X194" s="12"/>
      <c r="Y194" s="12"/>
      <c r="Z194" s="12"/>
      <c r="AA194" s="12"/>
      <c r="AB194" s="12"/>
      <c r="AC194" s="12"/>
    </row>
    <row r="195" spans="1:29" ht="13.5" customHeight="1" x14ac:dyDescent="0.25">
      <c r="A195" s="136"/>
      <c r="B195" s="142"/>
      <c r="C195" s="12"/>
      <c r="D195" s="12"/>
      <c r="E195" s="12"/>
      <c r="F195" s="12"/>
      <c r="G195" s="143"/>
      <c r="H195" s="167"/>
      <c r="I195" s="167"/>
      <c r="J195" s="167"/>
      <c r="K195" s="369"/>
      <c r="L195" s="369"/>
      <c r="M195" s="369"/>
      <c r="N195" s="12"/>
      <c r="O195" s="12"/>
      <c r="Q195" s="143"/>
      <c r="R195" s="12"/>
      <c r="S195" s="12"/>
      <c r="T195" s="12"/>
      <c r="U195" s="12"/>
      <c r="V195" s="12"/>
      <c r="W195" s="12"/>
      <c r="X195" s="12"/>
      <c r="Y195" s="12"/>
      <c r="Z195" s="12"/>
      <c r="AA195" s="12"/>
      <c r="AB195" s="12"/>
      <c r="AC195" s="12"/>
    </row>
    <row r="196" spans="1:29" ht="13.5" customHeight="1" x14ac:dyDescent="0.25">
      <c r="A196" s="136"/>
      <c r="B196" s="142"/>
      <c r="C196" s="12"/>
      <c r="D196" s="12"/>
      <c r="E196" s="12"/>
      <c r="F196" s="12"/>
      <c r="G196" s="143"/>
      <c r="H196" s="167"/>
      <c r="I196" s="167"/>
      <c r="J196" s="167"/>
      <c r="K196" s="369"/>
      <c r="L196" s="369"/>
      <c r="M196" s="369"/>
      <c r="N196" s="12"/>
      <c r="O196" s="12"/>
      <c r="Q196" s="143"/>
      <c r="R196" s="12"/>
      <c r="S196" s="12"/>
      <c r="T196" s="12"/>
      <c r="U196" s="12"/>
      <c r="V196" s="12"/>
      <c r="W196" s="12"/>
      <c r="X196" s="12"/>
      <c r="Y196" s="12"/>
      <c r="Z196" s="12"/>
      <c r="AA196" s="12"/>
      <c r="AB196" s="12"/>
      <c r="AC196" s="12"/>
    </row>
    <row r="197" spans="1:29" ht="13.5" customHeight="1" x14ac:dyDescent="0.25">
      <c r="A197" s="136"/>
      <c r="B197" s="142"/>
      <c r="C197" s="12"/>
      <c r="D197" s="12"/>
      <c r="E197" s="12"/>
      <c r="F197" s="12"/>
      <c r="G197" s="143"/>
      <c r="H197" s="167"/>
      <c r="I197" s="167"/>
      <c r="J197" s="167"/>
      <c r="K197" s="369"/>
      <c r="L197" s="369"/>
      <c r="M197" s="369"/>
      <c r="N197" s="12"/>
      <c r="O197" s="12"/>
      <c r="Q197" s="143"/>
      <c r="R197" s="12"/>
      <c r="S197" s="12"/>
      <c r="T197" s="12"/>
      <c r="U197" s="12"/>
      <c r="V197" s="12"/>
      <c r="W197" s="12"/>
      <c r="X197" s="12"/>
      <c r="Y197" s="12"/>
      <c r="Z197" s="12"/>
      <c r="AA197" s="12"/>
      <c r="AB197" s="12"/>
      <c r="AC197" s="12"/>
    </row>
    <row r="198" spans="1:29" ht="13.5" customHeight="1" x14ac:dyDescent="0.25">
      <c r="A198" s="136"/>
      <c r="B198" s="142"/>
      <c r="C198" s="12"/>
      <c r="D198" s="12"/>
      <c r="E198" s="12"/>
      <c r="F198" s="12"/>
      <c r="G198" s="143"/>
      <c r="H198" s="167"/>
      <c r="I198" s="167"/>
      <c r="J198" s="167"/>
      <c r="K198" s="369"/>
      <c r="L198" s="369"/>
      <c r="M198" s="369"/>
      <c r="N198" s="12"/>
      <c r="O198" s="12"/>
      <c r="Q198" s="143"/>
      <c r="R198" s="12"/>
      <c r="S198" s="12"/>
      <c r="T198" s="12"/>
      <c r="U198" s="12"/>
      <c r="V198" s="12"/>
      <c r="W198" s="12"/>
      <c r="X198" s="12"/>
      <c r="Y198" s="12"/>
      <c r="Z198" s="12"/>
      <c r="AA198" s="12"/>
      <c r="AB198" s="12"/>
      <c r="AC198" s="12"/>
    </row>
    <row r="199" spans="1:29" ht="13.5" customHeight="1" x14ac:dyDescent="0.25">
      <c r="A199" s="136"/>
      <c r="B199" s="142"/>
      <c r="C199" s="12"/>
      <c r="D199" s="12"/>
      <c r="E199" s="12"/>
      <c r="F199" s="12"/>
      <c r="G199" s="143"/>
      <c r="H199" s="167"/>
      <c r="I199" s="167"/>
      <c r="J199" s="167"/>
      <c r="K199" s="369"/>
      <c r="L199" s="369"/>
      <c r="M199" s="369"/>
      <c r="N199" s="12"/>
      <c r="O199" s="12"/>
      <c r="Q199" s="143"/>
      <c r="R199" s="12"/>
      <c r="S199" s="12"/>
      <c r="T199" s="12"/>
      <c r="U199" s="12"/>
      <c r="V199" s="12"/>
      <c r="W199" s="12"/>
      <c r="X199" s="12"/>
      <c r="Y199" s="12"/>
      <c r="Z199" s="12"/>
      <c r="AA199" s="12"/>
      <c r="AB199" s="12"/>
      <c r="AC199" s="12"/>
    </row>
    <row r="200" spans="1:29" ht="13.5" customHeight="1" x14ac:dyDescent="0.25">
      <c r="A200" s="136"/>
      <c r="B200" s="142"/>
      <c r="C200" s="12"/>
      <c r="D200" s="12"/>
      <c r="E200" s="12"/>
      <c r="F200" s="12"/>
      <c r="G200" s="143"/>
      <c r="H200" s="167"/>
      <c r="I200" s="167"/>
      <c r="J200" s="167"/>
      <c r="K200" s="369"/>
      <c r="L200" s="369"/>
      <c r="M200" s="369"/>
      <c r="N200" s="12"/>
      <c r="O200" s="12"/>
      <c r="Q200" s="143"/>
      <c r="R200" s="12"/>
      <c r="S200" s="12"/>
      <c r="T200" s="12"/>
      <c r="U200" s="12"/>
      <c r="V200" s="12"/>
      <c r="W200" s="12"/>
      <c r="X200" s="12"/>
      <c r="Y200" s="12"/>
      <c r="Z200" s="12"/>
      <c r="AA200" s="12"/>
      <c r="AB200" s="12"/>
      <c r="AC200" s="12"/>
    </row>
    <row r="201" spans="1:29" ht="13.5" customHeight="1" x14ac:dyDescent="0.25">
      <c r="A201" s="136"/>
      <c r="B201" s="142"/>
      <c r="C201" s="12"/>
      <c r="D201" s="12"/>
      <c r="E201" s="12"/>
      <c r="F201" s="12"/>
      <c r="G201" s="143"/>
      <c r="H201" s="167"/>
      <c r="I201" s="167"/>
      <c r="J201" s="167"/>
      <c r="K201" s="369"/>
      <c r="L201" s="369"/>
      <c r="M201" s="369"/>
      <c r="N201" s="12"/>
      <c r="O201" s="12"/>
      <c r="Q201" s="143"/>
      <c r="R201" s="12"/>
      <c r="S201" s="12"/>
      <c r="T201" s="12"/>
      <c r="U201" s="12"/>
      <c r="V201" s="12"/>
      <c r="W201" s="12"/>
      <c r="X201" s="12"/>
      <c r="Y201" s="12"/>
      <c r="Z201" s="12"/>
      <c r="AA201" s="12"/>
      <c r="AB201" s="12"/>
      <c r="AC201" s="12"/>
    </row>
    <row r="202" spans="1:29" ht="13.5" customHeight="1" x14ac:dyDescent="0.25">
      <c r="A202" s="136"/>
      <c r="B202" s="142"/>
      <c r="C202" s="12"/>
      <c r="D202" s="12"/>
      <c r="E202" s="12"/>
      <c r="F202" s="12"/>
      <c r="G202" s="143"/>
      <c r="H202" s="167"/>
      <c r="I202" s="167"/>
      <c r="J202" s="167"/>
      <c r="K202" s="369"/>
      <c r="L202" s="369"/>
      <c r="M202" s="369"/>
      <c r="N202" s="12"/>
      <c r="O202" s="12"/>
      <c r="Q202" s="143"/>
      <c r="R202" s="12"/>
      <c r="S202" s="12"/>
      <c r="T202" s="12"/>
      <c r="U202" s="12"/>
      <c r="V202" s="12"/>
      <c r="W202" s="12"/>
      <c r="X202" s="12"/>
      <c r="Y202" s="12"/>
      <c r="Z202" s="12"/>
      <c r="AA202" s="12"/>
      <c r="AB202" s="12"/>
      <c r="AC202" s="12"/>
    </row>
    <row r="203" spans="1:29" ht="13.5" customHeight="1" x14ac:dyDescent="0.25">
      <c r="A203" s="136"/>
      <c r="B203" s="142"/>
      <c r="C203" s="12"/>
      <c r="D203" s="12"/>
      <c r="E203" s="12"/>
      <c r="F203" s="12"/>
      <c r="G203" s="143"/>
      <c r="H203" s="167"/>
      <c r="I203" s="167"/>
      <c r="J203" s="167"/>
      <c r="K203" s="369"/>
      <c r="L203" s="369"/>
      <c r="M203" s="369"/>
      <c r="N203" s="12"/>
      <c r="O203" s="12"/>
      <c r="Q203" s="143"/>
      <c r="R203" s="12"/>
      <c r="S203" s="12"/>
      <c r="T203" s="12"/>
      <c r="U203" s="12"/>
      <c r="V203" s="12"/>
      <c r="W203" s="12"/>
      <c r="X203" s="12"/>
      <c r="Y203" s="12"/>
      <c r="Z203" s="12"/>
      <c r="AA203" s="12"/>
      <c r="AB203" s="12"/>
      <c r="AC203" s="12"/>
    </row>
    <row r="204" spans="1:29" ht="13.5" customHeight="1" x14ac:dyDescent="0.25">
      <c r="A204" s="136"/>
      <c r="B204" s="142"/>
      <c r="C204" s="12"/>
      <c r="D204" s="12"/>
      <c r="E204" s="12"/>
      <c r="F204" s="12"/>
      <c r="G204" s="143"/>
      <c r="H204" s="167"/>
      <c r="I204" s="167"/>
      <c r="J204" s="167"/>
      <c r="K204" s="369"/>
      <c r="L204" s="369"/>
      <c r="M204" s="369"/>
      <c r="N204" s="12"/>
      <c r="O204" s="12"/>
      <c r="Q204" s="143"/>
      <c r="R204" s="12"/>
      <c r="S204" s="12"/>
      <c r="T204" s="12"/>
      <c r="U204" s="12"/>
      <c r="V204" s="12"/>
      <c r="W204" s="12"/>
      <c r="X204" s="12"/>
      <c r="Y204" s="12"/>
      <c r="Z204" s="12"/>
      <c r="AA204" s="12"/>
      <c r="AB204" s="12"/>
      <c r="AC204" s="12"/>
    </row>
    <row r="205" spans="1:29" ht="13.5" customHeight="1" x14ac:dyDescent="0.25">
      <c r="A205" s="136"/>
      <c r="B205" s="142"/>
      <c r="C205" s="12"/>
      <c r="D205" s="12"/>
      <c r="E205" s="12"/>
      <c r="F205" s="12"/>
      <c r="G205" s="143"/>
      <c r="H205" s="167"/>
      <c r="I205" s="167"/>
      <c r="J205" s="167"/>
      <c r="K205" s="369"/>
      <c r="L205" s="369"/>
      <c r="M205" s="369"/>
      <c r="N205" s="12"/>
      <c r="O205" s="12"/>
      <c r="Q205" s="143"/>
      <c r="R205" s="12"/>
      <c r="S205" s="12"/>
      <c r="T205" s="12"/>
      <c r="U205" s="12"/>
      <c r="V205" s="12"/>
      <c r="W205" s="12"/>
      <c r="X205" s="12"/>
      <c r="Y205" s="12"/>
      <c r="Z205" s="12"/>
      <c r="AA205" s="12"/>
      <c r="AB205" s="12"/>
      <c r="AC205" s="12"/>
    </row>
    <row r="206" spans="1:29" ht="13.5" customHeight="1" x14ac:dyDescent="0.25">
      <c r="A206" s="136"/>
      <c r="B206" s="142"/>
      <c r="C206" s="12"/>
      <c r="D206" s="12"/>
      <c r="E206" s="12"/>
      <c r="F206" s="12"/>
      <c r="G206" s="143"/>
      <c r="H206" s="167"/>
      <c r="I206" s="167"/>
      <c r="J206" s="167"/>
      <c r="K206" s="369"/>
      <c r="L206" s="369"/>
      <c r="M206" s="369"/>
      <c r="N206" s="12"/>
      <c r="O206" s="12"/>
      <c r="Q206" s="143"/>
      <c r="R206" s="12"/>
      <c r="S206" s="12"/>
      <c r="T206" s="12"/>
      <c r="U206" s="12"/>
      <c r="V206" s="12"/>
      <c r="W206" s="12"/>
      <c r="X206" s="12"/>
      <c r="Y206" s="12"/>
      <c r="Z206" s="12"/>
      <c r="AA206" s="12"/>
      <c r="AB206" s="12"/>
      <c r="AC206" s="12"/>
    </row>
    <row r="207" spans="1:29" ht="13.5" customHeight="1" x14ac:dyDescent="0.25">
      <c r="A207" s="136"/>
      <c r="B207" s="142"/>
      <c r="C207" s="12"/>
      <c r="D207" s="12"/>
      <c r="E207" s="12"/>
      <c r="F207" s="12"/>
      <c r="G207" s="143"/>
      <c r="H207" s="167"/>
      <c r="I207" s="167"/>
      <c r="J207" s="167"/>
      <c r="K207" s="369"/>
      <c r="L207" s="369"/>
      <c r="M207" s="369"/>
      <c r="N207" s="12"/>
      <c r="O207" s="12"/>
      <c r="Q207" s="143"/>
      <c r="R207" s="12"/>
      <c r="S207" s="12"/>
      <c r="T207" s="12"/>
      <c r="U207" s="12"/>
      <c r="V207" s="12"/>
      <c r="W207" s="12"/>
      <c r="X207" s="12"/>
      <c r="Y207" s="12"/>
      <c r="Z207" s="12"/>
      <c r="AA207" s="12"/>
      <c r="AB207" s="12"/>
      <c r="AC207" s="12"/>
    </row>
    <row r="208" spans="1:29" ht="13.5" customHeight="1" x14ac:dyDescent="0.25">
      <c r="A208" s="136"/>
      <c r="B208" s="142"/>
      <c r="C208" s="12"/>
      <c r="D208" s="12"/>
      <c r="E208" s="12"/>
      <c r="F208" s="12"/>
      <c r="G208" s="143"/>
      <c r="H208" s="167"/>
      <c r="I208" s="167"/>
      <c r="J208" s="167"/>
      <c r="K208" s="369"/>
      <c r="L208" s="369"/>
      <c r="M208" s="369"/>
      <c r="N208" s="12"/>
      <c r="O208" s="12"/>
      <c r="Q208" s="143"/>
      <c r="R208" s="12"/>
      <c r="S208" s="12"/>
      <c r="T208" s="12"/>
      <c r="U208" s="12"/>
      <c r="V208" s="12"/>
      <c r="W208" s="12"/>
      <c r="X208" s="12"/>
      <c r="Y208" s="12"/>
      <c r="Z208" s="12"/>
      <c r="AA208" s="12"/>
      <c r="AB208" s="12"/>
      <c r="AC208" s="12"/>
    </row>
    <row r="209" spans="1:29" ht="13.5" customHeight="1" x14ac:dyDescent="0.25">
      <c r="A209" s="136"/>
      <c r="B209" s="142"/>
      <c r="C209" s="12"/>
      <c r="D209" s="12"/>
      <c r="E209" s="12"/>
      <c r="F209" s="12"/>
      <c r="G209" s="143"/>
      <c r="H209" s="167"/>
      <c r="I209" s="167"/>
      <c r="J209" s="167"/>
      <c r="K209" s="369"/>
      <c r="L209" s="369"/>
      <c r="M209" s="369"/>
      <c r="N209" s="12"/>
      <c r="O209" s="12"/>
      <c r="Q209" s="143"/>
      <c r="R209" s="12"/>
      <c r="S209" s="12"/>
      <c r="T209" s="12"/>
      <c r="U209" s="12"/>
      <c r="V209" s="12"/>
      <c r="W209" s="12"/>
      <c r="X209" s="12"/>
      <c r="Y209" s="12"/>
      <c r="Z209" s="12"/>
      <c r="AA209" s="12"/>
      <c r="AB209" s="12"/>
      <c r="AC209" s="12"/>
    </row>
    <row r="210" spans="1:29" ht="13.5" customHeight="1" x14ac:dyDescent="0.25">
      <c r="A210" s="136"/>
      <c r="B210" s="142"/>
      <c r="C210" s="12"/>
      <c r="D210" s="12"/>
      <c r="E210" s="12"/>
      <c r="F210" s="12"/>
      <c r="G210" s="143"/>
      <c r="H210" s="167"/>
      <c r="I210" s="167"/>
      <c r="J210" s="167"/>
      <c r="K210" s="369"/>
      <c r="L210" s="369"/>
      <c r="M210" s="369"/>
      <c r="N210" s="12"/>
      <c r="O210" s="12"/>
      <c r="Q210" s="143"/>
      <c r="R210" s="12"/>
      <c r="S210" s="12"/>
      <c r="T210" s="12"/>
      <c r="U210" s="12"/>
      <c r="V210" s="12"/>
      <c r="W210" s="12"/>
      <c r="X210" s="12"/>
      <c r="Y210" s="12"/>
      <c r="Z210" s="12"/>
      <c r="AA210" s="12"/>
      <c r="AB210" s="12"/>
      <c r="AC210" s="12"/>
    </row>
    <row r="211" spans="1:29" ht="13.5" customHeight="1" x14ac:dyDescent="0.25">
      <c r="A211" s="136"/>
      <c r="B211" s="142"/>
      <c r="C211" s="12"/>
      <c r="D211" s="12"/>
      <c r="E211" s="12"/>
      <c r="F211" s="12"/>
      <c r="G211" s="143"/>
      <c r="H211" s="167"/>
      <c r="I211" s="167"/>
      <c r="J211" s="167"/>
      <c r="K211" s="369"/>
      <c r="L211" s="369"/>
      <c r="M211" s="369"/>
      <c r="N211" s="12"/>
      <c r="O211" s="12"/>
      <c r="Q211" s="143"/>
      <c r="R211" s="12"/>
      <c r="S211" s="12"/>
      <c r="T211" s="12"/>
      <c r="U211" s="12"/>
      <c r="V211" s="12"/>
      <c r="W211" s="12"/>
      <c r="X211" s="12"/>
      <c r="Y211" s="12"/>
      <c r="Z211" s="12"/>
      <c r="AA211" s="12"/>
      <c r="AB211" s="12"/>
      <c r="AC211" s="12"/>
    </row>
    <row r="212" spans="1:29" ht="13.5" customHeight="1" x14ac:dyDescent="0.25">
      <c r="A212" s="136"/>
      <c r="B212" s="142"/>
      <c r="C212" s="12"/>
      <c r="D212" s="12"/>
      <c r="E212" s="12"/>
      <c r="F212" s="12"/>
      <c r="G212" s="143"/>
      <c r="H212" s="167"/>
      <c r="I212" s="167"/>
      <c r="J212" s="167"/>
      <c r="K212" s="369"/>
      <c r="L212" s="369"/>
      <c r="M212" s="369"/>
      <c r="N212" s="12"/>
      <c r="O212" s="12"/>
      <c r="Q212" s="143"/>
      <c r="R212" s="12"/>
      <c r="S212" s="12"/>
      <c r="T212" s="12"/>
      <c r="U212" s="12"/>
      <c r="V212" s="12"/>
      <c r="W212" s="12"/>
      <c r="X212" s="12"/>
      <c r="Y212" s="12"/>
      <c r="Z212" s="12"/>
      <c r="AA212" s="12"/>
      <c r="AB212" s="12"/>
      <c r="AC212" s="12"/>
    </row>
    <row r="213" spans="1:29" ht="13.5" customHeight="1" x14ac:dyDescent="0.25">
      <c r="A213" s="136"/>
      <c r="B213" s="142"/>
      <c r="C213" s="12"/>
      <c r="D213" s="12"/>
      <c r="E213" s="12"/>
      <c r="F213" s="12"/>
      <c r="G213" s="143"/>
      <c r="H213" s="167"/>
      <c r="I213" s="167"/>
      <c r="J213" s="167"/>
      <c r="K213" s="369"/>
      <c r="L213" s="369"/>
      <c r="M213" s="369"/>
      <c r="N213" s="12"/>
      <c r="O213" s="12"/>
      <c r="Q213" s="143"/>
      <c r="R213" s="12"/>
      <c r="S213" s="12"/>
      <c r="T213" s="12"/>
      <c r="U213" s="12"/>
      <c r="V213" s="12"/>
      <c r="W213" s="12"/>
      <c r="X213" s="12"/>
      <c r="Y213" s="12"/>
      <c r="Z213" s="12"/>
      <c r="AA213" s="12"/>
      <c r="AB213" s="12"/>
      <c r="AC213" s="12"/>
    </row>
    <row r="214" spans="1:29" ht="13.5" customHeight="1" x14ac:dyDescent="0.25">
      <c r="A214" s="136"/>
      <c r="B214" s="142"/>
      <c r="C214" s="12"/>
      <c r="D214" s="12"/>
      <c r="E214" s="12"/>
      <c r="F214" s="12"/>
      <c r="G214" s="143"/>
      <c r="H214" s="167"/>
      <c r="I214" s="167"/>
      <c r="J214" s="167"/>
      <c r="K214" s="369"/>
      <c r="L214" s="369"/>
      <c r="M214" s="369"/>
      <c r="N214" s="12"/>
      <c r="O214" s="12"/>
      <c r="Q214" s="143"/>
      <c r="R214" s="12"/>
      <c r="S214" s="12"/>
      <c r="T214" s="12"/>
      <c r="U214" s="12"/>
      <c r="V214" s="12"/>
      <c r="W214" s="12"/>
      <c r="X214" s="12"/>
      <c r="Y214" s="12"/>
      <c r="Z214" s="12"/>
      <c r="AA214" s="12"/>
      <c r="AB214" s="12"/>
      <c r="AC214" s="12"/>
    </row>
    <row r="215" spans="1:29" ht="13.5" customHeight="1" x14ac:dyDescent="0.25">
      <c r="A215" s="136"/>
      <c r="B215" s="142"/>
      <c r="C215" s="12"/>
      <c r="D215" s="12"/>
      <c r="E215" s="12"/>
      <c r="F215" s="12"/>
      <c r="G215" s="143"/>
      <c r="H215" s="167"/>
      <c r="I215" s="167"/>
      <c r="J215" s="167"/>
      <c r="K215" s="369"/>
      <c r="L215" s="369"/>
      <c r="M215" s="369"/>
      <c r="N215" s="12"/>
      <c r="O215" s="12"/>
      <c r="Q215" s="143"/>
      <c r="R215" s="12"/>
      <c r="S215" s="12"/>
      <c r="T215" s="12"/>
      <c r="U215" s="12"/>
      <c r="V215" s="12"/>
      <c r="W215" s="12"/>
      <c r="X215" s="12"/>
      <c r="Y215" s="12"/>
      <c r="Z215" s="12"/>
      <c r="AA215" s="12"/>
      <c r="AB215" s="12"/>
      <c r="AC215" s="12"/>
    </row>
    <row r="216" spans="1:29" ht="13.5" customHeight="1" x14ac:dyDescent="0.25">
      <c r="A216" s="136"/>
      <c r="B216" s="142"/>
      <c r="C216" s="12"/>
      <c r="D216" s="12"/>
      <c r="E216" s="12"/>
      <c r="F216" s="12"/>
      <c r="G216" s="143"/>
      <c r="H216" s="167"/>
      <c r="I216" s="167"/>
      <c r="J216" s="167"/>
      <c r="K216" s="369"/>
      <c r="L216" s="369"/>
      <c r="M216" s="369"/>
      <c r="N216" s="12"/>
      <c r="O216" s="12"/>
      <c r="Q216" s="143"/>
      <c r="R216" s="12"/>
      <c r="S216" s="12"/>
      <c r="T216" s="12"/>
      <c r="U216" s="12"/>
      <c r="V216" s="12"/>
      <c r="W216" s="12"/>
      <c r="X216" s="12"/>
      <c r="Y216" s="12"/>
      <c r="Z216" s="12"/>
      <c r="AA216" s="12"/>
      <c r="AB216" s="12"/>
      <c r="AC216" s="12"/>
    </row>
    <row r="217" spans="1:29" ht="13.5" customHeight="1" x14ac:dyDescent="0.25">
      <c r="A217" s="136"/>
      <c r="B217" s="142"/>
      <c r="C217" s="12"/>
      <c r="D217" s="12"/>
      <c r="E217" s="12"/>
      <c r="F217" s="12"/>
      <c r="G217" s="143"/>
      <c r="H217" s="167"/>
      <c r="I217" s="167"/>
      <c r="J217" s="167"/>
      <c r="K217" s="369"/>
      <c r="L217" s="369"/>
      <c r="M217" s="369"/>
      <c r="N217" s="12"/>
      <c r="O217" s="12"/>
      <c r="Q217" s="143"/>
      <c r="R217" s="12"/>
      <c r="S217" s="12"/>
      <c r="T217" s="12"/>
      <c r="U217" s="12"/>
      <c r="V217" s="12"/>
      <c r="W217" s="12"/>
      <c r="X217" s="12"/>
      <c r="Y217" s="12"/>
      <c r="Z217" s="12"/>
      <c r="AA217" s="12"/>
      <c r="AB217" s="12"/>
      <c r="AC217" s="12"/>
    </row>
    <row r="218" spans="1:29" ht="13.5" customHeight="1" x14ac:dyDescent="0.25">
      <c r="A218" s="136"/>
      <c r="B218" s="142"/>
      <c r="C218" s="12"/>
      <c r="D218" s="12"/>
      <c r="E218" s="12"/>
      <c r="F218" s="12"/>
      <c r="G218" s="143"/>
      <c r="H218" s="167"/>
      <c r="I218" s="167"/>
      <c r="J218" s="167"/>
      <c r="K218" s="369"/>
      <c r="L218" s="369"/>
      <c r="M218" s="369"/>
      <c r="N218" s="12"/>
      <c r="O218" s="12"/>
      <c r="Q218" s="143"/>
      <c r="R218" s="12"/>
      <c r="S218" s="12"/>
      <c r="T218" s="12"/>
      <c r="U218" s="12"/>
      <c r="V218" s="12"/>
      <c r="W218" s="12"/>
      <c r="X218" s="12"/>
      <c r="Y218" s="12"/>
      <c r="Z218" s="12"/>
      <c r="AA218" s="12"/>
      <c r="AB218" s="12"/>
      <c r="AC218" s="12"/>
    </row>
    <row r="219" spans="1:29" ht="13.5" customHeight="1" x14ac:dyDescent="0.25">
      <c r="A219" s="136"/>
      <c r="B219" s="142"/>
      <c r="C219" s="12"/>
      <c r="D219" s="12"/>
      <c r="E219" s="12"/>
      <c r="F219" s="12"/>
      <c r="G219" s="143"/>
      <c r="H219" s="167"/>
      <c r="I219" s="167"/>
      <c r="J219" s="167"/>
      <c r="K219" s="369"/>
      <c r="L219" s="369"/>
      <c r="M219" s="369"/>
      <c r="N219" s="12"/>
      <c r="O219" s="12"/>
      <c r="Q219" s="143"/>
      <c r="R219" s="12"/>
      <c r="S219" s="12"/>
      <c r="T219" s="12"/>
      <c r="U219" s="12"/>
      <c r="V219" s="12"/>
      <c r="W219" s="12"/>
      <c r="X219" s="12"/>
      <c r="Y219" s="12"/>
      <c r="Z219" s="12"/>
      <c r="AA219" s="12"/>
      <c r="AB219" s="12"/>
      <c r="AC219" s="12"/>
    </row>
    <row r="220" spans="1:29" ht="13.5" customHeight="1" x14ac:dyDescent="0.25">
      <c r="A220" s="136"/>
      <c r="B220" s="142"/>
      <c r="C220" s="12"/>
      <c r="D220" s="12"/>
      <c r="E220" s="12"/>
      <c r="F220" s="12"/>
      <c r="G220" s="143"/>
      <c r="H220" s="167"/>
      <c r="I220" s="167"/>
      <c r="J220" s="167"/>
      <c r="K220" s="369"/>
      <c r="L220" s="369"/>
      <c r="M220" s="369"/>
      <c r="N220" s="12"/>
      <c r="O220" s="12"/>
      <c r="Q220" s="143"/>
      <c r="R220" s="12"/>
      <c r="S220" s="12"/>
      <c r="T220" s="12"/>
      <c r="U220" s="12"/>
      <c r="V220" s="12"/>
      <c r="W220" s="12"/>
      <c r="X220" s="12"/>
      <c r="Y220" s="12"/>
      <c r="Z220" s="12"/>
      <c r="AA220" s="12"/>
      <c r="AB220" s="12"/>
      <c r="AC220" s="12"/>
    </row>
    <row r="221" spans="1:29" ht="13.5" customHeight="1" x14ac:dyDescent="0.25">
      <c r="A221" s="136"/>
      <c r="B221" s="142"/>
      <c r="C221" s="12"/>
      <c r="D221" s="12"/>
      <c r="E221" s="12"/>
      <c r="F221" s="12"/>
      <c r="G221" s="143"/>
      <c r="H221" s="167"/>
      <c r="I221" s="167"/>
      <c r="J221" s="167"/>
      <c r="K221" s="369"/>
      <c r="L221" s="369"/>
      <c r="M221" s="369"/>
      <c r="N221" s="12"/>
      <c r="O221" s="12"/>
      <c r="Q221" s="143"/>
      <c r="R221" s="12"/>
      <c r="S221" s="12"/>
      <c r="T221" s="12"/>
      <c r="U221" s="12"/>
      <c r="V221" s="12"/>
      <c r="W221" s="12"/>
      <c r="X221" s="12"/>
      <c r="Y221" s="12"/>
      <c r="Z221" s="12"/>
      <c r="AA221" s="12"/>
      <c r="AB221" s="12"/>
      <c r="AC221" s="12"/>
    </row>
    <row r="222" spans="1:29" ht="13.5" customHeight="1" x14ac:dyDescent="0.25">
      <c r="A222" s="136"/>
      <c r="B222" s="142"/>
      <c r="C222" s="12"/>
      <c r="D222" s="12"/>
      <c r="E222" s="12"/>
      <c r="F222" s="12"/>
      <c r="G222" s="143"/>
      <c r="H222" s="167"/>
      <c r="I222" s="167"/>
      <c r="J222" s="167"/>
      <c r="K222" s="369"/>
      <c r="L222" s="369"/>
      <c r="M222" s="369"/>
      <c r="N222" s="12"/>
      <c r="O222" s="12"/>
      <c r="Q222" s="143"/>
      <c r="R222" s="12"/>
      <c r="S222" s="12"/>
      <c r="T222" s="12"/>
      <c r="U222" s="12"/>
      <c r="V222" s="12"/>
      <c r="W222" s="12"/>
      <c r="X222" s="12"/>
      <c r="Y222" s="12"/>
      <c r="Z222" s="12"/>
      <c r="AA222" s="12"/>
      <c r="AB222" s="12"/>
      <c r="AC222" s="12"/>
    </row>
    <row r="223" spans="1:29" ht="13.5" customHeight="1" x14ac:dyDescent="0.25">
      <c r="A223" s="136"/>
      <c r="B223" s="142"/>
      <c r="C223" s="12"/>
      <c r="D223" s="12"/>
      <c r="E223" s="12"/>
      <c r="F223" s="12"/>
      <c r="G223" s="143"/>
      <c r="H223" s="167"/>
      <c r="I223" s="167"/>
      <c r="J223" s="167"/>
      <c r="K223" s="369"/>
      <c r="L223" s="369"/>
      <c r="M223" s="369"/>
      <c r="N223" s="12"/>
      <c r="O223" s="12"/>
      <c r="Q223" s="143"/>
      <c r="R223" s="12"/>
      <c r="S223" s="12"/>
      <c r="T223" s="12"/>
      <c r="U223" s="12"/>
      <c r="V223" s="12"/>
      <c r="W223" s="12"/>
      <c r="X223" s="12"/>
      <c r="Y223" s="12"/>
      <c r="Z223" s="12"/>
      <c r="AA223" s="12"/>
      <c r="AB223" s="12"/>
      <c r="AC223" s="12"/>
    </row>
    <row r="224" spans="1:29" ht="13.5" customHeight="1" x14ac:dyDescent="0.25">
      <c r="A224" s="136"/>
      <c r="B224" s="142"/>
      <c r="C224" s="12"/>
      <c r="D224" s="12"/>
      <c r="E224" s="12"/>
      <c r="F224" s="12"/>
      <c r="G224" s="143"/>
      <c r="H224" s="167"/>
      <c r="I224" s="167"/>
      <c r="J224" s="167"/>
      <c r="K224" s="369"/>
      <c r="L224" s="369"/>
      <c r="M224" s="369"/>
      <c r="N224" s="12"/>
      <c r="O224" s="12"/>
      <c r="Q224" s="143"/>
      <c r="R224" s="12"/>
      <c r="S224" s="12"/>
      <c r="T224" s="12"/>
      <c r="U224" s="12"/>
      <c r="V224" s="12"/>
      <c r="W224" s="12"/>
      <c r="X224" s="12"/>
      <c r="Y224" s="12"/>
      <c r="Z224" s="12"/>
      <c r="AA224" s="12"/>
      <c r="AB224" s="12"/>
      <c r="AC224" s="12"/>
    </row>
    <row r="225" spans="1:29" ht="13.5" customHeight="1" x14ac:dyDescent="0.25">
      <c r="A225" s="136"/>
      <c r="B225" s="142"/>
      <c r="C225" s="12"/>
      <c r="D225" s="12"/>
      <c r="E225" s="12"/>
      <c r="F225" s="12"/>
      <c r="G225" s="143"/>
      <c r="H225" s="167"/>
      <c r="I225" s="167"/>
      <c r="J225" s="167"/>
      <c r="K225" s="369"/>
      <c r="L225" s="369"/>
      <c r="M225" s="369"/>
      <c r="N225" s="12"/>
      <c r="O225" s="12"/>
      <c r="Q225" s="143"/>
      <c r="R225" s="12"/>
      <c r="S225" s="12"/>
      <c r="T225" s="12"/>
      <c r="U225" s="12"/>
      <c r="V225" s="12"/>
      <c r="W225" s="12"/>
      <c r="X225" s="12"/>
      <c r="Y225" s="12"/>
      <c r="Z225" s="12"/>
      <c r="AA225" s="12"/>
      <c r="AB225" s="12"/>
      <c r="AC225" s="12"/>
    </row>
    <row r="226" spans="1:29" ht="13.5" customHeight="1" x14ac:dyDescent="0.25">
      <c r="A226" s="136"/>
      <c r="B226" s="142"/>
      <c r="C226" s="12"/>
      <c r="D226" s="12"/>
      <c r="E226" s="12"/>
      <c r="F226" s="12"/>
      <c r="G226" s="143"/>
      <c r="H226" s="167"/>
      <c r="I226" s="167"/>
      <c r="J226" s="167"/>
      <c r="K226" s="369"/>
      <c r="L226" s="369"/>
      <c r="M226" s="369"/>
      <c r="N226" s="12"/>
      <c r="O226" s="12"/>
      <c r="Q226" s="143"/>
      <c r="R226" s="12"/>
      <c r="S226" s="12"/>
      <c r="T226" s="12"/>
      <c r="U226" s="12"/>
      <c r="V226" s="12"/>
      <c r="W226" s="12"/>
      <c r="X226" s="12"/>
      <c r="Y226" s="12"/>
      <c r="Z226" s="12"/>
      <c r="AA226" s="12"/>
      <c r="AB226" s="12"/>
      <c r="AC226" s="12"/>
    </row>
    <row r="227" spans="1:29" ht="13.5" customHeight="1" x14ac:dyDescent="0.25">
      <c r="A227" s="136"/>
      <c r="B227" s="142"/>
      <c r="C227" s="12"/>
      <c r="D227" s="12"/>
      <c r="E227" s="12"/>
      <c r="F227" s="12"/>
      <c r="G227" s="143"/>
      <c r="H227" s="167"/>
      <c r="I227" s="167"/>
      <c r="J227" s="167"/>
      <c r="K227" s="369"/>
      <c r="L227" s="369"/>
      <c r="M227" s="369"/>
      <c r="N227" s="12"/>
      <c r="O227" s="12"/>
      <c r="Q227" s="143"/>
      <c r="R227" s="12"/>
      <c r="S227" s="12"/>
      <c r="T227" s="12"/>
      <c r="U227" s="12"/>
      <c r="V227" s="12"/>
      <c r="W227" s="12"/>
      <c r="X227" s="12"/>
      <c r="Y227" s="12"/>
      <c r="Z227" s="12"/>
      <c r="AA227" s="12"/>
      <c r="AB227" s="12"/>
      <c r="AC227" s="12"/>
    </row>
    <row r="228" spans="1:29" ht="13.5" customHeight="1" x14ac:dyDescent="0.25">
      <c r="A228" s="136"/>
      <c r="B228" s="142"/>
      <c r="C228" s="12"/>
      <c r="D228" s="12"/>
      <c r="E228" s="12"/>
      <c r="F228" s="12"/>
      <c r="G228" s="143"/>
      <c r="H228" s="167"/>
      <c r="I228" s="167"/>
      <c r="J228" s="167"/>
      <c r="K228" s="369"/>
      <c r="L228" s="369"/>
      <c r="M228" s="369"/>
      <c r="N228" s="12"/>
      <c r="O228" s="12"/>
      <c r="Q228" s="143"/>
      <c r="R228" s="12"/>
      <c r="S228" s="12"/>
      <c r="T228" s="12"/>
      <c r="U228" s="12"/>
      <c r="V228" s="12"/>
      <c r="W228" s="12"/>
      <c r="X228" s="12"/>
      <c r="Y228" s="12"/>
      <c r="Z228" s="12"/>
      <c r="AA228" s="12"/>
      <c r="AB228" s="12"/>
      <c r="AC228" s="12"/>
    </row>
    <row r="229" spans="1:29" ht="13.5" customHeight="1" x14ac:dyDescent="0.25">
      <c r="A229" s="136"/>
      <c r="B229" s="142"/>
      <c r="C229" s="12"/>
      <c r="D229" s="12"/>
      <c r="E229" s="12"/>
      <c r="F229" s="12"/>
      <c r="G229" s="143"/>
      <c r="H229" s="167"/>
      <c r="I229" s="167"/>
      <c r="J229" s="167"/>
      <c r="K229" s="369"/>
      <c r="L229" s="369"/>
      <c r="M229" s="369"/>
      <c r="N229" s="12"/>
      <c r="O229" s="12"/>
      <c r="Q229" s="143"/>
      <c r="R229" s="12"/>
      <c r="S229" s="12"/>
      <c r="T229" s="12"/>
      <c r="U229" s="12"/>
      <c r="V229" s="12"/>
      <c r="W229" s="12"/>
      <c r="X229" s="12"/>
      <c r="Y229" s="12"/>
      <c r="Z229" s="12"/>
      <c r="AA229" s="12"/>
      <c r="AB229" s="12"/>
      <c r="AC229" s="12"/>
    </row>
    <row r="230" spans="1:29" ht="13.5" customHeight="1" x14ac:dyDescent="0.25">
      <c r="A230" s="136"/>
      <c r="B230" s="142"/>
      <c r="C230" s="12"/>
      <c r="D230" s="12"/>
      <c r="E230" s="12"/>
      <c r="F230" s="12"/>
      <c r="G230" s="143"/>
      <c r="H230" s="167"/>
      <c r="I230" s="167"/>
      <c r="J230" s="167"/>
      <c r="K230" s="369"/>
      <c r="L230" s="369"/>
      <c r="M230" s="369"/>
      <c r="N230" s="12"/>
      <c r="O230" s="12"/>
      <c r="Q230" s="143"/>
      <c r="R230" s="12"/>
      <c r="S230" s="12"/>
      <c r="T230" s="12"/>
      <c r="U230" s="12"/>
      <c r="V230" s="12"/>
      <c r="W230" s="12"/>
      <c r="X230" s="12"/>
      <c r="Y230" s="12"/>
      <c r="Z230" s="12"/>
      <c r="AA230" s="12"/>
      <c r="AB230" s="12"/>
      <c r="AC230" s="12"/>
    </row>
    <row r="231" spans="1:29" ht="13.5" customHeight="1" x14ac:dyDescent="0.25">
      <c r="A231" s="136"/>
      <c r="B231" s="142"/>
      <c r="C231" s="12"/>
      <c r="D231" s="12"/>
      <c r="E231" s="12"/>
      <c r="F231" s="12"/>
      <c r="G231" s="143"/>
      <c r="H231" s="167"/>
      <c r="I231" s="167"/>
      <c r="J231" s="167"/>
      <c r="K231" s="369"/>
      <c r="L231" s="369"/>
      <c r="M231" s="369"/>
      <c r="N231" s="12"/>
      <c r="O231" s="12"/>
      <c r="Q231" s="143"/>
      <c r="R231" s="12"/>
      <c r="S231" s="12"/>
      <c r="T231" s="12"/>
      <c r="U231" s="12"/>
      <c r="V231" s="12"/>
      <c r="W231" s="12"/>
      <c r="X231" s="12"/>
      <c r="Y231" s="12"/>
      <c r="Z231" s="12"/>
      <c r="AA231" s="12"/>
      <c r="AB231" s="12"/>
      <c r="AC231" s="12"/>
    </row>
    <row r="232" spans="1:29" ht="13.5" customHeight="1" x14ac:dyDescent="0.25">
      <c r="A232" s="136"/>
      <c r="B232" s="142"/>
      <c r="C232" s="12"/>
      <c r="D232" s="12"/>
      <c r="E232" s="12"/>
      <c r="F232" s="12"/>
      <c r="G232" s="143"/>
      <c r="H232" s="167"/>
      <c r="I232" s="167"/>
      <c r="J232" s="167"/>
      <c r="K232" s="369"/>
      <c r="L232" s="369"/>
      <c r="M232" s="369"/>
      <c r="N232" s="12"/>
      <c r="O232" s="12"/>
      <c r="Q232" s="143"/>
      <c r="R232" s="12"/>
      <c r="S232" s="12"/>
      <c r="T232" s="12"/>
      <c r="U232" s="12"/>
      <c r="V232" s="12"/>
      <c r="W232" s="12"/>
      <c r="X232" s="12"/>
      <c r="Y232" s="12"/>
      <c r="Z232" s="12"/>
      <c r="AA232" s="12"/>
      <c r="AB232" s="12"/>
      <c r="AC232" s="12"/>
    </row>
    <row r="233" spans="1:29" ht="13.5" customHeight="1" x14ac:dyDescent="0.25">
      <c r="A233" s="136"/>
      <c r="B233" s="142"/>
      <c r="C233" s="12"/>
      <c r="D233" s="12"/>
      <c r="E233" s="12"/>
      <c r="F233" s="12"/>
      <c r="G233" s="143"/>
      <c r="H233" s="167"/>
      <c r="I233" s="167"/>
      <c r="J233" s="167"/>
      <c r="K233" s="369"/>
      <c r="L233" s="369"/>
      <c r="M233" s="369"/>
      <c r="N233" s="12"/>
      <c r="O233" s="12"/>
      <c r="Q233" s="143"/>
      <c r="R233" s="12"/>
      <c r="S233" s="12"/>
      <c r="T233" s="12"/>
      <c r="U233" s="12"/>
      <c r="V233" s="12"/>
      <c r="W233" s="12"/>
      <c r="X233" s="12"/>
      <c r="Y233" s="12"/>
      <c r="Z233" s="12"/>
      <c r="AA233" s="12"/>
      <c r="AB233" s="12"/>
      <c r="AC233" s="12"/>
    </row>
    <row r="234" spans="1:29" ht="13.5" customHeight="1" x14ac:dyDescent="0.25">
      <c r="A234" s="136"/>
      <c r="B234" s="142"/>
      <c r="C234" s="12"/>
      <c r="D234" s="12"/>
      <c r="E234" s="12"/>
      <c r="F234" s="12"/>
      <c r="G234" s="143"/>
      <c r="H234" s="167"/>
      <c r="I234" s="167"/>
      <c r="J234" s="167"/>
      <c r="K234" s="369"/>
      <c r="L234" s="369"/>
      <c r="M234" s="369"/>
      <c r="N234" s="12"/>
      <c r="O234" s="12"/>
      <c r="Q234" s="143"/>
      <c r="R234" s="12"/>
      <c r="S234" s="12"/>
      <c r="T234" s="12"/>
      <c r="U234" s="12"/>
      <c r="V234" s="12"/>
      <c r="W234" s="12"/>
      <c r="X234" s="12"/>
      <c r="Y234" s="12"/>
      <c r="Z234" s="12"/>
      <c r="AA234" s="12"/>
      <c r="AB234" s="12"/>
      <c r="AC234" s="12"/>
    </row>
    <row r="235" spans="1:29" ht="13.5" customHeight="1" x14ac:dyDescent="0.25">
      <c r="A235" s="136"/>
      <c r="B235" s="142"/>
      <c r="C235" s="12"/>
      <c r="D235" s="12"/>
      <c r="E235" s="12"/>
      <c r="F235" s="12"/>
      <c r="G235" s="143"/>
      <c r="H235" s="167"/>
      <c r="I235" s="167"/>
      <c r="J235" s="167"/>
      <c r="K235" s="369"/>
      <c r="L235" s="369"/>
      <c r="M235" s="369"/>
      <c r="N235" s="12"/>
      <c r="O235" s="12"/>
      <c r="Q235" s="143"/>
      <c r="R235" s="12"/>
      <c r="S235" s="12"/>
      <c r="T235" s="12"/>
      <c r="U235" s="12"/>
      <c r="V235" s="12"/>
      <c r="W235" s="12"/>
      <c r="X235" s="12"/>
      <c r="Y235" s="12"/>
      <c r="Z235" s="12"/>
      <c r="AA235" s="12"/>
      <c r="AB235" s="12"/>
      <c r="AC235" s="12"/>
    </row>
    <row r="236" spans="1:29" ht="13.5" customHeight="1" x14ac:dyDescent="0.25">
      <c r="A236" s="136"/>
      <c r="B236" s="142"/>
      <c r="C236" s="12"/>
      <c r="D236" s="12"/>
      <c r="E236" s="12"/>
      <c r="F236" s="12"/>
      <c r="G236" s="143"/>
      <c r="H236" s="167"/>
      <c r="I236" s="167"/>
      <c r="J236" s="167"/>
      <c r="K236" s="369"/>
      <c r="L236" s="369"/>
      <c r="M236" s="369"/>
      <c r="N236" s="12"/>
      <c r="O236" s="12"/>
      <c r="Q236" s="143"/>
      <c r="R236" s="12"/>
      <c r="S236" s="12"/>
      <c r="T236" s="12"/>
      <c r="U236" s="12"/>
      <c r="V236" s="12"/>
      <c r="W236" s="12"/>
      <c r="X236" s="12"/>
      <c r="Y236" s="12"/>
      <c r="Z236" s="12"/>
      <c r="AA236" s="12"/>
      <c r="AB236" s="12"/>
      <c r="AC236" s="12"/>
    </row>
    <row r="237" spans="1:29" ht="13.5" customHeight="1" x14ac:dyDescent="0.25">
      <c r="A237" s="136"/>
      <c r="B237" s="142"/>
      <c r="C237" s="12"/>
      <c r="D237" s="12"/>
      <c r="E237" s="12"/>
      <c r="F237" s="12"/>
      <c r="G237" s="143"/>
      <c r="H237" s="167"/>
      <c r="I237" s="167"/>
      <c r="J237" s="167"/>
      <c r="K237" s="369"/>
      <c r="L237" s="369"/>
      <c r="M237" s="369"/>
      <c r="N237" s="12"/>
      <c r="O237" s="12"/>
      <c r="Q237" s="143"/>
      <c r="R237" s="12"/>
      <c r="S237" s="12"/>
      <c r="T237" s="12"/>
      <c r="U237" s="12"/>
      <c r="V237" s="12"/>
      <c r="W237" s="12"/>
      <c r="X237" s="12"/>
      <c r="Y237" s="12"/>
      <c r="Z237" s="12"/>
      <c r="AA237" s="12"/>
      <c r="AB237" s="12"/>
      <c r="AC237" s="12"/>
    </row>
    <row r="238" spans="1:29" ht="13.5" customHeight="1" x14ac:dyDescent="0.25">
      <c r="A238" s="136"/>
      <c r="B238" s="142"/>
      <c r="C238" s="12"/>
      <c r="D238" s="12"/>
      <c r="E238" s="12"/>
      <c r="F238" s="12"/>
      <c r="G238" s="143"/>
      <c r="H238" s="167"/>
      <c r="I238" s="167"/>
      <c r="J238" s="167"/>
      <c r="K238" s="369"/>
      <c r="L238" s="369"/>
      <c r="M238" s="369"/>
      <c r="N238" s="12"/>
      <c r="O238" s="12"/>
      <c r="Q238" s="143"/>
      <c r="R238" s="12"/>
      <c r="S238" s="12"/>
      <c r="T238" s="12"/>
      <c r="U238" s="12"/>
      <c r="V238" s="12"/>
      <c r="W238" s="12"/>
      <c r="X238" s="12"/>
      <c r="Y238" s="12"/>
      <c r="Z238" s="12"/>
      <c r="AA238" s="12"/>
      <c r="AB238" s="12"/>
      <c r="AC238" s="12"/>
    </row>
    <row r="239" spans="1:29" ht="13.5" customHeight="1" x14ac:dyDescent="0.25">
      <c r="A239" s="136"/>
      <c r="B239" s="142"/>
      <c r="C239" s="12"/>
      <c r="D239" s="12"/>
      <c r="E239" s="12"/>
      <c r="F239" s="12"/>
      <c r="G239" s="143"/>
      <c r="H239" s="167"/>
      <c r="I239" s="167"/>
      <c r="J239" s="167"/>
      <c r="K239" s="369"/>
      <c r="L239" s="369"/>
      <c r="M239" s="369"/>
      <c r="N239" s="12"/>
      <c r="O239" s="12"/>
      <c r="Q239" s="143"/>
      <c r="R239" s="12"/>
      <c r="S239" s="12"/>
      <c r="T239" s="12"/>
      <c r="U239" s="12"/>
      <c r="V239" s="12"/>
      <c r="W239" s="12"/>
      <c r="X239" s="12"/>
      <c r="Y239" s="12"/>
      <c r="Z239" s="12"/>
      <c r="AA239" s="12"/>
      <c r="AB239" s="12"/>
      <c r="AC239" s="12"/>
    </row>
    <row r="240" spans="1:29" ht="13.5" customHeight="1" x14ac:dyDescent="0.25">
      <c r="A240" s="136"/>
      <c r="B240" s="142"/>
      <c r="C240" s="12"/>
      <c r="D240" s="12"/>
      <c r="E240" s="12"/>
      <c r="F240" s="12"/>
      <c r="G240" s="143"/>
      <c r="H240" s="167"/>
      <c r="I240" s="167"/>
      <c r="J240" s="167"/>
      <c r="K240" s="369"/>
      <c r="L240" s="369"/>
      <c r="M240" s="369"/>
      <c r="N240" s="12"/>
      <c r="O240" s="12"/>
      <c r="Q240" s="143"/>
      <c r="R240" s="12"/>
      <c r="S240" s="12"/>
      <c r="T240" s="12"/>
      <c r="U240" s="12"/>
      <c r="V240" s="12"/>
      <c r="W240" s="12"/>
      <c r="X240" s="12"/>
      <c r="Y240" s="12"/>
      <c r="Z240" s="12"/>
      <c r="AA240" s="12"/>
      <c r="AB240" s="12"/>
      <c r="AC240" s="12"/>
    </row>
    <row r="241" spans="1:29" ht="13.5" customHeight="1" x14ac:dyDescent="0.25">
      <c r="A241" s="136"/>
      <c r="B241" s="142"/>
      <c r="C241" s="12"/>
      <c r="D241" s="12"/>
      <c r="E241" s="12"/>
      <c r="F241" s="12"/>
      <c r="G241" s="143"/>
      <c r="H241" s="167"/>
      <c r="I241" s="167"/>
      <c r="J241" s="167"/>
      <c r="K241" s="369"/>
      <c r="L241" s="369"/>
      <c r="M241" s="369"/>
      <c r="N241" s="12"/>
      <c r="O241" s="12"/>
      <c r="Q241" s="143"/>
      <c r="R241" s="12"/>
      <c r="S241" s="12"/>
      <c r="T241" s="12"/>
      <c r="U241" s="12"/>
      <c r="V241" s="12"/>
      <c r="W241" s="12"/>
      <c r="X241" s="12"/>
      <c r="Y241" s="12"/>
      <c r="Z241" s="12"/>
      <c r="AA241" s="12"/>
      <c r="AB241" s="12"/>
      <c r="AC241" s="12"/>
    </row>
    <row r="242" spans="1:29" ht="13.5" customHeight="1" x14ac:dyDescent="0.25">
      <c r="A242" s="136"/>
      <c r="B242" s="142"/>
      <c r="C242" s="12"/>
      <c r="D242" s="12"/>
      <c r="E242" s="12"/>
      <c r="F242" s="12"/>
      <c r="G242" s="143"/>
      <c r="H242" s="167"/>
      <c r="I242" s="167"/>
      <c r="J242" s="167"/>
      <c r="K242" s="369"/>
      <c r="L242" s="369"/>
      <c r="M242" s="369"/>
      <c r="N242" s="12"/>
      <c r="O242" s="12"/>
      <c r="Q242" s="143"/>
      <c r="R242" s="12"/>
      <c r="S242" s="12"/>
      <c r="T242" s="12"/>
      <c r="U242" s="12"/>
      <c r="V242" s="12"/>
      <c r="W242" s="12"/>
      <c r="X242" s="12"/>
      <c r="Y242" s="12"/>
      <c r="Z242" s="12"/>
      <c r="AA242" s="12"/>
      <c r="AB242" s="12"/>
      <c r="AC242" s="12"/>
    </row>
    <row r="243" spans="1:29" ht="13.5" customHeight="1" x14ac:dyDescent="0.25">
      <c r="A243" s="136"/>
      <c r="B243" s="142"/>
      <c r="C243" s="12"/>
      <c r="D243" s="12"/>
      <c r="E243" s="12"/>
      <c r="F243" s="12"/>
      <c r="G243" s="143"/>
      <c r="H243" s="167"/>
      <c r="I243" s="167"/>
      <c r="J243" s="167"/>
      <c r="K243" s="369"/>
      <c r="L243" s="369"/>
      <c r="M243" s="369"/>
      <c r="N243" s="12"/>
      <c r="O243" s="12"/>
      <c r="Q243" s="143"/>
      <c r="R243" s="12"/>
      <c r="S243" s="12"/>
      <c r="T243" s="12"/>
      <c r="U243" s="12"/>
      <c r="V243" s="12"/>
      <c r="W243" s="12"/>
      <c r="X243" s="12"/>
      <c r="Y243" s="12"/>
      <c r="Z243" s="12"/>
      <c r="AA243" s="12"/>
      <c r="AB243" s="12"/>
      <c r="AC243" s="12"/>
    </row>
    <row r="244" spans="1:29" ht="13.5" customHeight="1" x14ac:dyDescent="0.25">
      <c r="A244" s="136"/>
      <c r="B244" s="142"/>
      <c r="C244" s="12"/>
      <c r="D244" s="12"/>
      <c r="E244" s="12"/>
      <c r="F244" s="12"/>
      <c r="G244" s="143"/>
      <c r="H244" s="167"/>
      <c r="I244" s="167"/>
      <c r="J244" s="167"/>
      <c r="K244" s="369"/>
      <c r="L244" s="369"/>
      <c r="M244" s="369"/>
      <c r="N244" s="12"/>
      <c r="O244" s="12"/>
      <c r="Q244" s="143"/>
      <c r="R244" s="12"/>
      <c r="S244" s="12"/>
      <c r="T244" s="12"/>
      <c r="U244" s="12"/>
      <c r="V244" s="12"/>
      <c r="W244" s="12"/>
      <c r="X244" s="12"/>
      <c r="Y244" s="12"/>
      <c r="Z244" s="12"/>
      <c r="AA244" s="12"/>
      <c r="AB244" s="12"/>
      <c r="AC244" s="12"/>
    </row>
    <row r="245" spans="1:29" ht="13.5" customHeight="1" x14ac:dyDescent="0.25">
      <c r="A245" s="136"/>
      <c r="B245" s="142"/>
      <c r="C245" s="12"/>
      <c r="D245" s="12"/>
      <c r="E245" s="12"/>
      <c r="F245" s="12"/>
      <c r="G245" s="143"/>
      <c r="H245" s="167"/>
      <c r="I245" s="167"/>
      <c r="J245" s="167"/>
      <c r="K245" s="369"/>
      <c r="L245" s="369"/>
      <c r="M245" s="369"/>
      <c r="N245" s="12"/>
      <c r="O245" s="12"/>
      <c r="Q245" s="143"/>
      <c r="R245" s="12"/>
      <c r="S245" s="12"/>
      <c r="T245" s="12"/>
      <c r="U245" s="12"/>
      <c r="V245" s="12"/>
      <c r="W245" s="12"/>
      <c r="X245" s="12"/>
      <c r="Y245" s="12"/>
      <c r="Z245" s="12"/>
      <c r="AA245" s="12"/>
      <c r="AB245" s="12"/>
      <c r="AC245" s="12"/>
    </row>
    <row r="246" spans="1:29" ht="13.5" customHeight="1" x14ac:dyDescent="0.25">
      <c r="A246" s="136"/>
      <c r="B246" s="142"/>
      <c r="C246" s="12"/>
      <c r="D246" s="12"/>
      <c r="E246" s="12"/>
      <c r="F246" s="12"/>
      <c r="G246" s="143"/>
      <c r="H246" s="167"/>
      <c r="I246" s="167"/>
      <c r="J246" s="167"/>
      <c r="K246" s="369"/>
      <c r="L246" s="369"/>
      <c r="M246" s="369"/>
      <c r="N246" s="12"/>
      <c r="O246" s="12"/>
      <c r="Q246" s="143"/>
      <c r="R246" s="12"/>
      <c r="S246" s="12"/>
      <c r="T246" s="12"/>
      <c r="U246" s="12"/>
      <c r="V246" s="12"/>
      <c r="W246" s="12"/>
      <c r="X246" s="12"/>
      <c r="Y246" s="12"/>
      <c r="Z246" s="12"/>
      <c r="AA246" s="12"/>
      <c r="AB246" s="12"/>
      <c r="AC246" s="12"/>
    </row>
    <row r="247" spans="1:29" ht="13.5" customHeight="1" x14ac:dyDescent="0.25">
      <c r="A247" s="136"/>
      <c r="B247" s="142"/>
      <c r="C247" s="12"/>
      <c r="D247" s="12"/>
      <c r="E247" s="12"/>
      <c r="F247" s="12"/>
      <c r="G247" s="143"/>
      <c r="H247" s="167"/>
      <c r="I247" s="167"/>
      <c r="J247" s="167"/>
      <c r="K247" s="369"/>
      <c r="L247" s="369"/>
      <c r="M247" s="369"/>
      <c r="N247" s="12"/>
      <c r="O247" s="12"/>
      <c r="Q247" s="143"/>
      <c r="R247" s="12"/>
      <c r="S247" s="12"/>
      <c r="T247" s="12"/>
      <c r="U247" s="12"/>
      <c r="V247" s="12"/>
      <c r="W247" s="12"/>
      <c r="X247" s="12"/>
      <c r="Y247" s="12"/>
      <c r="Z247" s="12"/>
      <c r="AA247" s="12"/>
      <c r="AB247" s="12"/>
      <c r="AC247" s="12"/>
    </row>
    <row r="248" spans="1:29" ht="13.5" customHeight="1" x14ac:dyDescent="0.25">
      <c r="A248" s="136"/>
      <c r="B248" s="142"/>
      <c r="C248" s="12"/>
      <c r="D248" s="12"/>
      <c r="E248" s="12"/>
      <c r="F248" s="12"/>
      <c r="G248" s="143"/>
      <c r="H248" s="167"/>
      <c r="I248" s="167"/>
      <c r="J248" s="167"/>
      <c r="K248" s="369"/>
      <c r="L248" s="369"/>
      <c r="M248" s="369"/>
      <c r="N248" s="12"/>
      <c r="O248" s="12"/>
      <c r="Q248" s="143"/>
      <c r="R248" s="12"/>
      <c r="S248" s="12"/>
      <c r="T248" s="12"/>
      <c r="U248" s="12"/>
      <c r="V248" s="12"/>
      <c r="W248" s="12"/>
      <c r="X248" s="12"/>
      <c r="Y248" s="12"/>
      <c r="Z248" s="12"/>
      <c r="AA248" s="12"/>
      <c r="AB248" s="12"/>
      <c r="AC248" s="12"/>
    </row>
    <row r="249" spans="1:29" ht="13.5" customHeight="1" x14ac:dyDescent="0.25">
      <c r="A249" s="136"/>
      <c r="B249" s="142"/>
      <c r="C249" s="12"/>
      <c r="D249" s="12"/>
      <c r="E249" s="12"/>
      <c r="F249" s="12"/>
      <c r="G249" s="143"/>
      <c r="H249" s="167"/>
      <c r="I249" s="167"/>
      <c r="J249" s="167"/>
      <c r="K249" s="369"/>
      <c r="L249" s="369"/>
      <c r="M249" s="369"/>
      <c r="N249" s="12"/>
      <c r="O249" s="12"/>
      <c r="Q249" s="143"/>
      <c r="R249" s="12"/>
      <c r="S249" s="12"/>
      <c r="T249" s="12"/>
      <c r="U249" s="12"/>
      <c r="V249" s="12"/>
      <c r="W249" s="12"/>
      <c r="X249" s="12"/>
      <c r="Y249" s="12"/>
      <c r="Z249" s="12"/>
      <c r="AA249" s="12"/>
      <c r="AB249" s="12"/>
      <c r="AC249" s="12"/>
    </row>
    <row r="250" spans="1:29" ht="13.5" customHeight="1" x14ac:dyDescent="0.25">
      <c r="A250" s="136"/>
      <c r="B250" s="142"/>
      <c r="C250" s="12"/>
      <c r="D250" s="12"/>
      <c r="E250" s="12"/>
      <c r="F250" s="12"/>
      <c r="G250" s="143"/>
      <c r="H250" s="167"/>
      <c r="I250" s="167"/>
      <c r="J250" s="167"/>
      <c r="K250" s="369"/>
      <c r="L250" s="369"/>
      <c r="M250" s="369"/>
      <c r="N250" s="12"/>
      <c r="O250" s="12"/>
      <c r="Q250" s="143"/>
      <c r="R250" s="12"/>
      <c r="S250" s="12"/>
      <c r="T250" s="12"/>
      <c r="U250" s="12"/>
      <c r="V250" s="12"/>
      <c r="W250" s="12"/>
      <c r="X250" s="12"/>
      <c r="Y250" s="12"/>
      <c r="Z250" s="12"/>
      <c r="AA250" s="12"/>
      <c r="AB250" s="12"/>
      <c r="AC250" s="12"/>
    </row>
    <row r="251" spans="1:29" ht="13.5" customHeight="1" x14ac:dyDescent="0.25">
      <c r="A251" s="136"/>
      <c r="B251" s="142"/>
      <c r="C251" s="12"/>
      <c r="D251" s="12"/>
      <c r="E251" s="12"/>
      <c r="F251" s="12"/>
      <c r="G251" s="143"/>
      <c r="H251" s="167"/>
      <c r="I251" s="167"/>
      <c r="J251" s="167"/>
      <c r="K251" s="369"/>
      <c r="L251" s="369"/>
      <c r="M251" s="369"/>
      <c r="N251" s="12"/>
      <c r="O251" s="12"/>
      <c r="Q251" s="143"/>
      <c r="R251" s="12"/>
      <c r="S251" s="12"/>
      <c r="T251" s="12"/>
      <c r="U251" s="12"/>
      <c r="V251" s="12"/>
      <c r="W251" s="12"/>
      <c r="X251" s="12"/>
      <c r="Y251" s="12"/>
      <c r="Z251" s="12"/>
      <c r="AA251" s="12"/>
      <c r="AB251" s="12"/>
      <c r="AC251" s="12"/>
    </row>
    <row r="252" spans="1:29" ht="13.5" customHeight="1" x14ac:dyDescent="0.25">
      <c r="A252" s="136"/>
      <c r="B252" s="142"/>
      <c r="C252" s="12"/>
      <c r="D252" s="12"/>
      <c r="E252" s="12"/>
      <c r="F252" s="12"/>
      <c r="G252" s="143"/>
      <c r="H252" s="167"/>
      <c r="I252" s="167"/>
      <c r="J252" s="167"/>
      <c r="K252" s="369"/>
      <c r="L252" s="369"/>
      <c r="M252" s="369"/>
      <c r="N252" s="12"/>
      <c r="O252" s="12"/>
      <c r="Q252" s="143"/>
      <c r="R252" s="12"/>
      <c r="S252" s="12"/>
      <c r="T252" s="12"/>
      <c r="U252" s="12"/>
      <c r="V252" s="12"/>
      <c r="W252" s="12"/>
      <c r="X252" s="12"/>
      <c r="Y252" s="12"/>
      <c r="Z252" s="12"/>
      <c r="AA252" s="12"/>
      <c r="AB252" s="12"/>
      <c r="AC252" s="12"/>
    </row>
    <row r="253" spans="1:29" ht="13.5" customHeight="1" x14ac:dyDescent="0.25">
      <c r="A253" s="136"/>
      <c r="B253" s="142"/>
      <c r="C253" s="12"/>
      <c r="D253" s="12"/>
      <c r="E253" s="12"/>
      <c r="F253" s="12"/>
      <c r="G253" s="143"/>
      <c r="H253" s="167"/>
      <c r="I253" s="167"/>
      <c r="J253" s="167"/>
      <c r="K253" s="369"/>
      <c r="L253" s="369"/>
      <c r="M253" s="369"/>
      <c r="N253" s="12"/>
      <c r="O253" s="12"/>
      <c r="Q253" s="143"/>
      <c r="R253" s="12"/>
      <c r="S253" s="12"/>
      <c r="T253" s="12"/>
      <c r="U253" s="12"/>
      <c r="V253" s="12"/>
      <c r="W253" s="12"/>
      <c r="X253" s="12"/>
      <c r="Y253" s="12"/>
      <c r="Z253" s="12"/>
      <c r="AA253" s="12"/>
      <c r="AB253" s="12"/>
      <c r="AC253" s="12"/>
    </row>
    <row r="254" spans="1:29" ht="13.5" customHeight="1" x14ac:dyDescent="0.25">
      <c r="A254" s="136"/>
      <c r="B254" s="142"/>
      <c r="C254" s="12"/>
      <c r="D254" s="12"/>
      <c r="E254" s="12"/>
      <c r="F254" s="12"/>
      <c r="G254" s="143"/>
      <c r="H254" s="167"/>
      <c r="I254" s="167"/>
      <c r="J254" s="167"/>
      <c r="K254" s="369"/>
      <c r="L254" s="369"/>
      <c r="M254" s="369"/>
      <c r="N254" s="12"/>
      <c r="O254" s="12"/>
      <c r="Q254" s="143"/>
      <c r="R254" s="12"/>
      <c r="S254" s="12"/>
      <c r="T254" s="12"/>
      <c r="U254" s="12"/>
      <c r="V254" s="12"/>
      <c r="W254" s="12"/>
      <c r="X254" s="12"/>
      <c r="Y254" s="12"/>
      <c r="Z254" s="12"/>
      <c r="AA254" s="12"/>
      <c r="AB254" s="12"/>
      <c r="AC254" s="12"/>
    </row>
    <row r="255" spans="1:29" ht="13.5" customHeight="1" x14ac:dyDescent="0.25">
      <c r="A255" s="136"/>
      <c r="B255" s="142"/>
      <c r="C255" s="12"/>
      <c r="D255" s="12"/>
      <c r="E255" s="12"/>
      <c r="F255" s="12"/>
      <c r="G255" s="143"/>
      <c r="H255" s="167"/>
      <c r="I255" s="167"/>
      <c r="J255" s="167"/>
      <c r="K255" s="369"/>
      <c r="L255" s="369"/>
      <c r="M255" s="369"/>
      <c r="N255" s="12"/>
      <c r="O255" s="12"/>
      <c r="Q255" s="143"/>
      <c r="R255" s="12"/>
      <c r="S255" s="12"/>
      <c r="T255" s="12"/>
      <c r="U255" s="12"/>
      <c r="V255" s="12"/>
      <c r="W255" s="12"/>
      <c r="X255" s="12"/>
      <c r="Y255" s="12"/>
      <c r="Z255" s="12"/>
      <c r="AA255" s="12"/>
      <c r="AB255" s="12"/>
      <c r="AC255" s="12"/>
    </row>
    <row r="256" spans="1:29" ht="13.5" customHeight="1" x14ac:dyDescent="0.25">
      <c r="A256" s="136"/>
      <c r="B256" s="142"/>
      <c r="C256" s="12"/>
      <c r="D256" s="12"/>
      <c r="E256" s="12"/>
      <c r="F256" s="12"/>
      <c r="G256" s="143"/>
      <c r="H256" s="167"/>
      <c r="I256" s="167"/>
      <c r="J256" s="167"/>
      <c r="K256" s="369"/>
      <c r="L256" s="369"/>
      <c r="M256" s="369"/>
      <c r="N256" s="12"/>
      <c r="O256" s="12"/>
      <c r="Q256" s="143"/>
      <c r="R256" s="12"/>
      <c r="S256" s="12"/>
      <c r="T256" s="12"/>
      <c r="U256" s="12"/>
      <c r="V256" s="12"/>
      <c r="W256" s="12"/>
      <c r="X256" s="12"/>
      <c r="Y256" s="12"/>
      <c r="Z256" s="12"/>
      <c r="AA256" s="12"/>
      <c r="AB256" s="12"/>
      <c r="AC256" s="12"/>
    </row>
    <row r="257" spans="1:29" ht="13.5" customHeight="1" x14ac:dyDescent="0.25">
      <c r="A257" s="136"/>
      <c r="B257" s="142"/>
      <c r="C257" s="12"/>
      <c r="D257" s="12"/>
      <c r="E257" s="12"/>
      <c r="F257" s="12"/>
      <c r="G257" s="143"/>
      <c r="H257" s="167"/>
      <c r="I257" s="167"/>
      <c r="J257" s="167"/>
      <c r="K257" s="369"/>
      <c r="L257" s="369"/>
      <c r="M257" s="369"/>
      <c r="N257" s="12"/>
      <c r="O257" s="12"/>
      <c r="Q257" s="143"/>
      <c r="R257" s="12"/>
      <c r="S257" s="12"/>
      <c r="T257" s="12"/>
      <c r="U257" s="12"/>
      <c r="V257" s="12"/>
      <c r="W257" s="12"/>
      <c r="X257" s="12"/>
      <c r="Y257" s="12"/>
      <c r="Z257" s="12"/>
      <c r="AA257" s="12"/>
      <c r="AB257" s="12"/>
      <c r="AC257" s="12"/>
    </row>
    <row r="258" spans="1:29" ht="13.5" customHeight="1" x14ac:dyDescent="0.25">
      <c r="A258" s="136"/>
      <c r="B258" s="142"/>
      <c r="C258" s="12"/>
      <c r="D258" s="12"/>
      <c r="E258" s="12"/>
      <c r="F258" s="12"/>
      <c r="G258" s="143"/>
      <c r="H258" s="167"/>
      <c r="I258" s="167"/>
      <c r="J258" s="167"/>
      <c r="K258" s="369"/>
      <c r="L258" s="369"/>
      <c r="M258" s="369"/>
      <c r="N258" s="12"/>
      <c r="O258" s="12"/>
      <c r="Q258" s="143"/>
      <c r="R258" s="12"/>
      <c r="S258" s="12"/>
      <c r="T258" s="12"/>
      <c r="U258" s="12"/>
      <c r="V258" s="12"/>
      <c r="W258" s="12"/>
      <c r="X258" s="12"/>
      <c r="Y258" s="12"/>
      <c r="Z258" s="12"/>
      <c r="AA258" s="12"/>
      <c r="AB258" s="12"/>
      <c r="AC258" s="12"/>
    </row>
    <row r="259" spans="1:29" ht="13.5" customHeight="1" x14ac:dyDescent="0.25">
      <c r="A259" s="136"/>
      <c r="B259" s="142"/>
      <c r="C259" s="12"/>
      <c r="D259" s="12"/>
      <c r="E259" s="12"/>
      <c r="F259" s="12"/>
      <c r="G259" s="143"/>
      <c r="H259" s="167"/>
      <c r="I259" s="167"/>
      <c r="J259" s="167"/>
      <c r="K259" s="369"/>
      <c r="L259" s="369"/>
      <c r="M259" s="369"/>
      <c r="N259" s="12"/>
      <c r="O259" s="12"/>
      <c r="Q259" s="143"/>
      <c r="R259" s="12"/>
      <c r="S259" s="12"/>
      <c r="T259" s="12"/>
      <c r="U259" s="12"/>
      <c r="V259" s="12"/>
      <c r="W259" s="12"/>
      <c r="X259" s="12"/>
      <c r="Y259" s="12"/>
      <c r="Z259" s="12"/>
      <c r="AA259" s="12"/>
      <c r="AB259" s="12"/>
      <c r="AC259" s="12"/>
    </row>
    <row r="260" spans="1:29" ht="13.5" customHeight="1" x14ac:dyDescent="0.25">
      <c r="A260" s="136"/>
      <c r="B260" s="142"/>
      <c r="C260" s="12"/>
      <c r="D260" s="12"/>
      <c r="E260" s="12"/>
      <c r="F260" s="12"/>
      <c r="G260" s="143"/>
      <c r="H260" s="167"/>
      <c r="I260" s="167"/>
      <c r="J260" s="167"/>
      <c r="K260" s="369"/>
      <c r="L260" s="369"/>
      <c r="M260" s="369"/>
      <c r="N260" s="12"/>
      <c r="O260" s="12"/>
      <c r="Q260" s="143"/>
      <c r="R260" s="12"/>
      <c r="S260" s="12"/>
      <c r="T260" s="12"/>
      <c r="U260" s="12"/>
      <c r="V260" s="12"/>
      <c r="W260" s="12"/>
      <c r="X260" s="12"/>
      <c r="Y260" s="12"/>
      <c r="Z260" s="12"/>
      <c r="AA260" s="12"/>
      <c r="AB260" s="12"/>
      <c r="AC260" s="12"/>
    </row>
    <row r="261" spans="1:29" ht="13.5" customHeight="1" x14ac:dyDescent="0.25">
      <c r="A261" s="136"/>
      <c r="B261" s="142"/>
      <c r="C261" s="12"/>
      <c r="D261" s="12"/>
      <c r="E261" s="12"/>
      <c r="F261" s="12"/>
      <c r="G261" s="143"/>
      <c r="H261" s="167"/>
      <c r="I261" s="167"/>
      <c r="J261" s="167"/>
      <c r="K261" s="369"/>
      <c r="L261" s="369"/>
      <c r="M261" s="369"/>
      <c r="N261" s="12"/>
      <c r="O261" s="12"/>
      <c r="Q261" s="143"/>
      <c r="R261" s="12"/>
      <c r="S261" s="12"/>
      <c r="T261" s="12"/>
      <c r="U261" s="12"/>
      <c r="V261" s="12"/>
      <c r="W261" s="12"/>
      <c r="X261" s="12"/>
      <c r="Y261" s="12"/>
      <c r="Z261" s="12"/>
      <c r="AA261" s="12"/>
      <c r="AB261" s="12"/>
      <c r="AC261" s="12"/>
    </row>
    <row r="262" spans="1:29" ht="13.5" customHeight="1" x14ac:dyDescent="0.25">
      <c r="A262" s="136"/>
      <c r="B262" s="142"/>
      <c r="C262" s="12"/>
      <c r="D262" s="12"/>
      <c r="E262" s="12"/>
      <c r="F262" s="12"/>
      <c r="G262" s="143"/>
      <c r="H262" s="167"/>
      <c r="I262" s="167"/>
      <c r="J262" s="167"/>
      <c r="K262" s="369"/>
      <c r="L262" s="369"/>
      <c r="M262" s="369"/>
      <c r="N262" s="12"/>
      <c r="O262" s="12"/>
      <c r="Q262" s="143"/>
      <c r="R262" s="12"/>
      <c r="S262" s="12"/>
      <c r="T262" s="12"/>
      <c r="U262" s="12"/>
      <c r="V262" s="12"/>
      <c r="W262" s="12"/>
      <c r="X262" s="12"/>
      <c r="Y262" s="12"/>
      <c r="Z262" s="12"/>
      <c r="AA262" s="12"/>
      <c r="AB262" s="12"/>
      <c r="AC262" s="12"/>
    </row>
    <row r="263" spans="1:29" ht="13.5" customHeight="1" x14ac:dyDescent="0.25">
      <c r="A263" s="136"/>
      <c r="B263" s="142"/>
      <c r="C263" s="12"/>
      <c r="D263" s="12"/>
      <c r="E263" s="12"/>
      <c r="F263" s="12"/>
      <c r="G263" s="143"/>
      <c r="H263" s="167"/>
      <c r="I263" s="167"/>
      <c r="J263" s="167"/>
      <c r="K263" s="369"/>
      <c r="L263" s="369"/>
      <c r="M263" s="369"/>
      <c r="N263" s="12"/>
      <c r="O263" s="12"/>
      <c r="Q263" s="143"/>
      <c r="R263" s="12"/>
      <c r="S263" s="12"/>
      <c r="T263" s="12"/>
      <c r="U263" s="12"/>
      <c r="V263" s="12"/>
      <c r="W263" s="12"/>
      <c r="X263" s="12"/>
      <c r="Y263" s="12"/>
      <c r="Z263" s="12"/>
      <c r="AA263" s="12"/>
      <c r="AB263" s="12"/>
      <c r="AC263" s="12"/>
    </row>
    <row r="264" spans="1:29" ht="13.5" customHeight="1" x14ac:dyDescent="0.25">
      <c r="A264" s="136"/>
      <c r="B264" s="142"/>
      <c r="C264" s="12"/>
      <c r="D264" s="12"/>
      <c r="E264" s="12"/>
      <c r="F264" s="12"/>
      <c r="G264" s="143"/>
      <c r="H264" s="167"/>
      <c r="I264" s="167"/>
      <c r="J264" s="167"/>
      <c r="K264" s="369"/>
      <c r="L264" s="369"/>
      <c r="M264" s="369"/>
      <c r="N264" s="12"/>
      <c r="O264" s="12"/>
      <c r="Q264" s="143"/>
      <c r="R264" s="12"/>
      <c r="S264" s="12"/>
      <c r="T264" s="12"/>
      <c r="U264" s="12"/>
      <c r="V264" s="12"/>
      <c r="W264" s="12"/>
      <c r="X264" s="12"/>
      <c r="Y264" s="12"/>
      <c r="Z264" s="12"/>
      <c r="AA264" s="12"/>
      <c r="AB264" s="12"/>
      <c r="AC264" s="12"/>
    </row>
    <row r="265" spans="1:29" ht="13.5" customHeight="1" x14ac:dyDescent="0.25">
      <c r="A265" s="136"/>
      <c r="B265" s="142"/>
      <c r="C265" s="12"/>
      <c r="D265" s="12"/>
      <c r="E265" s="12"/>
      <c r="F265" s="12"/>
      <c r="G265" s="143"/>
      <c r="H265" s="167"/>
      <c r="I265" s="167"/>
      <c r="J265" s="167"/>
      <c r="K265" s="369"/>
      <c r="L265" s="369"/>
      <c r="M265" s="369"/>
      <c r="N265" s="12"/>
      <c r="O265" s="12"/>
      <c r="Q265" s="143"/>
      <c r="R265" s="12"/>
      <c r="S265" s="12"/>
      <c r="T265" s="12"/>
      <c r="U265" s="12"/>
      <c r="V265" s="12"/>
      <c r="W265" s="12"/>
      <c r="X265" s="12"/>
      <c r="Y265" s="12"/>
      <c r="Z265" s="12"/>
      <c r="AA265" s="12"/>
      <c r="AB265" s="12"/>
      <c r="AC265" s="12"/>
    </row>
    <row r="266" spans="1:29" ht="13.5" customHeight="1" x14ac:dyDescent="0.25">
      <c r="A266" s="136"/>
      <c r="B266" s="142"/>
      <c r="C266" s="12"/>
      <c r="D266" s="12"/>
      <c r="E266" s="12"/>
      <c r="F266" s="12"/>
      <c r="G266" s="143"/>
      <c r="H266" s="167"/>
      <c r="I266" s="167"/>
      <c r="J266" s="167"/>
      <c r="K266" s="369"/>
      <c r="L266" s="369"/>
      <c r="M266" s="369"/>
      <c r="N266" s="12"/>
      <c r="O266" s="12"/>
      <c r="Q266" s="143"/>
      <c r="R266" s="12"/>
      <c r="S266" s="12"/>
      <c r="T266" s="12"/>
      <c r="U266" s="12"/>
      <c r="V266" s="12"/>
      <c r="W266" s="12"/>
      <c r="X266" s="12"/>
      <c r="Y266" s="12"/>
      <c r="Z266" s="12"/>
      <c r="AA266" s="12"/>
      <c r="AB266" s="12"/>
      <c r="AC266" s="12"/>
    </row>
    <row r="267" spans="1:29" ht="13.5" customHeight="1" x14ac:dyDescent="0.25">
      <c r="A267" s="136"/>
      <c r="B267" s="142"/>
      <c r="C267" s="12"/>
      <c r="D267" s="12"/>
      <c r="E267" s="12"/>
      <c r="F267" s="12"/>
      <c r="G267" s="143"/>
      <c r="H267" s="167"/>
      <c r="I267" s="167"/>
      <c r="J267" s="167"/>
      <c r="K267" s="369"/>
      <c r="L267" s="369"/>
      <c r="M267" s="369"/>
      <c r="N267" s="12"/>
      <c r="O267" s="12"/>
      <c r="Q267" s="143"/>
      <c r="R267" s="12"/>
      <c r="S267" s="12"/>
      <c r="T267" s="12"/>
      <c r="U267" s="12"/>
      <c r="V267" s="12"/>
      <c r="W267" s="12"/>
      <c r="X267" s="12"/>
      <c r="Y267" s="12"/>
      <c r="Z267" s="12"/>
      <c r="AA267" s="12"/>
      <c r="AB267" s="12"/>
      <c r="AC267" s="12"/>
    </row>
    <row r="268" spans="1:29" ht="13.5" customHeight="1" x14ac:dyDescent="0.25">
      <c r="A268" s="136"/>
      <c r="B268" s="142"/>
      <c r="C268" s="12"/>
      <c r="D268" s="12"/>
      <c r="E268" s="12"/>
      <c r="F268" s="12"/>
      <c r="G268" s="143"/>
      <c r="H268" s="167"/>
      <c r="I268" s="167"/>
      <c r="J268" s="167"/>
      <c r="K268" s="369"/>
      <c r="L268" s="369"/>
      <c r="M268" s="369"/>
      <c r="N268" s="12"/>
      <c r="O268" s="12"/>
      <c r="Q268" s="143"/>
      <c r="R268" s="12"/>
      <c r="S268" s="12"/>
      <c r="T268" s="12"/>
      <c r="U268" s="12"/>
      <c r="V268" s="12"/>
      <c r="W268" s="12"/>
      <c r="X268" s="12"/>
      <c r="Y268" s="12"/>
      <c r="Z268" s="12"/>
      <c r="AA268" s="12"/>
      <c r="AB268" s="12"/>
      <c r="AC268" s="12"/>
    </row>
    <row r="269" spans="1:29" ht="13.5" customHeight="1" x14ac:dyDescent="0.25">
      <c r="A269" s="136"/>
      <c r="B269" s="142"/>
      <c r="C269" s="12"/>
      <c r="D269" s="12"/>
      <c r="E269" s="12"/>
      <c r="F269" s="12"/>
      <c r="G269" s="143"/>
      <c r="H269" s="167"/>
      <c r="I269" s="167"/>
      <c r="J269" s="167"/>
      <c r="K269" s="369"/>
      <c r="L269" s="369"/>
      <c r="M269" s="369"/>
      <c r="N269" s="12"/>
      <c r="O269" s="12"/>
      <c r="Q269" s="143"/>
      <c r="R269" s="12"/>
      <c r="S269" s="12"/>
      <c r="T269" s="12"/>
      <c r="U269" s="12"/>
      <c r="V269" s="12"/>
      <c r="W269" s="12"/>
      <c r="X269" s="12"/>
      <c r="Y269" s="12"/>
      <c r="Z269" s="12"/>
      <c r="AA269" s="12"/>
      <c r="AB269" s="12"/>
      <c r="AC269" s="12"/>
    </row>
    <row r="270" spans="1:29" ht="13.5" customHeight="1" x14ac:dyDescent="0.25">
      <c r="A270" s="136"/>
      <c r="B270" s="142"/>
      <c r="C270" s="12"/>
      <c r="D270" s="12"/>
      <c r="E270" s="12"/>
      <c r="F270" s="12"/>
      <c r="G270" s="143"/>
      <c r="H270" s="167"/>
      <c r="I270" s="167"/>
      <c r="J270" s="167"/>
      <c r="K270" s="369"/>
      <c r="L270" s="369"/>
      <c r="M270" s="369"/>
      <c r="N270" s="12"/>
      <c r="O270" s="12"/>
      <c r="Q270" s="143"/>
      <c r="R270" s="12"/>
      <c r="S270" s="12"/>
      <c r="T270" s="12"/>
      <c r="U270" s="12"/>
      <c r="V270" s="12"/>
      <c r="W270" s="12"/>
      <c r="X270" s="12"/>
      <c r="Y270" s="12"/>
      <c r="Z270" s="12"/>
      <c r="AA270" s="12"/>
      <c r="AB270" s="12"/>
      <c r="AC270" s="12"/>
    </row>
    <row r="271" spans="1:29" ht="13.5" customHeight="1" x14ac:dyDescent="0.25">
      <c r="A271" s="136"/>
      <c r="B271" s="142"/>
      <c r="C271" s="12"/>
      <c r="D271" s="12"/>
      <c r="E271" s="12"/>
      <c r="F271" s="12"/>
      <c r="G271" s="143"/>
      <c r="H271" s="167"/>
      <c r="I271" s="167"/>
      <c r="J271" s="167"/>
      <c r="K271" s="369"/>
      <c r="L271" s="369"/>
      <c r="M271" s="369"/>
      <c r="N271" s="12"/>
      <c r="O271" s="12"/>
      <c r="Q271" s="143"/>
      <c r="R271" s="12"/>
      <c r="S271" s="12"/>
      <c r="T271" s="12"/>
      <c r="U271" s="12"/>
      <c r="V271" s="12"/>
      <c r="W271" s="12"/>
      <c r="X271" s="12"/>
      <c r="Y271" s="12"/>
      <c r="Z271" s="12"/>
      <c r="AA271" s="12"/>
      <c r="AB271" s="12"/>
      <c r="AC271" s="12"/>
    </row>
    <row r="272" spans="1:29" ht="13.5" customHeight="1" x14ac:dyDescent="0.25">
      <c r="A272" s="136"/>
      <c r="B272" s="142"/>
      <c r="C272" s="12"/>
      <c r="D272" s="12"/>
      <c r="E272" s="12"/>
      <c r="F272" s="12"/>
      <c r="G272" s="143"/>
      <c r="H272" s="167"/>
      <c r="I272" s="167"/>
      <c r="J272" s="167"/>
      <c r="K272" s="369"/>
      <c r="L272" s="369"/>
      <c r="M272" s="369"/>
      <c r="N272" s="12"/>
      <c r="O272" s="12"/>
      <c r="Q272" s="143"/>
      <c r="R272" s="12"/>
      <c r="S272" s="12"/>
      <c r="T272" s="12"/>
      <c r="U272" s="12"/>
      <c r="V272" s="12"/>
      <c r="W272" s="12"/>
      <c r="X272" s="12"/>
      <c r="Y272" s="12"/>
      <c r="Z272" s="12"/>
      <c r="AA272" s="12"/>
      <c r="AB272" s="12"/>
      <c r="AC272" s="12"/>
    </row>
    <row r="273" spans="1:29" ht="13.5" customHeight="1" x14ac:dyDescent="0.25">
      <c r="A273" s="136"/>
      <c r="B273" s="142"/>
      <c r="C273" s="12"/>
      <c r="D273" s="12"/>
      <c r="E273" s="12"/>
      <c r="F273" s="12"/>
      <c r="G273" s="143"/>
      <c r="H273" s="167"/>
      <c r="I273" s="167"/>
      <c r="J273" s="167"/>
      <c r="K273" s="369"/>
      <c r="L273" s="369"/>
      <c r="M273" s="369"/>
      <c r="N273" s="12"/>
      <c r="O273" s="12"/>
      <c r="Q273" s="143"/>
      <c r="R273" s="12"/>
      <c r="S273" s="12"/>
      <c r="T273" s="12"/>
      <c r="U273" s="12"/>
      <c r="V273" s="12"/>
      <c r="W273" s="12"/>
      <c r="X273" s="12"/>
      <c r="Y273" s="12"/>
      <c r="Z273" s="12"/>
      <c r="AA273" s="12"/>
      <c r="AB273" s="12"/>
      <c r="AC273" s="12"/>
    </row>
    <row r="274" spans="1:29" ht="13.5" customHeight="1" x14ac:dyDescent="0.25">
      <c r="A274" s="136"/>
      <c r="B274" s="142"/>
      <c r="C274" s="12"/>
      <c r="D274" s="12"/>
      <c r="E274" s="12"/>
      <c r="F274" s="12"/>
      <c r="G274" s="143"/>
      <c r="H274" s="167"/>
      <c r="I274" s="167"/>
      <c r="J274" s="167"/>
      <c r="K274" s="369"/>
      <c r="L274" s="369"/>
      <c r="M274" s="369"/>
      <c r="N274" s="12"/>
      <c r="O274" s="12"/>
      <c r="Q274" s="143"/>
      <c r="R274" s="12"/>
      <c r="S274" s="12"/>
      <c r="T274" s="12"/>
      <c r="U274" s="12"/>
      <c r="V274" s="12"/>
      <c r="W274" s="12"/>
      <c r="X274" s="12"/>
      <c r="Y274" s="12"/>
      <c r="Z274" s="12"/>
      <c r="AA274" s="12"/>
      <c r="AB274" s="12"/>
      <c r="AC274" s="12"/>
    </row>
    <row r="275" spans="1:29" ht="13.5" customHeight="1" x14ac:dyDescent="0.25">
      <c r="A275" s="136"/>
      <c r="B275" s="142"/>
      <c r="C275" s="12"/>
      <c r="D275" s="12"/>
      <c r="E275" s="12"/>
      <c r="F275" s="12"/>
      <c r="G275" s="143"/>
      <c r="H275" s="167"/>
      <c r="I275" s="167"/>
      <c r="J275" s="167"/>
      <c r="K275" s="369"/>
      <c r="L275" s="369"/>
      <c r="M275" s="369"/>
      <c r="N275" s="12"/>
      <c r="O275" s="12"/>
      <c r="Q275" s="143"/>
      <c r="R275" s="12"/>
      <c r="S275" s="12"/>
      <c r="T275" s="12"/>
      <c r="U275" s="12"/>
      <c r="V275" s="12"/>
      <c r="W275" s="12"/>
      <c r="X275" s="12"/>
      <c r="Y275" s="12"/>
      <c r="Z275" s="12"/>
      <c r="AA275" s="12"/>
      <c r="AB275" s="12"/>
      <c r="AC275" s="12"/>
    </row>
    <row r="276" spans="1:29" ht="13.5" customHeight="1" x14ac:dyDescent="0.25">
      <c r="A276" s="136"/>
      <c r="B276" s="142"/>
      <c r="C276" s="12"/>
      <c r="D276" s="12"/>
      <c r="E276" s="12"/>
      <c r="F276" s="12"/>
      <c r="G276" s="143"/>
      <c r="H276" s="167"/>
      <c r="I276" s="167"/>
      <c r="J276" s="167"/>
      <c r="K276" s="369"/>
      <c r="L276" s="369"/>
      <c r="M276" s="369"/>
      <c r="N276" s="12"/>
      <c r="O276" s="12"/>
      <c r="Q276" s="143"/>
      <c r="R276" s="12"/>
      <c r="S276" s="12"/>
      <c r="T276" s="12"/>
      <c r="U276" s="12"/>
      <c r="V276" s="12"/>
      <c r="W276" s="12"/>
      <c r="X276" s="12"/>
      <c r="Y276" s="12"/>
      <c r="Z276" s="12"/>
      <c r="AA276" s="12"/>
      <c r="AB276" s="12"/>
      <c r="AC276" s="12"/>
    </row>
    <row r="277" spans="1:29" ht="13.5" customHeight="1" x14ac:dyDescent="0.25">
      <c r="A277" s="136"/>
      <c r="B277" s="142"/>
      <c r="C277" s="12"/>
      <c r="D277" s="12"/>
      <c r="E277" s="12"/>
      <c r="F277" s="12"/>
      <c r="G277" s="143"/>
      <c r="H277" s="167"/>
      <c r="I277" s="167"/>
      <c r="J277" s="167"/>
      <c r="K277" s="369"/>
      <c r="L277" s="369"/>
      <c r="M277" s="369"/>
      <c r="N277" s="12"/>
      <c r="O277" s="12"/>
      <c r="Q277" s="143"/>
      <c r="R277" s="12"/>
      <c r="S277" s="12"/>
      <c r="T277" s="12"/>
      <c r="U277" s="12"/>
      <c r="V277" s="12"/>
      <c r="W277" s="12"/>
      <c r="X277" s="12"/>
      <c r="Y277" s="12"/>
      <c r="Z277" s="12"/>
      <c r="AA277" s="12"/>
      <c r="AB277" s="12"/>
      <c r="AC277" s="12"/>
    </row>
    <row r="278" spans="1:29" ht="13.5" customHeight="1" x14ac:dyDescent="0.25">
      <c r="A278" s="136"/>
      <c r="B278" s="142"/>
      <c r="C278" s="12"/>
      <c r="D278" s="12"/>
      <c r="E278" s="12"/>
      <c r="F278" s="12"/>
      <c r="G278" s="143"/>
      <c r="H278" s="167"/>
      <c r="I278" s="167"/>
      <c r="J278" s="167"/>
      <c r="K278" s="369"/>
      <c r="L278" s="369"/>
      <c r="M278" s="369"/>
      <c r="N278" s="12"/>
      <c r="O278" s="12"/>
      <c r="Q278" s="143"/>
      <c r="R278" s="12"/>
      <c r="S278" s="12"/>
      <c r="T278" s="12"/>
      <c r="U278" s="12"/>
      <c r="V278" s="12"/>
      <c r="W278" s="12"/>
      <c r="X278" s="12"/>
      <c r="Y278" s="12"/>
      <c r="Z278" s="12"/>
      <c r="AA278" s="12"/>
      <c r="AB278" s="12"/>
      <c r="AC278" s="12"/>
    </row>
    <row r="279" spans="1:29" ht="13.5" customHeight="1" x14ac:dyDescent="0.25">
      <c r="A279" s="136"/>
      <c r="B279" s="142"/>
      <c r="C279" s="12"/>
      <c r="D279" s="12"/>
      <c r="E279" s="12"/>
      <c r="F279" s="12"/>
      <c r="G279" s="143"/>
      <c r="H279" s="167"/>
      <c r="I279" s="167"/>
      <c r="J279" s="167"/>
      <c r="K279" s="369"/>
      <c r="L279" s="369"/>
      <c r="M279" s="369"/>
      <c r="N279" s="12"/>
      <c r="O279" s="12"/>
      <c r="Q279" s="143"/>
      <c r="R279" s="12"/>
      <c r="S279" s="12"/>
      <c r="T279" s="12"/>
      <c r="U279" s="12"/>
      <c r="V279" s="12"/>
      <c r="W279" s="12"/>
      <c r="X279" s="12"/>
      <c r="Y279" s="12"/>
      <c r="Z279" s="12"/>
      <c r="AA279" s="12"/>
      <c r="AB279" s="12"/>
      <c r="AC279" s="12"/>
    </row>
    <row r="280" spans="1:29" ht="13.5" customHeight="1" x14ac:dyDescent="0.25">
      <c r="A280" s="136"/>
      <c r="B280" s="142"/>
      <c r="C280" s="12"/>
      <c r="D280" s="12"/>
      <c r="E280" s="12"/>
      <c r="F280" s="12"/>
      <c r="G280" s="143"/>
      <c r="H280" s="167"/>
      <c r="I280" s="167"/>
      <c r="J280" s="167"/>
      <c r="K280" s="369"/>
      <c r="L280" s="369"/>
      <c r="M280" s="369"/>
      <c r="N280" s="12"/>
      <c r="O280" s="12"/>
      <c r="Q280" s="143"/>
      <c r="R280" s="12"/>
      <c r="S280" s="12"/>
      <c r="T280" s="12"/>
      <c r="U280" s="12"/>
      <c r="V280" s="12"/>
      <c r="W280" s="12"/>
      <c r="X280" s="12"/>
      <c r="Y280" s="12"/>
      <c r="Z280" s="12"/>
      <c r="AA280" s="12"/>
      <c r="AB280" s="12"/>
      <c r="AC280" s="12"/>
    </row>
    <row r="281" spans="1:29" ht="13.5" customHeight="1" x14ac:dyDescent="0.25">
      <c r="A281" s="136"/>
      <c r="B281" s="142"/>
      <c r="C281" s="12"/>
      <c r="D281" s="12"/>
      <c r="E281" s="12"/>
      <c r="F281" s="12"/>
      <c r="G281" s="143"/>
      <c r="H281" s="167"/>
      <c r="I281" s="167"/>
      <c r="J281" s="167"/>
      <c r="K281" s="369"/>
      <c r="L281" s="369"/>
      <c r="M281" s="369"/>
      <c r="N281" s="12"/>
      <c r="O281" s="12"/>
      <c r="Q281" s="143"/>
      <c r="R281" s="12"/>
      <c r="S281" s="12"/>
      <c r="T281" s="12"/>
      <c r="U281" s="12"/>
      <c r="V281" s="12"/>
      <c r="W281" s="12"/>
      <c r="X281" s="12"/>
      <c r="Y281" s="12"/>
      <c r="Z281" s="12"/>
      <c r="AA281" s="12"/>
      <c r="AB281" s="12"/>
      <c r="AC281" s="12"/>
    </row>
    <row r="282" spans="1:29" ht="13.5" customHeight="1" x14ac:dyDescent="0.25">
      <c r="A282" s="136"/>
      <c r="B282" s="142"/>
      <c r="C282" s="12"/>
      <c r="D282" s="12"/>
      <c r="E282" s="12"/>
      <c r="F282" s="12"/>
      <c r="G282" s="143"/>
      <c r="H282" s="167"/>
      <c r="I282" s="167"/>
      <c r="J282" s="167"/>
      <c r="K282" s="369"/>
      <c r="L282" s="369"/>
      <c r="M282" s="369"/>
      <c r="N282" s="12"/>
      <c r="O282" s="12"/>
      <c r="Q282" s="143"/>
      <c r="R282" s="12"/>
      <c r="S282" s="12"/>
      <c r="T282" s="12"/>
      <c r="U282" s="12"/>
      <c r="V282" s="12"/>
      <c r="W282" s="12"/>
      <c r="X282" s="12"/>
      <c r="Y282" s="12"/>
      <c r="Z282" s="12"/>
      <c r="AA282" s="12"/>
      <c r="AB282" s="12"/>
      <c r="AC282" s="12"/>
    </row>
    <row r="283" spans="1:29" ht="13.5" customHeight="1" x14ac:dyDescent="0.25">
      <c r="A283" s="136"/>
      <c r="B283" s="142"/>
      <c r="C283" s="12"/>
      <c r="D283" s="12"/>
      <c r="E283" s="12"/>
      <c r="F283" s="12"/>
      <c r="G283" s="143"/>
      <c r="H283" s="167"/>
      <c r="I283" s="167"/>
      <c r="J283" s="167"/>
      <c r="K283" s="369"/>
      <c r="L283" s="369"/>
      <c r="M283" s="369"/>
      <c r="N283" s="12"/>
      <c r="O283" s="12"/>
      <c r="Q283" s="143"/>
      <c r="R283" s="12"/>
      <c r="S283" s="12"/>
      <c r="T283" s="12"/>
      <c r="U283" s="12"/>
      <c r="V283" s="12"/>
      <c r="W283" s="12"/>
      <c r="X283" s="12"/>
      <c r="Y283" s="12"/>
      <c r="Z283" s="12"/>
      <c r="AA283" s="12"/>
      <c r="AB283" s="12"/>
      <c r="AC283" s="12"/>
    </row>
    <row r="284" spans="1:29" ht="13.5" customHeight="1" x14ac:dyDescent="0.25">
      <c r="A284" s="136"/>
      <c r="B284" s="142"/>
      <c r="C284" s="12"/>
      <c r="D284" s="12"/>
      <c r="E284" s="12"/>
      <c r="F284" s="12"/>
      <c r="G284" s="143"/>
      <c r="H284" s="167"/>
      <c r="I284" s="167"/>
      <c r="J284" s="167"/>
      <c r="K284" s="369"/>
      <c r="L284" s="369"/>
      <c r="M284" s="369"/>
      <c r="N284" s="12"/>
      <c r="O284" s="12"/>
      <c r="Q284" s="143"/>
      <c r="R284" s="12"/>
      <c r="S284" s="12"/>
      <c r="T284" s="12"/>
      <c r="U284" s="12"/>
      <c r="V284" s="12"/>
      <c r="W284" s="12"/>
      <c r="X284" s="12"/>
      <c r="Y284" s="12"/>
      <c r="Z284" s="12"/>
      <c r="AA284" s="12"/>
      <c r="AB284" s="12"/>
      <c r="AC284" s="12"/>
    </row>
    <row r="285" spans="1:29" ht="13.5" customHeight="1" x14ac:dyDescent="0.25">
      <c r="A285" s="136"/>
      <c r="B285" s="142"/>
      <c r="C285" s="12"/>
      <c r="D285" s="12"/>
      <c r="E285" s="12"/>
      <c r="F285" s="12"/>
      <c r="G285" s="143"/>
      <c r="H285" s="167"/>
      <c r="I285" s="167"/>
      <c r="J285" s="167"/>
      <c r="K285" s="369"/>
      <c r="L285" s="369"/>
      <c r="M285" s="369"/>
      <c r="N285" s="12"/>
      <c r="O285" s="12"/>
      <c r="Q285" s="143"/>
      <c r="R285" s="12"/>
      <c r="S285" s="12"/>
      <c r="T285" s="12"/>
      <c r="U285" s="12"/>
      <c r="V285" s="12"/>
      <c r="W285" s="12"/>
      <c r="X285" s="12"/>
      <c r="Y285" s="12"/>
      <c r="Z285" s="12"/>
      <c r="AA285" s="12"/>
      <c r="AB285" s="12"/>
      <c r="AC285" s="12"/>
    </row>
    <row r="286" spans="1:29" ht="13.5" customHeight="1" x14ac:dyDescent="0.25">
      <c r="A286" s="136"/>
      <c r="B286" s="142"/>
      <c r="C286" s="12"/>
      <c r="D286" s="12"/>
      <c r="E286" s="12"/>
      <c r="F286" s="12"/>
      <c r="G286" s="143"/>
      <c r="H286" s="167"/>
      <c r="I286" s="167"/>
      <c r="J286" s="167"/>
      <c r="K286" s="369"/>
      <c r="L286" s="369"/>
      <c r="M286" s="369"/>
      <c r="N286" s="12"/>
      <c r="O286" s="12"/>
      <c r="Q286" s="143"/>
      <c r="R286" s="12"/>
      <c r="S286" s="12"/>
      <c r="T286" s="12"/>
      <c r="U286" s="12"/>
      <c r="V286" s="12"/>
      <c r="W286" s="12"/>
      <c r="X286" s="12"/>
      <c r="Y286" s="12"/>
      <c r="Z286" s="12"/>
      <c r="AA286" s="12"/>
      <c r="AB286" s="12"/>
      <c r="AC286" s="12"/>
    </row>
    <row r="287" spans="1:29" ht="13.5" customHeight="1" x14ac:dyDescent="0.25">
      <c r="A287" s="136"/>
      <c r="B287" s="142"/>
      <c r="C287" s="12"/>
      <c r="D287" s="12"/>
      <c r="E287" s="12"/>
      <c r="F287" s="12"/>
      <c r="G287" s="143"/>
      <c r="H287" s="167"/>
      <c r="I287" s="167"/>
      <c r="J287" s="167"/>
      <c r="K287" s="369"/>
      <c r="L287" s="369"/>
      <c r="M287" s="369"/>
      <c r="N287" s="12"/>
      <c r="O287" s="12"/>
      <c r="Q287" s="143"/>
      <c r="R287" s="12"/>
      <c r="S287" s="12"/>
      <c r="T287" s="12"/>
      <c r="U287" s="12"/>
      <c r="V287" s="12"/>
      <c r="W287" s="12"/>
      <c r="X287" s="12"/>
      <c r="Y287" s="12"/>
      <c r="Z287" s="12"/>
      <c r="AA287" s="12"/>
      <c r="AB287" s="12"/>
      <c r="AC287" s="12"/>
    </row>
    <row r="288" spans="1:29" ht="13.5" customHeight="1" x14ac:dyDescent="0.25">
      <c r="A288" s="136"/>
      <c r="B288" s="142"/>
      <c r="C288" s="12"/>
      <c r="D288" s="12"/>
      <c r="E288" s="12"/>
      <c r="F288" s="12"/>
      <c r="G288" s="143"/>
      <c r="H288" s="167"/>
      <c r="I288" s="167"/>
      <c r="J288" s="167"/>
      <c r="K288" s="369"/>
      <c r="L288" s="369"/>
      <c r="M288" s="369"/>
      <c r="N288" s="12"/>
      <c r="O288" s="12"/>
      <c r="Q288" s="143"/>
      <c r="R288" s="12"/>
      <c r="S288" s="12"/>
      <c r="T288" s="12"/>
      <c r="U288" s="12"/>
      <c r="V288" s="12"/>
      <c r="W288" s="12"/>
      <c r="X288" s="12"/>
      <c r="Y288" s="12"/>
      <c r="Z288" s="12"/>
      <c r="AA288" s="12"/>
      <c r="AB288" s="12"/>
      <c r="AC288" s="12"/>
    </row>
    <row r="289" spans="1:29" ht="13.5" customHeight="1" x14ac:dyDescent="0.25">
      <c r="A289" s="136"/>
      <c r="B289" s="142"/>
      <c r="C289" s="12"/>
      <c r="D289" s="12"/>
      <c r="E289" s="12"/>
      <c r="F289" s="12"/>
      <c r="G289" s="143"/>
      <c r="H289" s="167"/>
      <c r="I289" s="167"/>
      <c r="J289" s="167"/>
      <c r="K289" s="369"/>
      <c r="L289" s="369"/>
      <c r="M289" s="369"/>
      <c r="N289" s="12"/>
      <c r="O289" s="12"/>
      <c r="Q289" s="143"/>
      <c r="R289" s="12"/>
      <c r="S289" s="12"/>
      <c r="T289" s="12"/>
      <c r="U289" s="12"/>
      <c r="V289" s="12"/>
      <c r="W289" s="12"/>
      <c r="X289" s="12"/>
      <c r="Y289" s="12"/>
      <c r="Z289" s="12"/>
      <c r="AA289" s="12"/>
      <c r="AB289" s="12"/>
      <c r="AC289" s="12"/>
    </row>
    <row r="290" spans="1:29" ht="13.5" customHeight="1" x14ac:dyDescent="0.25">
      <c r="A290" s="136"/>
      <c r="B290" s="142"/>
      <c r="C290" s="12"/>
      <c r="D290" s="12"/>
      <c r="E290" s="12"/>
      <c r="F290" s="12"/>
      <c r="G290" s="143"/>
      <c r="H290" s="167"/>
      <c r="I290" s="167"/>
      <c r="J290" s="167"/>
      <c r="K290" s="369"/>
      <c r="L290" s="369"/>
      <c r="M290" s="369"/>
      <c r="N290" s="12"/>
      <c r="O290" s="12"/>
      <c r="Q290" s="143"/>
      <c r="R290" s="12"/>
      <c r="S290" s="12"/>
      <c r="T290" s="12"/>
      <c r="U290" s="12"/>
      <c r="V290" s="12"/>
      <c r="W290" s="12"/>
      <c r="X290" s="12"/>
      <c r="Y290" s="12"/>
      <c r="Z290" s="12"/>
      <c r="AA290" s="12"/>
      <c r="AB290" s="12"/>
      <c r="AC290" s="12"/>
    </row>
    <row r="291" spans="1:29" ht="13.5" customHeight="1" x14ac:dyDescent="0.25">
      <c r="A291" s="136"/>
      <c r="B291" s="142"/>
      <c r="C291" s="12"/>
      <c r="D291" s="12"/>
      <c r="E291" s="12"/>
      <c r="F291" s="12"/>
      <c r="G291" s="143"/>
      <c r="H291" s="167"/>
      <c r="I291" s="167"/>
      <c r="J291" s="167"/>
      <c r="K291" s="369"/>
      <c r="L291" s="369"/>
      <c r="M291" s="369"/>
      <c r="N291" s="12"/>
      <c r="O291" s="12"/>
      <c r="Q291" s="143"/>
      <c r="R291" s="12"/>
      <c r="S291" s="12"/>
      <c r="T291" s="12"/>
      <c r="U291" s="12"/>
      <c r="V291" s="12"/>
      <c r="W291" s="12"/>
      <c r="X291" s="12"/>
      <c r="Y291" s="12"/>
      <c r="Z291" s="12"/>
      <c r="AA291" s="12"/>
      <c r="AB291" s="12"/>
      <c r="AC291" s="12"/>
    </row>
    <row r="292" spans="1:29" ht="13.5" customHeight="1" x14ac:dyDescent="0.25">
      <c r="A292" s="136"/>
      <c r="B292" s="142"/>
      <c r="C292" s="12"/>
      <c r="D292" s="12"/>
      <c r="E292" s="12"/>
      <c r="F292" s="12"/>
      <c r="G292" s="143"/>
      <c r="H292" s="167"/>
      <c r="I292" s="167"/>
      <c r="J292" s="167"/>
      <c r="K292" s="369"/>
      <c r="L292" s="369"/>
      <c r="M292" s="369"/>
      <c r="N292" s="12"/>
      <c r="O292" s="12"/>
      <c r="Q292" s="143"/>
      <c r="R292" s="12"/>
      <c r="S292" s="12"/>
      <c r="T292" s="12"/>
      <c r="U292" s="12"/>
      <c r="V292" s="12"/>
      <c r="W292" s="12"/>
      <c r="X292" s="12"/>
      <c r="Y292" s="12"/>
      <c r="Z292" s="12"/>
      <c r="AA292" s="12"/>
      <c r="AB292" s="12"/>
      <c r="AC292" s="12"/>
    </row>
    <row r="293" spans="1:29" ht="13.5" customHeight="1" x14ac:dyDescent="0.25">
      <c r="A293" s="136"/>
      <c r="B293" s="142"/>
      <c r="C293" s="12"/>
      <c r="D293" s="12"/>
      <c r="E293" s="12"/>
      <c r="F293" s="12"/>
      <c r="G293" s="143"/>
      <c r="H293" s="167"/>
      <c r="I293" s="167"/>
      <c r="J293" s="167"/>
      <c r="K293" s="369"/>
      <c r="L293" s="369"/>
      <c r="M293" s="369"/>
      <c r="N293" s="12"/>
      <c r="O293" s="12"/>
      <c r="Q293" s="143"/>
      <c r="R293" s="12"/>
      <c r="S293" s="12"/>
      <c r="T293" s="12"/>
      <c r="U293" s="12"/>
      <c r="V293" s="12"/>
      <c r="W293" s="12"/>
      <c r="X293" s="12"/>
      <c r="Y293" s="12"/>
      <c r="Z293" s="12"/>
      <c r="AA293" s="12"/>
      <c r="AB293" s="12"/>
      <c r="AC293" s="12"/>
    </row>
    <row r="294" spans="1:29" ht="13.5" customHeight="1" x14ac:dyDescent="0.25">
      <c r="A294" s="136"/>
      <c r="B294" s="142"/>
      <c r="C294" s="12"/>
      <c r="D294" s="12"/>
      <c r="E294" s="12"/>
      <c r="F294" s="12"/>
      <c r="G294" s="143"/>
      <c r="H294" s="167"/>
      <c r="I294" s="167"/>
      <c r="J294" s="167"/>
      <c r="K294" s="369"/>
      <c r="L294" s="369"/>
      <c r="M294" s="369"/>
      <c r="N294" s="12"/>
      <c r="O294" s="12"/>
      <c r="Q294" s="143"/>
      <c r="R294" s="12"/>
      <c r="S294" s="12"/>
      <c r="T294" s="12"/>
      <c r="U294" s="12"/>
      <c r="V294" s="12"/>
      <c r="W294" s="12"/>
      <c r="X294" s="12"/>
      <c r="Y294" s="12"/>
      <c r="Z294" s="12"/>
      <c r="AA294" s="12"/>
      <c r="AB294" s="12"/>
      <c r="AC294" s="12"/>
    </row>
    <row r="295" spans="1:29" ht="13.5" customHeight="1" x14ac:dyDescent="0.25">
      <c r="A295" s="136"/>
      <c r="B295" s="142"/>
      <c r="C295" s="12"/>
      <c r="D295" s="12"/>
      <c r="E295" s="12"/>
      <c r="F295" s="12"/>
      <c r="G295" s="143"/>
      <c r="H295" s="167"/>
      <c r="I295" s="167"/>
      <c r="J295" s="167"/>
      <c r="K295" s="369"/>
      <c r="L295" s="369"/>
      <c r="M295" s="369"/>
      <c r="N295" s="12"/>
      <c r="O295" s="12"/>
      <c r="Q295" s="143"/>
      <c r="R295" s="12"/>
      <c r="S295" s="12"/>
      <c r="T295" s="12"/>
      <c r="U295" s="12"/>
      <c r="V295" s="12"/>
      <c r="W295" s="12"/>
      <c r="X295" s="12"/>
      <c r="Y295" s="12"/>
      <c r="Z295" s="12"/>
      <c r="AA295" s="12"/>
      <c r="AB295" s="12"/>
      <c r="AC295" s="12"/>
    </row>
    <row r="296" spans="1:29" ht="13.5" customHeight="1" x14ac:dyDescent="0.25">
      <c r="A296" s="136"/>
      <c r="B296" s="142"/>
      <c r="C296" s="12"/>
      <c r="D296" s="12"/>
      <c r="E296" s="12"/>
      <c r="F296" s="12"/>
      <c r="G296" s="143"/>
      <c r="H296" s="167"/>
      <c r="I296" s="167"/>
      <c r="J296" s="167"/>
      <c r="K296" s="369"/>
      <c r="L296" s="369"/>
      <c r="M296" s="369"/>
      <c r="N296" s="12"/>
      <c r="O296" s="12"/>
      <c r="Q296" s="143"/>
      <c r="R296" s="12"/>
      <c r="S296" s="12"/>
      <c r="T296" s="12"/>
      <c r="U296" s="12"/>
      <c r="V296" s="12"/>
      <c r="W296" s="12"/>
      <c r="X296" s="12"/>
      <c r="Y296" s="12"/>
      <c r="Z296" s="12"/>
      <c r="AA296" s="12"/>
      <c r="AB296" s="12"/>
      <c r="AC296" s="12"/>
    </row>
    <row r="297" spans="1:29" ht="13.5" customHeight="1" x14ac:dyDescent="0.25">
      <c r="A297" s="136"/>
      <c r="B297" s="142"/>
      <c r="C297" s="12"/>
      <c r="D297" s="12"/>
      <c r="E297" s="12"/>
      <c r="F297" s="12"/>
      <c r="G297" s="143"/>
      <c r="H297" s="167"/>
      <c r="I297" s="167"/>
      <c r="J297" s="167"/>
      <c r="K297" s="369"/>
      <c r="L297" s="369"/>
      <c r="M297" s="369"/>
      <c r="N297" s="12"/>
      <c r="O297" s="12"/>
      <c r="Q297" s="143"/>
      <c r="R297" s="12"/>
      <c r="S297" s="12"/>
      <c r="T297" s="12"/>
      <c r="U297" s="12"/>
      <c r="V297" s="12"/>
      <c r="W297" s="12"/>
      <c r="X297" s="12"/>
      <c r="Y297" s="12"/>
      <c r="Z297" s="12"/>
      <c r="AA297" s="12"/>
      <c r="AB297" s="12"/>
      <c r="AC297" s="12"/>
    </row>
    <row r="298" spans="1:29" ht="13.5" customHeight="1" x14ac:dyDescent="0.25">
      <c r="A298" s="136"/>
      <c r="B298" s="142"/>
      <c r="C298" s="12"/>
      <c r="D298" s="12"/>
      <c r="E298" s="12"/>
      <c r="F298" s="12"/>
      <c r="G298" s="143"/>
      <c r="H298" s="167"/>
      <c r="I298" s="167"/>
      <c r="J298" s="167"/>
      <c r="K298" s="369"/>
      <c r="L298" s="369"/>
      <c r="M298" s="369"/>
      <c r="N298" s="12"/>
      <c r="O298" s="12"/>
      <c r="Q298" s="143"/>
      <c r="R298" s="12"/>
      <c r="S298" s="12"/>
      <c r="T298" s="12"/>
      <c r="U298" s="12"/>
      <c r="V298" s="12"/>
      <c r="W298" s="12"/>
      <c r="X298" s="12"/>
      <c r="Y298" s="12"/>
      <c r="Z298" s="12"/>
      <c r="AA298" s="12"/>
      <c r="AB298" s="12"/>
      <c r="AC298" s="12"/>
    </row>
    <row r="299" spans="1:29" ht="13.5" customHeight="1" x14ac:dyDescent="0.25">
      <c r="A299" s="136"/>
      <c r="B299" s="142"/>
      <c r="C299" s="12"/>
      <c r="D299" s="12"/>
      <c r="E299" s="12"/>
      <c r="F299" s="12"/>
      <c r="G299" s="143"/>
      <c r="H299" s="167"/>
      <c r="I299" s="167"/>
      <c r="J299" s="167"/>
      <c r="K299" s="369"/>
      <c r="L299" s="369"/>
      <c r="M299" s="369"/>
      <c r="N299" s="12"/>
      <c r="O299" s="12"/>
      <c r="Q299" s="143"/>
      <c r="R299" s="12"/>
      <c r="S299" s="12"/>
      <c r="T299" s="12"/>
      <c r="U299" s="12"/>
      <c r="V299" s="12"/>
      <c r="W299" s="12"/>
      <c r="X299" s="12"/>
      <c r="Y299" s="12"/>
      <c r="Z299" s="12"/>
      <c r="AA299" s="12"/>
      <c r="AB299" s="12"/>
      <c r="AC299" s="12"/>
    </row>
    <row r="300" spans="1:29" ht="13.5" customHeight="1" x14ac:dyDescent="0.25">
      <c r="A300" s="136"/>
      <c r="B300" s="142"/>
      <c r="C300" s="12"/>
      <c r="D300" s="12"/>
      <c r="E300" s="12"/>
      <c r="F300" s="12"/>
      <c r="G300" s="143"/>
      <c r="H300" s="167"/>
      <c r="I300" s="167"/>
      <c r="J300" s="167"/>
      <c r="K300" s="369"/>
      <c r="L300" s="369"/>
      <c r="M300" s="369"/>
      <c r="N300" s="12"/>
      <c r="O300" s="12"/>
      <c r="Q300" s="143"/>
      <c r="R300" s="12"/>
      <c r="S300" s="12"/>
      <c r="T300" s="12"/>
      <c r="U300" s="12"/>
      <c r="V300" s="12"/>
      <c r="W300" s="12"/>
      <c r="X300" s="12"/>
      <c r="Y300" s="12"/>
      <c r="Z300" s="12"/>
      <c r="AA300" s="12"/>
      <c r="AB300" s="12"/>
      <c r="AC300" s="12"/>
    </row>
    <row r="301" spans="1:29" ht="13.5" customHeight="1" x14ac:dyDescent="0.25">
      <c r="A301" s="136"/>
      <c r="B301" s="142"/>
      <c r="C301" s="12"/>
      <c r="D301" s="12"/>
      <c r="E301" s="12"/>
      <c r="F301" s="12"/>
      <c r="G301" s="143"/>
      <c r="H301" s="167"/>
      <c r="I301" s="167"/>
      <c r="J301" s="167"/>
      <c r="K301" s="369"/>
      <c r="L301" s="369"/>
      <c r="M301" s="369"/>
      <c r="N301" s="12"/>
      <c r="O301" s="12"/>
      <c r="Q301" s="143"/>
      <c r="R301" s="12"/>
      <c r="S301" s="12"/>
      <c r="T301" s="12"/>
      <c r="U301" s="12"/>
      <c r="V301" s="12"/>
      <c r="W301" s="12"/>
      <c r="X301" s="12"/>
      <c r="Y301" s="12"/>
      <c r="Z301" s="12"/>
      <c r="AA301" s="12"/>
      <c r="AB301" s="12"/>
      <c r="AC301" s="12"/>
    </row>
    <row r="302" spans="1:29" ht="13.5" customHeight="1" x14ac:dyDescent="0.25">
      <c r="A302" s="136"/>
      <c r="B302" s="142"/>
      <c r="C302" s="12"/>
      <c r="D302" s="12"/>
      <c r="E302" s="12"/>
      <c r="F302" s="12"/>
      <c r="G302" s="143"/>
      <c r="H302" s="167"/>
      <c r="I302" s="167"/>
      <c r="J302" s="167"/>
      <c r="K302" s="369"/>
      <c r="L302" s="369"/>
      <c r="M302" s="369"/>
      <c r="N302" s="12"/>
      <c r="O302" s="12"/>
      <c r="Q302" s="143"/>
      <c r="R302" s="12"/>
      <c r="S302" s="12"/>
      <c r="T302" s="12"/>
      <c r="U302" s="12"/>
      <c r="V302" s="12"/>
      <c r="W302" s="12"/>
      <c r="X302" s="12"/>
      <c r="Y302" s="12"/>
      <c r="Z302" s="12"/>
      <c r="AA302" s="12"/>
      <c r="AB302" s="12"/>
      <c r="AC302" s="12"/>
    </row>
    <row r="303" spans="1:29" ht="13.5" customHeight="1" x14ac:dyDescent="0.25">
      <c r="A303" s="136"/>
      <c r="B303" s="142"/>
      <c r="C303" s="12"/>
      <c r="D303" s="12"/>
      <c r="E303" s="12"/>
      <c r="F303" s="12"/>
      <c r="G303" s="143"/>
      <c r="H303" s="167"/>
      <c r="I303" s="167"/>
      <c r="J303" s="167"/>
      <c r="K303" s="369"/>
      <c r="L303" s="369"/>
      <c r="M303" s="369"/>
      <c r="N303" s="12"/>
      <c r="O303" s="12"/>
      <c r="Q303" s="143"/>
      <c r="R303" s="12"/>
      <c r="S303" s="12"/>
      <c r="T303" s="12"/>
      <c r="U303" s="12"/>
      <c r="V303" s="12"/>
      <c r="W303" s="12"/>
      <c r="X303" s="12"/>
      <c r="Y303" s="12"/>
      <c r="Z303" s="12"/>
      <c r="AA303" s="12"/>
      <c r="AB303" s="12"/>
      <c r="AC303" s="12"/>
    </row>
    <row r="304" spans="1:29" ht="13.5" customHeight="1" x14ac:dyDescent="0.25">
      <c r="A304" s="136"/>
      <c r="B304" s="142"/>
      <c r="C304" s="12"/>
      <c r="D304" s="12"/>
      <c r="E304" s="12"/>
      <c r="F304" s="12"/>
      <c r="G304" s="143"/>
      <c r="H304" s="167"/>
      <c r="I304" s="167"/>
      <c r="J304" s="167"/>
      <c r="K304" s="369"/>
      <c r="L304" s="369"/>
      <c r="M304" s="369"/>
      <c r="N304" s="12"/>
      <c r="O304" s="12"/>
      <c r="Q304" s="143"/>
      <c r="R304" s="12"/>
      <c r="S304" s="12"/>
      <c r="T304" s="12"/>
      <c r="U304" s="12"/>
      <c r="V304" s="12"/>
      <c r="W304" s="12"/>
      <c r="X304" s="12"/>
      <c r="Y304" s="12"/>
      <c r="Z304" s="12"/>
      <c r="AA304" s="12"/>
      <c r="AB304" s="12"/>
      <c r="AC304" s="12"/>
    </row>
    <row r="305" spans="1:29" ht="13.5" customHeight="1" x14ac:dyDescent="0.25">
      <c r="A305" s="136"/>
      <c r="B305" s="142"/>
      <c r="C305" s="12"/>
      <c r="D305" s="12"/>
      <c r="E305" s="12"/>
      <c r="F305" s="12"/>
      <c r="G305" s="143"/>
      <c r="H305" s="167"/>
      <c r="I305" s="167"/>
      <c r="J305" s="167"/>
      <c r="K305" s="369"/>
      <c r="L305" s="369"/>
      <c r="M305" s="369"/>
      <c r="N305" s="12"/>
      <c r="O305" s="12"/>
      <c r="Q305" s="143"/>
      <c r="R305" s="12"/>
      <c r="S305" s="12"/>
      <c r="T305" s="12"/>
      <c r="U305" s="12"/>
      <c r="V305" s="12"/>
      <c r="W305" s="12"/>
      <c r="X305" s="12"/>
      <c r="Y305" s="12"/>
      <c r="Z305" s="12"/>
      <c r="AA305" s="12"/>
      <c r="AB305" s="12"/>
      <c r="AC305" s="12"/>
    </row>
    <row r="306" spans="1:29" ht="13.5" customHeight="1" x14ac:dyDescent="0.25">
      <c r="A306" s="136"/>
      <c r="B306" s="142"/>
      <c r="C306" s="12"/>
      <c r="D306" s="12"/>
      <c r="E306" s="12"/>
      <c r="F306" s="12"/>
      <c r="G306" s="143"/>
      <c r="H306" s="167"/>
      <c r="I306" s="167"/>
      <c r="J306" s="167"/>
      <c r="K306" s="369"/>
      <c r="L306" s="369"/>
      <c r="M306" s="369"/>
      <c r="N306" s="12"/>
      <c r="O306" s="12"/>
      <c r="Q306" s="143"/>
      <c r="R306" s="12"/>
      <c r="S306" s="12"/>
      <c r="T306" s="12"/>
      <c r="U306" s="12"/>
      <c r="V306" s="12"/>
      <c r="W306" s="12"/>
      <c r="X306" s="12"/>
      <c r="Y306" s="12"/>
      <c r="Z306" s="12"/>
      <c r="AA306" s="12"/>
      <c r="AB306" s="12"/>
      <c r="AC306" s="12"/>
    </row>
    <row r="307" spans="1:29" ht="13.5" customHeight="1" x14ac:dyDescent="0.25">
      <c r="A307" s="136"/>
      <c r="B307" s="142"/>
      <c r="C307" s="12"/>
      <c r="D307" s="12"/>
      <c r="E307" s="12"/>
      <c r="F307" s="12"/>
      <c r="G307" s="143"/>
      <c r="H307" s="167"/>
      <c r="I307" s="167"/>
      <c r="J307" s="167"/>
      <c r="K307" s="369"/>
      <c r="L307" s="369"/>
      <c r="M307" s="369"/>
      <c r="N307" s="12"/>
      <c r="O307" s="12"/>
      <c r="Q307" s="143"/>
      <c r="R307" s="12"/>
      <c r="S307" s="12"/>
      <c r="T307" s="12"/>
      <c r="U307" s="12"/>
      <c r="V307" s="12"/>
      <c r="W307" s="12"/>
      <c r="X307" s="12"/>
      <c r="Y307" s="12"/>
      <c r="Z307" s="12"/>
      <c r="AA307" s="12"/>
      <c r="AB307" s="12"/>
      <c r="AC307" s="12"/>
    </row>
    <row r="308" spans="1:29" ht="13.5" customHeight="1" x14ac:dyDescent="0.25">
      <c r="A308" s="136"/>
      <c r="B308" s="142"/>
      <c r="C308" s="12"/>
      <c r="D308" s="12"/>
      <c r="E308" s="12"/>
      <c r="F308" s="12"/>
      <c r="G308" s="143"/>
      <c r="H308" s="167"/>
      <c r="I308" s="167"/>
      <c r="J308" s="167"/>
      <c r="K308" s="369"/>
      <c r="L308" s="369"/>
      <c r="M308" s="369"/>
      <c r="N308" s="12"/>
      <c r="O308" s="12"/>
      <c r="Q308" s="143"/>
      <c r="R308" s="12"/>
      <c r="S308" s="12"/>
      <c r="T308" s="12"/>
      <c r="U308" s="12"/>
      <c r="V308" s="12"/>
      <c r="W308" s="12"/>
      <c r="X308" s="12"/>
      <c r="Y308" s="12"/>
      <c r="Z308" s="12"/>
      <c r="AA308" s="12"/>
      <c r="AB308" s="12"/>
      <c r="AC308" s="12"/>
    </row>
    <row r="309" spans="1:29" ht="13.5" customHeight="1" x14ac:dyDescent="0.25">
      <c r="A309" s="136"/>
      <c r="B309" s="142"/>
      <c r="C309" s="12"/>
      <c r="D309" s="12"/>
      <c r="E309" s="12"/>
      <c r="F309" s="12"/>
      <c r="G309" s="143"/>
      <c r="H309" s="167"/>
      <c r="I309" s="167"/>
      <c r="J309" s="167"/>
      <c r="K309" s="369"/>
      <c r="L309" s="369"/>
      <c r="M309" s="369"/>
      <c r="N309" s="12"/>
      <c r="O309" s="12"/>
      <c r="Q309" s="143"/>
      <c r="R309" s="12"/>
      <c r="S309" s="12"/>
      <c r="T309" s="12"/>
      <c r="U309" s="12"/>
      <c r="V309" s="12"/>
      <c r="W309" s="12"/>
      <c r="X309" s="12"/>
      <c r="Y309" s="12"/>
      <c r="Z309" s="12"/>
      <c r="AA309" s="12"/>
      <c r="AB309" s="12"/>
      <c r="AC309" s="12"/>
    </row>
    <row r="310" spans="1:29" ht="13.5" customHeight="1" x14ac:dyDescent="0.25">
      <c r="A310" s="136"/>
      <c r="B310" s="142"/>
      <c r="C310" s="12"/>
      <c r="D310" s="12"/>
      <c r="E310" s="12"/>
      <c r="F310" s="12"/>
      <c r="G310" s="143"/>
      <c r="H310" s="167"/>
      <c r="I310" s="167"/>
      <c r="J310" s="167"/>
      <c r="K310" s="369"/>
      <c r="L310" s="369"/>
      <c r="M310" s="369"/>
      <c r="N310" s="12"/>
      <c r="O310" s="12"/>
      <c r="Q310" s="143"/>
      <c r="R310" s="12"/>
      <c r="S310" s="12"/>
      <c r="T310" s="12"/>
      <c r="U310" s="12"/>
      <c r="V310" s="12"/>
      <c r="W310" s="12"/>
      <c r="X310" s="12"/>
      <c r="Y310" s="12"/>
      <c r="Z310" s="12"/>
      <c r="AA310" s="12"/>
      <c r="AB310" s="12"/>
      <c r="AC310" s="12"/>
    </row>
    <row r="311" spans="1:29" ht="13.5" customHeight="1" x14ac:dyDescent="0.25">
      <c r="A311" s="136"/>
      <c r="B311" s="142"/>
      <c r="C311" s="12"/>
      <c r="D311" s="12"/>
      <c r="E311" s="12"/>
      <c r="F311" s="12"/>
      <c r="G311" s="143"/>
      <c r="H311" s="167"/>
      <c r="I311" s="167"/>
      <c r="J311" s="167"/>
      <c r="K311" s="369"/>
      <c r="L311" s="369"/>
      <c r="M311" s="369"/>
      <c r="N311" s="12"/>
      <c r="O311" s="12"/>
      <c r="Q311" s="143"/>
      <c r="R311" s="12"/>
      <c r="S311" s="12"/>
      <c r="T311" s="12"/>
      <c r="U311" s="12"/>
      <c r="V311" s="12"/>
      <c r="W311" s="12"/>
      <c r="X311" s="12"/>
      <c r="Y311" s="12"/>
      <c r="Z311" s="12"/>
      <c r="AA311" s="12"/>
      <c r="AB311" s="12"/>
      <c r="AC311" s="12"/>
    </row>
    <row r="312" spans="1:29" ht="13.5" customHeight="1" x14ac:dyDescent="0.25">
      <c r="A312" s="136"/>
      <c r="B312" s="142"/>
      <c r="C312" s="12"/>
      <c r="D312" s="12"/>
      <c r="E312" s="12"/>
      <c r="F312" s="12"/>
      <c r="G312" s="143"/>
      <c r="H312" s="167"/>
      <c r="I312" s="167"/>
      <c r="J312" s="167"/>
      <c r="K312" s="369"/>
      <c r="L312" s="369"/>
      <c r="M312" s="369"/>
      <c r="N312" s="12"/>
      <c r="O312" s="12"/>
      <c r="Q312" s="143"/>
      <c r="R312" s="12"/>
      <c r="S312" s="12"/>
      <c r="T312" s="12"/>
      <c r="U312" s="12"/>
      <c r="V312" s="12"/>
      <c r="W312" s="12"/>
      <c r="X312" s="12"/>
      <c r="Y312" s="12"/>
      <c r="Z312" s="12"/>
      <c r="AA312" s="12"/>
      <c r="AB312" s="12"/>
      <c r="AC312" s="12"/>
    </row>
    <row r="313" spans="1:29" ht="13.5" customHeight="1" x14ac:dyDescent="0.25">
      <c r="A313" s="136"/>
      <c r="B313" s="142"/>
      <c r="C313" s="12"/>
      <c r="D313" s="12"/>
      <c r="E313" s="12"/>
      <c r="F313" s="12"/>
      <c r="G313" s="143"/>
      <c r="H313" s="167"/>
      <c r="I313" s="167"/>
      <c r="J313" s="167"/>
      <c r="K313" s="369"/>
      <c r="L313" s="369"/>
      <c r="M313" s="369"/>
      <c r="N313" s="12"/>
      <c r="O313" s="12"/>
      <c r="Q313" s="143"/>
      <c r="R313" s="12"/>
      <c r="S313" s="12"/>
      <c r="T313" s="12"/>
      <c r="U313" s="12"/>
      <c r="V313" s="12"/>
      <c r="W313" s="12"/>
      <c r="X313" s="12"/>
      <c r="Y313" s="12"/>
      <c r="Z313" s="12"/>
      <c r="AA313" s="12"/>
      <c r="AB313" s="12"/>
      <c r="AC313" s="12"/>
    </row>
    <row r="314" spans="1:29" ht="13.5" customHeight="1" x14ac:dyDescent="0.25">
      <c r="A314" s="136"/>
      <c r="B314" s="142"/>
      <c r="C314" s="12"/>
      <c r="D314" s="12"/>
      <c r="E314" s="12"/>
      <c r="F314" s="12"/>
      <c r="G314" s="143"/>
      <c r="H314" s="167"/>
      <c r="I314" s="167"/>
      <c r="J314" s="167"/>
      <c r="K314" s="369"/>
      <c r="L314" s="369"/>
      <c r="M314" s="369"/>
      <c r="N314" s="12"/>
      <c r="O314" s="12"/>
      <c r="Q314" s="143"/>
      <c r="R314" s="12"/>
      <c r="S314" s="12"/>
      <c r="T314" s="12"/>
      <c r="U314" s="12"/>
      <c r="V314" s="12"/>
      <c r="W314" s="12"/>
      <c r="X314" s="12"/>
      <c r="Y314" s="12"/>
      <c r="Z314" s="12"/>
      <c r="AA314" s="12"/>
      <c r="AB314" s="12"/>
      <c r="AC314" s="12"/>
    </row>
    <row r="315" spans="1:29" ht="13.5" customHeight="1" x14ac:dyDescent="0.25">
      <c r="A315" s="136"/>
      <c r="B315" s="142"/>
      <c r="C315" s="12"/>
      <c r="D315" s="12"/>
      <c r="E315" s="12"/>
      <c r="F315" s="12"/>
      <c r="G315" s="143"/>
      <c r="H315" s="167"/>
      <c r="I315" s="167"/>
      <c r="J315" s="167"/>
      <c r="K315" s="369"/>
      <c r="L315" s="369"/>
      <c r="M315" s="369"/>
      <c r="N315" s="12"/>
      <c r="O315" s="12"/>
      <c r="Q315" s="143"/>
      <c r="R315" s="12"/>
      <c r="S315" s="12"/>
      <c r="T315" s="12"/>
      <c r="U315" s="12"/>
      <c r="V315" s="12"/>
      <c r="W315" s="12"/>
      <c r="X315" s="12"/>
      <c r="Y315" s="12"/>
      <c r="Z315" s="12"/>
      <c r="AA315" s="12"/>
      <c r="AB315" s="12"/>
      <c r="AC315" s="12"/>
    </row>
    <row r="316" spans="1:29" ht="13.5" customHeight="1" x14ac:dyDescent="0.25">
      <c r="A316" s="136"/>
      <c r="B316" s="142"/>
      <c r="C316" s="12"/>
      <c r="D316" s="12"/>
      <c r="E316" s="12"/>
      <c r="F316" s="12"/>
      <c r="G316" s="143"/>
      <c r="H316" s="167"/>
      <c r="I316" s="167"/>
      <c r="J316" s="167"/>
      <c r="K316" s="369"/>
      <c r="L316" s="369"/>
      <c r="M316" s="369"/>
      <c r="N316" s="12"/>
      <c r="O316" s="12"/>
      <c r="Q316" s="143"/>
      <c r="R316" s="12"/>
      <c r="S316" s="12"/>
      <c r="T316" s="12"/>
      <c r="U316" s="12"/>
      <c r="V316" s="12"/>
      <c r="W316" s="12"/>
      <c r="X316" s="12"/>
      <c r="Y316" s="12"/>
      <c r="Z316" s="12"/>
      <c r="AA316" s="12"/>
      <c r="AB316" s="12"/>
      <c r="AC316" s="12"/>
    </row>
    <row r="317" spans="1:29" ht="13.5" customHeight="1" x14ac:dyDescent="0.25">
      <c r="A317" s="136"/>
      <c r="B317" s="142"/>
      <c r="C317" s="12"/>
      <c r="D317" s="12"/>
      <c r="E317" s="12"/>
      <c r="F317" s="12"/>
      <c r="G317" s="143"/>
      <c r="H317" s="167"/>
      <c r="I317" s="167"/>
      <c r="J317" s="167"/>
      <c r="K317" s="369"/>
      <c r="L317" s="369"/>
      <c r="M317" s="369"/>
      <c r="N317" s="12"/>
      <c r="O317" s="12"/>
      <c r="Q317" s="143"/>
      <c r="R317" s="12"/>
      <c r="S317" s="12"/>
      <c r="T317" s="12"/>
      <c r="U317" s="12"/>
      <c r="V317" s="12"/>
      <c r="W317" s="12"/>
      <c r="X317" s="12"/>
      <c r="Y317" s="12"/>
      <c r="Z317" s="12"/>
      <c r="AA317" s="12"/>
      <c r="AB317" s="12"/>
      <c r="AC317" s="12"/>
    </row>
    <row r="318" spans="1:29" ht="13.5" customHeight="1" x14ac:dyDescent="0.25">
      <c r="A318" s="136"/>
      <c r="B318" s="142"/>
      <c r="C318" s="12"/>
      <c r="D318" s="12"/>
      <c r="E318" s="12"/>
      <c r="F318" s="12"/>
      <c r="G318" s="143"/>
      <c r="H318" s="167"/>
      <c r="I318" s="167"/>
      <c r="J318" s="167"/>
      <c r="K318" s="369"/>
      <c r="L318" s="369"/>
      <c r="M318" s="369"/>
      <c r="N318" s="12"/>
      <c r="O318" s="12"/>
      <c r="Q318" s="143"/>
      <c r="R318" s="12"/>
      <c r="S318" s="12"/>
      <c r="T318" s="12"/>
      <c r="U318" s="12"/>
      <c r="V318" s="12"/>
      <c r="W318" s="12"/>
      <c r="X318" s="12"/>
      <c r="Y318" s="12"/>
      <c r="Z318" s="12"/>
      <c r="AA318" s="12"/>
      <c r="AB318" s="12"/>
      <c r="AC318" s="12"/>
    </row>
    <row r="319" spans="1:29" ht="13.5" customHeight="1" x14ac:dyDescent="0.25">
      <c r="A319" s="136"/>
      <c r="B319" s="142"/>
      <c r="C319" s="12"/>
      <c r="D319" s="12"/>
      <c r="E319" s="12"/>
      <c r="F319" s="12"/>
      <c r="G319" s="143"/>
      <c r="H319" s="167"/>
      <c r="I319" s="167"/>
      <c r="J319" s="167"/>
      <c r="K319" s="369"/>
      <c r="L319" s="369"/>
      <c r="M319" s="369"/>
      <c r="N319" s="12"/>
      <c r="O319" s="12"/>
      <c r="Q319" s="143"/>
      <c r="R319" s="12"/>
      <c r="S319" s="12"/>
      <c r="T319" s="12"/>
      <c r="U319" s="12"/>
      <c r="V319" s="12"/>
      <c r="W319" s="12"/>
      <c r="X319" s="12"/>
      <c r="Y319" s="12"/>
      <c r="Z319" s="12"/>
      <c r="AA319" s="12"/>
      <c r="AB319" s="12"/>
      <c r="AC319" s="12"/>
    </row>
    <row r="320" spans="1:29" ht="13.5" customHeight="1" x14ac:dyDescent="0.25">
      <c r="A320" s="136"/>
      <c r="B320" s="142"/>
      <c r="C320" s="12"/>
      <c r="D320" s="12"/>
      <c r="E320" s="12"/>
      <c r="F320" s="12"/>
      <c r="G320" s="143"/>
      <c r="H320" s="167"/>
      <c r="I320" s="167"/>
      <c r="J320" s="167"/>
      <c r="K320" s="369"/>
      <c r="L320" s="369"/>
      <c r="M320" s="369"/>
      <c r="N320" s="12"/>
      <c r="O320" s="12"/>
      <c r="Q320" s="143"/>
      <c r="R320" s="12"/>
      <c r="S320" s="12"/>
      <c r="T320" s="12"/>
      <c r="U320" s="12"/>
      <c r="V320" s="12"/>
      <c r="W320" s="12"/>
      <c r="X320" s="12"/>
      <c r="Y320" s="12"/>
      <c r="Z320" s="12"/>
      <c r="AA320" s="12"/>
      <c r="AB320" s="12"/>
      <c r="AC320" s="12"/>
    </row>
    <row r="321" spans="1:29" ht="13.5" customHeight="1" x14ac:dyDescent="0.25">
      <c r="A321" s="136"/>
      <c r="B321" s="142"/>
      <c r="C321" s="12"/>
      <c r="D321" s="12"/>
      <c r="E321" s="12"/>
      <c r="F321" s="12"/>
      <c r="G321" s="143"/>
      <c r="H321" s="167"/>
      <c r="I321" s="167"/>
      <c r="J321" s="167"/>
      <c r="K321" s="369"/>
      <c r="L321" s="369"/>
      <c r="M321" s="369"/>
      <c r="N321" s="12"/>
      <c r="O321" s="12"/>
      <c r="Q321" s="143"/>
      <c r="R321" s="12"/>
      <c r="S321" s="12"/>
      <c r="T321" s="12"/>
      <c r="U321" s="12"/>
      <c r="V321" s="12"/>
      <c r="W321" s="12"/>
      <c r="X321" s="12"/>
      <c r="Y321" s="12"/>
      <c r="Z321" s="12"/>
      <c r="AA321" s="12"/>
      <c r="AB321" s="12"/>
      <c r="AC321" s="12"/>
    </row>
    <row r="322" spans="1:29" ht="13.5" customHeight="1" x14ac:dyDescent="0.25">
      <c r="A322" s="136"/>
      <c r="B322" s="142"/>
      <c r="C322" s="12"/>
      <c r="D322" s="12"/>
      <c r="E322" s="12"/>
      <c r="F322" s="12"/>
      <c r="G322" s="143"/>
      <c r="H322" s="167"/>
      <c r="I322" s="167"/>
      <c r="J322" s="167"/>
      <c r="K322" s="369"/>
      <c r="L322" s="369"/>
      <c r="M322" s="369"/>
      <c r="N322" s="12"/>
      <c r="O322" s="12"/>
      <c r="Q322" s="143"/>
      <c r="R322" s="12"/>
      <c r="S322" s="12"/>
      <c r="T322" s="12"/>
      <c r="U322" s="12"/>
      <c r="V322" s="12"/>
      <c r="W322" s="12"/>
      <c r="X322" s="12"/>
      <c r="Y322" s="12"/>
      <c r="Z322" s="12"/>
      <c r="AA322" s="12"/>
      <c r="AB322" s="12"/>
      <c r="AC322" s="12"/>
    </row>
    <row r="323" spans="1:29" ht="13.5" customHeight="1" x14ac:dyDescent="0.25">
      <c r="A323" s="136"/>
      <c r="B323" s="142"/>
      <c r="C323" s="12"/>
      <c r="D323" s="12"/>
      <c r="E323" s="12"/>
      <c r="F323" s="12"/>
      <c r="G323" s="143"/>
      <c r="H323" s="167"/>
      <c r="I323" s="167"/>
      <c r="J323" s="167"/>
      <c r="K323" s="369"/>
      <c r="L323" s="369"/>
      <c r="M323" s="369"/>
      <c r="N323" s="12"/>
      <c r="O323" s="12"/>
      <c r="Q323" s="143"/>
      <c r="R323" s="12"/>
      <c r="S323" s="12"/>
      <c r="T323" s="12"/>
      <c r="U323" s="12"/>
      <c r="V323" s="12"/>
      <c r="W323" s="12"/>
      <c r="X323" s="12"/>
      <c r="Y323" s="12"/>
      <c r="Z323" s="12"/>
      <c r="AA323" s="12"/>
      <c r="AB323" s="12"/>
      <c r="AC323" s="12"/>
    </row>
    <row r="324" spans="1:29" ht="13.5" customHeight="1" x14ac:dyDescent="0.25">
      <c r="A324" s="136"/>
      <c r="B324" s="142"/>
      <c r="C324" s="12"/>
      <c r="D324" s="12"/>
      <c r="E324" s="12"/>
      <c r="F324" s="12"/>
      <c r="G324" s="143"/>
      <c r="H324" s="167"/>
      <c r="I324" s="167"/>
      <c r="J324" s="167"/>
      <c r="K324" s="369"/>
      <c r="L324" s="369"/>
      <c r="M324" s="369"/>
      <c r="N324" s="12"/>
      <c r="O324" s="12"/>
      <c r="Q324" s="143"/>
      <c r="R324" s="12"/>
      <c r="S324" s="12"/>
      <c r="T324" s="12"/>
      <c r="U324" s="12"/>
      <c r="V324" s="12"/>
      <c r="W324" s="12"/>
      <c r="X324" s="12"/>
      <c r="Y324" s="12"/>
      <c r="Z324" s="12"/>
      <c r="AA324" s="12"/>
      <c r="AB324" s="12"/>
      <c r="AC324" s="12"/>
    </row>
    <row r="325" spans="1:29" ht="13.5" customHeight="1" x14ac:dyDescent="0.25">
      <c r="A325" s="136"/>
      <c r="B325" s="142"/>
      <c r="C325" s="12"/>
      <c r="D325" s="12"/>
      <c r="E325" s="12"/>
      <c r="F325" s="12"/>
      <c r="G325" s="143"/>
      <c r="H325" s="167"/>
      <c r="I325" s="167"/>
      <c r="J325" s="167"/>
      <c r="K325" s="369"/>
      <c r="L325" s="369"/>
      <c r="M325" s="369"/>
      <c r="N325" s="12"/>
      <c r="O325" s="12"/>
      <c r="Q325" s="143"/>
      <c r="R325" s="12"/>
      <c r="S325" s="12"/>
      <c r="T325" s="12"/>
      <c r="U325" s="12"/>
      <c r="V325" s="12"/>
      <c r="W325" s="12"/>
      <c r="X325" s="12"/>
      <c r="Y325" s="12"/>
      <c r="Z325" s="12"/>
      <c r="AA325" s="12"/>
      <c r="AB325" s="12"/>
      <c r="AC325" s="12"/>
    </row>
    <row r="326" spans="1:29" ht="13.5" customHeight="1" x14ac:dyDescent="0.25">
      <c r="A326" s="136"/>
      <c r="B326" s="142"/>
      <c r="C326" s="12"/>
      <c r="D326" s="12"/>
      <c r="E326" s="12"/>
      <c r="F326" s="12"/>
      <c r="G326" s="143"/>
      <c r="H326" s="167"/>
      <c r="I326" s="167"/>
      <c r="J326" s="167"/>
      <c r="K326" s="369"/>
      <c r="L326" s="369"/>
      <c r="M326" s="369"/>
      <c r="N326" s="12"/>
      <c r="O326" s="12"/>
      <c r="Q326" s="143"/>
      <c r="R326" s="12"/>
      <c r="S326" s="12"/>
      <c r="T326" s="12"/>
      <c r="U326" s="12"/>
      <c r="V326" s="12"/>
      <c r="W326" s="12"/>
      <c r="X326" s="12"/>
      <c r="Y326" s="12"/>
      <c r="Z326" s="12"/>
      <c r="AA326" s="12"/>
      <c r="AB326" s="12"/>
      <c r="AC326" s="12"/>
    </row>
    <row r="327" spans="1:29" ht="13.5" customHeight="1" x14ac:dyDescent="0.25">
      <c r="A327" s="136"/>
      <c r="B327" s="142"/>
      <c r="C327" s="12"/>
      <c r="D327" s="12"/>
      <c r="E327" s="12"/>
      <c r="F327" s="12"/>
      <c r="G327" s="143"/>
      <c r="H327" s="167"/>
      <c r="I327" s="167"/>
      <c r="J327" s="167"/>
      <c r="K327" s="369"/>
      <c r="L327" s="369"/>
      <c r="M327" s="369"/>
      <c r="N327" s="12"/>
      <c r="O327" s="12"/>
      <c r="Q327" s="143"/>
      <c r="R327" s="12"/>
      <c r="S327" s="12"/>
      <c r="T327" s="12"/>
      <c r="U327" s="12"/>
      <c r="V327" s="12"/>
      <c r="W327" s="12"/>
      <c r="X327" s="12"/>
      <c r="Y327" s="12"/>
      <c r="Z327" s="12"/>
      <c r="AA327" s="12"/>
      <c r="AB327" s="12"/>
      <c r="AC327" s="12"/>
    </row>
    <row r="328" spans="1:29" ht="13.5" customHeight="1" x14ac:dyDescent="0.25">
      <c r="A328" s="136"/>
      <c r="B328" s="142"/>
      <c r="C328" s="12"/>
      <c r="D328" s="12"/>
      <c r="E328" s="12"/>
      <c r="F328" s="12"/>
      <c r="G328" s="143"/>
      <c r="H328" s="167"/>
      <c r="I328" s="167"/>
      <c r="J328" s="167"/>
      <c r="K328" s="369"/>
      <c r="L328" s="369"/>
      <c r="M328" s="369"/>
      <c r="N328" s="12"/>
      <c r="O328" s="12"/>
      <c r="Q328" s="143"/>
      <c r="R328" s="12"/>
      <c r="S328" s="12"/>
      <c r="T328" s="12"/>
      <c r="U328" s="12"/>
      <c r="V328" s="12"/>
      <c r="W328" s="12"/>
      <c r="X328" s="12"/>
      <c r="Y328" s="12"/>
      <c r="Z328" s="12"/>
      <c r="AA328" s="12"/>
      <c r="AB328" s="12"/>
      <c r="AC328" s="12"/>
    </row>
    <row r="329" spans="1:29" ht="13.5" customHeight="1" x14ac:dyDescent="0.25">
      <c r="A329" s="136"/>
      <c r="B329" s="142"/>
      <c r="C329" s="12"/>
      <c r="D329" s="12"/>
      <c r="E329" s="12"/>
      <c r="F329" s="12"/>
      <c r="G329" s="143"/>
      <c r="H329" s="167"/>
      <c r="I329" s="167"/>
      <c r="J329" s="167"/>
      <c r="K329" s="369"/>
      <c r="L329" s="369"/>
      <c r="M329" s="369"/>
      <c r="N329" s="12"/>
      <c r="O329" s="12"/>
      <c r="Q329" s="143"/>
      <c r="R329" s="12"/>
      <c r="S329" s="12"/>
      <c r="T329" s="12"/>
      <c r="U329" s="12"/>
      <c r="V329" s="12"/>
      <c r="W329" s="12"/>
      <c r="X329" s="12"/>
      <c r="Y329" s="12"/>
      <c r="Z329" s="12"/>
      <c r="AA329" s="12"/>
      <c r="AB329" s="12"/>
      <c r="AC329" s="12"/>
    </row>
    <row r="330" spans="1:29" ht="13.5" customHeight="1" x14ac:dyDescent="0.25">
      <c r="A330" s="136"/>
      <c r="B330" s="142"/>
      <c r="C330" s="12"/>
      <c r="D330" s="12"/>
      <c r="E330" s="12"/>
      <c r="F330" s="12"/>
      <c r="G330" s="143"/>
      <c r="H330" s="167"/>
      <c r="I330" s="167"/>
      <c r="J330" s="167"/>
      <c r="K330" s="369"/>
      <c r="L330" s="369"/>
      <c r="M330" s="369"/>
      <c r="N330" s="12"/>
      <c r="O330" s="12"/>
      <c r="Q330" s="143"/>
      <c r="R330" s="12"/>
      <c r="S330" s="12"/>
      <c r="T330" s="12"/>
      <c r="U330" s="12"/>
      <c r="V330" s="12"/>
      <c r="W330" s="12"/>
      <c r="X330" s="12"/>
      <c r="Y330" s="12"/>
      <c r="Z330" s="12"/>
      <c r="AA330" s="12"/>
      <c r="AB330" s="12"/>
      <c r="AC330" s="12"/>
    </row>
    <row r="331" spans="1:29" ht="13.5" customHeight="1" x14ac:dyDescent="0.25">
      <c r="A331" s="136"/>
      <c r="B331" s="142"/>
      <c r="C331" s="12"/>
      <c r="D331" s="12"/>
      <c r="E331" s="12"/>
      <c r="F331" s="12"/>
      <c r="G331" s="143"/>
      <c r="H331" s="167"/>
      <c r="I331" s="167"/>
      <c r="J331" s="167"/>
      <c r="K331" s="369"/>
      <c r="L331" s="369"/>
      <c r="M331" s="369"/>
      <c r="N331" s="12"/>
      <c r="O331" s="12"/>
      <c r="Q331" s="143"/>
      <c r="R331" s="12"/>
      <c r="S331" s="12"/>
      <c r="T331" s="12"/>
      <c r="U331" s="12"/>
      <c r="V331" s="12"/>
      <c r="W331" s="12"/>
      <c r="X331" s="12"/>
      <c r="Y331" s="12"/>
      <c r="Z331" s="12"/>
      <c r="AA331" s="12"/>
      <c r="AB331" s="12"/>
      <c r="AC331" s="12"/>
    </row>
    <row r="332" spans="1:29" ht="13.5" customHeight="1" x14ac:dyDescent="0.25">
      <c r="A332" s="136"/>
      <c r="B332" s="142"/>
      <c r="C332" s="12"/>
      <c r="D332" s="12"/>
      <c r="E332" s="12"/>
      <c r="F332" s="12"/>
      <c r="G332" s="143"/>
      <c r="H332" s="167"/>
      <c r="I332" s="167"/>
      <c r="J332" s="167"/>
      <c r="K332" s="369"/>
      <c r="L332" s="369"/>
      <c r="M332" s="369"/>
      <c r="N332" s="12"/>
      <c r="O332" s="12"/>
      <c r="Q332" s="143"/>
      <c r="R332" s="12"/>
      <c r="S332" s="12"/>
      <c r="T332" s="12"/>
      <c r="U332" s="12"/>
      <c r="V332" s="12"/>
      <c r="W332" s="12"/>
      <c r="X332" s="12"/>
      <c r="Y332" s="12"/>
      <c r="Z332" s="12"/>
      <c r="AA332" s="12"/>
      <c r="AB332" s="12"/>
      <c r="AC332" s="12"/>
    </row>
    <row r="333" spans="1:29" ht="13.5" customHeight="1" x14ac:dyDescent="0.25">
      <c r="A333" s="136"/>
      <c r="B333" s="142"/>
      <c r="C333" s="12"/>
      <c r="D333" s="12"/>
      <c r="E333" s="12"/>
      <c r="F333" s="12"/>
      <c r="G333" s="143"/>
      <c r="H333" s="167"/>
      <c r="I333" s="167"/>
      <c r="J333" s="167"/>
      <c r="K333" s="369"/>
      <c r="L333" s="369"/>
      <c r="M333" s="369"/>
      <c r="N333" s="12"/>
      <c r="O333" s="12"/>
      <c r="Q333" s="143"/>
      <c r="R333" s="12"/>
      <c r="S333" s="12"/>
      <c r="T333" s="12"/>
      <c r="U333" s="12"/>
      <c r="V333" s="12"/>
      <c r="W333" s="12"/>
      <c r="X333" s="12"/>
      <c r="Y333" s="12"/>
      <c r="Z333" s="12"/>
      <c r="AA333" s="12"/>
      <c r="AB333" s="12"/>
      <c r="AC333" s="12"/>
    </row>
    <row r="334" spans="1:29" ht="13.5" customHeight="1" x14ac:dyDescent="0.25">
      <c r="A334" s="136"/>
      <c r="B334" s="142"/>
      <c r="C334" s="12"/>
      <c r="D334" s="12"/>
      <c r="E334" s="12"/>
      <c r="F334" s="12"/>
      <c r="G334" s="143"/>
      <c r="H334" s="167"/>
      <c r="I334" s="167"/>
      <c r="J334" s="167"/>
      <c r="K334" s="369"/>
      <c r="L334" s="369"/>
      <c r="M334" s="369"/>
      <c r="N334" s="12"/>
      <c r="O334" s="12"/>
      <c r="Q334" s="143"/>
      <c r="R334" s="12"/>
      <c r="S334" s="12"/>
      <c r="T334" s="12"/>
      <c r="U334" s="12"/>
      <c r="V334" s="12"/>
      <c r="W334" s="12"/>
      <c r="X334" s="12"/>
      <c r="Y334" s="12"/>
      <c r="Z334" s="12"/>
      <c r="AA334" s="12"/>
      <c r="AB334" s="12"/>
      <c r="AC334" s="12"/>
    </row>
    <row r="335" spans="1:29" ht="13.5" customHeight="1" x14ac:dyDescent="0.25">
      <c r="A335" s="136"/>
      <c r="B335" s="142"/>
      <c r="C335" s="12"/>
      <c r="D335" s="12"/>
      <c r="E335" s="12"/>
      <c r="F335" s="12"/>
      <c r="G335" s="143"/>
      <c r="H335" s="167"/>
      <c r="I335" s="167"/>
      <c r="J335" s="167"/>
      <c r="K335" s="369"/>
      <c r="L335" s="369"/>
      <c r="M335" s="369"/>
      <c r="N335" s="12"/>
      <c r="O335" s="12"/>
      <c r="Q335" s="143"/>
      <c r="R335" s="12"/>
      <c r="S335" s="12"/>
      <c r="T335" s="12"/>
      <c r="U335" s="12"/>
      <c r="V335" s="12"/>
      <c r="W335" s="12"/>
      <c r="X335" s="12"/>
      <c r="Y335" s="12"/>
      <c r="Z335" s="12"/>
      <c r="AA335" s="12"/>
      <c r="AB335" s="12"/>
      <c r="AC335" s="12"/>
    </row>
    <row r="336" spans="1:29" ht="13.5" customHeight="1" x14ac:dyDescent="0.25">
      <c r="A336" s="136"/>
      <c r="B336" s="142"/>
      <c r="C336" s="12"/>
      <c r="D336" s="12"/>
      <c r="E336" s="12"/>
      <c r="F336" s="12"/>
      <c r="G336" s="143"/>
      <c r="H336" s="167"/>
      <c r="I336" s="167"/>
      <c r="J336" s="167"/>
      <c r="K336" s="369"/>
      <c r="L336" s="369"/>
      <c r="M336" s="369"/>
      <c r="N336" s="12"/>
      <c r="O336" s="12"/>
      <c r="Q336" s="143"/>
      <c r="R336" s="12"/>
      <c r="S336" s="12"/>
      <c r="T336" s="12"/>
      <c r="U336" s="12"/>
      <c r="V336" s="12"/>
      <c r="W336" s="12"/>
      <c r="X336" s="12"/>
      <c r="Y336" s="12"/>
      <c r="Z336" s="12"/>
      <c r="AA336" s="12"/>
      <c r="AB336" s="12"/>
      <c r="AC336" s="12"/>
    </row>
    <row r="337" spans="1:29" ht="13.5" customHeight="1" x14ac:dyDescent="0.25">
      <c r="A337" s="136"/>
      <c r="B337" s="142"/>
      <c r="C337" s="12"/>
      <c r="D337" s="12"/>
      <c r="E337" s="12"/>
      <c r="F337" s="12"/>
      <c r="G337" s="143"/>
      <c r="H337" s="167"/>
      <c r="I337" s="167"/>
      <c r="J337" s="167"/>
      <c r="K337" s="369"/>
      <c r="L337" s="369"/>
      <c r="M337" s="369"/>
      <c r="N337" s="12"/>
      <c r="O337" s="12"/>
      <c r="Q337" s="143"/>
      <c r="R337" s="12"/>
      <c r="S337" s="12"/>
      <c r="T337" s="12"/>
      <c r="U337" s="12"/>
      <c r="V337" s="12"/>
      <c r="W337" s="12"/>
      <c r="X337" s="12"/>
      <c r="Y337" s="12"/>
      <c r="Z337" s="12"/>
      <c r="AA337" s="12"/>
      <c r="AB337" s="12"/>
      <c r="AC337" s="12"/>
    </row>
    <row r="338" spans="1:29" ht="13.5" customHeight="1" x14ac:dyDescent="0.25">
      <c r="A338" s="136"/>
      <c r="B338" s="142"/>
      <c r="C338" s="12"/>
      <c r="D338" s="12"/>
      <c r="E338" s="12"/>
      <c r="F338" s="12"/>
      <c r="G338" s="143"/>
      <c r="H338" s="167"/>
      <c r="I338" s="167"/>
      <c r="J338" s="167"/>
      <c r="K338" s="369"/>
      <c r="L338" s="369"/>
      <c r="M338" s="369"/>
      <c r="N338" s="12"/>
      <c r="O338" s="12"/>
      <c r="Q338" s="143"/>
      <c r="R338" s="12"/>
      <c r="S338" s="12"/>
      <c r="T338" s="12"/>
      <c r="U338" s="12"/>
      <c r="V338" s="12"/>
      <c r="W338" s="12"/>
      <c r="X338" s="12"/>
      <c r="Y338" s="12"/>
      <c r="Z338" s="12"/>
      <c r="AA338" s="12"/>
      <c r="AB338" s="12"/>
      <c r="AC338" s="12"/>
    </row>
    <row r="339" spans="1:29" ht="13.5" customHeight="1" x14ac:dyDescent="0.25">
      <c r="A339" s="136"/>
      <c r="B339" s="142"/>
      <c r="C339" s="12"/>
      <c r="D339" s="12"/>
      <c r="E339" s="12"/>
      <c r="F339" s="12"/>
      <c r="G339" s="143"/>
      <c r="H339" s="167"/>
      <c r="I339" s="167"/>
      <c r="J339" s="167"/>
      <c r="K339" s="369"/>
      <c r="L339" s="369"/>
      <c r="M339" s="369"/>
      <c r="N339" s="12"/>
      <c r="O339" s="12"/>
      <c r="Q339" s="143"/>
      <c r="R339" s="12"/>
      <c r="S339" s="12"/>
      <c r="T339" s="12"/>
      <c r="U339" s="12"/>
      <c r="V339" s="12"/>
      <c r="W339" s="12"/>
      <c r="X339" s="12"/>
      <c r="Y339" s="12"/>
      <c r="Z339" s="12"/>
      <c r="AA339" s="12"/>
      <c r="AB339" s="12"/>
      <c r="AC339" s="12"/>
    </row>
    <row r="340" spans="1:29" ht="13.5" customHeight="1" x14ac:dyDescent="0.25">
      <c r="A340" s="136"/>
      <c r="B340" s="142"/>
      <c r="C340" s="12"/>
      <c r="D340" s="12"/>
      <c r="E340" s="12"/>
      <c r="F340" s="12"/>
      <c r="G340" s="143"/>
      <c r="H340" s="167"/>
      <c r="I340" s="167"/>
      <c r="J340" s="167"/>
      <c r="K340" s="369"/>
      <c r="L340" s="369"/>
      <c r="M340" s="369"/>
      <c r="N340" s="12"/>
      <c r="O340" s="12"/>
      <c r="Q340" s="143"/>
      <c r="R340" s="12"/>
      <c r="S340" s="12"/>
      <c r="T340" s="12"/>
      <c r="U340" s="12"/>
      <c r="V340" s="12"/>
      <c r="W340" s="12"/>
      <c r="X340" s="12"/>
      <c r="Y340" s="12"/>
      <c r="Z340" s="12"/>
      <c r="AA340" s="12"/>
      <c r="AB340" s="12"/>
      <c r="AC340" s="12"/>
    </row>
    <row r="341" spans="1:29" ht="13.5" customHeight="1" x14ac:dyDescent="0.25">
      <c r="A341" s="136"/>
      <c r="B341" s="142"/>
      <c r="C341" s="12"/>
      <c r="D341" s="12"/>
      <c r="E341" s="12"/>
      <c r="F341" s="12"/>
      <c r="G341" s="143"/>
      <c r="H341" s="167"/>
      <c r="I341" s="167"/>
      <c r="J341" s="167"/>
      <c r="K341" s="369"/>
      <c r="L341" s="369"/>
      <c r="M341" s="369"/>
      <c r="N341" s="12"/>
      <c r="O341" s="12"/>
      <c r="Q341" s="143"/>
      <c r="R341" s="12"/>
      <c r="S341" s="12"/>
      <c r="T341" s="12"/>
      <c r="U341" s="12"/>
      <c r="V341" s="12"/>
      <c r="W341" s="12"/>
      <c r="X341" s="12"/>
      <c r="Y341" s="12"/>
      <c r="Z341" s="12"/>
      <c r="AA341" s="12"/>
      <c r="AB341" s="12"/>
      <c r="AC341" s="12"/>
    </row>
    <row r="342" spans="1:29" ht="13.5" customHeight="1" x14ac:dyDescent="0.25">
      <c r="A342" s="136"/>
      <c r="B342" s="142"/>
      <c r="C342" s="12"/>
      <c r="D342" s="12"/>
      <c r="E342" s="12"/>
      <c r="F342" s="12"/>
      <c r="G342" s="143"/>
      <c r="H342" s="167"/>
      <c r="I342" s="167"/>
      <c r="J342" s="167"/>
      <c r="K342" s="369"/>
      <c r="L342" s="369"/>
      <c r="M342" s="369"/>
      <c r="N342" s="12"/>
      <c r="O342" s="12"/>
      <c r="Q342" s="143"/>
      <c r="R342" s="12"/>
      <c r="S342" s="12"/>
      <c r="T342" s="12"/>
      <c r="U342" s="12"/>
      <c r="V342" s="12"/>
      <c r="W342" s="12"/>
      <c r="X342" s="12"/>
      <c r="Y342" s="12"/>
      <c r="Z342" s="12"/>
      <c r="AA342" s="12"/>
      <c r="AB342" s="12"/>
      <c r="AC342" s="12"/>
    </row>
    <row r="343" spans="1:29" ht="13.5" customHeight="1" x14ac:dyDescent="0.25">
      <c r="A343" s="136"/>
      <c r="B343" s="142"/>
      <c r="C343" s="12"/>
      <c r="D343" s="12"/>
      <c r="E343" s="12"/>
      <c r="F343" s="12"/>
      <c r="G343" s="143"/>
      <c r="H343" s="167"/>
      <c r="I343" s="167"/>
      <c r="J343" s="167"/>
      <c r="K343" s="369"/>
      <c r="L343" s="369"/>
      <c r="M343" s="369"/>
      <c r="N343" s="12"/>
      <c r="O343" s="12"/>
      <c r="Q343" s="143"/>
      <c r="R343" s="12"/>
      <c r="S343" s="12"/>
      <c r="T343" s="12"/>
      <c r="U343" s="12"/>
      <c r="V343" s="12"/>
      <c r="W343" s="12"/>
      <c r="X343" s="12"/>
      <c r="Y343" s="12"/>
      <c r="Z343" s="12"/>
      <c r="AA343" s="12"/>
      <c r="AB343" s="12"/>
      <c r="AC343" s="12"/>
    </row>
    <row r="344" spans="1:29" ht="13.5" customHeight="1" x14ac:dyDescent="0.25">
      <c r="A344" s="136"/>
      <c r="B344" s="142"/>
      <c r="C344" s="12"/>
      <c r="D344" s="12"/>
      <c r="E344" s="12"/>
      <c r="F344" s="12"/>
      <c r="G344" s="143"/>
      <c r="H344" s="167"/>
      <c r="I344" s="167"/>
      <c r="J344" s="167"/>
      <c r="K344" s="369"/>
      <c r="L344" s="369"/>
      <c r="M344" s="369"/>
      <c r="N344" s="12"/>
      <c r="O344" s="12"/>
      <c r="Q344" s="143"/>
      <c r="R344" s="12"/>
      <c r="S344" s="12"/>
      <c r="T344" s="12"/>
      <c r="U344" s="12"/>
      <c r="V344" s="12"/>
      <c r="W344" s="12"/>
      <c r="X344" s="12"/>
      <c r="Y344" s="12"/>
      <c r="Z344" s="12"/>
      <c r="AA344" s="12"/>
      <c r="AB344" s="12"/>
      <c r="AC344" s="12"/>
    </row>
    <row r="345" spans="1:29" ht="13.5" customHeight="1" x14ac:dyDescent="0.25">
      <c r="A345" s="136"/>
      <c r="B345" s="142"/>
      <c r="C345" s="12"/>
      <c r="D345" s="12"/>
      <c r="E345" s="12"/>
      <c r="F345" s="12"/>
      <c r="G345" s="143"/>
      <c r="H345" s="167"/>
      <c r="I345" s="167"/>
      <c r="J345" s="167"/>
      <c r="K345" s="369"/>
      <c r="L345" s="369"/>
      <c r="M345" s="369"/>
      <c r="N345" s="12"/>
      <c r="O345" s="12"/>
      <c r="Q345" s="143"/>
      <c r="R345" s="12"/>
      <c r="S345" s="12"/>
      <c r="T345" s="12"/>
      <c r="U345" s="12"/>
      <c r="V345" s="12"/>
      <c r="W345" s="12"/>
      <c r="X345" s="12"/>
      <c r="Y345" s="12"/>
      <c r="Z345" s="12"/>
      <c r="AA345" s="12"/>
      <c r="AB345" s="12"/>
      <c r="AC345" s="12"/>
    </row>
    <row r="346" spans="1:29" ht="13.5" customHeight="1" x14ac:dyDescent="0.25">
      <c r="A346" s="136"/>
      <c r="B346" s="142"/>
      <c r="C346" s="12"/>
      <c r="D346" s="12"/>
      <c r="E346" s="12"/>
      <c r="F346" s="12"/>
      <c r="G346" s="143"/>
      <c r="H346" s="167"/>
      <c r="I346" s="167"/>
      <c r="J346" s="167"/>
      <c r="K346" s="369"/>
      <c r="L346" s="369"/>
      <c r="M346" s="369"/>
      <c r="N346" s="12"/>
      <c r="O346" s="12"/>
      <c r="Q346" s="143"/>
      <c r="R346" s="12"/>
      <c r="S346" s="12"/>
      <c r="T346" s="12"/>
      <c r="U346" s="12"/>
      <c r="V346" s="12"/>
      <c r="W346" s="12"/>
      <c r="X346" s="12"/>
      <c r="Y346" s="12"/>
      <c r="Z346" s="12"/>
      <c r="AA346" s="12"/>
      <c r="AB346" s="12"/>
      <c r="AC346" s="12"/>
    </row>
    <row r="347" spans="1:29" ht="13.5" customHeight="1" x14ac:dyDescent="0.25">
      <c r="A347" s="136"/>
      <c r="B347" s="142"/>
      <c r="C347" s="12"/>
      <c r="D347" s="12"/>
      <c r="E347" s="12"/>
      <c r="F347" s="12"/>
      <c r="G347" s="143"/>
      <c r="H347" s="167"/>
      <c r="I347" s="167"/>
      <c r="J347" s="167"/>
      <c r="K347" s="369"/>
      <c r="L347" s="369"/>
      <c r="M347" s="369"/>
      <c r="N347" s="12"/>
      <c r="O347" s="12"/>
      <c r="Q347" s="143"/>
      <c r="R347" s="12"/>
      <c r="S347" s="12"/>
      <c r="T347" s="12"/>
      <c r="U347" s="12"/>
      <c r="V347" s="12"/>
      <c r="W347" s="12"/>
      <c r="X347" s="12"/>
      <c r="Y347" s="12"/>
      <c r="Z347" s="12"/>
      <c r="AA347" s="12"/>
      <c r="AB347" s="12"/>
      <c r="AC347" s="12"/>
    </row>
    <row r="348" spans="1:29" ht="13.5" customHeight="1" x14ac:dyDescent="0.25">
      <c r="A348" s="136"/>
      <c r="B348" s="142"/>
      <c r="C348" s="12"/>
      <c r="D348" s="12"/>
      <c r="E348" s="12"/>
      <c r="F348" s="12"/>
      <c r="G348" s="143"/>
      <c r="H348" s="167"/>
      <c r="I348" s="167"/>
      <c r="J348" s="167"/>
      <c r="K348" s="369"/>
      <c r="L348" s="369"/>
      <c r="M348" s="369"/>
      <c r="N348" s="12"/>
      <c r="O348" s="12"/>
      <c r="Q348" s="143"/>
      <c r="R348" s="12"/>
      <c r="S348" s="12"/>
      <c r="T348" s="12"/>
      <c r="U348" s="12"/>
      <c r="V348" s="12"/>
      <c r="W348" s="12"/>
      <c r="X348" s="12"/>
      <c r="Y348" s="12"/>
      <c r="Z348" s="12"/>
      <c r="AA348" s="12"/>
      <c r="AB348" s="12"/>
      <c r="AC348" s="12"/>
    </row>
    <row r="349" spans="1:29" ht="13.5" customHeight="1" x14ac:dyDescent="0.25">
      <c r="A349" s="136"/>
      <c r="B349" s="142"/>
      <c r="C349" s="12"/>
      <c r="D349" s="12"/>
      <c r="E349" s="12"/>
      <c r="F349" s="12"/>
      <c r="G349" s="143"/>
      <c r="H349" s="167"/>
      <c r="I349" s="167"/>
      <c r="J349" s="167"/>
      <c r="K349" s="369"/>
      <c r="L349" s="369"/>
      <c r="M349" s="369"/>
      <c r="N349" s="12"/>
      <c r="O349" s="12"/>
      <c r="Q349" s="143"/>
      <c r="R349" s="12"/>
      <c r="S349" s="12"/>
      <c r="T349" s="12"/>
      <c r="U349" s="12"/>
      <c r="V349" s="12"/>
      <c r="W349" s="12"/>
      <c r="X349" s="12"/>
      <c r="Y349" s="12"/>
      <c r="Z349" s="12"/>
      <c r="AA349" s="12"/>
      <c r="AB349" s="12"/>
      <c r="AC349" s="12"/>
    </row>
    <row r="350" spans="1:29" ht="13.5" customHeight="1" x14ac:dyDescent="0.25">
      <c r="A350" s="136"/>
      <c r="B350" s="142"/>
      <c r="C350" s="12"/>
      <c r="D350" s="12"/>
      <c r="E350" s="12"/>
      <c r="F350" s="12"/>
      <c r="G350" s="143"/>
      <c r="H350" s="167"/>
      <c r="I350" s="167"/>
      <c r="J350" s="167"/>
      <c r="K350" s="369"/>
      <c r="L350" s="369"/>
      <c r="M350" s="369"/>
      <c r="N350" s="12"/>
      <c r="O350" s="12"/>
      <c r="Q350" s="143"/>
      <c r="R350" s="12"/>
      <c r="S350" s="12"/>
      <c r="T350" s="12"/>
      <c r="U350" s="12"/>
      <c r="V350" s="12"/>
      <c r="W350" s="12"/>
      <c r="X350" s="12"/>
      <c r="Y350" s="12"/>
      <c r="Z350" s="12"/>
      <c r="AA350" s="12"/>
      <c r="AB350" s="12"/>
      <c r="AC350" s="12"/>
    </row>
    <row r="351" spans="1:29" ht="13.5" customHeight="1" x14ac:dyDescent="0.25">
      <c r="A351" s="136"/>
      <c r="B351" s="142"/>
      <c r="C351" s="12"/>
      <c r="D351" s="12"/>
      <c r="E351" s="12"/>
      <c r="F351" s="12"/>
      <c r="G351" s="143"/>
      <c r="H351" s="167"/>
      <c r="I351" s="167"/>
      <c r="J351" s="167"/>
      <c r="K351" s="369"/>
      <c r="L351" s="369"/>
      <c r="M351" s="369"/>
      <c r="N351" s="12"/>
      <c r="O351" s="12"/>
      <c r="Q351" s="143"/>
      <c r="R351" s="12"/>
      <c r="S351" s="12"/>
      <c r="T351" s="12"/>
      <c r="U351" s="12"/>
      <c r="V351" s="12"/>
      <c r="W351" s="12"/>
      <c r="X351" s="12"/>
      <c r="Y351" s="12"/>
      <c r="Z351" s="12"/>
      <c r="AA351" s="12"/>
      <c r="AB351" s="12"/>
      <c r="AC351" s="12"/>
    </row>
    <row r="352" spans="1:29" ht="13.5" customHeight="1" x14ac:dyDescent="0.25">
      <c r="A352" s="136"/>
      <c r="B352" s="142"/>
      <c r="C352" s="12"/>
      <c r="D352" s="12"/>
      <c r="E352" s="12"/>
      <c r="F352" s="12"/>
      <c r="G352" s="143"/>
      <c r="H352" s="167"/>
      <c r="I352" s="167"/>
      <c r="J352" s="167"/>
      <c r="K352" s="369"/>
      <c r="L352" s="369"/>
      <c r="M352" s="369"/>
      <c r="N352" s="12"/>
      <c r="O352" s="12"/>
      <c r="Q352" s="143"/>
      <c r="R352" s="12"/>
      <c r="S352" s="12"/>
      <c r="T352" s="12"/>
      <c r="U352" s="12"/>
      <c r="V352" s="12"/>
      <c r="W352" s="12"/>
      <c r="X352" s="12"/>
      <c r="Y352" s="12"/>
      <c r="Z352" s="12"/>
      <c r="AA352" s="12"/>
      <c r="AB352" s="12"/>
      <c r="AC352" s="12"/>
    </row>
    <row r="353" spans="1:29" ht="13.5" customHeight="1" x14ac:dyDescent="0.25">
      <c r="A353" s="136"/>
      <c r="B353" s="142"/>
      <c r="C353" s="12"/>
      <c r="D353" s="12"/>
      <c r="E353" s="12"/>
      <c r="F353" s="12"/>
      <c r="G353" s="143"/>
      <c r="H353" s="167"/>
      <c r="I353" s="167"/>
      <c r="J353" s="167"/>
      <c r="K353" s="369"/>
      <c r="L353" s="369"/>
      <c r="M353" s="369"/>
      <c r="N353" s="12"/>
      <c r="O353" s="12"/>
      <c r="Q353" s="143"/>
      <c r="R353" s="12"/>
      <c r="S353" s="12"/>
      <c r="T353" s="12"/>
      <c r="U353" s="12"/>
      <c r="V353" s="12"/>
      <c r="W353" s="12"/>
      <c r="X353" s="12"/>
      <c r="Y353" s="12"/>
      <c r="Z353" s="12"/>
      <c r="AA353" s="12"/>
      <c r="AB353" s="12"/>
      <c r="AC353" s="12"/>
    </row>
    <row r="354" spans="1:29" ht="13.5" customHeight="1" x14ac:dyDescent="0.25">
      <c r="A354" s="136"/>
      <c r="B354" s="142"/>
      <c r="C354" s="12"/>
      <c r="D354" s="12"/>
      <c r="E354" s="12"/>
      <c r="F354" s="12"/>
      <c r="G354" s="143"/>
      <c r="H354" s="167"/>
      <c r="I354" s="167"/>
      <c r="J354" s="167"/>
      <c r="K354" s="369"/>
      <c r="L354" s="369"/>
      <c r="M354" s="369"/>
      <c r="N354" s="12"/>
      <c r="O354" s="12"/>
      <c r="Q354" s="143"/>
      <c r="R354" s="12"/>
      <c r="S354" s="12"/>
      <c r="T354" s="12"/>
      <c r="U354" s="12"/>
      <c r="V354" s="12"/>
      <c r="W354" s="12"/>
      <c r="X354" s="12"/>
      <c r="Y354" s="12"/>
      <c r="Z354" s="12"/>
      <c r="AA354" s="12"/>
      <c r="AB354" s="12"/>
      <c r="AC354" s="12"/>
    </row>
    <row r="355" spans="1:29" ht="13.5" customHeight="1" x14ac:dyDescent="0.25">
      <c r="A355" s="136"/>
      <c r="B355" s="142"/>
      <c r="C355" s="12"/>
      <c r="D355" s="12"/>
      <c r="E355" s="12"/>
      <c r="F355" s="12"/>
      <c r="G355" s="143"/>
      <c r="H355" s="167"/>
      <c r="I355" s="167"/>
      <c r="J355" s="167"/>
      <c r="K355" s="369"/>
      <c r="L355" s="369"/>
      <c r="M355" s="369"/>
      <c r="N355" s="12"/>
      <c r="O355" s="12"/>
      <c r="Q355" s="143"/>
      <c r="R355" s="12"/>
      <c r="S355" s="12"/>
      <c r="T355" s="12"/>
      <c r="U355" s="12"/>
      <c r="V355" s="12"/>
      <c r="W355" s="12"/>
      <c r="X355" s="12"/>
      <c r="Y355" s="12"/>
      <c r="Z355" s="12"/>
      <c r="AA355" s="12"/>
      <c r="AB355" s="12"/>
      <c r="AC355" s="12"/>
    </row>
    <row r="356" spans="1:29" ht="13.5" customHeight="1" x14ac:dyDescent="0.25">
      <c r="A356" s="136"/>
      <c r="B356" s="142"/>
      <c r="C356" s="12"/>
      <c r="D356" s="12"/>
      <c r="E356" s="12"/>
      <c r="F356" s="12"/>
      <c r="G356" s="143"/>
      <c r="H356" s="167"/>
      <c r="I356" s="167"/>
      <c r="J356" s="167"/>
      <c r="K356" s="369"/>
      <c r="L356" s="369"/>
      <c r="M356" s="369"/>
      <c r="N356" s="12"/>
      <c r="O356" s="12"/>
      <c r="Q356" s="143"/>
      <c r="R356" s="12"/>
      <c r="S356" s="12"/>
      <c r="T356" s="12"/>
      <c r="U356" s="12"/>
      <c r="V356" s="12"/>
      <c r="W356" s="12"/>
      <c r="X356" s="12"/>
      <c r="Y356" s="12"/>
      <c r="Z356" s="12"/>
      <c r="AA356" s="12"/>
      <c r="AB356" s="12"/>
      <c r="AC356" s="12"/>
    </row>
    <row r="357" spans="1:29" ht="13.5" customHeight="1" x14ac:dyDescent="0.25">
      <c r="A357" s="136"/>
      <c r="B357" s="142"/>
      <c r="C357" s="12"/>
      <c r="D357" s="12"/>
      <c r="E357" s="12"/>
      <c r="F357" s="12"/>
      <c r="G357" s="143"/>
      <c r="H357" s="167"/>
      <c r="I357" s="167"/>
      <c r="J357" s="167"/>
      <c r="K357" s="369"/>
      <c r="L357" s="369"/>
      <c r="M357" s="369"/>
      <c r="N357" s="12"/>
      <c r="O357" s="12"/>
      <c r="Q357" s="143"/>
      <c r="R357" s="12"/>
      <c r="S357" s="12"/>
      <c r="T357" s="12"/>
      <c r="U357" s="12"/>
      <c r="V357" s="12"/>
      <c r="W357" s="12"/>
      <c r="X357" s="12"/>
      <c r="Y357" s="12"/>
      <c r="Z357" s="12"/>
      <c r="AA357" s="12"/>
      <c r="AB357" s="12"/>
      <c r="AC357" s="12"/>
    </row>
    <row r="358" spans="1:29" ht="13.5" customHeight="1" x14ac:dyDescent="0.25">
      <c r="A358" s="136"/>
      <c r="B358" s="142"/>
      <c r="C358" s="12"/>
      <c r="D358" s="12"/>
      <c r="E358" s="12"/>
      <c r="F358" s="12"/>
      <c r="G358" s="143"/>
      <c r="H358" s="167"/>
      <c r="I358" s="167"/>
      <c r="J358" s="167"/>
      <c r="K358" s="369"/>
      <c r="L358" s="369"/>
      <c r="M358" s="369"/>
      <c r="N358" s="12"/>
      <c r="O358" s="12"/>
      <c r="Q358" s="143"/>
      <c r="R358" s="12"/>
      <c r="S358" s="12"/>
      <c r="T358" s="12"/>
      <c r="U358" s="12"/>
      <c r="V358" s="12"/>
      <c r="W358" s="12"/>
      <c r="X358" s="12"/>
      <c r="Y358" s="12"/>
      <c r="Z358" s="12"/>
      <c r="AA358" s="12"/>
      <c r="AB358" s="12"/>
      <c r="AC358" s="12"/>
    </row>
    <row r="359" spans="1:29" ht="13.5" customHeight="1" x14ac:dyDescent="0.25">
      <c r="A359" s="136"/>
      <c r="B359" s="142"/>
      <c r="C359" s="12"/>
      <c r="D359" s="12"/>
      <c r="E359" s="12"/>
      <c r="F359" s="12"/>
      <c r="G359" s="143"/>
      <c r="H359" s="167"/>
      <c r="I359" s="167"/>
      <c r="J359" s="167"/>
      <c r="K359" s="369"/>
      <c r="L359" s="369"/>
      <c r="M359" s="369"/>
      <c r="N359" s="12"/>
      <c r="O359" s="12"/>
      <c r="Q359" s="143"/>
      <c r="R359" s="12"/>
      <c r="S359" s="12"/>
      <c r="T359" s="12"/>
      <c r="U359" s="12"/>
      <c r="V359" s="12"/>
      <c r="W359" s="12"/>
      <c r="X359" s="12"/>
      <c r="Y359" s="12"/>
      <c r="Z359" s="12"/>
      <c r="AA359" s="12"/>
      <c r="AB359" s="12"/>
      <c r="AC359" s="12"/>
    </row>
    <row r="360" spans="1:29" ht="13.5" customHeight="1" x14ac:dyDescent="0.25">
      <c r="A360" s="136"/>
      <c r="B360" s="142"/>
      <c r="C360" s="12"/>
      <c r="D360" s="12"/>
      <c r="E360" s="12"/>
      <c r="F360" s="12"/>
      <c r="G360" s="143"/>
      <c r="H360" s="167"/>
      <c r="I360" s="167"/>
      <c r="J360" s="167"/>
      <c r="K360" s="369"/>
      <c r="L360" s="369"/>
      <c r="M360" s="369"/>
      <c r="N360" s="12"/>
      <c r="O360" s="12"/>
      <c r="Q360" s="143"/>
      <c r="R360" s="12"/>
      <c r="S360" s="12"/>
      <c r="T360" s="12"/>
      <c r="U360" s="12"/>
      <c r="V360" s="12"/>
      <c r="W360" s="12"/>
      <c r="X360" s="12"/>
      <c r="Y360" s="12"/>
      <c r="Z360" s="12"/>
      <c r="AA360" s="12"/>
      <c r="AB360" s="12"/>
      <c r="AC360" s="12"/>
    </row>
    <row r="361" spans="1:29" ht="13.5" customHeight="1" x14ac:dyDescent="0.25">
      <c r="A361" s="136"/>
      <c r="B361" s="142"/>
      <c r="C361" s="12"/>
      <c r="D361" s="12"/>
      <c r="E361" s="12"/>
      <c r="F361" s="12"/>
      <c r="G361" s="143"/>
      <c r="H361" s="167"/>
      <c r="I361" s="167"/>
      <c r="J361" s="167"/>
      <c r="K361" s="369"/>
      <c r="L361" s="369"/>
      <c r="M361" s="369"/>
      <c r="N361" s="12"/>
      <c r="O361" s="12"/>
      <c r="Q361" s="143"/>
      <c r="R361" s="12"/>
      <c r="S361" s="12"/>
      <c r="T361" s="12"/>
      <c r="U361" s="12"/>
      <c r="V361" s="12"/>
      <c r="W361" s="12"/>
      <c r="X361" s="12"/>
      <c r="Y361" s="12"/>
      <c r="Z361" s="12"/>
      <c r="AA361" s="12"/>
      <c r="AB361" s="12"/>
      <c r="AC361" s="12"/>
    </row>
    <row r="362" spans="1:29" ht="13.5" customHeight="1" x14ac:dyDescent="0.25">
      <c r="A362" s="136"/>
      <c r="B362" s="142"/>
      <c r="C362" s="12"/>
      <c r="D362" s="12"/>
      <c r="E362" s="12"/>
      <c r="F362" s="12"/>
      <c r="G362" s="143"/>
      <c r="H362" s="167"/>
      <c r="I362" s="167"/>
      <c r="J362" s="167"/>
      <c r="K362" s="369"/>
      <c r="L362" s="369"/>
      <c r="M362" s="369"/>
      <c r="N362" s="12"/>
      <c r="O362" s="12"/>
      <c r="Q362" s="143"/>
      <c r="R362" s="12"/>
      <c r="S362" s="12"/>
      <c r="T362" s="12"/>
      <c r="U362" s="12"/>
      <c r="V362" s="12"/>
      <c r="W362" s="12"/>
      <c r="X362" s="12"/>
      <c r="Y362" s="12"/>
      <c r="Z362" s="12"/>
      <c r="AA362" s="12"/>
      <c r="AB362" s="12"/>
      <c r="AC362" s="12"/>
    </row>
    <row r="363" spans="1:29" ht="13.5" customHeight="1" x14ac:dyDescent="0.25">
      <c r="A363" s="136"/>
      <c r="B363" s="142"/>
      <c r="C363" s="12"/>
      <c r="D363" s="12"/>
      <c r="E363" s="12"/>
      <c r="F363" s="12"/>
      <c r="G363" s="143"/>
      <c r="H363" s="167"/>
      <c r="I363" s="167"/>
      <c r="J363" s="167"/>
      <c r="K363" s="369"/>
      <c r="L363" s="369"/>
      <c r="M363" s="369"/>
      <c r="N363" s="12"/>
      <c r="O363" s="12"/>
      <c r="Q363" s="143"/>
      <c r="R363" s="12"/>
      <c r="S363" s="12"/>
      <c r="T363" s="12"/>
      <c r="U363" s="12"/>
      <c r="V363" s="12"/>
      <c r="W363" s="12"/>
      <c r="X363" s="12"/>
      <c r="Y363" s="12"/>
      <c r="Z363" s="12"/>
      <c r="AA363" s="12"/>
      <c r="AB363" s="12"/>
      <c r="AC363" s="12"/>
    </row>
    <row r="364" spans="1:29" ht="13.5" customHeight="1" x14ac:dyDescent="0.25">
      <c r="A364" s="136"/>
      <c r="B364" s="142"/>
      <c r="C364" s="12"/>
      <c r="D364" s="12"/>
      <c r="E364" s="12"/>
      <c r="F364" s="12"/>
      <c r="G364" s="143"/>
      <c r="H364" s="167"/>
      <c r="I364" s="167"/>
      <c r="J364" s="167"/>
      <c r="K364" s="369"/>
      <c r="L364" s="369"/>
      <c r="M364" s="369"/>
      <c r="N364" s="12"/>
      <c r="O364" s="12"/>
      <c r="Q364" s="143"/>
      <c r="R364" s="12"/>
      <c r="S364" s="12"/>
      <c r="T364" s="12"/>
      <c r="U364" s="12"/>
      <c r="V364" s="12"/>
      <c r="W364" s="12"/>
      <c r="X364" s="12"/>
      <c r="Y364" s="12"/>
      <c r="Z364" s="12"/>
      <c r="AA364" s="12"/>
      <c r="AB364" s="12"/>
      <c r="AC364" s="12"/>
    </row>
    <row r="365" spans="1:29" ht="13.5" customHeight="1" x14ac:dyDescent="0.25">
      <c r="A365" s="136"/>
      <c r="B365" s="142"/>
      <c r="C365" s="12"/>
      <c r="D365" s="12"/>
      <c r="E365" s="12"/>
      <c r="F365" s="12"/>
      <c r="G365" s="143"/>
      <c r="H365" s="167"/>
      <c r="I365" s="167"/>
      <c r="J365" s="167"/>
      <c r="K365" s="369"/>
      <c r="L365" s="369"/>
      <c r="M365" s="369"/>
      <c r="N365" s="12"/>
      <c r="O365" s="12"/>
      <c r="Q365" s="143"/>
      <c r="R365" s="12"/>
      <c r="S365" s="12"/>
      <c r="T365" s="12"/>
      <c r="U365" s="12"/>
      <c r="V365" s="12"/>
      <c r="W365" s="12"/>
      <c r="X365" s="12"/>
      <c r="Y365" s="12"/>
      <c r="Z365" s="12"/>
      <c r="AA365" s="12"/>
      <c r="AB365" s="12"/>
      <c r="AC365" s="12"/>
    </row>
    <row r="366" spans="1:29" ht="13.5" customHeight="1" x14ac:dyDescent="0.25">
      <c r="A366" s="136"/>
      <c r="B366" s="142"/>
      <c r="C366" s="12"/>
      <c r="D366" s="12"/>
      <c r="E366" s="12"/>
      <c r="F366" s="12"/>
      <c r="G366" s="143"/>
      <c r="H366" s="167"/>
      <c r="I366" s="167"/>
      <c r="J366" s="167"/>
      <c r="K366" s="369"/>
      <c r="L366" s="369"/>
      <c r="M366" s="369"/>
      <c r="N366" s="12"/>
      <c r="O366" s="12"/>
      <c r="Q366" s="143"/>
      <c r="R366" s="12"/>
      <c r="S366" s="12"/>
      <c r="T366" s="12"/>
      <c r="U366" s="12"/>
      <c r="V366" s="12"/>
      <c r="W366" s="12"/>
      <c r="X366" s="12"/>
      <c r="Y366" s="12"/>
      <c r="Z366" s="12"/>
      <c r="AA366" s="12"/>
      <c r="AB366" s="12"/>
      <c r="AC366" s="12"/>
    </row>
    <row r="367" spans="1:29" ht="13.5" customHeight="1" x14ac:dyDescent="0.25">
      <c r="A367" s="136"/>
      <c r="B367" s="142"/>
      <c r="C367" s="12"/>
      <c r="D367" s="12"/>
      <c r="E367" s="12"/>
      <c r="F367" s="12"/>
      <c r="G367" s="143"/>
      <c r="H367" s="167"/>
      <c r="I367" s="167"/>
      <c r="J367" s="167"/>
      <c r="K367" s="369"/>
      <c r="L367" s="369"/>
      <c r="M367" s="369"/>
      <c r="N367" s="12"/>
      <c r="O367" s="12"/>
      <c r="Q367" s="143"/>
      <c r="R367" s="12"/>
      <c r="S367" s="12"/>
      <c r="T367" s="12"/>
      <c r="U367" s="12"/>
      <c r="V367" s="12"/>
      <c r="W367" s="12"/>
      <c r="X367" s="12"/>
      <c r="Y367" s="12"/>
      <c r="Z367" s="12"/>
      <c r="AA367" s="12"/>
      <c r="AB367" s="12"/>
      <c r="AC367" s="12"/>
    </row>
    <row r="368" spans="1:29" ht="13.5" customHeight="1" x14ac:dyDescent="0.25">
      <c r="A368" s="136"/>
      <c r="B368" s="142"/>
      <c r="C368" s="12"/>
      <c r="D368" s="12"/>
      <c r="E368" s="12"/>
      <c r="F368" s="12"/>
      <c r="G368" s="143"/>
      <c r="H368" s="167"/>
      <c r="I368" s="167"/>
      <c r="J368" s="167"/>
      <c r="K368" s="369"/>
      <c r="L368" s="369"/>
      <c r="M368" s="369"/>
      <c r="N368" s="12"/>
      <c r="O368" s="12"/>
      <c r="Q368" s="143"/>
      <c r="R368" s="12"/>
      <c r="S368" s="12"/>
      <c r="T368" s="12"/>
      <c r="U368" s="12"/>
      <c r="V368" s="12"/>
      <c r="W368" s="12"/>
      <c r="X368" s="12"/>
      <c r="Y368" s="12"/>
      <c r="Z368" s="12"/>
      <c r="AA368" s="12"/>
      <c r="AB368" s="12"/>
      <c r="AC368" s="12"/>
    </row>
    <row r="369" spans="1:29" ht="13.5" customHeight="1" x14ac:dyDescent="0.25">
      <c r="A369" s="136"/>
      <c r="B369" s="142"/>
      <c r="C369" s="12"/>
      <c r="D369" s="12"/>
      <c r="E369" s="12"/>
      <c r="F369" s="12"/>
      <c r="G369" s="143"/>
      <c r="H369" s="167"/>
      <c r="I369" s="167"/>
      <c r="J369" s="167"/>
      <c r="K369" s="369"/>
      <c r="L369" s="369"/>
      <c r="M369" s="369"/>
      <c r="N369" s="12"/>
      <c r="O369" s="12"/>
      <c r="Q369" s="143"/>
      <c r="R369" s="12"/>
      <c r="S369" s="12"/>
      <c r="T369" s="12"/>
      <c r="U369" s="12"/>
      <c r="V369" s="12"/>
      <c r="W369" s="12"/>
      <c r="X369" s="12"/>
      <c r="Y369" s="12"/>
      <c r="Z369" s="12"/>
      <c r="AA369" s="12"/>
      <c r="AB369" s="12"/>
      <c r="AC369" s="12"/>
    </row>
    <row r="370" spans="1:29" ht="13.5" customHeight="1" x14ac:dyDescent="0.25">
      <c r="A370" s="136"/>
      <c r="B370" s="142"/>
      <c r="C370" s="12"/>
      <c r="D370" s="12"/>
      <c r="E370" s="12"/>
      <c r="F370" s="12"/>
      <c r="G370" s="143"/>
      <c r="H370" s="167"/>
      <c r="I370" s="167"/>
      <c r="J370" s="167"/>
      <c r="K370" s="369"/>
      <c r="L370" s="369"/>
      <c r="M370" s="369"/>
      <c r="N370" s="12"/>
      <c r="O370" s="12"/>
      <c r="Q370" s="143"/>
      <c r="R370" s="12"/>
      <c r="S370" s="12"/>
      <c r="T370" s="12"/>
      <c r="U370" s="12"/>
      <c r="V370" s="12"/>
      <c r="W370" s="12"/>
      <c r="X370" s="12"/>
      <c r="Y370" s="12"/>
      <c r="Z370" s="12"/>
      <c r="AA370" s="12"/>
      <c r="AB370" s="12"/>
      <c r="AC370" s="12"/>
    </row>
    <row r="371" spans="1:29" ht="13.5" customHeight="1" x14ac:dyDescent="0.25">
      <c r="A371" s="136"/>
      <c r="B371" s="142"/>
      <c r="C371" s="12"/>
      <c r="D371" s="12"/>
      <c r="E371" s="12"/>
      <c r="F371" s="12"/>
      <c r="G371" s="143"/>
      <c r="H371" s="167"/>
      <c r="I371" s="167"/>
      <c r="J371" s="167"/>
      <c r="K371" s="369"/>
      <c r="L371" s="369"/>
      <c r="M371" s="369"/>
      <c r="N371" s="12"/>
      <c r="O371" s="12"/>
      <c r="Q371" s="143"/>
      <c r="R371" s="12"/>
      <c r="S371" s="12"/>
      <c r="T371" s="12"/>
      <c r="U371" s="12"/>
      <c r="V371" s="12"/>
      <c r="W371" s="12"/>
      <c r="X371" s="12"/>
      <c r="Y371" s="12"/>
      <c r="Z371" s="12"/>
      <c r="AA371" s="12"/>
      <c r="AB371" s="12"/>
      <c r="AC371" s="12"/>
    </row>
    <row r="372" spans="1:29" ht="13.5" customHeight="1" x14ac:dyDescent="0.25">
      <c r="A372" s="136"/>
      <c r="B372" s="142"/>
      <c r="C372" s="12"/>
      <c r="D372" s="12"/>
      <c r="E372" s="12"/>
      <c r="F372" s="12"/>
      <c r="G372" s="143"/>
      <c r="H372" s="167"/>
      <c r="I372" s="167"/>
      <c r="J372" s="167"/>
      <c r="K372" s="369"/>
      <c r="L372" s="369"/>
      <c r="M372" s="369"/>
      <c r="N372" s="12"/>
      <c r="O372" s="12"/>
      <c r="Q372" s="143"/>
      <c r="R372" s="12"/>
      <c r="S372" s="12"/>
      <c r="T372" s="12"/>
      <c r="U372" s="12"/>
      <c r="V372" s="12"/>
      <c r="W372" s="12"/>
      <c r="X372" s="12"/>
      <c r="Y372" s="12"/>
      <c r="Z372" s="12"/>
      <c r="AA372" s="12"/>
      <c r="AB372" s="12"/>
      <c r="AC372" s="12"/>
    </row>
    <row r="373" spans="1:29" ht="13.5" customHeight="1" x14ac:dyDescent="0.25">
      <c r="A373" s="136"/>
      <c r="B373" s="142"/>
      <c r="C373" s="12"/>
      <c r="D373" s="12"/>
      <c r="E373" s="12"/>
      <c r="F373" s="12"/>
      <c r="G373" s="143"/>
      <c r="H373" s="167"/>
      <c r="I373" s="167"/>
      <c r="J373" s="167"/>
      <c r="K373" s="369"/>
      <c r="L373" s="369"/>
      <c r="M373" s="369"/>
      <c r="N373" s="12"/>
      <c r="O373" s="12"/>
      <c r="Q373" s="143"/>
      <c r="R373" s="12"/>
      <c r="S373" s="12"/>
      <c r="T373" s="12"/>
      <c r="U373" s="12"/>
      <c r="V373" s="12"/>
      <c r="W373" s="12"/>
      <c r="X373" s="12"/>
      <c r="Y373" s="12"/>
      <c r="Z373" s="12"/>
      <c r="AA373" s="12"/>
      <c r="AB373" s="12"/>
      <c r="AC373" s="12"/>
    </row>
    <row r="374" spans="1:29" ht="13.5" customHeight="1" x14ac:dyDescent="0.25">
      <c r="A374" s="136"/>
      <c r="B374" s="142"/>
      <c r="C374" s="12"/>
      <c r="D374" s="12"/>
      <c r="E374" s="12"/>
      <c r="F374" s="12"/>
      <c r="G374" s="143"/>
      <c r="H374" s="167"/>
      <c r="I374" s="167"/>
      <c r="J374" s="167"/>
      <c r="K374" s="369"/>
      <c r="L374" s="369"/>
      <c r="M374" s="369"/>
      <c r="N374" s="12"/>
      <c r="O374" s="12"/>
      <c r="Q374" s="143"/>
      <c r="R374" s="12"/>
      <c r="S374" s="12"/>
      <c r="T374" s="12"/>
      <c r="U374" s="12"/>
      <c r="V374" s="12"/>
      <c r="W374" s="12"/>
      <c r="X374" s="12"/>
      <c r="Y374" s="12"/>
      <c r="Z374" s="12"/>
      <c r="AA374" s="12"/>
      <c r="AB374" s="12"/>
      <c r="AC374" s="12"/>
    </row>
    <row r="375" spans="1:29" ht="13.5" customHeight="1" x14ac:dyDescent="0.25">
      <c r="A375" s="136"/>
      <c r="B375" s="142"/>
      <c r="C375" s="12"/>
      <c r="D375" s="12"/>
      <c r="E375" s="12"/>
      <c r="F375" s="12"/>
      <c r="G375" s="143"/>
      <c r="H375" s="167"/>
      <c r="I375" s="167"/>
      <c r="J375" s="167"/>
      <c r="K375" s="369"/>
      <c r="L375" s="369"/>
      <c r="M375" s="369"/>
      <c r="N375" s="12"/>
      <c r="O375" s="12"/>
      <c r="Q375" s="143"/>
      <c r="R375" s="12"/>
      <c r="S375" s="12"/>
      <c r="T375" s="12"/>
      <c r="U375" s="12"/>
      <c r="V375" s="12"/>
      <c r="W375" s="12"/>
      <c r="X375" s="12"/>
      <c r="Y375" s="12"/>
      <c r="Z375" s="12"/>
      <c r="AA375" s="12"/>
      <c r="AB375" s="12"/>
      <c r="AC375" s="12"/>
    </row>
    <row r="376" spans="1:29" ht="13.5" customHeight="1" x14ac:dyDescent="0.25">
      <c r="A376" s="136"/>
      <c r="B376" s="142"/>
      <c r="C376" s="12"/>
      <c r="D376" s="12"/>
      <c r="E376" s="12"/>
      <c r="F376" s="12"/>
      <c r="G376" s="143"/>
      <c r="H376" s="167"/>
      <c r="I376" s="167"/>
      <c r="J376" s="167"/>
      <c r="K376" s="369"/>
      <c r="L376" s="369"/>
      <c r="M376" s="369"/>
      <c r="N376" s="12"/>
      <c r="O376" s="12"/>
      <c r="Q376" s="143"/>
      <c r="R376" s="12"/>
      <c r="S376" s="12"/>
      <c r="T376" s="12"/>
      <c r="U376" s="12"/>
      <c r="V376" s="12"/>
      <c r="W376" s="12"/>
      <c r="X376" s="12"/>
      <c r="Y376" s="12"/>
      <c r="Z376" s="12"/>
      <c r="AA376" s="12"/>
      <c r="AB376" s="12"/>
      <c r="AC376" s="12"/>
    </row>
    <row r="377" spans="1:29" ht="13.5" customHeight="1" x14ac:dyDescent="0.25">
      <c r="A377" s="136"/>
      <c r="B377" s="142"/>
      <c r="C377" s="12"/>
      <c r="D377" s="12"/>
      <c r="E377" s="12"/>
      <c r="F377" s="12"/>
      <c r="G377" s="143"/>
      <c r="H377" s="167"/>
      <c r="I377" s="167"/>
      <c r="J377" s="167"/>
      <c r="K377" s="369"/>
      <c r="L377" s="369"/>
      <c r="M377" s="369"/>
      <c r="N377" s="12"/>
      <c r="O377" s="12"/>
      <c r="Q377" s="143"/>
      <c r="R377" s="12"/>
      <c r="S377" s="12"/>
      <c r="T377" s="12"/>
      <c r="U377" s="12"/>
      <c r="V377" s="12"/>
      <c r="W377" s="12"/>
      <c r="X377" s="12"/>
      <c r="Y377" s="12"/>
      <c r="Z377" s="12"/>
      <c r="AA377" s="12"/>
      <c r="AB377" s="12"/>
      <c r="AC377" s="12"/>
    </row>
    <row r="378" spans="1:29" ht="13.5" customHeight="1" x14ac:dyDescent="0.25">
      <c r="A378" s="136"/>
      <c r="B378" s="142"/>
      <c r="C378" s="12"/>
      <c r="D378" s="12"/>
      <c r="E378" s="12"/>
      <c r="F378" s="12"/>
      <c r="G378" s="143"/>
      <c r="H378" s="167"/>
      <c r="I378" s="167"/>
      <c r="J378" s="167"/>
      <c r="K378" s="369"/>
      <c r="L378" s="369"/>
      <c r="M378" s="369"/>
      <c r="N378" s="12"/>
      <c r="O378" s="12"/>
      <c r="Q378" s="143"/>
      <c r="R378" s="12"/>
      <c r="S378" s="12"/>
      <c r="T378" s="12"/>
      <c r="U378" s="12"/>
      <c r="V378" s="12"/>
      <c r="W378" s="12"/>
      <c r="X378" s="12"/>
      <c r="Y378" s="12"/>
      <c r="Z378" s="12"/>
      <c r="AA378" s="12"/>
      <c r="AB378" s="12"/>
      <c r="AC378" s="12"/>
    </row>
    <row r="379" spans="1:29" ht="13.5" customHeight="1" x14ac:dyDescent="0.25">
      <c r="A379" s="136"/>
      <c r="B379" s="142"/>
      <c r="C379" s="12"/>
      <c r="D379" s="12"/>
      <c r="E379" s="12"/>
      <c r="F379" s="12"/>
      <c r="G379" s="143"/>
      <c r="H379" s="167"/>
      <c r="I379" s="167"/>
      <c r="J379" s="167"/>
      <c r="K379" s="369"/>
      <c r="L379" s="369"/>
      <c r="M379" s="369"/>
      <c r="N379" s="12"/>
      <c r="O379" s="12"/>
      <c r="Q379" s="143"/>
      <c r="R379" s="12"/>
      <c r="S379" s="12"/>
      <c r="T379" s="12"/>
      <c r="U379" s="12"/>
      <c r="V379" s="12"/>
      <c r="W379" s="12"/>
      <c r="X379" s="12"/>
      <c r="Y379" s="12"/>
      <c r="Z379" s="12"/>
      <c r="AA379" s="12"/>
      <c r="AB379" s="12"/>
      <c r="AC379" s="12"/>
    </row>
    <row r="380" spans="1:29" ht="13.5" customHeight="1" x14ac:dyDescent="0.25">
      <c r="A380" s="136"/>
      <c r="B380" s="142"/>
      <c r="C380" s="12"/>
      <c r="D380" s="12"/>
      <c r="E380" s="12"/>
      <c r="F380" s="12"/>
      <c r="G380" s="143"/>
      <c r="H380" s="167"/>
      <c r="I380" s="167"/>
      <c r="J380" s="167"/>
      <c r="K380" s="369"/>
      <c r="L380" s="369"/>
      <c r="M380" s="369"/>
      <c r="N380" s="12"/>
      <c r="O380" s="12"/>
      <c r="Q380" s="143"/>
      <c r="R380" s="12"/>
      <c r="S380" s="12"/>
      <c r="T380" s="12"/>
      <c r="U380" s="12"/>
      <c r="V380" s="12"/>
      <c r="W380" s="12"/>
      <c r="X380" s="12"/>
      <c r="Y380" s="12"/>
      <c r="Z380" s="12"/>
      <c r="AA380" s="12"/>
      <c r="AB380" s="12"/>
      <c r="AC380" s="12"/>
    </row>
    <row r="381" spans="1:29" ht="13.5" customHeight="1" x14ac:dyDescent="0.25">
      <c r="A381" s="136"/>
      <c r="B381" s="142"/>
      <c r="C381" s="12"/>
      <c r="D381" s="12"/>
      <c r="E381" s="12"/>
      <c r="F381" s="12"/>
      <c r="G381" s="143"/>
      <c r="H381" s="167"/>
      <c r="I381" s="167"/>
      <c r="J381" s="167"/>
      <c r="K381" s="369"/>
      <c r="L381" s="369"/>
      <c r="M381" s="369"/>
      <c r="N381" s="12"/>
      <c r="O381" s="12"/>
      <c r="Q381" s="143"/>
      <c r="R381" s="12"/>
      <c r="S381" s="12"/>
      <c r="T381" s="12"/>
      <c r="U381" s="12"/>
      <c r="V381" s="12"/>
      <c r="W381" s="12"/>
      <c r="X381" s="12"/>
      <c r="Y381" s="12"/>
      <c r="Z381" s="12"/>
      <c r="AA381" s="12"/>
      <c r="AB381" s="12"/>
      <c r="AC381" s="12"/>
    </row>
    <row r="382" spans="1:29" ht="13.5" customHeight="1" x14ac:dyDescent="0.25">
      <c r="A382" s="136"/>
      <c r="B382" s="142"/>
      <c r="C382" s="12"/>
      <c r="D382" s="12"/>
      <c r="E382" s="12"/>
      <c r="F382" s="12"/>
      <c r="G382" s="143"/>
      <c r="H382" s="167"/>
      <c r="I382" s="167"/>
      <c r="J382" s="167"/>
      <c r="K382" s="369"/>
      <c r="L382" s="369"/>
      <c r="M382" s="369"/>
      <c r="N382" s="12"/>
      <c r="O382" s="12"/>
      <c r="Q382" s="143"/>
      <c r="R382" s="12"/>
      <c r="S382" s="12"/>
      <c r="T382" s="12"/>
      <c r="U382" s="12"/>
      <c r="V382" s="12"/>
      <c r="W382" s="12"/>
      <c r="X382" s="12"/>
      <c r="Y382" s="12"/>
      <c r="Z382" s="12"/>
      <c r="AA382" s="12"/>
      <c r="AB382" s="12"/>
      <c r="AC382" s="12"/>
    </row>
    <row r="383" spans="1:29" ht="13.5" customHeight="1" x14ac:dyDescent="0.25">
      <c r="A383" s="136"/>
      <c r="B383" s="142"/>
      <c r="C383" s="12"/>
      <c r="D383" s="12"/>
      <c r="E383" s="12"/>
      <c r="F383" s="12"/>
      <c r="G383" s="143"/>
      <c r="H383" s="167"/>
      <c r="I383" s="167"/>
      <c r="J383" s="167"/>
      <c r="K383" s="369"/>
      <c r="L383" s="369"/>
      <c r="M383" s="369"/>
      <c r="N383" s="12"/>
      <c r="O383" s="12"/>
      <c r="Q383" s="143"/>
      <c r="R383" s="12"/>
      <c r="S383" s="12"/>
      <c r="T383" s="12"/>
      <c r="U383" s="12"/>
      <c r="V383" s="12"/>
      <c r="W383" s="12"/>
      <c r="X383" s="12"/>
      <c r="Y383" s="12"/>
      <c r="Z383" s="12"/>
      <c r="AA383" s="12"/>
      <c r="AB383" s="12"/>
      <c r="AC383" s="12"/>
    </row>
    <row r="384" spans="1:29" ht="13.5" customHeight="1" x14ac:dyDescent="0.25">
      <c r="A384" s="136"/>
      <c r="B384" s="142"/>
      <c r="C384" s="12"/>
      <c r="D384" s="12"/>
      <c r="E384" s="12"/>
      <c r="F384" s="12"/>
      <c r="G384" s="143"/>
      <c r="H384" s="167"/>
      <c r="I384" s="167"/>
      <c r="J384" s="167"/>
      <c r="K384" s="369"/>
      <c r="L384" s="369"/>
      <c r="M384" s="369"/>
      <c r="N384" s="12"/>
      <c r="O384" s="12"/>
      <c r="Q384" s="143"/>
      <c r="R384" s="12"/>
      <c r="S384" s="12"/>
      <c r="T384" s="12"/>
      <c r="U384" s="12"/>
      <c r="V384" s="12"/>
      <c r="W384" s="12"/>
      <c r="X384" s="12"/>
      <c r="Y384" s="12"/>
      <c r="Z384" s="12"/>
      <c r="AA384" s="12"/>
      <c r="AB384" s="12"/>
      <c r="AC384" s="12"/>
    </row>
    <row r="385" spans="1:29" ht="13.5" customHeight="1" x14ac:dyDescent="0.25">
      <c r="A385" s="136"/>
      <c r="B385" s="142"/>
      <c r="C385" s="12"/>
      <c r="D385" s="12"/>
      <c r="E385" s="12"/>
      <c r="F385" s="12"/>
      <c r="G385" s="143"/>
      <c r="H385" s="167"/>
      <c r="I385" s="167"/>
      <c r="J385" s="167"/>
      <c r="K385" s="369"/>
      <c r="L385" s="369"/>
      <c r="M385" s="369"/>
      <c r="N385" s="12"/>
      <c r="O385" s="12"/>
      <c r="Q385" s="143"/>
      <c r="R385" s="12"/>
      <c r="S385" s="12"/>
      <c r="T385" s="12"/>
      <c r="U385" s="12"/>
      <c r="V385" s="12"/>
      <c r="W385" s="12"/>
      <c r="X385" s="12"/>
      <c r="Y385" s="12"/>
      <c r="Z385" s="12"/>
      <c r="AA385" s="12"/>
      <c r="AB385" s="12"/>
      <c r="AC385" s="12"/>
    </row>
    <row r="386" spans="1:29" ht="13.5" customHeight="1" x14ac:dyDescent="0.25">
      <c r="A386" s="136"/>
      <c r="B386" s="142"/>
      <c r="C386" s="12"/>
      <c r="D386" s="12"/>
      <c r="E386" s="12"/>
      <c r="F386" s="12"/>
      <c r="G386" s="143"/>
      <c r="H386" s="167"/>
      <c r="I386" s="167"/>
      <c r="J386" s="167"/>
      <c r="K386" s="369"/>
      <c r="L386" s="369"/>
      <c r="M386" s="369"/>
      <c r="N386" s="12"/>
      <c r="O386" s="12"/>
      <c r="Q386" s="143"/>
      <c r="R386" s="12"/>
      <c r="S386" s="12"/>
      <c r="T386" s="12"/>
      <c r="U386" s="12"/>
      <c r="V386" s="12"/>
      <c r="W386" s="12"/>
      <c r="X386" s="12"/>
      <c r="Y386" s="12"/>
      <c r="Z386" s="12"/>
      <c r="AA386" s="12"/>
      <c r="AB386" s="12"/>
      <c r="AC386" s="12"/>
    </row>
    <row r="387" spans="1:29" ht="13.5" customHeight="1" x14ac:dyDescent="0.25">
      <c r="A387" s="136"/>
      <c r="B387" s="142"/>
      <c r="C387" s="12"/>
      <c r="D387" s="12"/>
      <c r="E387" s="12"/>
      <c r="F387" s="12"/>
      <c r="G387" s="143"/>
      <c r="H387" s="167"/>
      <c r="I387" s="167"/>
      <c r="J387" s="167"/>
      <c r="K387" s="369"/>
      <c r="L387" s="369"/>
      <c r="M387" s="369"/>
      <c r="N387" s="12"/>
      <c r="O387" s="12"/>
      <c r="Q387" s="143"/>
      <c r="R387" s="12"/>
      <c r="S387" s="12"/>
      <c r="T387" s="12"/>
      <c r="U387" s="12"/>
      <c r="V387" s="12"/>
      <c r="W387" s="12"/>
      <c r="X387" s="12"/>
      <c r="Y387" s="12"/>
      <c r="Z387" s="12"/>
      <c r="AA387" s="12"/>
      <c r="AB387" s="12"/>
      <c r="AC387" s="12"/>
    </row>
    <row r="388" spans="1:29" ht="13.5" customHeight="1" x14ac:dyDescent="0.25">
      <c r="A388" s="136"/>
      <c r="B388" s="142"/>
      <c r="C388" s="12"/>
      <c r="D388" s="12"/>
      <c r="E388" s="12"/>
      <c r="F388" s="12"/>
      <c r="G388" s="143"/>
      <c r="H388" s="167"/>
      <c r="I388" s="167"/>
      <c r="J388" s="167"/>
      <c r="K388" s="369"/>
      <c r="L388" s="369"/>
      <c r="M388" s="369"/>
      <c r="N388" s="12"/>
      <c r="O388" s="12"/>
      <c r="Q388" s="143"/>
      <c r="R388" s="12"/>
      <c r="S388" s="12"/>
      <c r="T388" s="12"/>
      <c r="U388" s="12"/>
      <c r="V388" s="12"/>
      <c r="W388" s="12"/>
      <c r="X388" s="12"/>
      <c r="Y388" s="12"/>
      <c r="Z388" s="12"/>
      <c r="AA388" s="12"/>
      <c r="AB388" s="12"/>
      <c r="AC388" s="12"/>
    </row>
    <row r="389" spans="1:29" ht="13.5" customHeight="1" x14ac:dyDescent="0.25">
      <c r="A389" s="136"/>
      <c r="B389" s="142"/>
      <c r="C389" s="12"/>
      <c r="D389" s="12"/>
      <c r="E389" s="12"/>
      <c r="F389" s="12"/>
      <c r="G389" s="143"/>
      <c r="H389" s="167"/>
      <c r="I389" s="167"/>
      <c r="J389" s="167"/>
      <c r="K389" s="369"/>
      <c r="L389" s="369"/>
      <c r="M389" s="369"/>
      <c r="N389" s="12"/>
      <c r="O389" s="12"/>
      <c r="Q389" s="143"/>
      <c r="R389" s="12"/>
      <c r="S389" s="12"/>
      <c r="T389" s="12"/>
      <c r="U389" s="12"/>
      <c r="V389" s="12"/>
      <c r="W389" s="12"/>
      <c r="X389" s="12"/>
      <c r="Y389" s="12"/>
      <c r="Z389" s="12"/>
      <c r="AA389" s="12"/>
      <c r="AB389" s="12"/>
      <c r="AC389" s="12"/>
    </row>
    <row r="390" spans="1:29" ht="13.5" customHeight="1" x14ac:dyDescent="0.25">
      <c r="A390" s="136"/>
      <c r="B390" s="142"/>
      <c r="C390" s="12"/>
      <c r="D390" s="12"/>
      <c r="E390" s="12"/>
      <c r="F390" s="12"/>
      <c r="G390" s="143"/>
      <c r="H390" s="167"/>
      <c r="I390" s="167"/>
      <c r="J390" s="167"/>
      <c r="K390" s="369"/>
      <c r="L390" s="369"/>
      <c r="M390" s="369"/>
      <c r="N390" s="12"/>
      <c r="O390" s="12"/>
      <c r="Q390" s="143"/>
      <c r="R390" s="12"/>
      <c r="S390" s="12"/>
      <c r="T390" s="12"/>
      <c r="U390" s="12"/>
      <c r="V390" s="12"/>
      <c r="W390" s="12"/>
      <c r="X390" s="12"/>
      <c r="Y390" s="12"/>
      <c r="Z390" s="12"/>
      <c r="AA390" s="12"/>
      <c r="AB390" s="12"/>
      <c r="AC390" s="12"/>
    </row>
    <row r="391" spans="1:29" ht="13.5" customHeight="1" x14ac:dyDescent="0.25">
      <c r="A391" s="136"/>
      <c r="B391" s="142"/>
      <c r="C391" s="12"/>
      <c r="D391" s="12"/>
      <c r="E391" s="12"/>
      <c r="F391" s="12"/>
      <c r="G391" s="143"/>
      <c r="H391" s="167"/>
      <c r="I391" s="167"/>
      <c r="J391" s="167"/>
      <c r="K391" s="369"/>
      <c r="L391" s="369"/>
      <c r="M391" s="369"/>
      <c r="N391" s="12"/>
      <c r="O391" s="12"/>
      <c r="Q391" s="143"/>
      <c r="R391" s="12"/>
      <c r="S391" s="12"/>
      <c r="T391" s="12"/>
      <c r="U391" s="12"/>
      <c r="V391" s="12"/>
      <c r="W391" s="12"/>
      <c r="X391" s="12"/>
      <c r="Y391" s="12"/>
      <c r="Z391" s="12"/>
      <c r="AA391" s="12"/>
      <c r="AB391" s="12"/>
      <c r="AC391" s="12"/>
    </row>
    <row r="392" spans="1:29" ht="13.5" customHeight="1" x14ac:dyDescent="0.25">
      <c r="A392" s="136"/>
      <c r="B392" s="142"/>
      <c r="C392" s="12"/>
      <c r="D392" s="12"/>
      <c r="E392" s="12"/>
      <c r="F392" s="12"/>
      <c r="G392" s="143"/>
      <c r="H392" s="167"/>
      <c r="I392" s="167"/>
      <c r="J392" s="167"/>
      <c r="K392" s="369"/>
      <c r="L392" s="369"/>
      <c r="M392" s="369"/>
      <c r="N392" s="12"/>
      <c r="O392" s="12"/>
      <c r="Q392" s="143"/>
      <c r="R392" s="12"/>
      <c r="S392" s="12"/>
      <c r="T392" s="12"/>
      <c r="U392" s="12"/>
      <c r="V392" s="12"/>
      <c r="W392" s="12"/>
      <c r="X392" s="12"/>
      <c r="Y392" s="12"/>
      <c r="Z392" s="12"/>
      <c r="AA392" s="12"/>
      <c r="AB392" s="12"/>
      <c r="AC392" s="12"/>
    </row>
    <row r="393" spans="1:29" ht="13.5" customHeight="1" x14ac:dyDescent="0.25">
      <c r="A393" s="136"/>
      <c r="B393" s="142"/>
      <c r="C393" s="12"/>
      <c r="D393" s="12"/>
      <c r="E393" s="12"/>
      <c r="F393" s="12"/>
      <c r="G393" s="143"/>
      <c r="H393" s="167"/>
      <c r="I393" s="167"/>
      <c r="J393" s="167"/>
      <c r="K393" s="369"/>
      <c r="L393" s="369"/>
      <c r="M393" s="369"/>
      <c r="N393" s="12"/>
      <c r="O393" s="12"/>
      <c r="Q393" s="143"/>
      <c r="R393" s="12"/>
      <c r="S393" s="12"/>
      <c r="T393" s="12"/>
      <c r="U393" s="12"/>
      <c r="V393" s="12"/>
      <c r="W393" s="12"/>
      <c r="X393" s="12"/>
      <c r="Y393" s="12"/>
      <c r="Z393" s="12"/>
      <c r="AA393" s="12"/>
      <c r="AB393" s="12"/>
      <c r="AC393" s="12"/>
    </row>
    <row r="394" spans="1:29" ht="13.5" customHeight="1" x14ac:dyDescent="0.25">
      <c r="A394" s="136"/>
      <c r="B394" s="142"/>
      <c r="C394" s="12"/>
      <c r="D394" s="12"/>
      <c r="E394" s="12"/>
      <c r="F394" s="12"/>
      <c r="G394" s="143"/>
      <c r="H394" s="167"/>
      <c r="I394" s="167"/>
      <c r="J394" s="167"/>
      <c r="K394" s="369"/>
      <c r="L394" s="369"/>
      <c r="M394" s="369"/>
      <c r="N394" s="12"/>
      <c r="O394" s="12"/>
      <c r="Q394" s="143"/>
      <c r="R394" s="12"/>
      <c r="S394" s="12"/>
      <c r="T394" s="12"/>
      <c r="U394" s="12"/>
      <c r="V394" s="12"/>
      <c r="W394" s="12"/>
      <c r="X394" s="12"/>
      <c r="Y394" s="12"/>
      <c r="Z394" s="12"/>
      <c r="AA394" s="12"/>
      <c r="AB394" s="12"/>
      <c r="AC394" s="12"/>
    </row>
    <row r="395" spans="1:29" ht="13.5" customHeight="1" x14ac:dyDescent="0.25">
      <c r="A395" s="136"/>
      <c r="B395" s="142"/>
      <c r="C395" s="12"/>
      <c r="D395" s="12"/>
      <c r="E395" s="12"/>
      <c r="F395" s="12"/>
      <c r="G395" s="143"/>
      <c r="H395" s="167"/>
      <c r="I395" s="167"/>
      <c r="J395" s="167"/>
      <c r="K395" s="369"/>
      <c r="L395" s="369"/>
      <c r="M395" s="369"/>
      <c r="N395" s="12"/>
      <c r="O395" s="12"/>
      <c r="Q395" s="143"/>
      <c r="R395" s="12"/>
      <c r="S395" s="12"/>
      <c r="T395" s="12"/>
      <c r="U395" s="12"/>
      <c r="V395" s="12"/>
      <c r="W395" s="12"/>
      <c r="X395" s="12"/>
      <c r="Y395" s="12"/>
      <c r="Z395" s="12"/>
      <c r="AA395" s="12"/>
      <c r="AB395" s="12"/>
      <c r="AC395" s="12"/>
    </row>
    <row r="396" spans="1:29" ht="13.5" customHeight="1" x14ac:dyDescent="0.25">
      <c r="A396" s="136"/>
      <c r="B396" s="142"/>
      <c r="C396" s="12"/>
      <c r="D396" s="12"/>
      <c r="E396" s="12"/>
      <c r="F396" s="12"/>
      <c r="G396" s="143"/>
      <c r="H396" s="167"/>
      <c r="I396" s="167"/>
      <c r="J396" s="167"/>
      <c r="K396" s="369"/>
      <c r="L396" s="369"/>
      <c r="M396" s="369"/>
      <c r="N396" s="12"/>
      <c r="O396" s="12"/>
      <c r="Q396" s="143"/>
      <c r="R396" s="12"/>
      <c r="S396" s="12"/>
      <c r="T396" s="12"/>
      <c r="U396" s="12"/>
      <c r="V396" s="12"/>
      <c r="W396" s="12"/>
      <c r="X396" s="12"/>
      <c r="Y396" s="12"/>
      <c r="Z396" s="12"/>
      <c r="AA396" s="12"/>
      <c r="AB396" s="12"/>
      <c r="AC396" s="12"/>
    </row>
    <row r="397" spans="1:29" ht="13.5" customHeight="1" x14ac:dyDescent="0.25">
      <c r="A397" s="136"/>
      <c r="B397" s="142"/>
      <c r="C397" s="12"/>
      <c r="D397" s="12"/>
      <c r="E397" s="12"/>
      <c r="F397" s="12"/>
      <c r="G397" s="143"/>
      <c r="H397" s="167"/>
      <c r="I397" s="167"/>
      <c r="J397" s="167"/>
      <c r="K397" s="369"/>
      <c r="L397" s="369"/>
      <c r="M397" s="369"/>
      <c r="N397" s="12"/>
      <c r="O397" s="12"/>
      <c r="Q397" s="143"/>
      <c r="R397" s="12"/>
      <c r="S397" s="12"/>
      <c r="T397" s="12"/>
      <c r="U397" s="12"/>
      <c r="V397" s="12"/>
      <c r="W397" s="12"/>
      <c r="X397" s="12"/>
      <c r="Y397" s="12"/>
      <c r="Z397" s="12"/>
      <c r="AA397" s="12"/>
      <c r="AB397" s="12"/>
      <c r="AC397" s="12"/>
    </row>
    <row r="398" spans="1:29" ht="13.5" customHeight="1" x14ac:dyDescent="0.25">
      <c r="A398" s="136"/>
      <c r="B398" s="142"/>
      <c r="C398" s="12"/>
      <c r="D398" s="12"/>
      <c r="E398" s="12"/>
      <c r="F398" s="12"/>
      <c r="G398" s="143"/>
      <c r="H398" s="167"/>
      <c r="I398" s="167"/>
      <c r="J398" s="167"/>
      <c r="K398" s="369"/>
      <c r="L398" s="369"/>
      <c r="M398" s="369"/>
      <c r="N398" s="12"/>
      <c r="O398" s="12"/>
      <c r="Q398" s="143"/>
      <c r="R398" s="12"/>
      <c r="S398" s="12"/>
      <c r="T398" s="12"/>
      <c r="U398" s="12"/>
      <c r="V398" s="12"/>
      <c r="W398" s="12"/>
      <c r="X398" s="12"/>
      <c r="Y398" s="12"/>
      <c r="Z398" s="12"/>
      <c r="AA398" s="12"/>
      <c r="AB398" s="12"/>
      <c r="AC398" s="12"/>
    </row>
    <row r="399" spans="1:29" ht="13.5" customHeight="1" x14ac:dyDescent="0.25">
      <c r="A399" s="136"/>
      <c r="B399" s="142"/>
      <c r="C399" s="12"/>
      <c r="D399" s="12"/>
      <c r="E399" s="12"/>
      <c r="F399" s="12"/>
      <c r="G399" s="143"/>
      <c r="H399" s="167"/>
      <c r="I399" s="167"/>
      <c r="J399" s="167"/>
      <c r="K399" s="369"/>
      <c r="L399" s="369"/>
      <c r="M399" s="369"/>
      <c r="N399" s="12"/>
      <c r="O399" s="12"/>
      <c r="Q399" s="143"/>
      <c r="R399" s="12"/>
      <c r="S399" s="12"/>
      <c r="T399" s="12"/>
      <c r="U399" s="12"/>
      <c r="V399" s="12"/>
      <c r="W399" s="12"/>
      <c r="X399" s="12"/>
      <c r="Y399" s="12"/>
      <c r="Z399" s="12"/>
      <c r="AA399" s="12"/>
      <c r="AB399" s="12"/>
      <c r="AC399" s="12"/>
    </row>
    <row r="400" spans="1:29" ht="13.5" customHeight="1" x14ac:dyDescent="0.25">
      <c r="A400" s="136"/>
      <c r="B400" s="142"/>
      <c r="C400" s="12"/>
      <c r="D400" s="12"/>
      <c r="E400" s="12"/>
      <c r="F400" s="12"/>
      <c r="G400" s="143"/>
      <c r="H400" s="167"/>
      <c r="I400" s="167"/>
      <c r="J400" s="167"/>
      <c r="K400" s="369"/>
      <c r="L400" s="369"/>
      <c r="M400" s="369"/>
      <c r="N400" s="12"/>
      <c r="O400" s="12"/>
      <c r="Q400" s="143"/>
      <c r="R400" s="12"/>
      <c r="S400" s="12"/>
      <c r="T400" s="12"/>
      <c r="U400" s="12"/>
      <c r="V400" s="12"/>
      <c r="W400" s="12"/>
      <c r="X400" s="12"/>
      <c r="Y400" s="12"/>
      <c r="Z400" s="12"/>
      <c r="AA400" s="12"/>
      <c r="AB400" s="12"/>
      <c r="AC400" s="12"/>
    </row>
    <row r="401" spans="1:29" ht="13.5" customHeight="1" x14ac:dyDescent="0.25">
      <c r="A401" s="136"/>
      <c r="B401" s="142"/>
      <c r="C401" s="12"/>
      <c r="D401" s="12"/>
      <c r="E401" s="12"/>
      <c r="F401" s="12"/>
      <c r="G401" s="143"/>
      <c r="H401" s="167"/>
      <c r="I401" s="167"/>
      <c r="J401" s="167"/>
      <c r="K401" s="369"/>
      <c r="L401" s="369"/>
      <c r="M401" s="369"/>
      <c r="N401" s="12"/>
      <c r="O401" s="12"/>
      <c r="Q401" s="143"/>
      <c r="R401" s="12"/>
      <c r="S401" s="12"/>
      <c r="T401" s="12"/>
      <c r="U401" s="12"/>
      <c r="V401" s="12"/>
      <c r="W401" s="12"/>
      <c r="X401" s="12"/>
      <c r="Y401" s="12"/>
      <c r="Z401" s="12"/>
      <c r="AA401" s="12"/>
      <c r="AB401" s="12"/>
      <c r="AC401" s="12"/>
    </row>
    <row r="402" spans="1:29" ht="13.5" customHeight="1" x14ac:dyDescent="0.25">
      <c r="A402" s="136"/>
      <c r="B402" s="142"/>
      <c r="C402" s="12"/>
      <c r="D402" s="12"/>
      <c r="E402" s="12"/>
      <c r="F402" s="12"/>
      <c r="G402" s="143"/>
      <c r="H402" s="167"/>
      <c r="I402" s="167"/>
      <c r="J402" s="167"/>
      <c r="K402" s="369"/>
      <c r="L402" s="369"/>
      <c r="M402" s="369"/>
      <c r="N402" s="12"/>
      <c r="O402" s="12"/>
      <c r="Q402" s="143"/>
      <c r="R402" s="12"/>
      <c r="S402" s="12"/>
      <c r="T402" s="12"/>
      <c r="U402" s="12"/>
      <c r="V402" s="12"/>
      <c r="W402" s="12"/>
      <c r="X402" s="12"/>
      <c r="Y402" s="12"/>
      <c r="Z402" s="12"/>
      <c r="AA402" s="12"/>
      <c r="AB402" s="12"/>
      <c r="AC402" s="12"/>
    </row>
    <row r="403" spans="1:29" ht="13.5" customHeight="1" x14ac:dyDescent="0.25">
      <c r="A403" s="136"/>
      <c r="B403" s="142"/>
      <c r="C403" s="12"/>
      <c r="D403" s="12"/>
      <c r="E403" s="12"/>
      <c r="F403" s="12"/>
      <c r="G403" s="143"/>
      <c r="H403" s="167"/>
      <c r="I403" s="167"/>
      <c r="J403" s="167"/>
      <c r="K403" s="369"/>
      <c r="L403" s="369"/>
      <c r="M403" s="369"/>
      <c r="N403" s="12"/>
      <c r="O403" s="12"/>
      <c r="Q403" s="143"/>
      <c r="R403" s="12"/>
      <c r="S403" s="12"/>
      <c r="T403" s="12"/>
      <c r="U403" s="12"/>
      <c r="V403" s="12"/>
      <c r="W403" s="12"/>
      <c r="X403" s="12"/>
      <c r="Y403" s="12"/>
      <c r="Z403" s="12"/>
      <c r="AA403" s="12"/>
      <c r="AB403" s="12"/>
      <c r="AC403" s="12"/>
    </row>
    <row r="404" spans="1:29" ht="13.5" customHeight="1" x14ac:dyDescent="0.25">
      <c r="A404" s="136"/>
      <c r="B404" s="142"/>
      <c r="C404" s="12"/>
      <c r="D404" s="12"/>
      <c r="E404" s="12"/>
      <c r="F404" s="12"/>
      <c r="G404" s="143"/>
      <c r="H404" s="167"/>
      <c r="I404" s="167"/>
      <c r="J404" s="167"/>
      <c r="K404" s="369"/>
      <c r="L404" s="369"/>
      <c r="M404" s="369"/>
      <c r="N404" s="12"/>
      <c r="O404" s="12"/>
      <c r="Q404" s="143"/>
      <c r="R404" s="12"/>
      <c r="S404" s="12"/>
      <c r="T404" s="12"/>
      <c r="U404" s="12"/>
      <c r="V404" s="12"/>
      <c r="W404" s="12"/>
      <c r="X404" s="12"/>
      <c r="Y404" s="12"/>
      <c r="Z404" s="12"/>
      <c r="AA404" s="12"/>
      <c r="AB404" s="12"/>
      <c r="AC404" s="12"/>
    </row>
    <row r="405" spans="1:29" ht="13.5" customHeight="1" x14ac:dyDescent="0.25">
      <c r="A405" s="136"/>
      <c r="B405" s="142"/>
      <c r="C405" s="12"/>
      <c r="D405" s="12"/>
      <c r="E405" s="12"/>
      <c r="F405" s="12"/>
      <c r="G405" s="143"/>
      <c r="H405" s="167"/>
      <c r="I405" s="167"/>
      <c r="J405" s="167"/>
      <c r="K405" s="369"/>
      <c r="L405" s="369"/>
      <c r="M405" s="369"/>
      <c r="N405" s="12"/>
      <c r="O405" s="12"/>
      <c r="Q405" s="143"/>
      <c r="R405" s="12"/>
      <c r="S405" s="12"/>
      <c r="T405" s="12"/>
      <c r="U405" s="12"/>
      <c r="V405" s="12"/>
      <c r="W405" s="12"/>
      <c r="X405" s="12"/>
      <c r="Y405" s="12"/>
      <c r="Z405" s="12"/>
      <c r="AA405" s="12"/>
      <c r="AB405" s="12"/>
      <c r="AC405" s="12"/>
    </row>
    <row r="406" spans="1:29" ht="13.5" customHeight="1" x14ac:dyDescent="0.25">
      <c r="A406" s="136"/>
      <c r="B406" s="142"/>
      <c r="C406" s="12"/>
      <c r="D406" s="12"/>
      <c r="E406" s="12"/>
      <c r="F406" s="12"/>
      <c r="G406" s="143"/>
      <c r="H406" s="167"/>
      <c r="I406" s="167"/>
      <c r="J406" s="167"/>
      <c r="K406" s="369"/>
      <c r="L406" s="369"/>
      <c r="M406" s="369"/>
      <c r="N406" s="12"/>
      <c r="O406" s="12"/>
      <c r="Q406" s="143"/>
      <c r="R406" s="12"/>
      <c r="S406" s="12"/>
      <c r="T406" s="12"/>
      <c r="U406" s="12"/>
      <c r="V406" s="12"/>
      <c r="W406" s="12"/>
      <c r="X406" s="12"/>
      <c r="Y406" s="12"/>
      <c r="Z406" s="12"/>
      <c r="AA406" s="12"/>
      <c r="AB406" s="12"/>
      <c r="AC406" s="12"/>
    </row>
    <row r="407" spans="1:29" ht="13.5" customHeight="1" x14ac:dyDescent="0.25">
      <c r="A407" s="136"/>
      <c r="B407" s="142"/>
      <c r="C407" s="12"/>
      <c r="D407" s="12"/>
      <c r="E407" s="12"/>
      <c r="F407" s="12"/>
      <c r="G407" s="143"/>
      <c r="H407" s="167"/>
      <c r="I407" s="167"/>
      <c r="J407" s="167"/>
      <c r="K407" s="369"/>
      <c r="L407" s="369"/>
      <c r="M407" s="369"/>
      <c r="N407" s="12"/>
      <c r="O407" s="12"/>
      <c r="Q407" s="143"/>
      <c r="R407" s="12"/>
      <c r="S407" s="12"/>
      <c r="T407" s="12"/>
      <c r="U407" s="12"/>
      <c r="V407" s="12"/>
      <c r="W407" s="12"/>
      <c r="X407" s="12"/>
      <c r="Y407" s="12"/>
      <c r="Z407" s="12"/>
      <c r="AA407" s="12"/>
      <c r="AB407" s="12"/>
      <c r="AC407" s="12"/>
    </row>
    <row r="408" spans="1:29" ht="13.5" customHeight="1" x14ac:dyDescent="0.25">
      <c r="A408" s="136"/>
      <c r="B408" s="142"/>
      <c r="C408" s="12"/>
      <c r="D408" s="12"/>
      <c r="E408" s="12"/>
      <c r="F408" s="12"/>
      <c r="G408" s="143"/>
      <c r="H408" s="167"/>
      <c r="I408" s="167"/>
      <c r="J408" s="167"/>
      <c r="K408" s="369"/>
      <c r="L408" s="369"/>
      <c r="M408" s="369"/>
      <c r="N408" s="12"/>
      <c r="O408" s="12"/>
      <c r="Q408" s="143"/>
      <c r="R408" s="12"/>
      <c r="S408" s="12"/>
      <c r="T408" s="12"/>
      <c r="U408" s="12"/>
      <c r="V408" s="12"/>
      <c r="W408" s="12"/>
      <c r="X408" s="12"/>
      <c r="Y408" s="12"/>
      <c r="Z408" s="12"/>
      <c r="AA408" s="12"/>
      <c r="AB408" s="12"/>
      <c r="AC408" s="12"/>
    </row>
    <row r="409" spans="1:29" ht="13.5" customHeight="1" x14ac:dyDescent="0.25">
      <c r="A409" s="136"/>
      <c r="B409" s="142"/>
      <c r="C409" s="12"/>
      <c r="D409" s="12"/>
      <c r="E409" s="12"/>
      <c r="F409" s="12"/>
      <c r="G409" s="143"/>
      <c r="H409" s="167"/>
      <c r="I409" s="167"/>
      <c r="J409" s="167"/>
      <c r="K409" s="369"/>
      <c r="L409" s="369"/>
      <c r="M409" s="369"/>
      <c r="N409" s="12"/>
      <c r="O409" s="12"/>
      <c r="Q409" s="143"/>
      <c r="R409" s="12"/>
      <c r="S409" s="12"/>
      <c r="T409" s="12"/>
      <c r="U409" s="12"/>
      <c r="V409" s="12"/>
      <c r="W409" s="12"/>
      <c r="X409" s="12"/>
      <c r="Y409" s="12"/>
      <c r="Z409" s="12"/>
      <c r="AA409" s="12"/>
      <c r="AB409" s="12"/>
      <c r="AC409" s="12"/>
    </row>
    <row r="410" spans="1:29" ht="13.5" customHeight="1" x14ac:dyDescent="0.25">
      <c r="A410" s="136"/>
      <c r="B410" s="142"/>
      <c r="C410" s="12"/>
      <c r="D410" s="12"/>
      <c r="E410" s="12"/>
      <c r="F410" s="12"/>
      <c r="G410" s="143"/>
      <c r="H410" s="167"/>
      <c r="I410" s="167"/>
      <c r="J410" s="167"/>
      <c r="K410" s="369"/>
      <c r="L410" s="369"/>
      <c r="M410" s="369"/>
      <c r="N410" s="12"/>
      <c r="O410" s="12"/>
      <c r="Q410" s="143"/>
      <c r="R410" s="12"/>
      <c r="S410" s="12"/>
      <c r="T410" s="12"/>
      <c r="U410" s="12"/>
      <c r="V410" s="12"/>
      <c r="W410" s="12"/>
      <c r="X410" s="12"/>
      <c r="Y410" s="12"/>
      <c r="Z410" s="12"/>
      <c r="AA410" s="12"/>
      <c r="AB410" s="12"/>
      <c r="AC410" s="12"/>
    </row>
    <row r="411" spans="1:29" ht="13.5" customHeight="1" x14ac:dyDescent="0.25">
      <c r="A411" s="136"/>
      <c r="B411" s="142"/>
      <c r="C411" s="12"/>
      <c r="D411" s="12"/>
      <c r="E411" s="12"/>
      <c r="F411" s="12"/>
      <c r="G411" s="143"/>
      <c r="H411" s="167"/>
      <c r="I411" s="167"/>
      <c r="J411" s="167"/>
      <c r="K411" s="369"/>
      <c r="L411" s="369"/>
      <c r="M411" s="369"/>
      <c r="N411" s="12"/>
      <c r="O411" s="12"/>
      <c r="Q411" s="143"/>
      <c r="R411" s="12"/>
      <c r="S411" s="12"/>
      <c r="T411" s="12"/>
      <c r="U411" s="12"/>
      <c r="V411" s="12"/>
      <c r="W411" s="12"/>
      <c r="X411" s="12"/>
      <c r="Y411" s="12"/>
      <c r="Z411" s="12"/>
      <c r="AA411" s="12"/>
      <c r="AB411" s="12"/>
      <c r="AC411" s="12"/>
    </row>
    <row r="412" spans="1:29" ht="13.5" customHeight="1" x14ac:dyDescent="0.25">
      <c r="A412" s="136"/>
      <c r="B412" s="142"/>
      <c r="C412" s="12"/>
      <c r="D412" s="12"/>
      <c r="E412" s="12"/>
      <c r="F412" s="12"/>
      <c r="G412" s="143"/>
      <c r="H412" s="167"/>
      <c r="I412" s="167"/>
      <c r="J412" s="167"/>
      <c r="K412" s="369"/>
      <c r="L412" s="369"/>
      <c r="M412" s="369"/>
      <c r="N412" s="12"/>
      <c r="O412" s="12"/>
      <c r="Q412" s="143"/>
      <c r="R412" s="12"/>
      <c r="S412" s="12"/>
      <c r="T412" s="12"/>
      <c r="U412" s="12"/>
      <c r="V412" s="12"/>
      <c r="W412" s="12"/>
      <c r="X412" s="12"/>
      <c r="Y412" s="12"/>
      <c r="Z412" s="12"/>
      <c r="AA412" s="12"/>
      <c r="AB412" s="12"/>
      <c r="AC412" s="12"/>
    </row>
    <row r="413" spans="1:29" ht="13.5" customHeight="1" x14ac:dyDescent="0.25">
      <c r="A413" s="136"/>
      <c r="B413" s="142"/>
      <c r="C413" s="12"/>
      <c r="D413" s="12"/>
      <c r="E413" s="12"/>
      <c r="F413" s="12"/>
      <c r="G413" s="143"/>
      <c r="H413" s="167"/>
      <c r="I413" s="167"/>
      <c r="J413" s="167"/>
      <c r="K413" s="369"/>
      <c r="L413" s="369"/>
      <c r="M413" s="369"/>
      <c r="N413" s="12"/>
      <c r="O413" s="12"/>
      <c r="Q413" s="143"/>
      <c r="R413" s="12"/>
      <c r="S413" s="12"/>
      <c r="T413" s="12"/>
      <c r="U413" s="12"/>
      <c r="V413" s="12"/>
      <c r="W413" s="12"/>
      <c r="X413" s="12"/>
      <c r="Y413" s="12"/>
      <c r="Z413" s="12"/>
      <c r="AA413" s="12"/>
      <c r="AB413" s="12"/>
      <c r="AC413" s="12"/>
    </row>
    <row r="414" spans="1:29" ht="13.5" customHeight="1" x14ac:dyDescent="0.25">
      <c r="A414" s="136"/>
      <c r="B414" s="142"/>
      <c r="C414" s="12"/>
      <c r="D414" s="12"/>
      <c r="E414" s="12"/>
      <c r="F414" s="12"/>
      <c r="G414" s="143"/>
      <c r="H414" s="167"/>
      <c r="I414" s="167"/>
      <c r="J414" s="167"/>
      <c r="K414" s="369"/>
      <c r="L414" s="369"/>
      <c r="M414" s="369"/>
      <c r="N414" s="12"/>
      <c r="O414" s="12"/>
      <c r="Q414" s="143"/>
      <c r="R414" s="12"/>
      <c r="S414" s="12"/>
      <c r="T414" s="12"/>
      <c r="U414" s="12"/>
      <c r="V414" s="12"/>
      <c r="W414" s="12"/>
      <c r="X414" s="12"/>
      <c r="Y414" s="12"/>
      <c r="Z414" s="12"/>
      <c r="AA414" s="12"/>
      <c r="AB414" s="12"/>
      <c r="AC414" s="12"/>
    </row>
    <row r="415" spans="1:29" ht="13.5" customHeight="1" x14ac:dyDescent="0.25">
      <c r="A415" s="136"/>
      <c r="B415" s="142"/>
      <c r="C415" s="12"/>
      <c r="D415" s="12"/>
      <c r="E415" s="12"/>
      <c r="F415" s="12"/>
      <c r="G415" s="143"/>
      <c r="H415" s="167"/>
      <c r="I415" s="167"/>
      <c r="J415" s="167"/>
      <c r="K415" s="369"/>
      <c r="L415" s="369"/>
      <c r="M415" s="369"/>
      <c r="N415" s="12"/>
      <c r="O415" s="12"/>
      <c r="Q415" s="143"/>
      <c r="R415" s="12"/>
      <c r="S415" s="12"/>
      <c r="T415" s="12"/>
      <c r="U415" s="12"/>
      <c r="V415" s="12"/>
      <c r="W415" s="12"/>
      <c r="X415" s="12"/>
      <c r="Y415" s="12"/>
      <c r="Z415" s="12"/>
      <c r="AA415" s="12"/>
      <c r="AB415" s="12"/>
      <c r="AC415" s="12"/>
    </row>
    <row r="416" spans="1:29" ht="13.5" customHeight="1" x14ac:dyDescent="0.25">
      <c r="A416" s="136"/>
      <c r="B416" s="142"/>
      <c r="C416" s="12"/>
      <c r="D416" s="12"/>
      <c r="E416" s="12"/>
      <c r="F416" s="12"/>
      <c r="G416" s="143"/>
      <c r="H416" s="167"/>
      <c r="I416" s="167"/>
      <c r="J416" s="167"/>
      <c r="K416" s="369"/>
      <c r="L416" s="369"/>
      <c r="M416" s="369"/>
      <c r="N416" s="12"/>
      <c r="O416" s="12"/>
      <c r="Q416" s="143"/>
      <c r="R416" s="12"/>
      <c r="S416" s="12"/>
      <c r="T416" s="12"/>
      <c r="U416" s="12"/>
      <c r="V416" s="12"/>
      <c r="W416" s="12"/>
      <c r="X416" s="12"/>
      <c r="Y416" s="12"/>
      <c r="Z416" s="12"/>
      <c r="AA416" s="12"/>
      <c r="AB416" s="12"/>
      <c r="AC416" s="12"/>
    </row>
    <row r="417" spans="1:29" ht="13.5" customHeight="1" x14ac:dyDescent="0.25">
      <c r="A417" s="136"/>
      <c r="B417" s="142"/>
      <c r="C417" s="12"/>
      <c r="D417" s="12"/>
      <c r="E417" s="12"/>
      <c r="F417" s="12"/>
      <c r="G417" s="143"/>
      <c r="H417" s="167"/>
      <c r="I417" s="167"/>
      <c r="J417" s="167"/>
      <c r="K417" s="369"/>
      <c r="L417" s="369"/>
      <c r="M417" s="369"/>
      <c r="N417" s="12"/>
      <c r="O417" s="12"/>
      <c r="Q417" s="143"/>
      <c r="R417" s="12"/>
      <c r="S417" s="12"/>
      <c r="T417" s="12"/>
      <c r="U417" s="12"/>
      <c r="V417" s="12"/>
      <c r="W417" s="12"/>
      <c r="X417" s="12"/>
      <c r="Y417" s="12"/>
      <c r="Z417" s="12"/>
      <c r="AA417" s="12"/>
      <c r="AB417" s="12"/>
      <c r="AC417" s="12"/>
    </row>
    <row r="418" spans="1:29" ht="13.5" customHeight="1" x14ac:dyDescent="0.25">
      <c r="A418" s="136"/>
      <c r="B418" s="142"/>
      <c r="C418" s="12"/>
      <c r="D418" s="12"/>
      <c r="E418" s="12"/>
      <c r="F418" s="12"/>
      <c r="G418" s="143"/>
      <c r="H418" s="167"/>
      <c r="I418" s="167"/>
      <c r="J418" s="167"/>
      <c r="K418" s="369"/>
      <c r="L418" s="369"/>
      <c r="M418" s="369"/>
      <c r="N418" s="12"/>
      <c r="O418" s="12"/>
      <c r="Q418" s="143"/>
      <c r="R418" s="12"/>
      <c r="S418" s="12"/>
      <c r="T418" s="12"/>
      <c r="U418" s="12"/>
      <c r="V418" s="12"/>
      <c r="W418" s="12"/>
      <c r="X418" s="12"/>
      <c r="Y418" s="12"/>
      <c r="Z418" s="12"/>
      <c r="AA418" s="12"/>
      <c r="AB418" s="12"/>
      <c r="AC418" s="12"/>
    </row>
    <row r="419" spans="1:29" ht="13.5" customHeight="1" x14ac:dyDescent="0.25">
      <c r="A419" s="136"/>
      <c r="B419" s="142"/>
      <c r="C419" s="12"/>
      <c r="D419" s="12"/>
      <c r="E419" s="12"/>
      <c r="F419" s="12"/>
      <c r="G419" s="143"/>
      <c r="H419" s="167"/>
      <c r="I419" s="167"/>
      <c r="J419" s="167"/>
      <c r="K419" s="369"/>
      <c r="L419" s="369"/>
      <c r="M419" s="369"/>
      <c r="N419" s="12"/>
      <c r="O419" s="12"/>
      <c r="Q419" s="143"/>
      <c r="R419" s="12"/>
      <c r="S419" s="12"/>
      <c r="T419" s="12"/>
      <c r="U419" s="12"/>
      <c r="V419" s="12"/>
      <c r="W419" s="12"/>
      <c r="X419" s="12"/>
      <c r="Y419" s="12"/>
      <c r="Z419" s="12"/>
      <c r="AA419" s="12"/>
      <c r="AB419" s="12"/>
      <c r="AC419" s="12"/>
    </row>
    <row r="420" spans="1:29" ht="13.5" customHeight="1" x14ac:dyDescent="0.25">
      <c r="A420" s="136"/>
      <c r="B420" s="142"/>
      <c r="C420" s="12"/>
      <c r="D420" s="12"/>
      <c r="E420" s="12"/>
      <c r="F420" s="12"/>
      <c r="G420" s="143"/>
      <c r="H420" s="167"/>
      <c r="I420" s="167"/>
      <c r="J420" s="167"/>
      <c r="K420" s="369"/>
      <c r="L420" s="369"/>
      <c r="M420" s="369"/>
      <c r="N420" s="12"/>
      <c r="O420" s="12"/>
      <c r="Q420" s="143"/>
      <c r="R420" s="12"/>
      <c r="S420" s="12"/>
      <c r="T420" s="12"/>
      <c r="U420" s="12"/>
      <c r="V420" s="12"/>
      <c r="W420" s="12"/>
      <c r="X420" s="12"/>
      <c r="Y420" s="12"/>
      <c r="Z420" s="12"/>
      <c r="AA420" s="12"/>
      <c r="AB420" s="12"/>
      <c r="AC420" s="12"/>
    </row>
    <row r="421" spans="1:29" ht="13.5" customHeight="1" x14ac:dyDescent="0.25">
      <c r="A421" s="136"/>
      <c r="B421" s="142"/>
      <c r="C421" s="12"/>
      <c r="D421" s="12"/>
      <c r="E421" s="12"/>
      <c r="F421" s="12"/>
      <c r="G421" s="143"/>
      <c r="H421" s="167"/>
      <c r="I421" s="167"/>
      <c r="J421" s="167"/>
      <c r="K421" s="369"/>
      <c r="L421" s="369"/>
      <c r="M421" s="369"/>
      <c r="N421" s="12"/>
      <c r="O421" s="12"/>
      <c r="Q421" s="143"/>
      <c r="R421" s="12"/>
      <c r="S421" s="12"/>
      <c r="T421" s="12"/>
      <c r="U421" s="12"/>
      <c r="V421" s="12"/>
      <c r="W421" s="12"/>
      <c r="X421" s="12"/>
      <c r="Y421" s="12"/>
      <c r="Z421" s="12"/>
      <c r="AA421" s="12"/>
      <c r="AB421" s="12"/>
      <c r="AC421" s="12"/>
    </row>
    <row r="422" spans="1:29" ht="13.5" customHeight="1" x14ac:dyDescent="0.25">
      <c r="A422" s="136"/>
      <c r="B422" s="142"/>
      <c r="C422" s="12"/>
      <c r="D422" s="12"/>
      <c r="E422" s="12"/>
      <c r="F422" s="12"/>
      <c r="G422" s="143"/>
      <c r="H422" s="167"/>
      <c r="I422" s="167"/>
      <c r="J422" s="167"/>
      <c r="K422" s="369"/>
      <c r="L422" s="369"/>
      <c r="M422" s="369"/>
      <c r="N422" s="12"/>
      <c r="O422" s="12"/>
      <c r="Q422" s="143"/>
      <c r="R422" s="12"/>
      <c r="S422" s="12"/>
      <c r="T422" s="12"/>
      <c r="U422" s="12"/>
      <c r="V422" s="12"/>
      <c r="W422" s="12"/>
      <c r="X422" s="12"/>
      <c r="Y422" s="12"/>
      <c r="Z422" s="12"/>
      <c r="AA422" s="12"/>
      <c r="AB422" s="12"/>
      <c r="AC422" s="12"/>
    </row>
    <row r="423" spans="1:29" ht="13.5" customHeight="1" x14ac:dyDescent="0.25">
      <c r="A423" s="136"/>
      <c r="B423" s="142"/>
      <c r="C423" s="12"/>
      <c r="D423" s="12"/>
      <c r="E423" s="12"/>
      <c r="F423" s="12"/>
      <c r="G423" s="143"/>
      <c r="H423" s="167"/>
      <c r="I423" s="167"/>
      <c r="J423" s="167"/>
      <c r="K423" s="369"/>
      <c r="L423" s="369"/>
      <c r="M423" s="369"/>
      <c r="N423" s="12"/>
      <c r="O423" s="12"/>
      <c r="Q423" s="143"/>
      <c r="R423" s="12"/>
      <c r="S423" s="12"/>
      <c r="T423" s="12"/>
      <c r="U423" s="12"/>
      <c r="V423" s="12"/>
      <c r="W423" s="12"/>
      <c r="X423" s="12"/>
      <c r="Y423" s="12"/>
      <c r="Z423" s="12"/>
      <c r="AA423" s="12"/>
      <c r="AB423" s="12"/>
      <c r="AC423" s="12"/>
    </row>
    <row r="424" spans="1:29" ht="13.5" customHeight="1" x14ac:dyDescent="0.25">
      <c r="A424" s="136"/>
      <c r="B424" s="142"/>
      <c r="C424" s="12"/>
      <c r="D424" s="12"/>
      <c r="E424" s="12"/>
      <c r="F424" s="12"/>
      <c r="G424" s="143"/>
      <c r="H424" s="167"/>
      <c r="I424" s="167"/>
      <c r="J424" s="167"/>
      <c r="K424" s="369"/>
      <c r="L424" s="369"/>
      <c r="M424" s="369"/>
      <c r="N424" s="12"/>
      <c r="O424" s="12"/>
      <c r="Q424" s="143"/>
      <c r="R424" s="12"/>
      <c r="S424" s="12"/>
      <c r="T424" s="12"/>
      <c r="U424" s="12"/>
      <c r="V424" s="12"/>
      <c r="W424" s="12"/>
      <c r="X424" s="12"/>
      <c r="Y424" s="12"/>
      <c r="Z424" s="12"/>
      <c r="AA424" s="12"/>
      <c r="AB424" s="12"/>
      <c r="AC424" s="12"/>
    </row>
    <row r="425" spans="1:29" ht="13.5" customHeight="1" x14ac:dyDescent="0.25">
      <c r="A425" s="136"/>
      <c r="B425" s="142"/>
      <c r="C425" s="12"/>
      <c r="D425" s="12"/>
      <c r="E425" s="12"/>
      <c r="F425" s="12"/>
      <c r="G425" s="143"/>
      <c r="H425" s="167"/>
      <c r="I425" s="167"/>
      <c r="J425" s="167"/>
      <c r="K425" s="369"/>
      <c r="L425" s="369"/>
      <c r="M425" s="369"/>
      <c r="N425" s="12"/>
      <c r="O425" s="12"/>
      <c r="Q425" s="143"/>
      <c r="R425" s="12"/>
      <c r="S425" s="12"/>
      <c r="T425" s="12"/>
      <c r="U425" s="12"/>
      <c r="V425" s="12"/>
      <c r="W425" s="12"/>
      <c r="X425" s="12"/>
      <c r="Y425" s="12"/>
      <c r="Z425" s="12"/>
      <c r="AA425" s="12"/>
      <c r="AB425" s="12"/>
      <c r="AC425" s="12"/>
    </row>
    <row r="426" spans="1:29" ht="13.5" customHeight="1" x14ac:dyDescent="0.25">
      <c r="A426" s="136"/>
      <c r="B426" s="142"/>
      <c r="C426" s="12"/>
      <c r="D426" s="12"/>
      <c r="E426" s="12"/>
      <c r="F426" s="12"/>
      <c r="G426" s="143"/>
      <c r="H426" s="167"/>
      <c r="I426" s="167"/>
      <c r="J426" s="167"/>
      <c r="K426" s="369"/>
      <c r="L426" s="369"/>
      <c r="M426" s="369"/>
      <c r="N426" s="12"/>
      <c r="O426" s="12"/>
      <c r="Q426" s="143"/>
      <c r="R426" s="12"/>
      <c r="S426" s="12"/>
      <c r="T426" s="12"/>
      <c r="U426" s="12"/>
      <c r="V426" s="12"/>
      <c r="W426" s="12"/>
      <c r="X426" s="12"/>
      <c r="Y426" s="12"/>
      <c r="Z426" s="12"/>
      <c r="AA426" s="12"/>
      <c r="AB426" s="12"/>
      <c r="AC426" s="12"/>
    </row>
    <row r="427" spans="1:29" ht="13.5" customHeight="1" x14ac:dyDescent="0.25">
      <c r="A427" s="136"/>
      <c r="B427" s="142"/>
      <c r="C427" s="12"/>
      <c r="D427" s="12"/>
      <c r="E427" s="12"/>
      <c r="F427" s="12"/>
      <c r="G427" s="143"/>
      <c r="H427" s="167"/>
      <c r="I427" s="167"/>
      <c r="J427" s="167"/>
      <c r="K427" s="369"/>
      <c r="L427" s="369"/>
      <c r="M427" s="369"/>
      <c r="N427" s="12"/>
      <c r="O427" s="12"/>
      <c r="Q427" s="143"/>
      <c r="R427" s="12"/>
      <c r="S427" s="12"/>
      <c r="T427" s="12"/>
      <c r="U427" s="12"/>
      <c r="V427" s="12"/>
      <c r="W427" s="12"/>
      <c r="X427" s="12"/>
      <c r="Y427" s="12"/>
      <c r="Z427" s="12"/>
      <c r="AA427" s="12"/>
      <c r="AB427" s="12"/>
      <c r="AC427" s="12"/>
    </row>
    <row r="428" spans="1:29" ht="13.5" customHeight="1" x14ac:dyDescent="0.25">
      <c r="A428" s="136"/>
      <c r="B428" s="142"/>
      <c r="C428" s="12"/>
      <c r="D428" s="12"/>
      <c r="E428" s="12"/>
      <c r="F428" s="12"/>
      <c r="G428" s="143"/>
      <c r="H428" s="167"/>
      <c r="I428" s="167"/>
      <c r="J428" s="167"/>
      <c r="K428" s="369"/>
      <c r="L428" s="369"/>
      <c r="M428" s="369"/>
      <c r="N428" s="12"/>
      <c r="O428" s="12"/>
      <c r="Q428" s="143"/>
      <c r="R428" s="12"/>
      <c r="S428" s="12"/>
      <c r="T428" s="12"/>
      <c r="U428" s="12"/>
      <c r="V428" s="12"/>
      <c r="W428" s="12"/>
      <c r="X428" s="12"/>
      <c r="Y428" s="12"/>
      <c r="Z428" s="12"/>
      <c r="AA428" s="12"/>
      <c r="AB428" s="12"/>
      <c r="AC428" s="12"/>
    </row>
    <row r="429" spans="1:29" ht="13.5" customHeight="1" x14ac:dyDescent="0.25">
      <c r="A429" s="136"/>
      <c r="B429" s="142"/>
      <c r="C429" s="12"/>
      <c r="D429" s="12"/>
      <c r="E429" s="12"/>
      <c r="F429" s="12"/>
      <c r="G429" s="143"/>
      <c r="H429" s="167"/>
      <c r="I429" s="167"/>
      <c r="J429" s="167"/>
      <c r="K429" s="369"/>
      <c r="L429" s="369"/>
      <c r="M429" s="369"/>
      <c r="N429" s="12"/>
      <c r="O429" s="12"/>
      <c r="Q429" s="143"/>
      <c r="R429" s="12"/>
      <c r="S429" s="12"/>
      <c r="T429" s="12"/>
      <c r="U429" s="12"/>
      <c r="V429" s="12"/>
      <c r="W429" s="12"/>
      <c r="X429" s="12"/>
      <c r="Y429" s="12"/>
      <c r="Z429" s="12"/>
      <c r="AA429" s="12"/>
      <c r="AB429" s="12"/>
      <c r="AC429" s="12"/>
    </row>
    <row r="430" spans="1:29" ht="13.5" customHeight="1" x14ac:dyDescent="0.25">
      <c r="A430" s="136"/>
      <c r="B430" s="142"/>
      <c r="C430" s="12"/>
      <c r="D430" s="12"/>
      <c r="E430" s="12"/>
      <c r="F430" s="12"/>
      <c r="G430" s="143"/>
      <c r="H430" s="167"/>
      <c r="I430" s="167"/>
      <c r="J430" s="167"/>
      <c r="K430" s="369"/>
      <c r="L430" s="369"/>
      <c r="M430" s="369"/>
      <c r="N430" s="12"/>
      <c r="O430" s="12"/>
      <c r="Q430" s="143"/>
      <c r="R430" s="12"/>
      <c r="S430" s="12"/>
      <c r="T430" s="12"/>
      <c r="U430" s="12"/>
      <c r="V430" s="12"/>
      <c r="W430" s="12"/>
      <c r="X430" s="12"/>
      <c r="Y430" s="12"/>
      <c r="Z430" s="12"/>
      <c r="AA430" s="12"/>
      <c r="AB430" s="12"/>
      <c r="AC430" s="12"/>
    </row>
    <row r="431" spans="1:29" ht="13.5" customHeight="1" x14ac:dyDescent="0.25">
      <c r="A431" s="136"/>
      <c r="B431" s="142"/>
      <c r="C431" s="12"/>
      <c r="D431" s="12"/>
      <c r="E431" s="12"/>
      <c r="F431" s="12"/>
      <c r="G431" s="143"/>
      <c r="H431" s="167"/>
      <c r="I431" s="167"/>
      <c r="J431" s="167"/>
      <c r="K431" s="369"/>
      <c r="L431" s="369"/>
      <c r="M431" s="369"/>
      <c r="N431" s="12"/>
      <c r="O431" s="12"/>
      <c r="Q431" s="143"/>
      <c r="R431" s="12"/>
      <c r="S431" s="12"/>
      <c r="T431" s="12"/>
      <c r="U431" s="12"/>
      <c r="V431" s="12"/>
      <c r="W431" s="12"/>
      <c r="X431" s="12"/>
      <c r="Y431" s="12"/>
      <c r="Z431" s="12"/>
      <c r="AA431" s="12"/>
      <c r="AB431" s="12"/>
      <c r="AC431" s="12"/>
    </row>
    <row r="432" spans="1:29" ht="13.5" customHeight="1" x14ac:dyDescent="0.25">
      <c r="A432" s="136"/>
      <c r="B432" s="142"/>
      <c r="C432" s="12"/>
      <c r="D432" s="12"/>
      <c r="E432" s="12"/>
      <c r="F432" s="12"/>
      <c r="G432" s="143"/>
      <c r="H432" s="167"/>
      <c r="I432" s="167"/>
      <c r="J432" s="167"/>
      <c r="K432" s="369"/>
      <c r="L432" s="369"/>
      <c r="M432" s="369"/>
      <c r="N432" s="12"/>
      <c r="O432" s="12"/>
      <c r="Q432" s="143"/>
      <c r="R432" s="12"/>
      <c r="S432" s="12"/>
      <c r="T432" s="12"/>
      <c r="U432" s="12"/>
      <c r="V432" s="12"/>
      <c r="W432" s="12"/>
      <c r="X432" s="12"/>
      <c r="Y432" s="12"/>
      <c r="Z432" s="12"/>
      <c r="AA432" s="12"/>
      <c r="AB432" s="12"/>
      <c r="AC432" s="12"/>
    </row>
    <row r="433" spans="1:29" ht="13.5" customHeight="1" x14ac:dyDescent="0.25">
      <c r="A433" s="136"/>
      <c r="B433" s="142"/>
      <c r="C433" s="12"/>
      <c r="D433" s="12"/>
      <c r="E433" s="12"/>
      <c r="F433" s="12"/>
      <c r="G433" s="143"/>
      <c r="H433" s="167"/>
      <c r="I433" s="167"/>
      <c r="J433" s="167"/>
      <c r="K433" s="369"/>
      <c r="L433" s="369"/>
      <c r="M433" s="369"/>
      <c r="N433" s="12"/>
      <c r="O433" s="12"/>
      <c r="Q433" s="143"/>
      <c r="R433" s="12"/>
      <c r="S433" s="12"/>
      <c r="T433" s="12"/>
      <c r="U433" s="12"/>
      <c r="V433" s="12"/>
      <c r="W433" s="12"/>
      <c r="X433" s="12"/>
      <c r="Y433" s="12"/>
      <c r="Z433" s="12"/>
      <c r="AA433" s="12"/>
      <c r="AB433" s="12"/>
      <c r="AC433" s="12"/>
    </row>
    <row r="434" spans="1:29" ht="13.5" customHeight="1" x14ac:dyDescent="0.25">
      <c r="A434" s="136"/>
      <c r="B434" s="142"/>
      <c r="C434" s="12"/>
      <c r="D434" s="12"/>
      <c r="E434" s="12"/>
      <c r="F434" s="12"/>
      <c r="G434" s="143"/>
      <c r="H434" s="167"/>
      <c r="I434" s="167"/>
      <c r="J434" s="167"/>
      <c r="K434" s="369"/>
      <c r="L434" s="369"/>
      <c r="M434" s="369"/>
      <c r="N434" s="12"/>
      <c r="O434" s="12"/>
      <c r="Q434" s="143"/>
      <c r="R434" s="12"/>
      <c r="S434" s="12"/>
      <c r="T434" s="12"/>
      <c r="U434" s="12"/>
      <c r="V434" s="12"/>
      <c r="W434" s="12"/>
      <c r="X434" s="12"/>
      <c r="Y434" s="12"/>
      <c r="Z434" s="12"/>
      <c r="AA434" s="12"/>
      <c r="AB434" s="12"/>
      <c r="AC434" s="12"/>
    </row>
    <row r="435" spans="1:29" ht="13.5" customHeight="1" x14ac:dyDescent="0.25">
      <c r="A435" s="136"/>
      <c r="B435" s="142"/>
      <c r="C435" s="12"/>
      <c r="D435" s="12"/>
      <c r="E435" s="12"/>
      <c r="F435" s="12"/>
      <c r="G435" s="143"/>
      <c r="H435" s="167"/>
      <c r="I435" s="167"/>
      <c r="J435" s="167"/>
      <c r="K435" s="369"/>
      <c r="L435" s="369"/>
      <c r="M435" s="369"/>
      <c r="N435" s="12"/>
      <c r="O435" s="12"/>
      <c r="Q435" s="143"/>
      <c r="R435" s="12"/>
      <c r="S435" s="12"/>
      <c r="T435" s="12"/>
      <c r="U435" s="12"/>
      <c r="V435" s="12"/>
      <c r="W435" s="12"/>
      <c r="X435" s="12"/>
      <c r="Y435" s="12"/>
      <c r="Z435" s="12"/>
      <c r="AA435" s="12"/>
      <c r="AB435" s="12"/>
      <c r="AC435" s="12"/>
    </row>
    <row r="436" spans="1:29" ht="13.5" customHeight="1" x14ac:dyDescent="0.25">
      <c r="A436" s="136"/>
      <c r="B436" s="142"/>
      <c r="C436" s="12"/>
      <c r="D436" s="12"/>
      <c r="E436" s="12"/>
      <c r="F436" s="12"/>
      <c r="G436" s="143"/>
      <c r="H436" s="167"/>
      <c r="I436" s="167"/>
      <c r="J436" s="167"/>
      <c r="K436" s="369"/>
      <c r="L436" s="369"/>
      <c r="M436" s="369"/>
      <c r="N436" s="12"/>
      <c r="O436" s="12"/>
      <c r="Q436" s="143"/>
      <c r="R436" s="12"/>
      <c r="S436" s="12"/>
      <c r="T436" s="12"/>
      <c r="U436" s="12"/>
      <c r="V436" s="12"/>
      <c r="W436" s="12"/>
      <c r="X436" s="12"/>
      <c r="Y436" s="12"/>
      <c r="Z436" s="12"/>
      <c r="AA436" s="12"/>
      <c r="AB436" s="12"/>
      <c r="AC436" s="12"/>
    </row>
    <row r="437" spans="1:29" ht="13.5" customHeight="1" x14ac:dyDescent="0.25">
      <c r="A437" s="136"/>
      <c r="B437" s="142"/>
      <c r="C437" s="12"/>
      <c r="D437" s="12"/>
      <c r="E437" s="12"/>
      <c r="F437" s="12"/>
      <c r="G437" s="143"/>
      <c r="H437" s="167"/>
      <c r="I437" s="167"/>
      <c r="J437" s="167"/>
      <c r="K437" s="369"/>
      <c r="L437" s="369"/>
      <c r="M437" s="369"/>
      <c r="N437" s="12"/>
      <c r="O437" s="12"/>
      <c r="Q437" s="143"/>
      <c r="R437" s="12"/>
      <c r="S437" s="12"/>
      <c r="T437" s="12"/>
      <c r="U437" s="12"/>
      <c r="V437" s="12"/>
      <c r="W437" s="12"/>
      <c r="X437" s="12"/>
      <c r="Y437" s="12"/>
      <c r="Z437" s="12"/>
      <c r="AA437" s="12"/>
      <c r="AB437" s="12"/>
      <c r="AC437" s="12"/>
    </row>
    <row r="438" spans="1:29" ht="13.5" customHeight="1" x14ac:dyDescent="0.25">
      <c r="A438" s="136"/>
      <c r="B438" s="142"/>
      <c r="C438" s="12"/>
      <c r="D438" s="12"/>
      <c r="E438" s="12"/>
      <c r="F438" s="12"/>
      <c r="G438" s="143"/>
      <c r="H438" s="167"/>
      <c r="I438" s="167"/>
      <c r="J438" s="167"/>
      <c r="K438" s="369"/>
      <c r="L438" s="369"/>
      <c r="M438" s="369"/>
      <c r="N438" s="12"/>
      <c r="O438" s="12"/>
      <c r="Q438" s="143"/>
      <c r="R438" s="12"/>
      <c r="S438" s="12"/>
      <c r="T438" s="12"/>
      <c r="U438" s="12"/>
      <c r="V438" s="12"/>
      <c r="W438" s="12"/>
      <c r="X438" s="12"/>
      <c r="Y438" s="12"/>
      <c r="Z438" s="12"/>
      <c r="AA438" s="12"/>
      <c r="AB438" s="12"/>
      <c r="AC438" s="12"/>
    </row>
    <row r="439" spans="1:29" ht="13.5" customHeight="1" x14ac:dyDescent="0.25">
      <c r="A439" s="136"/>
      <c r="B439" s="142"/>
      <c r="C439" s="12"/>
      <c r="D439" s="12"/>
      <c r="E439" s="12"/>
      <c r="F439" s="12"/>
      <c r="G439" s="143"/>
      <c r="H439" s="167"/>
      <c r="I439" s="167"/>
      <c r="J439" s="167"/>
      <c r="K439" s="369"/>
      <c r="L439" s="369"/>
      <c r="M439" s="369"/>
      <c r="N439" s="12"/>
      <c r="O439" s="12"/>
      <c r="Q439" s="143"/>
      <c r="R439" s="12"/>
      <c r="S439" s="12"/>
      <c r="T439" s="12"/>
      <c r="U439" s="12"/>
      <c r="V439" s="12"/>
      <c r="W439" s="12"/>
      <c r="X439" s="12"/>
      <c r="Y439" s="12"/>
      <c r="Z439" s="12"/>
      <c r="AA439" s="12"/>
      <c r="AB439" s="12"/>
      <c r="AC439" s="12"/>
    </row>
    <row r="440" spans="1:29" ht="13.5" customHeight="1" x14ac:dyDescent="0.25">
      <c r="A440" s="136"/>
      <c r="B440" s="142"/>
      <c r="C440" s="12"/>
      <c r="D440" s="12"/>
      <c r="E440" s="12"/>
      <c r="F440" s="12"/>
      <c r="G440" s="143"/>
      <c r="H440" s="167"/>
      <c r="I440" s="167"/>
      <c r="J440" s="167"/>
      <c r="K440" s="369"/>
      <c r="L440" s="369"/>
      <c r="M440" s="369"/>
      <c r="N440" s="12"/>
      <c r="O440" s="12"/>
      <c r="Q440" s="143"/>
      <c r="R440" s="12"/>
      <c r="S440" s="12"/>
      <c r="T440" s="12"/>
      <c r="U440" s="12"/>
      <c r="V440" s="12"/>
      <c r="W440" s="12"/>
      <c r="X440" s="12"/>
      <c r="Y440" s="12"/>
      <c r="Z440" s="12"/>
      <c r="AA440" s="12"/>
      <c r="AB440" s="12"/>
      <c r="AC440" s="12"/>
    </row>
    <row r="441" spans="1:29" ht="13.5" customHeight="1" x14ac:dyDescent="0.25">
      <c r="A441" s="136"/>
      <c r="B441" s="142"/>
      <c r="C441" s="12"/>
      <c r="D441" s="12"/>
      <c r="E441" s="12"/>
      <c r="F441" s="12"/>
      <c r="G441" s="143"/>
      <c r="H441" s="167"/>
      <c r="I441" s="167"/>
      <c r="J441" s="167"/>
      <c r="K441" s="369"/>
      <c r="L441" s="369"/>
      <c r="M441" s="369"/>
      <c r="N441" s="12"/>
      <c r="O441" s="12"/>
      <c r="Q441" s="143"/>
      <c r="R441" s="12"/>
      <c r="S441" s="12"/>
      <c r="T441" s="12"/>
      <c r="U441" s="12"/>
      <c r="V441" s="12"/>
      <c r="W441" s="12"/>
      <c r="X441" s="12"/>
      <c r="Y441" s="12"/>
      <c r="Z441" s="12"/>
      <c r="AA441" s="12"/>
      <c r="AB441" s="12"/>
      <c r="AC441" s="12"/>
    </row>
    <row r="442" spans="1:29" ht="13.5" customHeight="1" x14ac:dyDescent="0.25">
      <c r="A442" s="136"/>
      <c r="B442" s="142"/>
      <c r="C442" s="12"/>
      <c r="D442" s="12"/>
      <c r="E442" s="12"/>
      <c r="F442" s="12"/>
      <c r="G442" s="143"/>
      <c r="H442" s="167"/>
      <c r="I442" s="167"/>
      <c r="J442" s="167"/>
      <c r="K442" s="369"/>
      <c r="L442" s="369"/>
      <c r="M442" s="369"/>
      <c r="N442" s="12"/>
      <c r="O442" s="12"/>
      <c r="Q442" s="143"/>
      <c r="R442" s="12"/>
      <c r="S442" s="12"/>
      <c r="T442" s="12"/>
      <c r="U442" s="12"/>
      <c r="V442" s="12"/>
      <c r="W442" s="12"/>
      <c r="X442" s="12"/>
      <c r="Y442" s="12"/>
      <c r="Z442" s="12"/>
      <c r="AA442" s="12"/>
      <c r="AB442" s="12"/>
      <c r="AC442" s="12"/>
    </row>
    <row r="443" spans="1:29" ht="13.5" customHeight="1" x14ac:dyDescent="0.25">
      <c r="A443" s="136"/>
      <c r="B443" s="142"/>
      <c r="C443" s="12"/>
      <c r="D443" s="12"/>
      <c r="E443" s="12"/>
      <c r="F443" s="12"/>
      <c r="G443" s="143"/>
      <c r="H443" s="167"/>
      <c r="I443" s="167"/>
      <c r="J443" s="167"/>
      <c r="K443" s="369"/>
      <c r="L443" s="369"/>
      <c r="M443" s="369"/>
      <c r="N443" s="12"/>
      <c r="O443" s="12"/>
      <c r="Q443" s="143"/>
      <c r="R443" s="12"/>
      <c r="S443" s="12"/>
      <c r="T443" s="12"/>
      <c r="U443" s="12"/>
      <c r="V443" s="12"/>
      <c r="W443" s="12"/>
      <c r="X443" s="12"/>
      <c r="Y443" s="12"/>
      <c r="Z443" s="12"/>
      <c r="AA443" s="12"/>
      <c r="AB443" s="12"/>
      <c r="AC443" s="12"/>
    </row>
    <row r="444" spans="1:29" ht="13.5" customHeight="1" x14ac:dyDescent="0.25">
      <c r="A444" s="136"/>
      <c r="B444" s="142"/>
      <c r="C444" s="12"/>
      <c r="D444" s="12"/>
      <c r="E444" s="12"/>
      <c r="F444" s="12"/>
      <c r="G444" s="143"/>
      <c r="H444" s="167"/>
      <c r="I444" s="167"/>
      <c r="J444" s="167"/>
      <c r="K444" s="369"/>
      <c r="L444" s="369"/>
      <c r="M444" s="369"/>
      <c r="N444" s="12"/>
      <c r="O444" s="12"/>
      <c r="Q444" s="143"/>
      <c r="R444" s="12"/>
      <c r="S444" s="12"/>
      <c r="T444" s="12"/>
      <c r="U444" s="12"/>
      <c r="V444" s="12"/>
      <c r="W444" s="12"/>
      <c r="X444" s="12"/>
      <c r="Y444" s="12"/>
      <c r="Z444" s="12"/>
      <c r="AA444" s="12"/>
      <c r="AB444" s="12"/>
      <c r="AC444" s="12"/>
    </row>
    <row r="445" spans="1:29" ht="13.5" customHeight="1" x14ac:dyDescent="0.25">
      <c r="A445" s="136"/>
      <c r="B445" s="142"/>
      <c r="C445" s="12"/>
      <c r="D445" s="12"/>
      <c r="E445" s="12"/>
      <c r="F445" s="12"/>
      <c r="G445" s="143"/>
      <c r="H445" s="167"/>
      <c r="I445" s="167"/>
      <c r="J445" s="167"/>
      <c r="K445" s="369"/>
      <c r="L445" s="369"/>
      <c r="M445" s="369"/>
      <c r="N445" s="12"/>
      <c r="O445" s="12"/>
      <c r="Q445" s="143"/>
      <c r="R445" s="12"/>
      <c r="S445" s="12"/>
      <c r="T445" s="12"/>
      <c r="U445" s="12"/>
      <c r="V445" s="12"/>
      <c r="W445" s="12"/>
      <c r="X445" s="12"/>
      <c r="Y445" s="12"/>
      <c r="Z445" s="12"/>
      <c r="AA445" s="12"/>
      <c r="AB445" s="12"/>
      <c r="AC445" s="12"/>
    </row>
    <row r="446" spans="1:29" ht="13.5" customHeight="1" x14ac:dyDescent="0.25">
      <c r="A446" s="136"/>
      <c r="B446" s="142"/>
      <c r="C446" s="12"/>
      <c r="D446" s="12"/>
      <c r="E446" s="12"/>
      <c r="F446" s="12"/>
      <c r="G446" s="143"/>
      <c r="H446" s="167"/>
      <c r="I446" s="167"/>
      <c r="J446" s="167"/>
      <c r="K446" s="369"/>
      <c r="L446" s="369"/>
      <c r="M446" s="369"/>
      <c r="N446" s="12"/>
      <c r="O446" s="12"/>
      <c r="Q446" s="143"/>
      <c r="R446" s="12"/>
      <c r="S446" s="12"/>
      <c r="T446" s="12"/>
      <c r="U446" s="12"/>
      <c r="V446" s="12"/>
      <c r="W446" s="12"/>
      <c r="X446" s="12"/>
      <c r="Y446" s="12"/>
      <c r="Z446" s="12"/>
      <c r="AA446" s="12"/>
      <c r="AB446" s="12"/>
      <c r="AC446" s="12"/>
    </row>
    <row r="447" spans="1:29" ht="13.5" customHeight="1" x14ac:dyDescent="0.25">
      <c r="A447" s="136"/>
      <c r="B447" s="142"/>
      <c r="C447" s="12"/>
      <c r="D447" s="12"/>
      <c r="E447" s="12"/>
      <c r="F447" s="12"/>
      <c r="G447" s="143"/>
      <c r="H447" s="167"/>
      <c r="I447" s="167"/>
      <c r="J447" s="167"/>
      <c r="K447" s="369"/>
      <c r="L447" s="369"/>
      <c r="M447" s="369"/>
      <c r="N447" s="12"/>
      <c r="O447" s="12"/>
      <c r="Q447" s="143"/>
      <c r="R447" s="12"/>
      <c r="S447" s="12"/>
      <c r="T447" s="12"/>
      <c r="U447" s="12"/>
      <c r="V447" s="12"/>
      <c r="W447" s="12"/>
      <c r="X447" s="12"/>
      <c r="Y447" s="12"/>
      <c r="Z447" s="12"/>
      <c r="AA447" s="12"/>
      <c r="AB447" s="12"/>
      <c r="AC447" s="12"/>
    </row>
    <row r="448" spans="1:29" ht="13.5" customHeight="1" x14ac:dyDescent="0.25">
      <c r="A448" s="136"/>
      <c r="B448" s="142"/>
      <c r="C448" s="12"/>
      <c r="D448" s="12"/>
      <c r="E448" s="12"/>
      <c r="F448" s="12"/>
      <c r="G448" s="143"/>
      <c r="H448" s="167"/>
      <c r="I448" s="167"/>
      <c r="J448" s="167"/>
      <c r="K448" s="369"/>
      <c r="L448" s="369"/>
      <c r="M448" s="369"/>
      <c r="N448" s="12"/>
      <c r="O448" s="12"/>
      <c r="Q448" s="143"/>
      <c r="R448" s="12"/>
      <c r="S448" s="12"/>
      <c r="T448" s="12"/>
      <c r="U448" s="12"/>
      <c r="V448" s="12"/>
      <c r="W448" s="12"/>
      <c r="X448" s="12"/>
      <c r="Y448" s="12"/>
      <c r="Z448" s="12"/>
      <c r="AA448" s="12"/>
      <c r="AB448" s="12"/>
      <c r="AC448" s="12"/>
    </row>
    <row r="449" spans="1:29" ht="13.5" customHeight="1" x14ac:dyDescent="0.25">
      <c r="A449" s="136"/>
      <c r="B449" s="142"/>
      <c r="C449" s="12"/>
      <c r="D449" s="12"/>
      <c r="E449" s="12"/>
      <c r="F449" s="12"/>
      <c r="G449" s="143"/>
      <c r="H449" s="167"/>
      <c r="I449" s="167"/>
      <c r="J449" s="167"/>
      <c r="K449" s="369"/>
      <c r="L449" s="369"/>
      <c r="M449" s="369"/>
      <c r="N449" s="12"/>
      <c r="O449" s="12"/>
      <c r="Q449" s="143"/>
      <c r="R449" s="12"/>
      <c r="S449" s="12"/>
      <c r="T449" s="12"/>
      <c r="U449" s="12"/>
      <c r="V449" s="12"/>
      <c r="W449" s="12"/>
      <c r="X449" s="12"/>
      <c r="Y449" s="12"/>
      <c r="Z449" s="12"/>
      <c r="AA449" s="12"/>
      <c r="AB449" s="12"/>
      <c r="AC449" s="12"/>
    </row>
    <row r="450" spans="1:29" ht="13.5" customHeight="1" x14ac:dyDescent="0.25">
      <c r="A450" s="136"/>
      <c r="B450" s="142"/>
      <c r="C450" s="12"/>
      <c r="D450" s="12"/>
      <c r="E450" s="12"/>
      <c r="F450" s="12"/>
      <c r="G450" s="143"/>
      <c r="H450" s="167"/>
      <c r="I450" s="167"/>
      <c r="J450" s="167"/>
      <c r="K450" s="369"/>
      <c r="L450" s="369"/>
      <c r="M450" s="369"/>
      <c r="N450" s="12"/>
      <c r="O450" s="12"/>
      <c r="Q450" s="143"/>
      <c r="R450" s="12"/>
      <c r="S450" s="12"/>
      <c r="T450" s="12"/>
      <c r="U450" s="12"/>
      <c r="V450" s="12"/>
      <c r="W450" s="12"/>
      <c r="X450" s="12"/>
      <c r="Y450" s="12"/>
      <c r="Z450" s="12"/>
      <c r="AA450" s="12"/>
      <c r="AB450" s="12"/>
      <c r="AC450" s="12"/>
    </row>
    <row r="451" spans="1:29" ht="13.5" customHeight="1" x14ac:dyDescent="0.25">
      <c r="A451" s="136"/>
      <c r="B451" s="142"/>
      <c r="C451" s="12"/>
      <c r="D451" s="12"/>
      <c r="E451" s="12"/>
      <c r="F451" s="12"/>
      <c r="G451" s="143"/>
      <c r="H451" s="167"/>
      <c r="I451" s="167"/>
      <c r="J451" s="167"/>
      <c r="K451" s="369"/>
      <c r="L451" s="369"/>
      <c r="M451" s="369"/>
      <c r="N451" s="12"/>
      <c r="O451" s="12"/>
      <c r="Q451" s="143"/>
      <c r="R451" s="12"/>
      <c r="S451" s="12"/>
      <c r="T451" s="12"/>
      <c r="U451" s="12"/>
      <c r="V451" s="12"/>
      <c r="W451" s="12"/>
      <c r="X451" s="12"/>
      <c r="Y451" s="12"/>
      <c r="Z451" s="12"/>
      <c r="AA451" s="12"/>
      <c r="AB451" s="12"/>
      <c r="AC451" s="12"/>
    </row>
    <row r="452" spans="1:29" ht="13.5" customHeight="1" x14ac:dyDescent="0.25">
      <c r="A452" s="136"/>
      <c r="B452" s="142"/>
      <c r="C452" s="12"/>
      <c r="D452" s="12"/>
      <c r="E452" s="12"/>
      <c r="F452" s="12"/>
      <c r="G452" s="143"/>
      <c r="H452" s="167"/>
      <c r="I452" s="167"/>
      <c r="J452" s="167"/>
      <c r="K452" s="369"/>
      <c r="L452" s="369"/>
      <c r="M452" s="369"/>
      <c r="N452" s="12"/>
      <c r="O452" s="12"/>
      <c r="Q452" s="143"/>
      <c r="R452" s="12"/>
      <c r="S452" s="12"/>
      <c r="T452" s="12"/>
      <c r="U452" s="12"/>
      <c r="V452" s="12"/>
      <c r="W452" s="12"/>
      <c r="X452" s="12"/>
      <c r="Y452" s="12"/>
      <c r="Z452" s="12"/>
      <c r="AA452" s="12"/>
      <c r="AB452" s="12"/>
      <c r="AC452" s="12"/>
    </row>
    <row r="453" spans="1:29" ht="13.5" customHeight="1" x14ac:dyDescent="0.25">
      <c r="A453" s="136"/>
      <c r="B453" s="142"/>
      <c r="C453" s="12"/>
      <c r="D453" s="12"/>
      <c r="E453" s="12"/>
      <c r="F453" s="12"/>
      <c r="G453" s="143"/>
      <c r="H453" s="167"/>
      <c r="I453" s="167"/>
      <c r="J453" s="167"/>
      <c r="K453" s="369"/>
      <c r="L453" s="369"/>
      <c r="M453" s="369"/>
      <c r="N453" s="12"/>
      <c r="O453" s="12"/>
      <c r="Q453" s="143"/>
      <c r="R453" s="12"/>
      <c r="S453" s="12"/>
      <c r="T453" s="12"/>
      <c r="U453" s="12"/>
      <c r="V453" s="12"/>
      <c r="W453" s="12"/>
      <c r="X453" s="12"/>
      <c r="Y453" s="12"/>
      <c r="Z453" s="12"/>
      <c r="AA453" s="12"/>
      <c r="AB453" s="12"/>
      <c r="AC453" s="12"/>
    </row>
    <row r="454" spans="1:29" ht="13.5" customHeight="1" x14ac:dyDescent="0.25">
      <c r="A454" s="136"/>
      <c r="B454" s="142"/>
      <c r="C454" s="12"/>
      <c r="D454" s="12"/>
      <c r="E454" s="12"/>
      <c r="F454" s="12"/>
      <c r="G454" s="143"/>
      <c r="H454" s="167"/>
      <c r="I454" s="167"/>
      <c r="J454" s="167"/>
      <c r="K454" s="369"/>
      <c r="L454" s="369"/>
      <c r="M454" s="369"/>
      <c r="N454" s="12"/>
      <c r="O454" s="12"/>
      <c r="Q454" s="143"/>
      <c r="R454" s="12"/>
      <c r="S454" s="12"/>
      <c r="T454" s="12"/>
      <c r="U454" s="12"/>
      <c r="V454" s="12"/>
      <c r="W454" s="12"/>
      <c r="X454" s="12"/>
      <c r="Y454" s="12"/>
      <c r="Z454" s="12"/>
      <c r="AA454" s="12"/>
      <c r="AB454" s="12"/>
      <c r="AC454" s="12"/>
    </row>
    <row r="455" spans="1:29" ht="13.5" customHeight="1" x14ac:dyDescent="0.25">
      <c r="A455" s="136"/>
      <c r="B455" s="142"/>
      <c r="C455" s="12"/>
      <c r="D455" s="12"/>
      <c r="E455" s="12"/>
      <c r="F455" s="12"/>
      <c r="G455" s="143"/>
      <c r="H455" s="167"/>
      <c r="I455" s="167"/>
      <c r="J455" s="167"/>
      <c r="K455" s="369"/>
      <c r="L455" s="369"/>
      <c r="M455" s="369"/>
      <c r="N455" s="12"/>
      <c r="O455" s="12"/>
      <c r="Q455" s="143"/>
      <c r="R455" s="12"/>
      <c r="S455" s="12"/>
      <c r="T455" s="12"/>
      <c r="U455" s="12"/>
      <c r="V455" s="12"/>
      <c r="W455" s="12"/>
      <c r="X455" s="12"/>
      <c r="Y455" s="12"/>
      <c r="Z455" s="12"/>
      <c r="AA455" s="12"/>
      <c r="AB455" s="12"/>
      <c r="AC455" s="12"/>
    </row>
    <row r="456" spans="1:29" ht="13.5" customHeight="1" x14ac:dyDescent="0.25">
      <c r="A456" s="136"/>
      <c r="B456" s="142"/>
      <c r="C456" s="12"/>
      <c r="D456" s="12"/>
      <c r="E456" s="12"/>
      <c r="F456" s="12"/>
      <c r="G456" s="143"/>
      <c r="H456" s="167"/>
      <c r="I456" s="167"/>
      <c r="J456" s="167"/>
      <c r="K456" s="369"/>
      <c r="L456" s="369"/>
      <c r="M456" s="369"/>
      <c r="N456" s="12"/>
      <c r="O456" s="12"/>
      <c r="Q456" s="143"/>
      <c r="R456" s="12"/>
      <c r="S456" s="12"/>
      <c r="T456" s="12"/>
      <c r="U456" s="12"/>
      <c r="V456" s="12"/>
      <c r="W456" s="12"/>
      <c r="X456" s="12"/>
      <c r="Y456" s="12"/>
      <c r="Z456" s="12"/>
      <c r="AA456" s="12"/>
      <c r="AB456" s="12"/>
      <c r="AC456" s="12"/>
    </row>
    <row r="457" spans="1:29" ht="13.5" customHeight="1" x14ac:dyDescent="0.25">
      <c r="A457" s="136"/>
      <c r="B457" s="142"/>
      <c r="C457" s="12"/>
      <c r="D457" s="12"/>
      <c r="E457" s="12"/>
      <c r="F457" s="12"/>
      <c r="G457" s="143"/>
      <c r="H457" s="167"/>
      <c r="I457" s="167"/>
      <c r="J457" s="167"/>
      <c r="K457" s="369"/>
      <c r="L457" s="369"/>
      <c r="M457" s="369"/>
      <c r="N457" s="12"/>
      <c r="O457" s="12"/>
      <c r="Q457" s="143"/>
      <c r="R457" s="12"/>
      <c r="S457" s="12"/>
      <c r="T457" s="12"/>
      <c r="U457" s="12"/>
      <c r="V457" s="12"/>
      <c r="W457" s="12"/>
      <c r="X457" s="12"/>
      <c r="Y457" s="12"/>
      <c r="Z457" s="12"/>
      <c r="AA457" s="12"/>
      <c r="AB457" s="12"/>
      <c r="AC457" s="12"/>
    </row>
    <row r="458" spans="1:29" ht="13.5" customHeight="1" x14ac:dyDescent="0.25">
      <c r="A458" s="136"/>
      <c r="B458" s="142"/>
      <c r="C458" s="12"/>
      <c r="D458" s="12"/>
      <c r="E458" s="12"/>
      <c r="F458" s="12"/>
      <c r="G458" s="143"/>
      <c r="H458" s="167"/>
      <c r="I458" s="167"/>
      <c r="J458" s="167"/>
      <c r="K458" s="369"/>
      <c r="L458" s="369"/>
      <c r="M458" s="369"/>
      <c r="N458" s="12"/>
      <c r="O458" s="12"/>
      <c r="Q458" s="143"/>
      <c r="R458" s="12"/>
      <c r="S458" s="12"/>
      <c r="T458" s="12"/>
      <c r="U458" s="12"/>
      <c r="V458" s="12"/>
      <c r="W458" s="12"/>
      <c r="X458" s="12"/>
      <c r="Y458" s="12"/>
      <c r="Z458" s="12"/>
      <c r="AA458" s="12"/>
      <c r="AB458" s="12"/>
      <c r="AC458" s="12"/>
    </row>
    <row r="459" spans="1:29" ht="13.5" customHeight="1" x14ac:dyDescent="0.25">
      <c r="A459" s="136"/>
      <c r="B459" s="142"/>
      <c r="C459" s="12"/>
      <c r="D459" s="12"/>
      <c r="E459" s="12"/>
      <c r="F459" s="12"/>
      <c r="G459" s="143"/>
      <c r="H459" s="167"/>
      <c r="I459" s="167"/>
      <c r="J459" s="167"/>
      <c r="K459" s="369"/>
      <c r="L459" s="369"/>
      <c r="M459" s="369"/>
      <c r="N459" s="12"/>
      <c r="O459" s="12"/>
      <c r="Q459" s="143"/>
      <c r="R459" s="12"/>
      <c r="S459" s="12"/>
      <c r="T459" s="12"/>
      <c r="U459" s="12"/>
      <c r="V459" s="12"/>
      <c r="W459" s="12"/>
      <c r="X459" s="12"/>
      <c r="Y459" s="12"/>
      <c r="Z459" s="12"/>
      <c r="AA459" s="12"/>
      <c r="AB459" s="12"/>
      <c r="AC459" s="12"/>
    </row>
    <row r="460" spans="1:29" ht="13.5" customHeight="1" x14ac:dyDescent="0.25">
      <c r="A460" s="136"/>
      <c r="B460" s="142"/>
      <c r="C460" s="12"/>
      <c r="D460" s="12"/>
      <c r="E460" s="12"/>
      <c r="F460" s="12"/>
      <c r="G460" s="143"/>
      <c r="H460" s="167"/>
      <c r="I460" s="167"/>
      <c r="J460" s="167"/>
      <c r="K460" s="369"/>
      <c r="L460" s="369"/>
      <c r="M460" s="369"/>
      <c r="N460" s="12"/>
      <c r="O460" s="12"/>
      <c r="Q460" s="143"/>
      <c r="R460" s="12"/>
      <c r="S460" s="12"/>
      <c r="T460" s="12"/>
      <c r="U460" s="12"/>
      <c r="V460" s="12"/>
      <c r="W460" s="12"/>
      <c r="X460" s="12"/>
      <c r="Y460" s="12"/>
      <c r="Z460" s="12"/>
      <c r="AA460" s="12"/>
      <c r="AB460" s="12"/>
      <c r="AC460" s="12"/>
    </row>
    <row r="461" spans="1:29" ht="13.5" customHeight="1" x14ac:dyDescent="0.25">
      <c r="A461" s="136"/>
      <c r="B461" s="142"/>
      <c r="C461" s="12"/>
      <c r="D461" s="12"/>
      <c r="E461" s="12"/>
      <c r="F461" s="12"/>
      <c r="G461" s="143"/>
      <c r="H461" s="167"/>
      <c r="I461" s="167"/>
      <c r="J461" s="167"/>
      <c r="K461" s="369"/>
      <c r="L461" s="369"/>
      <c r="M461" s="369"/>
      <c r="N461" s="12"/>
      <c r="O461" s="12"/>
      <c r="Q461" s="143"/>
      <c r="R461" s="12"/>
      <c r="S461" s="12"/>
      <c r="T461" s="12"/>
      <c r="U461" s="12"/>
      <c r="V461" s="12"/>
      <c r="W461" s="12"/>
      <c r="X461" s="12"/>
      <c r="Y461" s="12"/>
      <c r="Z461" s="12"/>
      <c r="AA461" s="12"/>
      <c r="AB461" s="12"/>
      <c r="AC461" s="12"/>
    </row>
    <row r="462" spans="1:29" ht="13.5" customHeight="1" x14ac:dyDescent="0.25">
      <c r="A462" s="136"/>
      <c r="B462" s="142"/>
      <c r="C462" s="12"/>
      <c r="D462" s="12"/>
      <c r="E462" s="12"/>
      <c r="F462" s="12"/>
      <c r="G462" s="143"/>
      <c r="H462" s="167"/>
      <c r="I462" s="167"/>
      <c r="J462" s="167"/>
      <c r="K462" s="369"/>
      <c r="L462" s="369"/>
      <c r="M462" s="369"/>
      <c r="N462" s="12"/>
      <c r="O462" s="12"/>
      <c r="Q462" s="143"/>
      <c r="R462" s="12"/>
      <c r="S462" s="12"/>
      <c r="T462" s="12"/>
      <c r="U462" s="12"/>
      <c r="V462" s="12"/>
      <c r="W462" s="12"/>
      <c r="X462" s="12"/>
      <c r="Y462" s="12"/>
      <c r="Z462" s="12"/>
      <c r="AA462" s="12"/>
      <c r="AB462" s="12"/>
      <c r="AC462" s="12"/>
    </row>
    <row r="463" spans="1:29" ht="13.5" customHeight="1" x14ac:dyDescent="0.25">
      <c r="A463" s="136"/>
      <c r="B463" s="142"/>
      <c r="C463" s="12"/>
      <c r="D463" s="12"/>
      <c r="E463" s="12"/>
      <c r="F463" s="12"/>
      <c r="G463" s="143"/>
      <c r="H463" s="167"/>
      <c r="I463" s="167"/>
      <c r="J463" s="167"/>
      <c r="K463" s="369"/>
      <c r="L463" s="369"/>
      <c r="M463" s="369"/>
      <c r="N463" s="12"/>
      <c r="O463" s="12"/>
      <c r="Q463" s="143"/>
      <c r="R463" s="12"/>
      <c r="S463" s="12"/>
      <c r="T463" s="12"/>
      <c r="U463" s="12"/>
      <c r="V463" s="12"/>
      <c r="W463" s="12"/>
      <c r="X463" s="12"/>
      <c r="Y463" s="12"/>
      <c r="Z463" s="12"/>
      <c r="AA463" s="12"/>
      <c r="AB463" s="12"/>
      <c r="AC463" s="12"/>
    </row>
    <row r="464" spans="1:29" ht="13.5" customHeight="1" x14ac:dyDescent="0.25">
      <c r="A464" s="136"/>
      <c r="B464" s="142"/>
      <c r="C464" s="12"/>
      <c r="D464" s="12"/>
      <c r="E464" s="12"/>
      <c r="F464" s="12"/>
      <c r="G464" s="143"/>
      <c r="H464" s="167"/>
      <c r="I464" s="167"/>
      <c r="J464" s="167"/>
      <c r="K464" s="369"/>
      <c r="L464" s="369"/>
      <c r="M464" s="369"/>
      <c r="N464" s="12"/>
      <c r="O464" s="12"/>
      <c r="Q464" s="143"/>
      <c r="R464" s="12"/>
      <c r="S464" s="12"/>
      <c r="T464" s="12"/>
      <c r="U464" s="12"/>
      <c r="V464" s="12"/>
      <c r="W464" s="12"/>
      <c r="X464" s="12"/>
      <c r="Y464" s="12"/>
      <c r="Z464" s="12"/>
      <c r="AA464" s="12"/>
      <c r="AB464" s="12"/>
      <c r="AC464" s="12"/>
    </row>
    <row r="465" spans="1:29" ht="13.5" customHeight="1" x14ac:dyDescent="0.25">
      <c r="A465" s="136"/>
      <c r="B465" s="142"/>
      <c r="C465" s="12"/>
      <c r="D465" s="12"/>
      <c r="E465" s="12"/>
      <c r="F465" s="12"/>
      <c r="G465" s="143"/>
      <c r="H465" s="167"/>
      <c r="I465" s="167"/>
      <c r="J465" s="167"/>
      <c r="K465" s="369"/>
      <c r="L465" s="369"/>
      <c r="M465" s="369"/>
      <c r="N465" s="12"/>
      <c r="O465" s="12"/>
      <c r="Q465" s="143"/>
      <c r="R465" s="12"/>
      <c r="S465" s="12"/>
      <c r="T465" s="12"/>
      <c r="U465" s="12"/>
      <c r="V465" s="12"/>
      <c r="W465" s="12"/>
      <c r="X465" s="12"/>
      <c r="Y465" s="12"/>
      <c r="Z465" s="12"/>
      <c r="AA465" s="12"/>
      <c r="AB465" s="12"/>
      <c r="AC465" s="12"/>
    </row>
    <row r="466" spans="1:29" ht="13.5" customHeight="1" x14ac:dyDescent="0.25">
      <c r="A466" s="136"/>
      <c r="B466" s="142"/>
      <c r="C466" s="12"/>
      <c r="D466" s="12"/>
      <c r="E466" s="12"/>
      <c r="F466" s="12"/>
      <c r="G466" s="143"/>
      <c r="H466" s="167"/>
      <c r="I466" s="167"/>
      <c r="J466" s="167"/>
      <c r="K466" s="369"/>
      <c r="L466" s="369"/>
      <c r="M466" s="369"/>
      <c r="N466" s="12"/>
      <c r="O466" s="12"/>
      <c r="Q466" s="143"/>
      <c r="R466" s="12"/>
      <c r="S466" s="12"/>
      <c r="T466" s="12"/>
      <c r="U466" s="12"/>
      <c r="V466" s="12"/>
      <c r="W466" s="12"/>
      <c r="X466" s="12"/>
      <c r="Y466" s="12"/>
      <c r="Z466" s="12"/>
      <c r="AA466" s="12"/>
      <c r="AB466" s="12"/>
      <c r="AC466" s="12"/>
    </row>
    <row r="467" spans="1:29" ht="13.5" customHeight="1" x14ac:dyDescent="0.25">
      <c r="A467" s="136"/>
      <c r="B467" s="142"/>
      <c r="C467" s="12"/>
      <c r="D467" s="12"/>
      <c r="E467" s="12"/>
      <c r="F467" s="12"/>
      <c r="G467" s="143"/>
      <c r="H467" s="167"/>
      <c r="I467" s="167"/>
      <c r="J467" s="167"/>
      <c r="K467" s="369"/>
      <c r="L467" s="369"/>
      <c r="M467" s="369"/>
      <c r="N467" s="12"/>
      <c r="O467" s="12"/>
      <c r="Q467" s="143"/>
      <c r="R467" s="12"/>
      <c r="S467" s="12"/>
      <c r="T467" s="12"/>
      <c r="U467" s="12"/>
      <c r="V467" s="12"/>
      <c r="W467" s="12"/>
      <c r="X467" s="12"/>
      <c r="Y467" s="12"/>
      <c r="Z467" s="12"/>
      <c r="AA467" s="12"/>
      <c r="AB467" s="12"/>
      <c r="AC467" s="12"/>
    </row>
    <row r="468" spans="1:29" ht="13.5" customHeight="1" x14ac:dyDescent="0.25">
      <c r="A468" s="136"/>
      <c r="B468" s="142"/>
      <c r="C468" s="12"/>
      <c r="D468" s="12"/>
      <c r="E468" s="12"/>
      <c r="F468" s="12"/>
      <c r="G468" s="143"/>
      <c r="H468" s="167"/>
      <c r="I468" s="167"/>
      <c r="J468" s="167"/>
      <c r="K468" s="369"/>
      <c r="L468" s="369"/>
      <c r="M468" s="369"/>
      <c r="N468" s="12"/>
      <c r="O468" s="12"/>
      <c r="Q468" s="143"/>
      <c r="R468" s="12"/>
      <c r="S468" s="12"/>
      <c r="T468" s="12"/>
      <c r="U468" s="12"/>
      <c r="V468" s="12"/>
      <c r="W468" s="12"/>
      <c r="X468" s="12"/>
      <c r="Y468" s="12"/>
      <c r="Z468" s="12"/>
      <c r="AA468" s="12"/>
      <c r="AB468" s="12"/>
      <c r="AC468" s="12"/>
    </row>
    <row r="469" spans="1:29" ht="13.5" customHeight="1" x14ac:dyDescent="0.25">
      <c r="A469" s="136"/>
      <c r="B469" s="142"/>
      <c r="C469" s="12"/>
      <c r="D469" s="12"/>
      <c r="E469" s="12"/>
      <c r="F469" s="12"/>
      <c r="G469" s="143"/>
      <c r="H469" s="167"/>
      <c r="I469" s="167"/>
      <c r="J469" s="167"/>
      <c r="K469" s="369"/>
      <c r="L469" s="369"/>
      <c r="M469" s="369"/>
      <c r="N469" s="12"/>
      <c r="O469" s="12"/>
      <c r="Q469" s="143"/>
      <c r="R469" s="12"/>
      <c r="S469" s="12"/>
      <c r="T469" s="12"/>
      <c r="U469" s="12"/>
      <c r="V469" s="12"/>
      <c r="W469" s="12"/>
      <c r="X469" s="12"/>
      <c r="Y469" s="12"/>
      <c r="Z469" s="12"/>
      <c r="AA469" s="12"/>
      <c r="AB469" s="12"/>
      <c r="AC469" s="12"/>
    </row>
    <row r="470" spans="1:29" ht="13.5" customHeight="1" x14ac:dyDescent="0.25">
      <c r="A470" s="136"/>
      <c r="B470" s="142"/>
      <c r="C470" s="12"/>
      <c r="D470" s="12"/>
      <c r="E470" s="12"/>
      <c r="F470" s="12"/>
      <c r="G470" s="143"/>
      <c r="H470" s="167"/>
      <c r="I470" s="167"/>
      <c r="J470" s="167"/>
      <c r="K470" s="369"/>
      <c r="L470" s="369"/>
      <c r="M470" s="369"/>
      <c r="N470" s="12"/>
      <c r="O470" s="12"/>
      <c r="Q470" s="143"/>
      <c r="R470" s="12"/>
      <c r="S470" s="12"/>
      <c r="T470" s="12"/>
      <c r="U470" s="12"/>
      <c r="V470" s="12"/>
      <c r="W470" s="12"/>
      <c r="X470" s="12"/>
      <c r="Y470" s="12"/>
      <c r="Z470" s="12"/>
      <c r="AA470" s="12"/>
      <c r="AB470" s="12"/>
      <c r="AC470" s="12"/>
    </row>
    <row r="471" spans="1:29" ht="13.5" customHeight="1" x14ac:dyDescent="0.25">
      <c r="A471" s="136"/>
      <c r="B471" s="142"/>
      <c r="C471" s="12"/>
      <c r="D471" s="12"/>
      <c r="E471" s="12"/>
      <c r="F471" s="12"/>
      <c r="G471" s="143"/>
      <c r="H471" s="167"/>
      <c r="I471" s="167"/>
      <c r="J471" s="167"/>
      <c r="K471" s="369"/>
      <c r="L471" s="369"/>
      <c r="M471" s="369"/>
      <c r="N471" s="12"/>
      <c r="O471" s="12"/>
      <c r="Q471" s="143"/>
      <c r="R471" s="12"/>
      <c r="S471" s="12"/>
      <c r="T471" s="12"/>
      <c r="U471" s="12"/>
      <c r="V471" s="12"/>
      <c r="W471" s="12"/>
      <c r="X471" s="12"/>
      <c r="Y471" s="12"/>
      <c r="Z471" s="12"/>
      <c r="AA471" s="12"/>
      <c r="AB471" s="12"/>
      <c r="AC471" s="12"/>
    </row>
    <row r="472" spans="1:29" ht="13.5" customHeight="1" x14ac:dyDescent="0.25">
      <c r="A472" s="136"/>
      <c r="B472" s="142"/>
      <c r="C472" s="12"/>
      <c r="D472" s="12"/>
      <c r="E472" s="12"/>
      <c r="F472" s="12"/>
      <c r="G472" s="143"/>
      <c r="H472" s="167"/>
      <c r="I472" s="167"/>
      <c r="J472" s="167"/>
      <c r="K472" s="369"/>
      <c r="L472" s="369"/>
      <c r="M472" s="369"/>
      <c r="N472" s="12"/>
      <c r="O472" s="12"/>
      <c r="Q472" s="143"/>
      <c r="R472" s="12"/>
      <c r="S472" s="12"/>
      <c r="T472" s="12"/>
      <c r="U472" s="12"/>
      <c r="V472" s="12"/>
      <c r="W472" s="12"/>
      <c r="X472" s="12"/>
      <c r="Y472" s="12"/>
      <c r="Z472" s="12"/>
      <c r="AA472" s="12"/>
      <c r="AB472" s="12"/>
      <c r="AC472" s="12"/>
    </row>
    <row r="473" spans="1:29" ht="13.5" customHeight="1" x14ac:dyDescent="0.25">
      <c r="A473" s="136"/>
      <c r="B473" s="142"/>
      <c r="C473" s="12"/>
      <c r="D473" s="12"/>
      <c r="E473" s="12"/>
      <c r="F473" s="12"/>
      <c r="G473" s="143"/>
      <c r="H473" s="167"/>
      <c r="I473" s="167"/>
      <c r="J473" s="167"/>
      <c r="K473" s="369"/>
      <c r="L473" s="369"/>
      <c r="M473" s="369"/>
      <c r="N473" s="12"/>
      <c r="O473" s="12"/>
      <c r="Q473" s="143"/>
      <c r="R473" s="12"/>
      <c r="S473" s="12"/>
      <c r="T473" s="12"/>
      <c r="U473" s="12"/>
      <c r="V473" s="12"/>
      <c r="W473" s="12"/>
      <c r="X473" s="12"/>
      <c r="Y473" s="12"/>
      <c r="Z473" s="12"/>
      <c r="AA473" s="12"/>
      <c r="AB473" s="12"/>
      <c r="AC473" s="12"/>
    </row>
    <row r="474" spans="1:29" ht="13.5" customHeight="1" x14ac:dyDescent="0.25">
      <c r="A474" s="136"/>
      <c r="B474" s="142"/>
      <c r="C474" s="12"/>
      <c r="D474" s="12"/>
      <c r="E474" s="12"/>
      <c r="F474" s="12"/>
      <c r="G474" s="143"/>
      <c r="H474" s="167"/>
      <c r="I474" s="167"/>
      <c r="J474" s="167"/>
      <c r="K474" s="369"/>
      <c r="L474" s="369"/>
      <c r="M474" s="369"/>
      <c r="N474" s="12"/>
      <c r="O474" s="12"/>
      <c r="Q474" s="143"/>
      <c r="R474" s="12"/>
      <c r="S474" s="12"/>
      <c r="T474" s="12"/>
      <c r="U474" s="12"/>
      <c r="V474" s="12"/>
      <c r="W474" s="12"/>
      <c r="X474" s="12"/>
      <c r="Y474" s="12"/>
      <c r="Z474" s="12"/>
      <c r="AA474" s="12"/>
      <c r="AB474" s="12"/>
      <c r="AC474" s="12"/>
    </row>
    <row r="475" spans="1:29" ht="13.5" customHeight="1" x14ac:dyDescent="0.25">
      <c r="A475" s="136"/>
      <c r="B475" s="142"/>
      <c r="C475" s="12"/>
      <c r="D475" s="12"/>
      <c r="E475" s="12"/>
      <c r="F475" s="12"/>
      <c r="G475" s="143"/>
      <c r="H475" s="167"/>
      <c r="I475" s="167"/>
      <c r="J475" s="167"/>
      <c r="K475" s="369"/>
      <c r="L475" s="369"/>
      <c r="M475" s="369"/>
      <c r="N475" s="12"/>
      <c r="O475" s="12"/>
      <c r="Q475" s="143"/>
      <c r="R475" s="12"/>
      <c r="S475" s="12"/>
      <c r="T475" s="12"/>
      <c r="U475" s="12"/>
      <c r="V475" s="12"/>
      <c r="W475" s="12"/>
      <c r="X475" s="12"/>
      <c r="Y475" s="12"/>
      <c r="Z475" s="12"/>
      <c r="AA475" s="12"/>
      <c r="AB475" s="12"/>
      <c r="AC475" s="12"/>
    </row>
    <row r="476" spans="1:29" ht="13.5" customHeight="1" x14ac:dyDescent="0.25">
      <c r="A476" s="136"/>
      <c r="B476" s="142"/>
      <c r="C476" s="12"/>
      <c r="D476" s="12"/>
      <c r="E476" s="12"/>
      <c r="F476" s="12"/>
      <c r="G476" s="143"/>
      <c r="H476" s="167"/>
      <c r="I476" s="167"/>
      <c r="J476" s="167"/>
      <c r="K476" s="369"/>
      <c r="L476" s="369"/>
      <c r="M476" s="369"/>
      <c r="N476" s="12"/>
      <c r="O476" s="12"/>
      <c r="Q476" s="143"/>
      <c r="R476" s="12"/>
      <c r="S476" s="12"/>
      <c r="T476" s="12"/>
      <c r="U476" s="12"/>
      <c r="V476" s="12"/>
      <c r="W476" s="12"/>
      <c r="X476" s="12"/>
      <c r="Y476" s="12"/>
      <c r="Z476" s="12"/>
      <c r="AA476" s="12"/>
      <c r="AB476" s="12"/>
      <c r="AC476" s="12"/>
    </row>
    <row r="477" spans="1:29" ht="13.5" customHeight="1" x14ac:dyDescent="0.25">
      <c r="A477" s="136"/>
      <c r="B477" s="142"/>
      <c r="C477" s="12"/>
      <c r="D477" s="12"/>
      <c r="E477" s="12"/>
      <c r="F477" s="12"/>
      <c r="G477" s="143"/>
      <c r="H477" s="167"/>
      <c r="I477" s="167"/>
      <c r="J477" s="167"/>
      <c r="K477" s="369"/>
      <c r="L477" s="369"/>
      <c r="M477" s="369"/>
      <c r="N477" s="12"/>
      <c r="O477" s="12"/>
      <c r="Q477" s="143"/>
      <c r="R477" s="12"/>
      <c r="S477" s="12"/>
      <c r="T477" s="12"/>
      <c r="U477" s="12"/>
      <c r="V477" s="12"/>
      <c r="W477" s="12"/>
      <c r="X477" s="12"/>
      <c r="Y477" s="12"/>
      <c r="Z477" s="12"/>
      <c r="AA477" s="12"/>
      <c r="AB477" s="12"/>
      <c r="AC477" s="12"/>
    </row>
    <row r="478" spans="1:29" ht="13.5" customHeight="1" x14ac:dyDescent="0.25">
      <c r="A478" s="136"/>
      <c r="B478" s="142"/>
      <c r="C478" s="12"/>
      <c r="D478" s="12"/>
      <c r="E478" s="12"/>
      <c r="F478" s="12"/>
      <c r="G478" s="143"/>
      <c r="H478" s="167"/>
      <c r="I478" s="167"/>
      <c r="J478" s="167"/>
      <c r="K478" s="369"/>
      <c r="L478" s="369"/>
      <c r="M478" s="369"/>
      <c r="N478" s="12"/>
      <c r="O478" s="12"/>
      <c r="Q478" s="143"/>
      <c r="R478" s="12"/>
      <c r="S478" s="12"/>
      <c r="T478" s="12"/>
      <c r="U478" s="12"/>
      <c r="V478" s="12"/>
      <c r="W478" s="12"/>
      <c r="X478" s="12"/>
      <c r="Y478" s="12"/>
      <c r="Z478" s="12"/>
      <c r="AA478" s="12"/>
      <c r="AB478" s="12"/>
      <c r="AC478" s="12"/>
    </row>
    <row r="479" spans="1:29" ht="13.5" customHeight="1" x14ac:dyDescent="0.25">
      <c r="A479" s="136"/>
      <c r="B479" s="142"/>
      <c r="C479" s="12"/>
      <c r="D479" s="12"/>
      <c r="E479" s="12"/>
      <c r="F479" s="12"/>
      <c r="G479" s="143"/>
      <c r="H479" s="167"/>
      <c r="I479" s="167"/>
      <c r="J479" s="167"/>
      <c r="K479" s="369"/>
      <c r="L479" s="369"/>
      <c r="M479" s="369"/>
      <c r="N479" s="12"/>
      <c r="O479" s="12"/>
      <c r="Q479" s="143"/>
      <c r="R479" s="12"/>
      <c r="S479" s="12"/>
      <c r="T479" s="12"/>
      <c r="U479" s="12"/>
      <c r="V479" s="12"/>
      <c r="W479" s="12"/>
      <c r="X479" s="12"/>
      <c r="Y479" s="12"/>
      <c r="Z479" s="12"/>
      <c r="AA479" s="12"/>
      <c r="AB479" s="12"/>
      <c r="AC479" s="12"/>
    </row>
    <row r="480" spans="1:29" ht="13.5" customHeight="1" x14ac:dyDescent="0.25">
      <c r="A480" s="136"/>
      <c r="B480" s="142"/>
      <c r="C480" s="12"/>
      <c r="D480" s="12"/>
      <c r="E480" s="12"/>
      <c r="F480" s="12"/>
      <c r="G480" s="143"/>
      <c r="H480" s="167"/>
      <c r="I480" s="167"/>
      <c r="J480" s="167"/>
      <c r="K480" s="369"/>
      <c r="L480" s="369"/>
      <c r="M480" s="369"/>
      <c r="N480" s="12"/>
      <c r="O480" s="12"/>
      <c r="Q480" s="143"/>
      <c r="R480" s="12"/>
      <c r="S480" s="12"/>
      <c r="T480" s="12"/>
      <c r="U480" s="12"/>
      <c r="V480" s="12"/>
      <c r="W480" s="12"/>
      <c r="X480" s="12"/>
      <c r="Y480" s="12"/>
      <c r="Z480" s="12"/>
      <c r="AA480" s="12"/>
      <c r="AB480" s="12"/>
      <c r="AC480" s="12"/>
    </row>
    <row r="481" spans="1:29" ht="13.5" customHeight="1" x14ac:dyDescent="0.25">
      <c r="A481" s="136"/>
      <c r="B481" s="142"/>
      <c r="C481" s="12"/>
      <c r="D481" s="12"/>
      <c r="E481" s="12"/>
      <c r="F481" s="12"/>
      <c r="G481" s="143"/>
      <c r="H481" s="167"/>
      <c r="I481" s="167"/>
      <c r="J481" s="167"/>
      <c r="K481" s="369"/>
      <c r="L481" s="369"/>
      <c r="M481" s="369"/>
      <c r="N481" s="12"/>
      <c r="O481" s="12"/>
      <c r="Q481" s="143"/>
      <c r="R481" s="12"/>
      <c r="S481" s="12"/>
      <c r="T481" s="12"/>
      <c r="U481" s="12"/>
      <c r="V481" s="12"/>
      <c r="W481" s="12"/>
      <c r="X481" s="12"/>
      <c r="Y481" s="12"/>
      <c r="Z481" s="12"/>
      <c r="AA481" s="12"/>
      <c r="AB481" s="12"/>
      <c r="AC481" s="12"/>
    </row>
    <row r="482" spans="1:29" ht="13.5" customHeight="1" x14ac:dyDescent="0.25">
      <c r="A482" s="136"/>
      <c r="B482" s="142"/>
      <c r="C482" s="12"/>
      <c r="D482" s="12"/>
      <c r="E482" s="12"/>
      <c r="F482" s="12"/>
      <c r="G482" s="143"/>
      <c r="H482" s="167"/>
      <c r="I482" s="167"/>
      <c r="J482" s="167"/>
      <c r="K482" s="369"/>
      <c r="L482" s="369"/>
      <c r="M482" s="369"/>
      <c r="N482" s="12"/>
      <c r="O482" s="12"/>
      <c r="Q482" s="143"/>
      <c r="R482" s="12"/>
      <c r="S482" s="12"/>
      <c r="T482" s="12"/>
      <c r="U482" s="12"/>
      <c r="V482" s="12"/>
      <c r="W482" s="12"/>
      <c r="X482" s="12"/>
      <c r="Y482" s="12"/>
      <c r="Z482" s="12"/>
      <c r="AA482" s="12"/>
      <c r="AB482" s="12"/>
      <c r="AC482" s="12"/>
    </row>
    <row r="483" spans="1:29" ht="13.5" customHeight="1" x14ac:dyDescent="0.25">
      <c r="A483" s="136"/>
      <c r="B483" s="142"/>
      <c r="C483" s="12"/>
      <c r="D483" s="12"/>
      <c r="E483" s="12"/>
      <c r="F483" s="12"/>
      <c r="G483" s="143"/>
      <c r="H483" s="167"/>
      <c r="I483" s="167"/>
      <c r="J483" s="167"/>
      <c r="K483" s="369"/>
      <c r="L483" s="369"/>
      <c r="M483" s="369"/>
      <c r="N483" s="12"/>
      <c r="O483" s="12"/>
      <c r="Q483" s="143"/>
      <c r="R483" s="12"/>
      <c r="S483" s="12"/>
      <c r="T483" s="12"/>
      <c r="U483" s="12"/>
      <c r="V483" s="12"/>
      <c r="W483" s="12"/>
      <c r="X483" s="12"/>
      <c r="Y483" s="12"/>
      <c r="Z483" s="12"/>
      <c r="AA483" s="12"/>
      <c r="AB483" s="12"/>
      <c r="AC483" s="12"/>
    </row>
    <row r="484" spans="1:29" ht="13.5" customHeight="1" x14ac:dyDescent="0.25">
      <c r="A484" s="136"/>
      <c r="B484" s="142"/>
      <c r="C484" s="12"/>
      <c r="D484" s="12"/>
      <c r="E484" s="12"/>
      <c r="F484" s="12"/>
      <c r="G484" s="143"/>
      <c r="H484" s="167"/>
      <c r="I484" s="167"/>
      <c r="J484" s="167"/>
      <c r="K484" s="369"/>
      <c r="L484" s="369"/>
      <c r="M484" s="369"/>
      <c r="N484" s="12"/>
      <c r="O484" s="12"/>
      <c r="Q484" s="143"/>
      <c r="R484" s="12"/>
      <c r="S484" s="12"/>
      <c r="T484" s="12"/>
      <c r="U484" s="12"/>
      <c r="V484" s="12"/>
      <c r="W484" s="12"/>
      <c r="X484" s="12"/>
      <c r="Y484" s="12"/>
      <c r="Z484" s="12"/>
      <c r="AA484" s="12"/>
      <c r="AB484" s="12"/>
      <c r="AC484" s="12"/>
    </row>
    <row r="485" spans="1:29" ht="13.5" customHeight="1" x14ac:dyDescent="0.25">
      <c r="A485" s="136"/>
      <c r="B485" s="142"/>
      <c r="C485" s="12"/>
      <c r="D485" s="12"/>
      <c r="E485" s="12"/>
      <c r="F485" s="12"/>
      <c r="G485" s="143"/>
      <c r="H485" s="167"/>
      <c r="I485" s="167"/>
      <c r="J485" s="167"/>
      <c r="K485" s="369"/>
      <c r="L485" s="369"/>
      <c r="M485" s="369"/>
      <c r="N485" s="12"/>
      <c r="O485" s="12"/>
      <c r="Q485" s="143"/>
      <c r="R485" s="12"/>
      <c r="S485" s="12"/>
      <c r="T485" s="12"/>
      <c r="U485" s="12"/>
      <c r="V485" s="12"/>
      <c r="W485" s="12"/>
      <c r="X485" s="12"/>
      <c r="Y485" s="12"/>
      <c r="Z485" s="12"/>
      <c r="AA485" s="12"/>
      <c r="AB485" s="12"/>
      <c r="AC485" s="12"/>
    </row>
    <row r="486" spans="1:29" ht="13.5" customHeight="1" x14ac:dyDescent="0.25">
      <c r="A486" s="136"/>
      <c r="B486" s="142"/>
      <c r="C486" s="12"/>
      <c r="D486" s="12"/>
      <c r="E486" s="12"/>
      <c r="F486" s="12"/>
      <c r="G486" s="143"/>
      <c r="H486" s="167"/>
      <c r="I486" s="167"/>
      <c r="J486" s="167"/>
      <c r="K486" s="369"/>
      <c r="L486" s="369"/>
      <c r="M486" s="369"/>
      <c r="N486" s="12"/>
      <c r="O486" s="12"/>
      <c r="Q486" s="143"/>
      <c r="R486" s="12"/>
      <c r="S486" s="12"/>
      <c r="T486" s="12"/>
      <c r="U486" s="12"/>
      <c r="V486" s="12"/>
      <c r="W486" s="12"/>
      <c r="X486" s="12"/>
      <c r="Y486" s="12"/>
      <c r="Z486" s="12"/>
      <c r="AA486" s="12"/>
      <c r="AB486" s="12"/>
      <c r="AC486" s="12"/>
    </row>
    <row r="487" spans="1:29" ht="13.5" customHeight="1" x14ac:dyDescent="0.25">
      <c r="A487" s="136"/>
      <c r="B487" s="142"/>
      <c r="C487" s="12"/>
      <c r="D487" s="12"/>
      <c r="E487" s="12"/>
      <c r="F487" s="12"/>
      <c r="G487" s="143"/>
      <c r="H487" s="167"/>
      <c r="I487" s="167"/>
      <c r="J487" s="167"/>
      <c r="K487" s="369"/>
      <c r="L487" s="369"/>
      <c r="M487" s="369"/>
      <c r="N487" s="12"/>
      <c r="O487" s="12"/>
      <c r="Q487" s="143"/>
      <c r="R487" s="12"/>
      <c r="S487" s="12"/>
      <c r="T487" s="12"/>
      <c r="U487" s="12"/>
      <c r="V487" s="12"/>
      <c r="W487" s="12"/>
      <c r="X487" s="12"/>
      <c r="Y487" s="12"/>
      <c r="Z487" s="12"/>
      <c r="AA487" s="12"/>
      <c r="AB487" s="12"/>
      <c r="AC487" s="12"/>
    </row>
    <row r="488" spans="1:29" ht="13.5" customHeight="1" x14ac:dyDescent="0.25">
      <c r="A488" s="136"/>
      <c r="B488" s="142"/>
      <c r="C488" s="12"/>
      <c r="D488" s="12"/>
      <c r="E488" s="12"/>
      <c r="F488" s="12"/>
      <c r="G488" s="143"/>
      <c r="H488" s="167"/>
      <c r="I488" s="167"/>
      <c r="J488" s="167"/>
      <c r="K488" s="369"/>
      <c r="L488" s="369"/>
      <c r="M488" s="369"/>
      <c r="N488" s="12"/>
      <c r="O488" s="12"/>
      <c r="Q488" s="143"/>
      <c r="R488" s="12"/>
      <c r="S488" s="12"/>
      <c r="T488" s="12"/>
      <c r="U488" s="12"/>
      <c r="V488" s="12"/>
      <c r="W488" s="12"/>
      <c r="X488" s="12"/>
      <c r="Y488" s="12"/>
      <c r="Z488" s="12"/>
      <c r="AA488" s="12"/>
      <c r="AB488" s="12"/>
      <c r="AC488" s="12"/>
    </row>
    <row r="489" spans="1:29" ht="13.5" customHeight="1" x14ac:dyDescent="0.25">
      <c r="A489" s="136"/>
      <c r="B489" s="142"/>
      <c r="C489" s="12"/>
      <c r="D489" s="12"/>
      <c r="E489" s="12"/>
      <c r="F489" s="12"/>
      <c r="G489" s="143"/>
      <c r="H489" s="167"/>
      <c r="I489" s="167"/>
      <c r="J489" s="167"/>
      <c r="K489" s="369"/>
      <c r="L489" s="369"/>
      <c r="M489" s="369"/>
      <c r="N489" s="12"/>
      <c r="O489" s="12"/>
      <c r="Q489" s="143"/>
      <c r="R489" s="12"/>
      <c r="S489" s="12"/>
      <c r="T489" s="12"/>
      <c r="U489" s="12"/>
      <c r="V489" s="12"/>
      <c r="W489" s="12"/>
      <c r="X489" s="12"/>
      <c r="Y489" s="12"/>
      <c r="Z489" s="12"/>
      <c r="AA489" s="12"/>
      <c r="AB489" s="12"/>
      <c r="AC489" s="12"/>
    </row>
    <row r="490" spans="1:29" ht="13.5" customHeight="1" x14ac:dyDescent="0.25">
      <c r="A490" s="136"/>
      <c r="B490" s="142"/>
      <c r="C490" s="12"/>
      <c r="D490" s="12"/>
      <c r="E490" s="12"/>
      <c r="F490" s="12"/>
      <c r="G490" s="143"/>
      <c r="H490" s="167"/>
      <c r="I490" s="167"/>
      <c r="J490" s="167"/>
      <c r="K490" s="369"/>
      <c r="L490" s="369"/>
      <c r="M490" s="369"/>
      <c r="N490" s="12"/>
      <c r="O490" s="12"/>
      <c r="Q490" s="143"/>
      <c r="R490" s="12"/>
      <c r="S490" s="12"/>
      <c r="T490" s="12"/>
      <c r="U490" s="12"/>
      <c r="V490" s="12"/>
      <c r="W490" s="12"/>
      <c r="X490" s="12"/>
      <c r="Y490" s="12"/>
      <c r="Z490" s="12"/>
      <c r="AA490" s="12"/>
      <c r="AB490" s="12"/>
      <c r="AC490" s="12"/>
    </row>
    <row r="491" spans="1:29" ht="13.5" customHeight="1" x14ac:dyDescent="0.25">
      <c r="A491" s="136"/>
      <c r="B491" s="142"/>
      <c r="C491" s="12"/>
      <c r="D491" s="12"/>
      <c r="E491" s="12"/>
      <c r="F491" s="12"/>
      <c r="G491" s="143"/>
      <c r="H491" s="167"/>
      <c r="I491" s="167"/>
      <c r="J491" s="167"/>
      <c r="K491" s="369"/>
      <c r="L491" s="369"/>
      <c r="M491" s="369"/>
      <c r="N491" s="12"/>
      <c r="O491" s="12"/>
      <c r="Q491" s="143"/>
      <c r="R491" s="12"/>
      <c r="S491" s="12"/>
      <c r="T491" s="12"/>
      <c r="U491" s="12"/>
      <c r="V491" s="12"/>
      <c r="W491" s="12"/>
      <c r="X491" s="12"/>
      <c r="Y491" s="12"/>
      <c r="Z491" s="12"/>
      <c r="AA491" s="12"/>
      <c r="AB491" s="12"/>
      <c r="AC491" s="12"/>
    </row>
    <row r="492" spans="1:29" ht="13.5" customHeight="1" x14ac:dyDescent="0.25">
      <c r="A492" s="136"/>
      <c r="B492" s="142"/>
      <c r="C492" s="12"/>
      <c r="D492" s="12"/>
      <c r="E492" s="12"/>
      <c r="F492" s="12"/>
      <c r="G492" s="143"/>
      <c r="H492" s="167"/>
      <c r="I492" s="167"/>
      <c r="J492" s="167"/>
      <c r="K492" s="369"/>
      <c r="L492" s="369"/>
      <c r="M492" s="369"/>
      <c r="N492" s="12"/>
      <c r="O492" s="12"/>
      <c r="Q492" s="143"/>
      <c r="R492" s="12"/>
      <c r="S492" s="12"/>
      <c r="T492" s="12"/>
      <c r="U492" s="12"/>
      <c r="V492" s="12"/>
      <c r="W492" s="12"/>
      <c r="X492" s="12"/>
      <c r="Y492" s="12"/>
      <c r="Z492" s="12"/>
      <c r="AA492" s="12"/>
      <c r="AB492" s="12"/>
      <c r="AC492" s="12"/>
    </row>
    <row r="493" spans="1:29" ht="13.5" customHeight="1" x14ac:dyDescent="0.25">
      <c r="A493" s="136"/>
      <c r="B493" s="142"/>
      <c r="C493" s="12"/>
      <c r="D493" s="12"/>
      <c r="E493" s="12"/>
      <c r="F493" s="12"/>
      <c r="G493" s="143"/>
      <c r="H493" s="167"/>
      <c r="I493" s="167"/>
      <c r="J493" s="167"/>
      <c r="K493" s="369"/>
      <c r="L493" s="369"/>
      <c r="M493" s="369"/>
      <c r="N493" s="12"/>
      <c r="O493" s="12"/>
      <c r="Q493" s="143"/>
      <c r="R493" s="12"/>
      <c r="S493" s="12"/>
      <c r="T493" s="12"/>
      <c r="U493" s="12"/>
      <c r="V493" s="12"/>
      <c r="W493" s="12"/>
      <c r="X493" s="12"/>
      <c r="Y493" s="12"/>
      <c r="Z493" s="12"/>
      <c r="AA493" s="12"/>
      <c r="AB493" s="12"/>
      <c r="AC493" s="12"/>
    </row>
    <row r="494" spans="1:29" ht="13.5" customHeight="1" x14ac:dyDescent="0.25">
      <c r="A494" s="136"/>
      <c r="B494" s="142"/>
      <c r="C494" s="12"/>
      <c r="D494" s="12"/>
      <c r="E494" s="12"/>
      <c r="F494" s="12"/>
      <c r="G494" s="143"/>
      <c r="H494" s="167"/>
      <c r="I494" s="167"/>
      <c r="J494" s="167"/>
      <c r="K494" s="369"/>
      <c r="L494" s="369"/>
      <c r="M494" s="369"/>
      <c r="N494" s="12"/>
      <c r="O494" s="12"/>
      <c r="Q494" s="143"/>
      <c r="R494" s="12"/>
      <c r="S494" s="12"/>
      <c r="T494" s="12"/>
      <c r="U494" s="12"/>
      <c r="V494" s="12"/>
      <c r="W494" s="12"/>
      <c r="X494" s="12"/>
      <c r="Y494" s="12"/>
      <c r="Z494" s="12"/>
      <c r="AA494" s="12"/>
      <c r="AB494" s="12"/>
      <c r="AC494" s="12"/>
    </row>
    <row r="495" spans="1:29" ht="13.5" customHeight="1" x14ac:dyDescent="0.25">
      <c r="A495" s="136"/>
      <c r="B495" s="142"/>
      <c r="C495" s="12"/>
      <c r="D495" s="12"/>
      <c r="E495" s="12"/>
      <c r="F495" s="12"/>
      <c r="G495" s="143"/>
      <c r="H495" s="167"/>
      <c r="I495" s="167"/>
      <c r="J495" s="167"/>
      <c r="K495" s="369"/>
      <c r="L495" s="369"/>
      <c r="M495" s="369"/>
      <c r="N495" s="12"/>
      <c r="O495" s="12"/>
      <c r="Q495" s="143"/>
      <c r="R495" s="12"/>
      <c r="S495" s="12"/>
      <c r="T495" s="12"/>
      <c r="U495" s="12"/>
      <c r="V495" s="12"/>
      <c r="W495" s="12"/>
      <c r="X495" s="12"/>
      <c r="Y495" s="12"/>
      <c r="Z495" s="12"/>
      <c r="AA495" s="12"/>
      <c r="AB495" s="12"/>
      <c r="AC495" s="12"/>
    </row>
    <row r="496" spans="1:29" ht="13.5" customHeight="1" x14ac:dyDescent="0.25">
      <c r="A496" s="136"/>
      <c r="B496" s="142"/>
      <c r="C496" s="12"/>
      <c r="D496" s="12"/>
      <c r="E496" s="12"/>
      <c r="F496" s="12"/>
      <c r="G496" s="143"/>
      <c r="H496" s="167"/>
      <c r="I496" s="167"/>
      <c r="J496" s="167"/>
      <c r="K496" s="369"/>
      <c r="L496" s="369"/>
      <c r="M496" s="369"/>
      <c r="N496" s="12"/>
      <c r="O496" s="12"/>
      <c r="Q496" s="143"/>
      <c r="R496" s="12"/>
      <c r="S496" s="12"/>
      <c r="T496" s="12"/>
      <c r="U496" s="12"/>
      <c r="V496" s="12"/>
      <c r="W496" s="12"/>
      <c r="X496" s="12"/>
      <c r="Y496" s="12"/>
      <c r="Z496" s="12"/>
      <c r="AA496" s="12"/>
      <c r="AB496" s="12"/>
      <c r="AC496" s="12"/>
    </row>
    <row r="497" spans="1:29" ht="13.5" customHeight="1" x14ac:dyDescent="0.25">
      <c r="A497" s="136"/>
      <c r="B497" s="142"/>
      <c r="C497" s="12"/>
      <c r="D497" s="12"/>
      <c r="E497" s="12"/>
      <c r="F497" s="12"/>
      <c r="G497" s="143"/>
      <c r="H497" s="167"/>
      <c r="I497" s="167"/>
      <c r="J497" s="167"/>
      <c r="K497" s="369"/>
      <c r="L497" s="369"/>
      <c r="M497" s="369"/>
      <c r="N497" s="12"/>
      <c r="O497" s="12"/>
      <c r="Q497" s="143"/>
      <c r="R497" s="12"/>
      <c r="S497" s="12"/>
      <c r="T497" s="12"/>
      <c r="U497" s="12"/>
      <c r="V497" s="12"/>
      <c r="W497" s="12"/>
      <c r="X497" s="12"/>
      <c r="Y497" s="12"/>
      <c r="Z497" s="12"/>
      <c r="AA497" s="12"/>
      <c r="AB497" s="12"/>
      <c r="AC497" s="12"/>
    </row>
    <row r="498" spans="1:29" ht="13.5" customHeight="1" x14ac:dyDescent="0.25">
      <c r="A498" s="136"/>
      <c r="B498" s="142"/>
      <c r="C498" s="12"/>
      <c r="D498" s="12"/>
      <c r="E498" s="12"/>
      <c r="F498" s="12"/>
      <c r="G498" s="143"/>
      <c r="H498" s="167"/>
      <c r="I498" s="167"/>
      <c r="J498" s="167"/>
      <c r="K498" s="369"/>
      <c r="L498" s="369"/>
      <c r="M498" s="369"/>
      <c r="N498" s="12"/>
      <c r="O498" s="12"/>
      <c r="Q498" s="143"/>
      <c r="R498" s="12"/>
      <c r="S498" s="12"/>
      <c r="T498" s="12"/>
      <c r="U498" s="12"/>
      <c r="V498" s="12"/>
      <c r="W498" s="12"/>
      <c r="X498" s="12"/>
      <c r="Y498" s="12"/>
      <c r="Z498" s="12"/>
      <c r="AA498" s="12"/>
      <c r="AB498" s="12"/>
      <c r="AC498" s="12"/>
    </row>
    <row r="499" spans="1:29" ht="13.5" customHeight="1" x14ac:dyDescent="0.25">
      <c r="A499" s="136"/>
      <c r="B499" s="142"/>
      <c r="C499" s="12"/>
      <c r="D499" s="12"/>
      <c r="E499" s="12"/>
      <c r="F499" s="12"/>
      <c r="G499" s="143"/>
      <c r="H499" s="167"/>
      <c r="I499" s="167"/>
      <c r="J499" s="167"/>
      <c r="K499" s="369"/>
      <c r="L499" s="369"/>
      <c r="M499" s="369"/>
      <c r="N499" s="12"/>
      <c r="O499" s="12"/>
      <c r="Q499" s="143"/>
      <c r="R499" s="12"/>
      <c r="S499" s="12"/>
      <c r="T499" s="12"/>
      <c r="U499" s="12"/>
      <c r="V499" s="12"/>
      <c r="W499" s="12"/>
      <c r="X499" s="12"/>
      <c r="Y499" s="12"/>
      <c r="Z499" s="12"/>
      <c r="AA499" s="12"/>
      <c r="AB499" s="12"/>
      <c r="AC499" s="12"/>
    </row>
    <row r="500" spans="1:29" ht="13.5" customHeight="1" x14ac:dyDescent="0.25">
      <c r="A500" s="136"/>
      <c r="B500" s="142"/>
      <c r="C500" s="12"/>
      <c r="D500" s="12"/>
      <c r="E500" s="12"/>
      <c r="F500" s="12"/>
      <c r="G500" s="143"/>
      <c r="H500" s="167"/>
      <c r="I500" s="167"/>
      <c r="J500" s="167"/>
      <c r="K500" s="369"/>
      <c r="L500" s="369"/>
      <c r="M500" s="369"/>
      <c r="N500" s="12"/>
      <c r="O500" s="12"/>
      <c r="Q500" s="143"/>
      <c r="R500" s="12"/>
      <c r="S500" s="12"/>
      <c r="T500" s="12"/>
      <c r="U500" s="12"/>
      <c r="V500" s="12"/>
      <c r="W500" s="12"/>
      <c r="X500" s="12"/>
      <c r="Y500" s="12"/>
      <c r="Z500" s="12"/>
      <c r="AA500" s="12"/>
      <c r="AB500" s="12"/>
      <c r="AC500" s="12"/>
    </row>
    <row r="501" spans="1:29" ht="13.5" customHeight="1" x14ac:dyDescent="0.25">
      <c r="A501" s="136"/>
      <c r="B501" s="142"/>
      <c r="C501" s="12"/>
      <c r="D501" s="12"/>
      <c r="E501" s="12"/>
      <c r="F501" s="12"/>
      <c r="G501" s="143"/>
      <c r="H501" s="167"/>
      <c r="I501" s="167"/>
      <c r="J501" s="167"/>
      <c r="K501" s="369"/>
      <c r="L501" s="369"/>
      <c r="M501" s="369"/>
      <c r="N501" s="12"/>
      <c r="O501" s="12"/>
      <c r="Q501" s="143"/>
      <c r="R501" s="12"/>
      <c r="S501" s="12"/>
      <c r="T501" s="12"/>
      <c r="U501" s="12"/>
      <c r="V501" s="12"/>
      <c r="W501" s="12"/>
      <c r="X501" s="12"/>
      <c r="Y501" s="12"/>
      <c r="Z501" s="12"/>
      <c r="AA501" s="12"/>
      <c r="AB501" s="12"/>
      <c r="AC501" s="12"/>
    </row>
    <row r="502" spans="1:29" ht="13.5" customHeight="1" x14ac:dyDescent="0.25">
      <c r="A502" s="136"/>
      <c r="B502" s="142"/>
      <c r="C502" s="12"/>
      <c r="D502" s="12"/>
      <c r="E502" s="12"/>
      <c r="F502" s="12"/>
      <c r="G502" s="143"/>
      <c r="H502" s="167"/>
      <c r="I502" s="167"/>
      <c r="J502" s="167"/>
      <c r="K502" s="369"/>
      <c r="L502" s="369"/>
      <c r="M502" s="369"/>
      <c r="N502" s="12"/>
      <c r="O502" s="12"/>
      <c r="Q502" s="143"/>
      <c r="R502" s="12"/>
      <c r="S502" s="12"/>
      <c r="T502" s="12"/>
      <c r="U502" s="12"/>
      <c r="V502" s="12"/>
      <c r="W502" s="12"/>
      <c r="X502" s="12"/>
      <c r="Y502" s="12"/>
      <c r="Z502" s="12"/>
      <c r="AA502" s="12"/>
      <c r="AB502" s="12"/>
      <c r="AC502" s="12"/>
    </row>
    <row r="503" spans="1:29" ht="13.5" customHeight="1" x14ac:dyDescent="0.25">
      <c r="A503" s="136"/>
      <c r="B503" s="142"/>
      <c r="C503" s="12"/>
      <c r="D503" s="12"/>
      <c r="E503" s="12"/>
      <c r="F503" s="12"/>
      <c r="G503" s="143"/>
      <c r="H503" s="167"/>
      <c r="I503" s="167"/>
      <c r="J503" s="167"/>
      <c r="K503" s="369"/>
      <c r="L503" s="369"/>
      <c r="M503" s="369"/>
      <c r="N503" s="12"/>
      <c r="O503" s="12"/>
      <c r="Q503" s="143"/>
      <c r="R503" s="12"/>
      <c r="S503" s="12"/>
      <c r="T503" s="12"/>
      <c r="U503" s="12"/>
      <c r="V503" s="12"/>
      <c r="W503" s="12"/>
      <c r="X503" s="12"/>
      <c r="Y503" s="12"/>
      <c r="Z503" s="12"/>
      <c r="AA503" s="12"/>
      <c r="AB503" s="12"/>
      <c r="AC503" s="12"/>
    </row>
    <row r="504" spans="1:29" ht="13.5" customHeight="1" x14ac:dyDescent="0.25">
      <c r="A504" s="136"/>
      <c r="B504" s="142"/>
      <c r="C504" s="12"/>
      <c r="D504" s="12"/>
      <c r="E504" s="12"/>
      <c r="F504" s="12"/>
      <c r="G504" s="143"/>
      <c r="H504" s="167"/>
      <c r="I504" s="167"/>
      <c r="J504" s="167"/>
      <c r="K504" s="369"/>
      <c r="L504" s="369"/>
      <c r="M504" s="369"/>
      <c r="N504" s="12"/>
      <c r="O504" s="12"/>
      <c r="Q504" s="143"/>
      <c r="R504" s="12"/>
      <c r="S504" s="12"/>
      <c r="T504" s="12"/>
      <c r="U504" s="12"/>
      <c r="V504" s="12"/>
      <c r="W504" s="12"/>
      <c r="X504" s="12"/>
      <c r="Y504" s="12"/>
      <c r="Z504" s="12"/>
      <c r="AA504" s="12"/>
      <c r="AB504" s="12"/>
      <c r="AC504" s="12"/>
    </row>
    <row r="505" spans="1:29" ht="13.5" customHeight="1" x14ac:dyDescent="0.25">
      <c r="A505" s="136"/>
      <c r="B505" s="142"/>
      <c r="C505" s="12"/>
      <c r="D505" s="12"/>
      <c r="E505" s="12"/>
      <c r="F505" s="12"/>
      <c r="G505" s="143"/>
      <c r="H505" s="167"/>
      <c r="I505" s="167"/>
      <c r="J505" s="167"/>
      <c r="K505" s="369"/>
      <c r="L505" s="369"/>
      <c r="M505" s="369"/>
      <c r="N505" s="12"/>
      <c r="O505" s="12"/>
      <c r="Q505" s="143"/>
      <c r="R505" s="12"/>
      <c r="S505" s="12"/>
      <c r="T505" s="12"/>
      <c r="U505" s="12"/>
      <c r="V505" s="12"/>
      <c r="W505" s="12"/>
      <c r="X505" s="12"/>
      <c r="Y505" s="12"/>
      <c r="Z505" s="12"/>
      <c r="AA505" s="12"/>
      <c r="AB505" s="12"/>
      <c r="AC505" s="12"/>
    </row>
    <row r="506" spans="1:29" ht="13.5" customHeight="1" x14ac:dyDescent="0.25">
      <c r="A506" s="136"/>
      <c r="B506" s="142"/>
      <c r="C506" s="12"/>
      <c r="D506" s="12"/>
      <c r="E506" s="12"/>
      <c r="F506" s="12"/>
      <c r="G506" s="143"/>
      <c r="H506" s="167"/>
      <c r="I506" s="167"/>
      <c r="J506" s="167"/>
      <c r="K506" s="369"/>
      <c r="L506" s="369"/>
      <c r="M506" s="369"/>
      <c r="N506" s="12"/>
      <c r="O506" s="12"/>
      <c r="Q506" s="143"/>
      <c r="R506" s="12"/>
      <c r="S506" s="12"/>
      <c r="T506" s="12"/>
      <c r="U506" s="12"/>
      <c r="V506" s="12"/>
      <c r="W506" s="12"/>
      <c r="X506" s="12"/>
      <c r="Y506" s="12"/>
      <c r="Z506" s="12"/>
      <c r="AA506" s="12"/>
      <c r="AB506" s="12"/>
      <c r="AC506" s="12"/>
    </row>
    <row r="507" spans="1:29" ht="13.5" customHeight="1" x14ac:dyDescent="0.25">
      <c r="A507" s="136"/>
      <c r="B507" s="142"/>
      <c r="C507" s="12"/>
      <c r="D507" s="12"/>
      <c r="E507" s="12"/>
      <c r="F507" s="12"/>
      <c r="G507" s="143"/>
      <c r="H507" s="167"/>
      <c r="I507" s="167"/>
      <c r="J507" s="167"/>
      <c r="K507" s="369"/>
      <c r="L507" s="369"/>
      <c r="M507" s="369"/>
      <c r="N507" s="12"/>
      <c r="O507" s="12"/>
      <c r="Q507" s="143"/>
      <c r="R507" s="12"/>
      <c r="S507" s="12"/>
      <c r="T507" s="12"/>
      <c r="U507" s="12"/>
      <c r="V507" s="12"/>
      <c r="W507" s="12"/>
      <c r="X507" s="12"/>
      <c r="Y507" s="12"/>
      <c r="Z507" s="12"/>
      <c r="AA507" s="12"/>
      <c r="AB507" s="12"/>
      <c r="AC507" s="12"/>
    </row>
    <row r="508" spans="1:29" ht="13.5" customHeight="1" x14ac:dyDescent="0.25">
      <c r="A508" s="136"/>
      <c r="B508" s="142"/>
      <c r="C508" s="12"/>
      <c r="D508" s="12"/>
      <c r="E508" s="12"/>
      <c r="F508" s="12"/>
      <c r="G508" s="143"/>
      <c r="H508" s="167"/>
      <c r="I508" s="167"/>
      <c r="J508" s="167"/>
      <c r="K508" s="369"/>
      <c r="L508" s="369"/>
      <c r="M508" s="369"/>
      <c r="N508" s="12"/>
      <c r="O508" s="12"/>
      <c r="Q508" s="143"/>
      <c r="R508" s="12"/>
      <c r="S508" s="12"/>
      <c r="T508" s="12"/>
      <c r="U508" s="12"/>
      <c r="V508" s="12"/>
      <c r="W508" s="12"/>
      <c r="X508" s="12"/>
      <c r="Y508" s="12"/>
      <c r="Z508" s="12"/>
      <c r="AA508" s="12"/>
      <c r="AB508" s="12"/>
      <c r="AC508" s="12"/>
    </row>
    <row r="509" spans="1:29" ht="13.5" customHeight="1" x14ac:dyDescent="0.25">
      <c r="A509" s="136"/>
      <c r="B509" s="142"/>
      <c r="C509" s="12"/>
      <c r="D509" s="12"/>
      <c r="E509" s="12"/>
      <c r="F509" s="12"/>
      <c r="G509" s="143"/>
      <c r="H509" s="167"/>
      <c r="I509" s="167"/>
      <c r="J509" s="167"/>
      <c r="K509" s="369"/>
      <c r="L509" s="369"/>
      <c r="M509" s="369"/>
      <c r="N509" s="12"/>
      <c r="O509" s="12"/>
      <c r="Q509" s="143"/>
      <c r="R509" s="12"/>
      <c r="S509" s="12"/>
      <c r="T509" s="12"/>
      <c r="U509" s="12"/>
      <c r="V509" s="12"/>
      <c r="W509" s="12"/>
      <c r="X509" s="12"/>
      <c r="Y509" s="12"/>
      <c r="Z509" s="12"/>
      <c r="AA509" s="12"/>
      <c r="AB509" s="12"/>
      <c r="AC509" s="12"/>
    </row>
    <row r="510" spans="1:29" ht="13.5" customHeight="1" x14ac:dyDescent="0.25">
      <c r="A510" s="136"/>
      <c r="B510" s="142"/>
      <c r="C510" s="12"/>
      <c r="D510" s="12"/>
      <c r="E510" s="12"/>
      <c r="F510" s="12"/>
      <c r="G510" s="143"/>
      <c r="H510" s="167"/>
      <c r="I510" s="167"/>
      <c r="J510" s="167"/>
      <c r="K510" s="369"/>
      <c r="L510" s="369"/>
      <c r="M510" s="369"/>
      <c r="N510" s="12"/>
      <c r="O510" s="12"/>
      <c r="Q510" s="143"/>
      <c r="R510" s="12"/>
      <c r="S510" s="12"/>
      <c r="T510" s="12"/>
      <c r="U510" s="12"/>
      <c r="V510" s="12"/>
      <c r="W510" s="12"/>
      <c r="X510" s="12"/>
      <c r="Y510" s="12"/>
      <c r="Z510" s="12"/>
      <c r="AA510" s="12"/>
      <c r="AB510" s="12"/>
      <c r="AC510" s="12"/>
    </row>
    <row r="511" spans="1:29" ht="13.5" customHeight="1" x14ac:dyDescent="0.25">
      <c r="A511" s="136"/>
      <c r="B511" s="142"/>
      <c r="C511" s="12"/>
      <c r="D511" s="12"/>
      <c r="E511" s="12"/>
      <c r="F511" s="12"/>
      <c r="G511" s="143"/>
      <c r="H511" s="167"/>
      <c r="I511" s="167"/>
      <c r="J511" s="167"/>
      <c r="K511" s="369"/>
      <c r="L511" s="369"/>
      <c r="M511" s="369"/>
      <c r="N511" s="12"/>
      <c r="O511" s="12"/>
      <c r="Q511" s="143"/>
      <c r="R511" s="12"/>
      <c r="S511" s="12"/>
      <c r="T511" s="12"/>
      <c r="U511" s="12"/>
      <c r="V511" s="12"/>
      <c r="W511" s="12"/>
      <c r="X511" s="12"/>
      <c r="Y511" s="12"/>
      <c r="Z511" s="12"/>
      <c r="AA511" s="12"/>
      <c r="AB511" s="12"/>
      <c r="AC511" s="12"/>
    </row>
    <row r="512" spans="1:29" ht="13.5" customHeight="1" x14ac:dyDescent="0.25">
      <c r="A512" s="136"/>
      <c r="B512" s="142"/>
      <c r="C512" s="12"/>
      <c r="D512" s="12"/>
      <c r="E512" s="12"/>
      <c r="F512" s="12"/>
      <c r="G512" s="143"/>
      <c r="H512" s="167"/>
      <c r="I512" s="167"/>
      <c r="J512" s="167"/>
      <c r="K512" s="369"/>
      <c r="L512" s="369"/>
      <c r="M512" s="369"/>
      <c r="N512" s="12"/>
      <c r="O512" s="12"/>
      <c r="Q512" s="143"/>
      <c r="R512" s="12"/>
      <c r="S512" s="12"/>
      <c r="T512" s="12"/>
      <c r="U512" s="12"/>
      <c r="V512" s="12"/>
      <c r="W512" s="12"/>
      <c r="X512" s="12"/>
      <c r="Y512" s="12"/>
      <c r="Z512" s="12"/>
      <c r="AA512" s="12"/>
      <c r="AB512" s="12"/>
      <c r="AC512" s="12"/>
    </row>
    <row r="513" spans="1:29" ht="13.5" customHeight="1" x14ac:dyDescent="0.25">
      <c r="A513" s="136"/>
      <c r="B513" s="142"/>
      <c r="C513" s="12"/>
      <c r="D513" s="12"/>
      <c r="E513" s="12"/>
      <c r="F513" s="12"/>
      <c r="G513" s="143"/>
      <c r="H513" s="167"/>
      <c r="I513" s="167"/>
      <c r="J513" s="167"/>
      <c r="K513" s="369"/>
      <c r="L513" s="369"/>
      <c r="M513" s="369"/>
      <c r="N513" s="12"/>
      <c r="O513" s="12"/>
      <c r="Q513" s="143"/>
      <c r="R513" s="12"/>
      <c r="S513" s="12"/>
      <c r="T513" s="12"/>
      <c r="U513" s="12"/>
      <c r="V513" s="12"/>
      <c r="W513" s="12"/>
      <c r="X513" s="12"/>
      <c r="Y513" s="12"/>
      <c r="Z513" s="12"/>
      <c r="AA513" s="12"/>
      <c r="AB513" s="12"/>
      <c r="AC513" s="12"/>
    </row>
    <row r="514" spans="1:29" ht="13.5" customHeight="1" x14ac:dyDescent="0.25">
      <c r="A514" s="136"/>
      <c r="B514" s="142"/>
      <c r="C514" s="12"/>
      <c r="D514" s="12"/>
      <c r="E514" s="12"/>
      <c r="F514" s="12"/>
      <c r="G514" s="143"/>
      <c r="H514" s="167"/>
      <c r="I514" s="167"/>
      <c r="J514" s="167"/>
      <c r="K514" s="369"/>
      <c r="L514" s="369"/>
      <c r="M514" s="369"/>
      <c r="N514" s="12"/>
      <c r="O514" s="12"/>
      <c r="Q514" s="143"/>
      <c r="R514" s="12"/>
      <c r="S514" s="12"/>
      <c r="T514" s="12"/>
      <c r="U514" s="12"/>
      <c r="V514" s="12"/>
      <c r="W514" s="12"/>
      <c r="X514" s="12"/>
      <c r="Y514" s="12"/>
      <c r="Z514" s="12"/>
      <c r="AA514" s="12"/>
      <c r="AB514" s="12"/>
      <c r="AC514" s="12"/>
    </row>
    <row r="515" spans="1:29" ht="13.5" customHeight="1" x14ac:dyDescent="0.25">
      <c r="A515" s="136"/>
      <c r="B515" s="142"/>
      <c r="C515" s="12"/>
      <c r="D515" s="12"/>
      <c r="E515" s="12"/>
      <c r="F515" s="12"/>
      <c r="G515" s="143"/>
      <c r="H515" s="167"/>
      <c r="I515" s="167"/>
      <c r="J515" s="167"/>
      <c r="K515" s="369"/>
      <c r="L515" s="369"/>
      <c r="M515" s="369"/>
      <c r="N515" s="12"/>
      <c r="O515" s="12"/>
      <c r="Q515" s="143"/>
      <c r="R515" s="12"/>
      <c r="S515" s="12"/>
      <c r="T515" s="12"/>
      <c r="U515" s="12"/>
      <c r="V515" s="12"/>
      <c r="W515" s="12"/>
      <c r="X515" s="12"/>
      <c r="Y515" s="12"/>
      <c r="Z515" s="12"/>
      <c r="AA515" s="12"/>
      <c r="AB515" s="12"/>
      <c r="AC515" s="12"/>
    </row>
    <row r="516" spans="1:29" ht="13.5" customHeight="1" x14ac:dyDescent="0.25">
      <c r="A516" s="136"/>
      <c r="B516" s="142"/>
      <c r="C516" s="12"/>
      <c r="D516" s="12"/>
      <c r="E516" s="12"/>
      <c r="F516" s="12"/>
      <c r="G516" s="143"/>
      <c r="H516" s="167"/>
      <c r="I516" s="167"/>
      <c r="J516" s="167"/>
      <c r="K516" s="369"/>
      <c r="L516" s="369"/>
      <c r="M516" s="369"/>
      <c r="N516" s="12"/>
      <c r="O516" s="12"/>
      <c r="Q516" s="143"/>
      <c r="R516" s="12"/>
      <c r="S516" s="12"/>
      <c r="T516" s="12"/>
      <c r="U516" s="12"/>
      <c r="V516" s="12"/>
      <c r="W516" s="12"/>
      <c r="X516" s="12"/>
      <c r="Y516" s="12"/>
      <c r="Z516" s="12"/>
      <c r="AA516" s="12"/>
      <c r="AB516" s="12"/>
      <c r="AC516" s="12"/>
    </row>
    <row r="517" spans="1:29" ht="13.5" customHeight="1" x14ac:dyDescent="0.25">
      <c r="A517" s="136"/>
      <c r="B517" s="142"/>
      <c r="C517" s="12"/>
      <c r="D517" s="12"/>
      <c r="E517" s="12"/>
      <c r="F517" s="12"/>
      <c r="G517" s="143"/>
      <c r="H517" s="167"/>
      <c r="I517" s="167"/>
      <c r="J517" s="167"/>
      <c r="K517" s="369"/>
      <c r="L517" s="369"/>
      <c r="M517" s="369"/>
      <c r="N517" s="12"/>
      <c r="O517" s="12"/>
      <c r="Q517" s="143"/>
      <c r="R517" s="12"/>
      <c r="S517" s="12"/>
      <c r="T517" s="12"/>
      <c r="U517" s="12"/>
      <c r="V517" s="12"/>
      <c r="W517" s="12"/>
      <c r="X517" s="12"/>
      <c r="Y517" s="12"/>
      <c r="Z517" s="12"/>
      <c r="AA517" s="12"/>
      <c r="AB517" s="12"/>
      <c r="AC517" s="12"/>
    </row>
    <row r="518" spans="1:29" ht="13.5" customHeight="1" x14ac:dyDescent="0.25">
      <c r="A518" s="136"/>
      <c r="B518" s="142"/>
      <c r="C518" s="12"/>
      <c r="D518" s="12"/>
      <c r="E518" s="12"/>
      <c r="F518" s="12"/>
      <c r="G518" s="143"/>
      <c r="H518" s="167"/>
      <c r="I518" s="167"/>
      <c r="J518" s="167"/>
      <c r="K518" s="369"/>
      <c r="L518" s="369"/>
      <c r="M518" s="369"/>
      <c r="N518" s="12"/>
      <c r="O518" s="12"/>
      <c r="Q518" s="143"/>
      <c r="R518" s="12"/>
      <c r="S518" s="12"/>
      <c r="T518" s="12"/>
      <c r="U518" s="12"/>
      <c r="V518" s="12"/>
      <c r="W518" s="12"/>
      <c r="X518" s="12"/>
      <c r="Y518" s="12"/>
      <c r="Z518" s="12"/>
      <c r="AA518" s="12"/>
      <c r="AB518" s="12"/>
      <c r="AC518" s="12"/>
    </row>
    <row r="519" spans="1:29" ht="13.5" customHeight="1" x14ac:dyDescent="0.25">
      <c r="A519" s="136"/>
      <c r="B519" s="142"/>
      <c r="C519" s="12"/>
      <c r="D519" s="12"/>
      <c r="E519" s="12"/>
      <c r="F519" s="12"/>
      <c r="G519" s="143"/>
      <c r="H519" s="167"/>
      <c r="I519" s="167"/>
      <c r="J519" s="167"/>
      <c r="K519" s="369"/>
      <c r="L519" s="369"/>
      <c r="M519" s="369"/>
      <c r="N519" s="12"/>
      <c r="O519" s="12"/>
      <c r="Q519" s="143"/>
      <c r="R519" s="12"/>
      <c r="S519" s="12"/>
      <c r="T519" s="12"/>
      <c r="U519" s="12"/>
      <c r="V519" s="12"/>
      <c r="W519" s="12"/>
      <c r="X519" s="12"/>
      <c r="Y519" s="12"/>
      <c r="Z519" s="12"/>
      <c r="AA519" s="12"/>
      <c r="AB519" s="12"/>
      <c r="AC519" s="12"/>
    </row>
    <row r="520" spans="1:29" ht="13.5" customHeight="1" x14ac:dyDescent="0.25">
      <c r="A520" s="136"/>
      <c r="B520" s="142"/>
      <c r="C520" s="12"/>
      <c r="D520" s="12"/>
      <c r="E520" s="12"/>
      <c r="F520" s="12"/>
      <c r="G520" s="143"/>
      <c r="H520" s="167"/>
      <c r="I520" s="167"/>
      <c r="J520" s="167"/>
      <c r="K520" s="369"/>
      <c r="L520" s="369"/>
      <c r="M520" s="369"/>
      <c r="N520" s="12"/>
      <c r="O520" s="12"/>
      <c r="Q520" s="143"/>
      <c r="R520" s="12"/>
      <c r="S520" s="12"/>
      <c r="T520" s="12"/>
      <c r="U520" s="12"/>
      <c r="V520" s="12"/>
      <c r="W520" s="12"/>
      <c r="X520" s="12"/>
      <c r="Y520" s="12"/>
      <c r="Z520" s="12"/>
      <c r="AA520" s="12"/>
      <c r="AB520" s="12"/>
      <c r="AC520" s="12"/>
    </row>
    <row r="521" spans="1:29" ht="13.5" customHeight="1" x14ac:dyDescent="0.25">
      <c r="A521" s="136"/>
      <c r="B521" s="142"/>
      <c r="C521" s="12"/>
      <c r="D521" s="12"/>
      <c r="E521" s="12"/>
      <c r="F521" s="12"/>
      <c r="G521" s="143"/>
      <c r="H521" s="167"/>
      <c r="I521" s="167"/>
      <c r="J521" s="167"/>
      <c r="K521" s="369"/>
      <c r="L521" s="369"/>
      <c r="M521" s="369"/>
      <c r="N521" s="12"/>
      <c r="O521" s="12"/>
      <c r="Q521" s="143"/>
      <c r="R521" s="12"/>
      <c r="S521" s="12"/>
      <c r="T521" s="12"/>
      <c r="U521" s="12"/>
      <c r="V521" s="12"/>
      <c r="W521" s="12"/>
      <c r="X521" s="12"/>
      <c r="Y521" s="12"/>
      <c r="Z521" s="12"/>
      <c r="AA521" s="12"/>
      <c r="AB521" s="12"/>
      <c r="AC521" s="12"/>
    </row>
    <row r="522" spans="1:29" ht="13.5" customHeight="1" x14ac:dyDescent="0.25">
      <c r="A522" s="136"/>
      <c r="B522" s="142"/>
      <c r="C522" s="12"/>
      <c r="D522" s="12"/>
      <c r="E522" s="12"/>
      <c r="F522" s="12"/>
      <c r="G522" s="143"/>
      <c r="H522" s="167"/>
      <c r="I522" s="167"/>
      <c r="J522" s="167"/>
      <c r="K522" s="369"/>
      <c r="L522" s="369"/>
      <c r="M522" s="369"/>
      <c r="N522" s="12"/>
      <c r="O522" s="12"/>
      <c r="Q522" s="143"/>
      <c r="R522" s="12"/>
      <c r="S522" s="12"/>
      <c r="T522" s="12"/>
      <c r="U522" s="12"/>
      <c r="V522" s="12"/>
      <c r="W522" s="12"/>
      <c r="X522" s="12"/>
      <c r="Y522" s="12"/>
      <c r="Z522" s="12"/>
      <c r="AA522" s="12"/>
      <c r="AB522" s="12"/>
      <c r="AC522" s="12"/>
    </row>
    <row r="523" spans="1:29" ht="13.5" customHeight="1" x14ac:dyDescent="0.25">
      <c r="A523" s="136"/>
      <c r="B523" s="142"/>
      <c r="C523" s="12"/>
      <c r="D523" s="12"/>
      <c r="E523" s="12"/>
      <c r="F523" s="12"/>
      <c r="G523" s="143"/>
      <c r="H523" s="167"/>
      <c r="I523" s="167"/>
      <c r="J523" s="167"/>
      <c r="K523" s="369"/>
      <c r="L523" s="369"/>
      <c r="M523" s="369"/>
      <c r="N523" s="12"/>
      <c r="O523" s="12"/>
      <c r="Q523" s="143"/>
      <c r="R523" s="12"/>
      <c r="S523" s="12"/>
      <c r="T523" s="12"/>
      <c r="U523" s="12"/>
      <c r="V523" s="12"/>
      <c r="W523" s="12"/>
      <c r="X523" s="12"/>
      <c r="Y523" s="12"/>
      <c r="Z523" s="12"/>
      <c r="AA523" s="12"/>
      <c r="AB523" s="12"/>
      <c r="AC523" s="12"/>
    </row>
    <row r="524" spans="1:29" ht="13.5" customHeight="1" x14ac:dyDescent="0.25">
      <c r="A524" s="136"/>
      <c r="B524" s="142"/>
      <c r="C524" s="12"/>
      <c r="D524" s="12"/>
      <c r="E524" s="12"/>
      <c r="F524" s="12"/>
      <c r="G524" s="143"/>
      <c r="H524" s="167"/>
      <c r="I524" s="167"/>
      <c r="J524" s="167"/>
      <c r="K524" s="369"/>
      <c r="L524" s="369"/>
      <c r="M524" s="369"/>
      <c r="N524" s="12"/>
      <c r="O524" s="12"/>
      <c r="Q524" s="143"/>
      <c r="R524" s="12"/>
      <c r="S524" s="12"/>
      <c r="T524" s="12"/>
      <c r="U524" s="12"/>
      <c r="V524" s="12"/>
      <c r="W524" s="12"/>
      <c r="X524" s="12"/>
      <c r="Y524" s="12"/>
      <c r="Z524" s="12"/>
      <c r="AA524" s="12"/>
      <c r="AB524" s="12"/>
      <c r="AC524" s="12"/>
    </row>
    <row r="525" spans="1:29" ht="13.5" customHeight="1" x14ac:dyDescent="0.25">
      <c r="A525" s="136"/>
      <c r="B525" s="142"/>
      <c r="C525" s="12"/>
      <c r="D525" s="12"/>
      <c r="E525" s="12"/>
      <c r="F525" s="12"/>
      <c r="G525" s="143"/>
      <c r="H525" s="167"/>
      <c r="I525" s="167"/>
      <c r="J525" s="167"/>
      <c r="K525" s="369"/>
      <c r="L525" s="369"/>
      <c r="M525" s="369"/>
      <c r="N525" s="12"/>
      <c r="O525" s="12"/>
      <c r="Q525" s="143"/>
      <c r="R525" s="12"/>
      <c r="S525" s="12"/>
      <c r="T525" s="12"/>
      <c r="U525" s="12"/>
      <c r="V525" s="12"/>
      <c r="W525" s="12"/>
      <c r="X525" s="12"/>
      <c r="Y525" s="12"/>
      <c r="Z525" s="12"/>
      <c r="AA525" s="12"/>
      <c r="AB525" s="12"/>
      <c r="AC525" s="12"/>
    </row>
    <row r="526" spans="1:29" ht="13.5" customHeight="1" x14ac:dyDescent="0.25">
      <c r="A526" s="136"/>
      <c r="B526" s="142"/>
      <c r="C526" s="12"/>
      <c r="D526" s="12"/>
      <c r="E526" s="12"/>
      <c r="F526" s="12"/>
      <c r="G526" s="143"/>
      <c r="H526" s="167"/>
      <c r="I526" s="167"/>
      <c r="J526" s="167"/>
      <c r="K526" s="369"/>
      <c r="L526" s="369"/>
      <c r="M526" s="369"/>
      <c r="N526" s="12"/>
      <c r="O526" s="12"/>
      <c r="Q526" s="143"/>
      <c r="R526" s="12"/>
      <c r="S526" s="12"/>
      <c r="T526" s="12"/>
      <c r="U526" s="12"/>
      <c r="V526" s="12"/>
      <c r="W526" s="12"/>
      <c r="X526" s="12"/>
      <c r="Y526" s="12"/>
      <c r="Z526" s="12"/>
      <c r="AA526" s="12"/>
      <c r="AB526" s="12"/>
      <c r="AC526" s="12"/>
    </row>
    <row r="527" spans="1:29" ht="13.5" customHeight="1" x14ac:dyDescent="0.25">
      <c r="A527" s="136"/>
      <c r="B527" s="142"/>
      <c r="C527" s="12"/>
      <c r="D527" s="12"/>
      <c r="E527" s="12"/>
      <c r="F527" s="12"/>
      <c r="G527" s="143"/>
      <c r="H527" s="167"/>
      <c r="I527" s="167"/>
      <c r="J527" s="167"/>
      <c r="K527" s="369"/>
      <c r="L527" s="369"/>
      <c r="M527" s="369"/>
      <c r="N527" s="12"/>
      <c r="O527" s="12"/>
      <c r="Q527" s="143"/>
      <c r="R527" s="12"/>
      <c r="S527" s="12"/>
      <c r="T527" s="12"/>
      <c r="U527" s="12"/>
      <c r="V527" s="12"/>
      <c r="W527" s="12"/>
      <c r="X527" s="12"/>
      <c r="Y527" s="12"/>
      <c r="Z527" s="12"/>
      <c r="AA527" s="12"/>
      <c r="AB527" s="12"/>
      <c r="AC527" s="12"/>
    </row>
    <row r="528" spans="1:29" ht="13.5" customHeight="1" x14ac:dyDescent="0.25">
      <c r="A528" s="136"/>
      <c r="B528" s="142"/>
      <c r="C528" s="12"/>
      <c r="D528" s="12"/>
      <c r="E528" s="12"/>
      <c r="F528" s="12"/>
      <c r="G528" s="143"/>
      <c r="H528" s="167"/>
      <c r="I528" s="167"/>
      <c r="J528" s="167"/>
      <c r="K528" s="369"/>
      <c r="L528" s="369"/>
      <c r="M528" s="369"/>
      <c r="N528" s="12"/>
      <c r="O528" s="12"/>
      <c r="Q528" s="143"/>
      <c r="R528" s="12"/>
      <c r="S528" s="12"/>
      <c r="T528" s="12"/>
      <c r="U528" s="12"/>
      <c r="V528" s="12"/>
      <c r="W528" s="12"/>
      <c r="X528" s="12"/>
      <c r="Y528" s="12"/>
      <c r="Z528" s="12"/>
      <c r="AA528" s="12"/>
      <c r="AB528" s="12"/>
      <c r="AC528" s="12"/>
    </row>
    <row r="529" spans="1:29" ht="13.5" customHeight="1" x14ac:dyDescent="0.25">
      <c r="A529" s="136"/>
      <c r="B529" s="142"/>
      <c r="C529" s="12"/>
      <c r="D529" s="12"/>
      <c r="E529" s="12"/>
      <c r="F529" s="12"/>
      <c r="G529" s="143"/>
      <c r="H529" s="167"/>
      <c r="I529" s="167"/>
      <c r="J529" s="167"/>
      <c r="K529" s="369"/>
      <c r="L529" s="369"/>
      <c r="M529" s="369"/>
      <c r="N529" s="12"/>
      <c r="O529" s="12"/>
      <c r="Q529" s="143"/>
      <c r="R529" s="12"/>
      <c r="S529" s="12"/>
      <c r="T529" s="12"/>
      <c r="U529" s="12"/>
      <c r="V529" s="12"/>
      <c r="W529" s="12"/>
      <c r="X529" s="12"/>
      <c r="Y529" s="12"/>
      <c r="Z529" s="12"/>
      <c r="AA529" s="12"/>
      <c r="AB529" s="12"/>
      <c r="AC529" s="12"/>
    </row>
    <row r="530" spans="1:29" ht="13.5" customHeight="1" x14ac:dyDescent="0.25">
      <c r="A530" s="136"/>
      <c r="B530" s="142"/>
      <c r="C530" s="12"/>
      <c r="D530" s="12"/>
      <c r="E530" s="12"/>
      <c r="F530" s="12"/>
      <c r="G530" s="143"/>
      <c r="H530" s="167"/>
      <c r="I530" s="167"/>
      <c r="J530" s="167"/>
      <c r="K530" s="369"/>
      <c r="L530" s="369"/>
      <c r="M530" s="369"/>
      <c r="N530" s="12"/>
      <c r="O530" s="12"/>
      <c r="Q530" s="143"/>
      <c r="R530" s="12"/>
      <c r="S530" s="12"/>
      <c r="T530" s="12"/>
      <c r="U530" s="12"/>
      <c r="V530" s="12"/>
      <c r="W530" s="12"/>
      <c r="X530" s="12"/>
      <c r="Y530" s="12"/>
      <c r="Z530" s="12"/>
      <c r="AA530" s="12"/>
      <c r="AB530" s="12"/>
      <c r="AC530" s="12"/>
    </row>
    <row r="531" spans="1:29" ht="13.5" customHeight="1" x14ac:dyDescent="0.25">
      <c r="A531" s="136"/>
      <c r="B531" s="142"/>
      <c r="C531" s="12"/>
      <c r="D531" s="12"/>
      <c r="E531" s="12"/>
      <c r="F531" s="12"/>
      <c r="G531" s="143"/>
      <c r="H531" s="167"/>
      <c r="I531" s="167"/>
      <c r="J531" s="167"/>
      <c r="K531" s="369"/>
      <c r="L531" s="369"/>
      <c r="M531" s="369"/>
      <c r="N531" s="12"/>
      <c r="O531" s="12"/>
      <c r="Q531" s="143"/>
      <c r="R531" s="12"/>
      <c r="S531" s="12"/>
      <c r="T531" s="12"/>
      <c r="U531" s="12"/>
      <c r="V531" s="12"/>
      <c r="W531" s="12"/>
      <c r="X531" s="12"/>
      <c r="Y531" s="12"/>
      <c r="Z531" s="12"/>
      <c r="AA531" s="12"/>
      <c r="AB531" s="12"/>
      <c r="AC531" s="12"/>
    </row>
    <row r="532" spans="1:29" ht="13.5" customHeight="1" x14ac:dyDescent="0.25">
      <c r="A532" s="136"/>
      <c r="B532" s="142"/>
      <c r="C532" s="12"/>
      <c r="D532" s="12"/>
      <c r="E532" s="12"/>
      <c r="F532" s="12"/>
      <c r="G532" s="143"/>
      <c r="H532" s="167"/>
      <c r="I532" s="167"/>
      <c r="J532" s="167"/>
      <c r="K532" s="369"/>
      <c r="L532" s="369"/>
      <c r="M532" s="369"/>
      <c r="N532" s="12"/>
      <c r="O532" s="12"/>
      <c r="Q532" s="143"/>
      <c r="R532" s="12"/>
      <c r="S532" s="12"/>
      <c r="T532" s="12"/>
      <c r="U532" s="12"/>
      <c r="V532" s="12"/>
      <c r="W532" s="12"/>
      <c r="X532" s="12"/>
      <c r="Y532" s="12"/>
      <c r="Z532" s="12"/>
      <c r="AA532" s="12"/>
      <c r="AB532" s="12"/>
      <c r="AC532" s="12"/>
    </row>
    <row r="533" spans="1:29" ht="13.5" customHeight="1" x14ac:dyDescent="0.25">
      <c r="A533" s="136"/>
      <c r="B533" s="142"/>
      <c r="C533" s="12"/>
      <c r="D533" s="12"/>
      <c r="E533" s="12"/>
      <c r="F533" s="12"/>
      <c r="G533" s="143"/>
      <c r="H533" s="167"/>
      <c r="I533" s="167"/>
      <c r="J533" s="167"/>
      <c r="K533" s="369"/>
      <c r="L533" s="369"/>
      <c r="M533" s="369"/>
      <c r="N533" s="12"/>
      <c r="O533" s="12"/>
      <c r="Q533" s="143"/>
      <c r="R533" s="12"/>
      <c r="S533" s="12"/>
      <c r="T533" s="12"/>
      <c r="U533" s="12"/>
      <c r="V533" s="12"/>
      <c r="W533" s="12"/>
      <c r="X533" s="12"/>
      <c r="Y533" s="12"/>
      <c r="Z533" s="12"/>
      <c r="AA533" s="12"/>
      <c r="AB533" s="12"/>
      <c r="AC533" s="12"/>
    </row>
    <row r="534" spans="1:29" ht="13.5" customHeight="1" x14ac:dyDescent="0.25">
      <c r="A534" s="136"/>
      <c r="B534" s="142"/>
      <c r="C534" s="12"/>
      <c r="D534" s="12"/>
      <c r="E534" s="12"/>
      <c r="F534" s="12"/>
      <c r="G534" s="143"/>
      <c r="H534" s="167"/>
      <c r="I534" s="167"/>
      <c r="J534" s="167"/>
      <c r="K534" s="369"/>
      <c r="L534" s="369"/>
      <c r="M534" s="369"/>
      <c r="N534" s="12"/>
      <c r="O534" s="12"/>
      <c r="Q534" s="143"/>
      <c r="R534" s="12"/>
      <c r="S534" s="12"/>
      <c r="T534" s="12"/>
      <c r="U534" s="12"/>
      <c r="V534" s="12"/>
      <c r="W534" s="12"/>
      <c r="X534" s="12"/>
      <c r="Y534" s="12"/>
      <c r="Z534" s="12"/>
      <c r="AA534" s="12"/>
      <c r="AB534" s="12"/>
      <c r="AC534" s="12"/>
    </row>
    <row r="535" spans="1:29" ht="13.5" customHeight="1" x14ac:dyDescent="0.25">
      <c r="A535" s="136"/>
      <c r="B535" s="142"/>
      <c r="C535" s="12"/>
      <c r="D535" s="12"/>
      <c r="E535" s="12"/>
      <c r="F535" s="12"/>
      <c r="G535" s="143"/>
      <c r="H535" s="167"/>
      <c r="I535" s="167"/>
      <c r="J535" s="167"/>
      <c r="K535" s="369"/>
      <c r="L535" s="369"/>
      <c r="M535" s="369"/>
      <c r="N535" s="12"/>
      <c r="O535" s="12"/>
      <c r="Q535" s="143"/>
      <c r="R535" s="12"/>
      <c r="S535" s="12"/>
      <c r="T535" s="12"/>
      <c r="U535" s="12"/>
      <c r="V535" s="12"/>
      <c r="W535" s="12"/>
      <c r="X535" s="12"/>
      <c r="Y535" s="12"/>
      <c r="Z535" s="12"/>
      <c r="AA535" s="12"/>
      <c r="AB535" s="12"/>
      <c r="AC535" s="12"/>
    </row>
    <row r="536" spans="1:29" ht="13.5" customHeight="1" x14ac:dyDescent="0.25">
      <c r="A536" s="136"/>
      <c r="B536" s="142"/>
      <c r="C536" s="12"/>
      <c r="D536" s="12"/>
      <c r="E536" s="12"/>
      <c r="F536" s="12"/>
      <c r="G536" s="143"/>
      <c r="H536" s="167"/>
      <c r="I536" s="167"/>
      <c r="J536" s="167"/>
      <c r="K536" s="369"/>
      <c r="L536" s="369"/>
      <c r="M536" s="369"/>
      <c r="N536" s="12"/>
      <c r="O536" s="12"/>
      <c r="Q536" s="143"/>
      <c r="R536" s="12"/>
      <c r="S536" s="12"/>
      <c r="T536" s="12"/>
      <c r="U536" s="12"/>
      <c r="V536" s="12"/>
      <c r="W536" s="12"/>
      <c r="X536" s="12"/>
      <c r="Y536" s="12"/>
      <c r="Z536" s="12"/>
      <c r="AA536" s="12"/>
      <c r="AB536" s="12"/>
      <c r="AC536" s="12"/>
    </row>
    <row r="537" spans="1:29" ht="13.5" customHeight="1" x14ac:dyDescent="0.25">
      <c r="A537" s="136"/>
      <c r="B537" s="142"/>
      <c r="C537" s="12"/>
      <c r="D537" s="12"/>
      <c r="E537" s="12"/>
      <c r="F537" s="12"/>
      <c r="G537" s="143"/>
      <c r="H537" s="167"/>
      <c r="I537" s="167"/>
      <c r="J537" s="167"/>
      <c r="K537" s="369"/>
      <c r="L537" s="369"/>
      <c r="M537" s="369"/>
      <c r="N537" s="12"/>
      <c r="O537" s="12"/>
      <c r="Q537" s="143"/>
      <c r="R537" s="12"/>
      <c r="S537" s="12"/>
      <c r="T537" s="12"/>
      <c r="U537" s="12"/>
      <c r="V537" s="12"/>
      <c r="W537" s="12"/>
      <c r="X537" s="12"/>
      <c r="Y537" s="12"/>
      <c r="Z537" s="12"/>
      <c r="AA537" s="12"/>
      <c r="AB537" s="12"/>
      <c r="AC537" s="12"/>
    </row>
    <row r="538" spans="1:29" ht="13.5" customHeight="1" x14ac:dyDescent="0.25">
      <c r="A538" s="136"/>
      <c r="B538" s="142"/>
      <c r="C538" s="12"/>
      <c r="D538" s="12"/>
      <c r="E538" s="12"/>
      <c r="F538" s="12"/>
      <c r="G538" s="143"/>
      <c r="H538" s="167"/>
      <c r="I538" s="167"/>
      <c r="J538" s="167"/>
      <c r="K538" s="369"/>
      <c r="L538" s="369"/>
      <c r="M538" s="369"/>
      <c r="N538" s="12"/>
      <c r="O538" s="12"/>
      <c r="Q538" s="143"/>
      <c r="R538" s="12"/>
      <c r="S538" s="12"/>
      <c r="T538" s="12"/>
      <c r="U538" s="12"/>
      <c r="V538" s="12"/>
      <c r="W538" s="12"/>
      <c r="X538" s="12"/>
      <c r="Y538" s="12"/>
      <c r="Z538" s="12"/>
      <c r="AA538" s="12"/>
      <c r="AB538" s="12"/>
      <c r="AC538" s="12"/>
    </row>
    <row r="539" spans="1:29" ht="13.5" customHeight="1" x14ac:dyDescent="0.25">
      <c r="A539" s="136"/>
      <c r="B539" s="142"/>
      <c r="C539" s="12"/>
      <c r="D539" s="12"/>
      <c r="E539" s="12"/>
      <c r="F539" s="12"/>
      <c r="G539" s="143"/>
      <c r="H539" s="167"/>
      <c r="I539" s="167"/>
      <c r="J539" s="167"/>
      <c r="K539" s="369"/>
      <c r="L539" s="369"/>
      <c r="M539" s="369"/>
      <c r="N539" s="12"/>
      <c r="O539" s="12"/>
      <c r="Q539" s="143"/>
      <c r="R539" s="12"/>
      <c r="S539" s="12"/>
      <c r="T539" s="12"/>
      <c r="U539" s="12"/>
      <c r="V539" s="12"/>
      <c r="W539" s="12"/>
      <c r="X539" s="12"/>
      <c r="Y539" s="12"/>
      <c r="Z539" s="12"/>
      <c r="AA539" s="12"/>
      <c r="AB539" s="12"/>
      <c r="AC539" s="12"/>
    </row>
    <row r="540" spans="1:29" ht="13.5" customHeight="1" x14ac:dyDescent="0.25">
      <c r="A540" s="136"/>
      <c r="B540" s="142"/>
      <c r="C540" s="12"/>
      <c r="D540" s="12"/>
      <c r="E540" s="12"/>
      <c r="F540" s="12"/>
      <c r="G540" s="143"/>
      <c r="H540" s="167"/>
      <c r="I540" s="167"/>
      <c r="J540" s="167"/>
      <c r="K540" s="369"/>
      <c r="L540" s="369"/>
      <c r="M540" s="369"/>
      <c r="N540" s="12"/>
      <c r="O540" s="12"/>
      <c r="Q540" s="143"/>
      <c r="R540" s="12"/>
      <c r="S540" s="12"/>
      <c r="T540" s="12"/>
      <c r="U540" s="12"/>
      <c r="V540" s="12"/>
      <c r="W540" s="12"/>
      <c r="X540" s="12"/>
      <c r="Y540" s="12"/>
      <c r="Z540" s="12"/>
      <c r="AA540" s="12"/>
      <c r="AB540" s="12"/>
      <c r="AC540" s="12"/>
    </row>
    <row r="541" spans="1:29" ht="13.5" customHeight="1" x14ac:dyDescent="0.25">
      <c r="A541" s="136"/>
      <c r="B541" s="142"/>
      <c r="C541" s="12"/>
      <c r="D541" s="12"/>
      <c r="E541" s="12"/>
      <c r="F541" s="12"/>
      <c r="G541" s="143"/>
      <c r="H541" s="167"/>
      <c r="I541" s="167"/>
      <c r="J541" s="167"/>
      <c r="K541" s="369"/>
      <c r="L541" s="369"/>
      <c r="M541" s="369"/>
      <c r="N541" s="12"/>
      <c r="O541" s="12"/>
      <c r="Q541" s="143"/>
      <c r="R541" s="12"/>
      <c r="S541" s="12"/>
      <c r="T541" s="12"/>
      <c r="U541" s="12"/>
      <c r="V541" s="12"/>
      <c r="W541" s="12"/>
      <c r="X541" s="12"/>
      <c r="Y541" s="12"/>
      <c r="Z541" s="12"/>
      <c r="AA541" s="12"/>
      <c r="AB541" s="12"/>
      <c r="AC541" s="12"/>
    </row>
    <row r="542" spans="1:29" ht="13.5" customHeight="1" x14ac:dyDescent="0.25">
      <c r="A542" s="136"/>
      <c r="B542" s="142"/>
      <c r="C542" s="12"/>
      <c r="D542" s="12"/>
      <c r="E542" s="12"/>
      <c r="F542" s="12"/>
      <c r="G542" s="143"/>
      <c r="H542" s="167"/>
      <c r="I542" s="167"/>
      <c r="J542" s="167"/>
      <c r="K542" s="369"/>
      <c r="L542" s="369"/>
      <c r="M542" s="369"/>
      <c r="N542" s="12"/>
      <c r="O542" s="12"/>
      <c r="Q542" s="143"/>
      <c r="R542" s="12"/>
      <c r="S542" s="12"/>
      <c r="T542" s="12"/>
      <c r="U542" s="12"/>
      <c r="V542" s="12"/>
      <c r="W542" s="12"/>
      <c r="X542" s="12"/>
      <c r="Y542" s="12"/>
      <c r="Z542" s="12"/>
      <c r="AA542" s="12"/>
      <c r="AB542" s="12"/>
      <c r="AC542" s="12"/>
    </row>
    <row r="543" spans="1:29" ht="13.5" customHeight="1" x14ac:dyDescent="0.25">
      <c r="A543" s="136"/>
      <c r="B543" s="142"/>
      <c r="C543" s="12"/>
      <c r="D543" s="12"/>
      <c r="E543" s="12"/>
      <c r="F543" s="12"/>
      <c r="G543" s="143"/>
      <c r="H543" s="167"/>
      <c r="I543" s="167"/>
      <c r="J543" s="167"/>
      <c r="K543" s="369"/>
      <c r="L543" s="369"/>
      <c r="M543" s="369"/>
      <c r="N543" s="12"/>
      <c r="O543" s="12"/>
      <c r="Q543" s="143"/>
      <c r="R543" s="12"/>
      <c r="S543" s="12"/>
      <c r="T543" s="12"/>
      <c r="U543" s="12"/>
      <c r="V543" s="12"/>
      <c r="W543" s="12"/>
      <c r="X543" s="12"/>
      <c r="Y543" s="12"/>
      <c r="Z543" s="12"/>
      <c r="AA543" s="12"/>
      <c r="AB543" s="12"/>
      <c r="AC543" s="12"/>
    </row>
    <row r="544" spans="1:29" ht="13.5" customHeight="1" x14ac:dyDescent="0.25">
      <c r="A544" s="136"/>
      <c r="B544" s="142"/>
      <c r="C544" s="12"/>
      <c r="D544" s="12"/>
      <c r="E544" s="12"/>
      <c r="F544" s="12"/>
      <c r="G544" s="143"/>
      <c r="H544" s="167"/>
      <c r="I544" s="167"/>
      <c r="J544" s="167"/>
      <c r="K544" s="369"/>
      <c r="L544" s="369"/>
      <c r="M544" s="369"/>
      <c r="N544" s="12"/>
      <c r="O544" s="12"/>
      <c r="Q544" s="143"/>
      <c r="R544" s="12"/>
      <c r="S544" s="12"/>
      <c r="T544" s="12"/>
      <c r="U544" s="12"/>
      <c r="V544" s="12"/>
      <c r="W544" s="12"/>
      <c r="X544" s="12"/>
      <c r="Y544" s="12"/>
      <c r="Z544" s="12"/>
      <c r="AA544" s="12"/>
      <c r="AB544" s="12"/>
      <c r="AC544" s="12"/>
    </row>
    <row r="545" spans="1:29" ht="13.5" customHeight="1" x14ac:dyDescent="0.25">
      <c r="A545" s="136"/>
      <c r="B545" s="142"/>
      <c r="C545" s="12"/>
      <c r="D545" s="12"/>
      <c r="E545" s="12"/>
      <c r="F545" s="12"/>
      <c r="G545" s="143"/>
      <c r="H545" s="167"/>
      <c r="I545" s="167"/>
      <c r="J545" s="167"/>
      <c r="K545" s="369"/>
      <c r="L545" s="369"/>
      <c r="M545" s="369"/>
      <c r="N545" s="12"/>
      <c r="O545" s="12"/>
      <c r="Q545" s="143"/>
      <c r="R545" s="12"/>
      <c r="S545" s="12"/>
      <c r="T545" s="12"/>
      <c r="U545" s="12"/>
      <c r="V545" s="12"/>
      <c r="W545" s="12"/>
      <c r="X545" s="12"/>
      <c r="Y545" s="12"/>
      <c r="Z545" s="12"/>
      <c r="AA545" s="12"/>
      <c r="AB545" s="12"/>
      <c r="AC545" s="12"/>
    </row>
    <row r="546" spans="1:29" ht="13.5" customHeight="1" x14ac:dyDescent="0.25">
      <c r="A546" s="136"/>
      <c r="B546" s="142"/>
      <c r="C546" s="12"/>
      <c r="D546" s="12"/>
      <c r="E546" s="12"/>
      <c r="F546" s="12"/>
      <c r="G546" s="143"/>
      <c r="H546" s="167"/>
      <c r="I546" s="167"/>
      <c r="J546" s="167"/>
      <c r="K546" s="369"/>
      <c r="L546" s="369"/>
      <c r="M546" s="369"/>
      <c r="N546" s="12"/>
      <c r="O546" s="12"/>
      <c r="Q546" s="143"/>
      <c r="R546" s="12"/>
      <c r="S546" s="12"/>
      <c r="T546" s="12"/>
      <c r="U546" s="12"/>
      <c r="V546" s="12"/>
      <c r="W546" s="12"/>
      <c r="X546" s="12"/>
      <c r="Y546" s="12"/>
      <c r="Z546" s="12"/>
      <c r="AA546" s="12"/>
      <c r="AB546" s="12"/>
      <c r="AC546" s="12"/>
    </row>
    <row r="547" spans="1:29" ht="13.5" customHeight="1" x14ac:dyDescent="0.25">
      <c r="A547" s="136"/>
      <c r="B547" s="142"/>
      <c r="C547" s="12"/>
      <c r="D547" s="12"/>
      <c r="E547" s="12"/>
      <c r="F547" s="12"/>
      <c r="G547" s="143"/>
      <c r="H547" s="167"/>
      <c r="I547" s="167"/>
      <c r="J547" s="167"/>
      <c r="K547" s="369"/>
      <c r="L547" s="369"/>
      <c r="M547" s="369"/>
      <c r="N547" s="12"/>
      <c r="O547" s="12"/>
      <c r="Q547" s="143"/>
      <c r="R547" s="12"/>
      <c r="S547" s="12"/>
      <c r="T547" s="12"/>
      <c r="U547" s="12"/>
      <c r="V547" s="12"/>
      <c r="W547" s="12"/>
      <c r="X547" s="12"/>
      <c r="Y547" s="12"/>
      <c r="Z547" s="12"/>
      <c r="AA547" s="12"/>
      <c r="AB547" s="12"/>
      <c r="AC547" s="12"/>
    </row>
    <row r="548" spans="1:29" ht="13.5" customHeight="1" x14ac:dyDescent="0.25">
      <c r="A548" s="136"/>
      <c r="B548" s="142"/>
      <c r="C548" s="12"/>
      <c r="D548" s="12"/>
      <c r="E548" s="12"/>
      <c r="F548" s="12"/>
      <c r="G548" s="143"/>
      <c r="H548" s="167"/>
      <c r="I548" s="167"/>
      <c r="J548" s="167"/>
      <c r="K548" s="369"/>
      <c r="L548" s="369"/>
      <c r="M548" s="369"/>
      <c r="N548" s="12"/>
      <c r="O548" s="12"/>
      <c r="Q548" s="143"/>
      <c r="R548" s="12"/>
      <c r="S548" s="12"/>
      <c r="T548" s="12"/>
      <c r="U548" s="12"/>
      <c r="V548" s="12"/>
      <c r="W548" s="12"/>
      <c r="X548" s="12"/>
      <c r="Y548" s="12"/>
      <c r="Z548" s="12"/>
      <c r="AA548" s="12"/>
      <c r="AB548" s="12"/>
      <c r="AC548" s="12"/>
    </row>
    <row r="549" spans="1:29" ht="13.5" customHeight="1" x14ac:dyDescent="0.25">
      <c r="A549" s="136"/>
      <c r="B549" s="142"/>
      <c r="C549" s="12"/>
      <c r="D549" s="12"/>
      <c r="E549" s="12"/>
      <c r="F549" s="12"/>
      <c r="G549" s="143"/>
      <c r="H549" s="167"/>
      <c r="I549" s="167"/>
      <c r="J549" s="167"/>
      <c r="K549" s="369"/>
      <c r="L549" s="369"/>
      <c r="M549" s="369"/>
      <c r="N549" s="12"/>
      <c r="O549" s="12"/>
      <c r="Q549" s="143"/>
      <c r="R549" s="12"/>
      <c r="S549" s="12"/>
      <c r="T549" s="12"/>
      <c r="U549" s="12"/>
      <c r="V549" s="12"/>
      <c r="W549" s="12"/>
      <c r="X549" s="12"/>
      <c r="Y549" s="12"/>
      <c r="Z549" s="12"/>
      <c r="AA549" s="12"/>
      <c r="AB549" s="12"/>
      <c r="AC549" s="12"/>
    </row>
    <row r="550" spans="1:29" ht="13.5" customHeight="1" x14ac:dyDescent="0.25">
      <c r="A550" s="136"/>
      <c r="B550" s="142"/>
      <c r="C550" s="12"/>
      <c r="D550" s="12"/>
      <c r="E550" s="12"/>
      <c r="F550" s="12"/>
      <c r="G550" s="143"/>
      <c r="H550" s="167"/>
      <c r="I550" s="167"/>
      <c r="J550" s="167"/>
      <c r="K550" s="369"/>
      <c r="L550" s="369"/>
      <c r="M550" s="369"/>
      <c r="N550" s="12"/>
      <c r="O550" s="12"/>
      <c r="Q550" s="143"/>
      <c r="R550" s="12"/>
      <c r="S550" s="12"/>
      <c r="T550" s="12"/>
      <c r="U550" s="12"/>
      <c r="V550" s="12"/>
      <c r="W550" s="12"/>
      <c r="X550" s="12"/>
      <c r="Y550" s="12"/>
      <c r="Z550" s="12"/>
      <c r="AA550" s="12"/>
      <c r="AB550" s="12"/>
      <c r="AC550" s="12"/>
    </row>
    <row r="551" spans="1:29" ht="13.5" customHeight="1" x14ac:dyDescent="0.25">
      <c r="A551" s="136"/>
      <c r="B551" s="142"/>
      <c r="C551" s="12"/>
      <c r="D551" s="12"/>
      <c r="E551" s="12"/>
      <c r="F551" s="12"/>
      <c r="G551" s="143"/>
      <c r="H551" s="167"/>
      <c r="I551" s="167"/>
      <c r="J551" s="167"/>
      <c r="K551" s="369"/>
      <c r="L551" s="369"/>
      <c r="M551" s="369"/>
      <c r="N551" s="12"/>
      <c r="O551" s="12"/>
      <c r="Q551" s="143"/>
      <c r="R551" s="12"/>
      <c r="S551" s="12"/>
      <c r="T551" s="12"/>
      <c r="U551" s="12"/>
      <c r="V551" s="12"/>
      <c r="W551" s="12"/>
      <c r="X551" s="12"/>
      <c r="Y551" s="12"/>
      <c r="Z551" s="12"/>
      <c r="AA551" s="12"/>
      <c r="AB551" s="12"/>
      <c r="AC551" s="12"/>
    </row>
    <row r="552" spans="1:29" ht="13.5" customHeight="1" x14ac:dyDescent="0.25">
      <c r="A552" s="136"/>
      <c r="B552" s="142"/>
      <c r="C552" s="12"/>
      <c r="D552" s="12"/>
      <c r="E552" s="12"/>
      <c r="F552" s="12"/>
      <c r="G552" s="143"/>
      <c r="H552" s="167"/>
      <c r="I552" s="167"/>
      <c r="J552" s="167"/>
      <c r="K552" s="369"/>
      <c r="L552" s="369"/>
      <c r="M552" s="369"/>
      <c r="N552" s="12"/>
      <c r="O552" s="12"/>
      <c r="Q552" s="143"/>
      <c r="R552" s="12"/>
      <c r="S552" s="12"/>
      <c r="T552" s="12"/>
      <c r="U552" s="12"/>
      <c r="V552" s="12"/>
      <c r="W552" s="12"/>
      <c r="X552" s="12"/>
      <c r="Y552" s="12"/>
      <c r="Z552" s="12"/>
      <c r="AA552" s="12"/>
      <c r="AB552" s="12"/>
      <c r="AC552" s="12"/>
    </row>
    <row r="553" spans="1:29" ht="13.5" customHeight="1" x14ac:dyDescent="0.25">
      <c r="A553" s="136"/>
      <c r="B553" s="142"/>
      <c r="C553" s="12"/>
      <c r="D553" s="12"/>
      <c r="E553" s="12"/>
      <c r="F553" s="12"/>
      <c r="G553" s="143"/>
      <c r="H553" s="167"/>
      <c r="I553" s="167"/>
      <c r="J553" s="167"/>
      <c r="K553" s="369"/>
      <c r="L553" s="369"/>
      <c r="M553" s="369"/>
      <c r="N553" s="12"/>
      <c r="O553" s="12"/>
      <c r="Q553" s="143"/>
      <c r="R553" s="12"/>
      <c r="S553" s="12"/>
      <c r="T553" s="12"/>
      <c r="U553" s="12"/>
      <c r="V553" s="12"/>
      <c r="W553" s="12"/>
      <c r="X553" s="12"/>
      <c r="Y553" s="12"/>
      <c r="Z553" s="12"/>
      <c r="AA553" s="12"/>
      <c r="AB553" s="12"/>
      <c r="AC553" s="12"/>
    </row>
    <row r="554" spans="1:29" ht="13.5" customHeight="1" x14ac:dyDescent="0.25">
      <c r="A554" s="136"/>
      <c r="B554" s="142"/>
      <c r="C554" s="12"/>
      <c r="D554" s="12"/>
      <c r="E554" s="12"/>
      <c r="F554" s="12"/>
      <c r="G554" s="143"/>
      <c r="H554" s="167"/>
      <c r="I554" s="167"/>
      <c r="J554" s="167"/>
      <c r="K554" s="369"/>
      <c r="L554" s="369"/>
      <c r="M554" s="369"/>
      <c r="N554" s="12"/>
      <c r="O554" s="12"/>
      <c r="Q554" s="143"/>
      <c r="R554" s="12"/>
      <c r="S554" s="12"/>
      <c r="T554" s="12"/>
      <c r="U554" s="12"/>
      <c r="V554" s="12"/>
      <c r="W554" s="12"/>
      <c r="X554" s="12"/>
      <c r="Y554" s="12"/>
      <c r="Z554" s="12"/>
      <c r="AA554" s="12"/>
      <c r="AB554" s="12"/>
      <c r="AC554" s="12"/>
    </row>
    <row r="555" spans="1:29" ht="13.5" customHeight="1" x14ac:dyDescent="0.25">
      <c r="A555" s="136"/>
      <c r="B555" s="142"/>
      <c r="C555" s="12"/>
      <c r="D555" s="12"/>
      <c r="E555" s="12"/>
      <c r="F555" s="12"/>
      <c r="G555" s="143"/>
      <c r="H555" s="167"/>
      <c r="I555" s="167"/>
      <c r="J555" s="167"/>
      <c r="K555" s="369"/>
      <c r="L555" s="369"/>
      <c r="M555" s="369"/>
      <c r="N555" s="12"/>
      <c r="O555" s="12"/>
      <c r="Q555" s="143"/>
      <c r="R555" s="12"/>
      <c r="S555" s="12"/>
      <c r="T555" s="12"/>
      <c r="U555" s="12"/>
      <c r="V555" s="12"/>
      <c r="W555" s="12"/>
      <c r="X555" s="12"/>
      <c r="Y555" s="12"/>
      <c r="Z555" s="12"/>
      <c r="AA555" s="12"/>
      <c r="AB555" s="12"/>
      <c r="AC555" s="12"/>
    </row>
    <row r="556" spans="1:29" ht="13.5" customHeight="1" x14ac:dyDescent="0.25">
      <c r="A556" s="136"/>
      <c r="B556" s="142"/>
      <c r="C556" s="12"/>
      <c r="D556" s="12"/>
      <c r="E556" s="12"/>
      <c r="F556" s="12"/>
      <c r="G556" s="143"/>
      <c r="H556" s="167"/>
      <c r="I556" s="167"/>
      <c r="J556" s="167"/>
      <c r="K556" s="369"/>
      <c r="L556" s="369"/>
      <c r="M556" s="369"/>
      <c r="N556" s="12"/>
      <c r="O556" s="12"/>
      <c r="Q556" s="143"/>
      <c r="R556" s="12"/>
      <c r="S556" s="12"/>
      <c r="T556" s="12"/>
      <c r="U556" s="12"/>
      <c r="V556" s="12"/>
      <c r="W556" s="12"/>
      <c r="X556" s="12"/>
      <c r="Y556" s="12"/>
      <c r="Z556" s="12"/>
      <c r="AA556" s="12"/>
      <c r="AB556" s="12"/>
      <c r="AC556" s="12"/>
    </row>
    <row r="557" spans="1:29" ht="13.5" customHeight="1" x14ac:dyDescent="0.25">
      <c r="A557" s="136"/>
      <c r="B557" s="142"/>
      <c r="C557" s="12"/>
      <c r="D557" s="12"/>
      <c r="E557" s="12"/>
      <c r="F557" s="12"/>
      <c r="G557" s="143"/>
      <c r="H557" s="167"/>
      <c r="I557" s="167"/>
      <c r="J557" s="167"/>
      <c r="K557" s="369"/>
      <c r="L557" s="369"/>
      <c r="M557" s="369"/>
      <c r="N557" s="12"/>
      <c r="O557" s="12"/>
      <c r="Q557" s="143"/>
      <c r="R557" s="12"/>
      <c r="S557" s="12"/>
      <c r="T557" s="12"/>
      <c r="U557" s="12"/>
      <c r="V557" s="12"/>
      <c r="W557" s="12"/>
      <c r="X557" s="12"/>
      <c r="Y557" s="12"/>
      <c r="Z557" s="12"/>
      <c r="AA557" s="12"/>
      <c r="AB557" s="12"/>
      <c r="AC557" s="12"/>
    </row>
    <row r="558" spans="1:29" ht="13.5" customHeight="1" x14ac:dyDescent="0.25">
      <c r="A558" s="136"/>
      <c r="B558" s="142"/>
      <c r="C558" s="12"/>
      <c r="D558" s="12"/>
      <c r="E558" s="12"/>
      <c r="F558" s="12"/>
      <c r="G558" s="143"/>
      <c r="H558" s="167"/>
      <c r="I558" s="167"/>
      <c r="J558" s="167"/>
      <c r="K558" s="369"/>
      <c r="L558" s="369"/>
      <c r="M558" s="369"/>
      <c r="N558" s="12"/>
      <c r="O558" s="12"/>
      <c r="Q558" s="143"/>
      <c r="R558" s="12"/>
      <c r="S558" s="12"/>
      <c r="T558" s="12"/>
      <c r="U558" s="12"/>
      <c r="V558" s="12"/>
      <c r="W558" s="12"/>
      <c r="X558" s="12"/>
      <c r="Y558" s="12"/>
      <c r="Z558" s="12"/>
      <c r="AA558" s="12"/>
      <c r="AB558" s="12"/>
      <c r="AC558" s="12"/>
    </row>
    <row r="559" spans="1:29" ht="13.5" customHeight="1" x14ac:dyDescent="0.25">
      <c r="A559" s="136"/>
      <c r="B559" s="142"/>
      <c r="C559" s="12"/>
      <c r="D559" s="12"/>
      <c r="E559" s="12"/>
      <c r="F559" s="12"/>
      <c r="G559" s="143"/>
      <c r="H559" s="167"/>
      <c r="I559" s="167"/>
      <c r="J559" s="167"/>
      <c r="K559" s="369"/>
      <c r="L559" s="369"/>
      <c r="M559" s="369"/>
      <c r="N559" s="12"/>
      <c r="O559" s="12"/>
      <c r="Q559" s="143"/>
      <c r="R559" s="12"/>
      <c r="S559" s="12"/>
      <c r="T559" s="12"/>
      <c r="U559" s="12"/>
      <c r="V559" s="12"/>
      <c r="W559" s="12"/>
      <c r="X559" s="12"/>
      <c r="Y559" s="12"/>
      <c r="Z559" s="12"/>
      <c r="AA559" s="12"/>
      <c r="AB559" s="12"/>
      <c r="AC559" s="12"/>
    </row>
    <row r="560" spans="1:29" ht="13.5" customHeight="1" x14ac:dyDescent="0.25">
      <c r="A560" s="136"/>
      <c r="B560" s="142"/>
      <c r="C560" s="12"/>
      <c r="D560" s="12"/>
      <c r="E560" s="12"/>
      <c r="F560" s="12"/>
      <c r="G560" s="143"/>
      <c r="H560" s="167"/>
      <c r="I560" s="167"/>
      <c r="J560" s="167"/>
      <c r="K560" s="369"/>
      <c r="L560" s="369"/>
      <c r="M560" s="369"/>
      <c r="N560" s="12"/>
      <c r="O560" s="12"/>
      <c r="Q560" s="143"/>
      <c r="R560" s="12"/>
      <c r="S560" s="12"/>
      <c r="T560" s="12"/>
      <c r="U560" s="12"/>
      <c r="V560" s="12"/>
      <c r="W560" s="12"/>
      <c r="X560" s="12"/>
      <c r="Y560" s="12"/>
      <c r="Z560" s="12"/>
      <c r="AA560" s="12"/>
      <c r="AB560" s="12"/>
      <c r="AC560" s="12"/>
    </row>
    <row r="561" spans="1:29" ht="13.5" customHeight="1" x14ac:dyDescent="0.25">
      <c r="A561" s="136"/>
      <c r="B561" s="142"/>
      <c r="C561" s="12"/>
      <c r="D561" s="12"/>
      <c r="E561" s="12"/>
      <c r="F561" s="12"/>
      <c r="G561" s="143"/>
      <c r="H561" s="167"/>
      <c r="I561" s="167"/>
      <c r="J561" s="167"/>
      <c r="K561" s="369"/>
      <c r="L561" s="369"/>
      <c r="M561" s="369"/>
      <c r="N561" s="12"/>
      <c r="O561" s="12"/>
      <c r="Q561" s="143"/>
      <c r="R561" s="12"/>
      <c r="S561" s="12"/>
      <c r="T561" s="12"/>
      <c r="U561" s="12"/>
      <c r="V561" s="12"/>
      <c r="W561" s="12"/>
      <c r="X561" s="12"/>
      <c r="Y561" s="12"/>
      <c r="Z561" s="12"/>
      <c r="AA561" s="12"/>
      <c r="AB561" s="12"/>
      <c r="AC561" s="12"/>
    </row>
    <row r="562" spans="1:29" ht="13.5" customHeight="1" x14ac:dyDescent="0.25">
      <c r="A562" s="136"/>
      <c r="B562" s="142"/>
      <c r="C562" s="12"/>
      <c r="D562" s="12"/>
      <c r="E562" s="12"/>
      <c r="F562" s="12"/>
      <c r="G562" s="143"/>
      <c r="H562" s="167"/>
      <c r="I562" s="167"/>
      <c r="J562" s="167"/>
      <c r="K562" s="369"/>
      <c r="L562" s="369"/>
      <c r="M562" s="369"/>
      <c r="N562" s="12"/>
      <c r="O562" s="12"/>
      <c r="Q562" s="143"/>
      <c r="R562" s="12"/>
      <c r="S562" s="12"/>
      <c r="T562" s="12"/>
      <c r="U562" s="12"/>
      <c r="V562" s="12"/>
      <c r="W562" s="12"/>
      <c r="X562" s="12"/>
      <c r="Y562" s="12"/>
      <c r="Z562" s="12"/>
      <c r="AA562" s="12"/>
      <c r="AB562" s="12"/>
      <c r="AC562" s="12"/>
    </row>
    <row r="563" spans="1:29" ht="13.5" customHeight="1" x14ac:dyDescent="0.25">
      <c r="A563" s="136"/>
      <c r="B563" s="142"/>
      <c r="C563" s="12"/>
      <c r="D563" s="12"/>
      <c r="E563" s="12"/>
      <c r="F563" s="12"/>
      <c r="G563" s="143"/>
      <c r="H563" s="167"/>
      <c r="I563" s="167"/>
      <c r="J563" s="167"/>
      <c r="K563" s="369"/>
      <c r="L563" s="369"/>
      <c r="M563" s="369"/>
      <c r="N563" s="12"/>
      <c r="O563" s="12"/>
      <c r="Q563" s="143"/>
      <c r="R563" s="12"/>
      <c r="S563" s="12"/>
      <c r="T563" s="12"/>
      <c r="U563" s="12"/>
      <c r="V563" s="12"/>
      <c r="W563" s="12"/>
      <c r="X563" s="12"/>
      <c r="Y563" s="12"/>
      <c r="Z563" s="12"/>
      <c r="AA563" s="12"/>
      <c r="AB563" s="12"/>
      <c r="AC563" s="12"/>
    </row>
    <row r="564" spans="1:29" ht="13.5" customHeight="1" x14ac:dyDescent="0.25">
      <c r="A564" s="136"/>
      <c r="B564" s="142"/>
      <c r="C564" s="12"/>
      <c r="D564" s="12"/>
      <c r="E564" s="12"/>
      <c r="F564" s="12"/>
      <c r="G564" s="143"/>
      <c r="H564" s="167"/>
      <c r="I564" s="167"/>
      <c r="J564" s="167"/>
      <c r="K564" s="369"/>
      <c r="L564" s="369"/>
      <c r="M564" s="369"/>
      <c r="N564" s="12"/>
      <c r="O564" s="12"/>
      <c r="Q564" s="143"/>
      <c r="R564" s="12"/>
      <c r="S564" s="12"/>
      <c r="T564" s="12"/>
      <c r="U564" s="12"/>
      <c r="V564" s="12"/>
      <c r="W564" s="12"/>
      <c r="X564" s="12"/>
      <c r="Y564" s="12"/>
      <c r="Z564" s="12"/>
      <c r="AA564" s="12"/>
      <c r="AB564" s="12"/>
      <c r="AC564" s="12"/>
    </row>
    <row r="565" spans="1:29" ht="13.5" customHeight="1" x14ac:dyDescent="0.25">
      <c r="A565" s="136"/>
      <c r="B565" s="142"/>
      <c r="C565" s="12"/>
      <c r="D565" s="12"/>
      <c r="E565" s="12"/>
      <c r="F565" s="12"/>
      <c r="G565" s="143"/>
      <c r="H565" s="167"/>
      <c r="I565" s="167"/>
      <c r="J565" s="167"/>
      <c r="K565" s="369"/>
      <c r="L565" s="369"/>
      <c r="M565" s="369"/>
      <c r="N565" s="12"/>
      <c r="O565" s="12"/>
      <c r="Q565" s="143"/>
      <c r="R565" s="12"/>
      <c r="S565" s="12"/>
      <c r="T565" s="12"/>
      <c r="U565" s="12"/>
      <c r="V565" s="12"/>
      <c r="W565" s="12"/>
      <c r="X565" s="12"/>
      <c r="Y565" s="12"/>
      <c r="Z565" s="12"/>
      <c r="AA565" s="12"/>
      <c r="AB565" s="12"/>
      <c r="AC565" s="12"/>
    </row>
    <row r="566" spans="1:29" ht="13.5" customHeight="1" x14ac:dyDescent="0.25">
      <c r="A566" s="136"/>
      <c r="B566" s="142"/>
      <c r="C566" s="12"/>
      <c r="D566" s="12"/>
      <c r="E566" s="12"/>
      <c r="F566" s="12"/>
      <c r="G566" s="143"/>
      <c r="H566" s="167"/>
      <c r="I566" s="167"/>
      <c r="J566" s="167"/>
      <c r="K566" s="369"/>
      <c r="L566" s="369"/>
      <c r="M566" s="369"/>
      <c r="N566" s="12"/>
      <c r="O566" s="12"/>
      <c r="Q566" s="143"/>
      <c r="R566" s="12"/>
      <c r="S566" s="12"/>
      <c r="T566" s="12"/>
      <c r="U566" s="12"/>
      <c r="V566" s="12"/>
      <c r="W566" s="12"/>
      <c r="X566" s="12"/>
      <c r="Y566" s="12"/>
      <c r="Z566" s="12"/>
      <c r="AA566" s="12"/>
      <c r="AB566" s="12"/>
      <c r="AC566" s="12"/>
    </row>
    <row r="567" spans="1:29" ht="13.5" customHeight="1" x14ac:dyDescent="0.25">
      <c r="A567" s="136"/>
      <c r="B567" s="142"/>
      <c r="C567" s="12"/>
      <c r="D567" s="12"/>
      <c r="E567" s="12"/>
      <c r="F567" s="12"/>
      <c r="G567" s="143"/>
      <c r="H567" s="167"/>
      <c r="I567" s="167"/>
      <c r="J567" s="167"/>
      <c r="K567" s="369"/>
      <c r="L567" s="369"/>
      <c r="M567" s="369"/>
      <c r="N567" s="12"/>
      <c r="O567" s="12"/>
      <c r="Q567" s="143"/>
      <c r="R567" s="12"/>
      <c r="S567" s="12"/>
      <c r="T567" s="12"/>
      <c r="U567" s="12"/>
      <c r="V567" s="12"/>
      <c r="W567" s="12"/>
      <c r="X567" s="12"/>
      <c r="Y567" s="12"/>
      <c r="Z567" s="12"/>
      <c r="AA567" s="12"/>
      <c r="AB567" s="12"/>
      <c r="AC567" s="12"/>
    </row>
    <row r="568" spans="1:29" ht="13.5" customHeight="1" x14ac:dyDescent="0.25">
      <c r="A568" s="136"/>
      <c r="B568" s="142"/>
      <c r="C568" s="12"/>
      <c r="D568" s="12"/>
      <c r="E568" s="12"/>
      <c r="F568" s="12"/>
      <c r="G568" s="143"/>
      <c r="H568" s="167"/>
      <c r="I568" s="167"/>
      <c r="J568" s="167"/>
      <c r="K568" s="369"/>
      <c r="L568" s="369"/>
      <c r="M568" s="369"/>
      <c r="N568" s="12"/>
      <c r="O568" s="12"/>
      <c r="Q568" s="143"/>
      <c r="R568" s="12"/>
      <c r="S568" s="12"/>
      <c r="T568" s="12"/>
      <c r="U568" s="12"/>
      <c r="V568" s="12"/>
      <c r="W568" s="12"/>
      <c r="X568" s="12"/>
      <c r="Y568" s="12"/>
      <c r="Z568" s="12"/>
      <c r="AA568" s="12"/>
      <c r="AB568" s="12"/>
      <c r="AC568" s="12"/>
    </row>
    <row r="569" spans="1:29" ht="13.5" customHeight="1" x14ac:dyDescent="0.25">
      <c r="A569" s="136"/>
      <c r="B569" s="142"/>
      <c r="C569" s="12"/>
      <c r="D569" s="12"/>
      <c r="E569" s="12"/>
      <c r="F569" s="12"/>
      <c r="G569" s="143"/>
      <c r="H569" s="167"/>
      <c r="I569" s="167"/>
      <c r="J569" s="167"/>
      <c r="K569" s="369"/>
      <c r="L569" s="369"/>
      <c r="M569" s="369"/>
      <c r="N569" s="12"/>
      <c r="O569" s="12"/>
      <c r="Q569" s="143"/>
      <c r="R569" s="12"/>
      <c r="S569" s="12"/>
      <c r="T569" s="12"/>
      <c r="U569" s="12"/>
      <c r="V569" s="12"/>
      <c r="W569" s="12"/>
      <c r="X569" s="12"/>
      <c r="Y569" s="12"/>
      <c r="Z569" s="12"/>
      <c r="AA569" s="12"/>
      <c r="AB569" s="12"/>
      <c r="AC569" s="12"/>
    </row>
    <row r="570" spans="1:29" ht="13.5" customHeight="1" x14ac:dyDescent="0.25">
      <c r="A570" s="136"/>
      <c r="B570" s="142"/>
      <c r="C570" s="12"/>
      <c r="D570" s="12"/>
      <c r="E570" s="12"/>
      <c r="F570" s="12"/>
      <c r="G570" s="143"/>
      <c r="H570" s="167"/>
      <c r="I570" s="167"/>
      <c r="J570" s="167"/>
      <c r="K570" s="369"/>
      <c r="L570" s="369"/>
      <c r="M570" s="369"/>
      <c r="N570" s="12"/>
      <c r="O570" s="12"/>
      <c r="Q570" s="143"/>
      <c r="R570" s="12"/>
      <c r="S570" s="12"/>
      <c r="T570" s="12"/>
      <c r="U570" s="12"/>
      <c r="V570" s="12"/>
      <c r="W570" s="12"/>
      <c r="X570" s="12"/>
      <c r="Y570" s="12"/>
      <c r="Z570" s="12"/>
      <c r="AA570" s="12"/>
      <c r="AB570" s="12"/>
      <c r="AC570" s="12"/>
    </row>
    <row r="571" spans="1:29" ht="13.5" customHeight="1" x14ac:dyDescent="0.25">
      <c r="A571" s="136"/>
      <c r="B571" s="142"/>
      <c r="C571" s="12"/>
      <c r="D571" s="12"/>
      <c r="E571" s="12"/>
      <c r="F571" s="12"/>
      <c r="G571" s="143"/>
      <c r="H571" s="167"/>
      <c r="I571" s="167"/>
      <c r="J571" s="167"/>
      <c r="K571" s="369"/>
      <c r="L571" s="369"/>
      <c r="M571" s="369"/>
      <c r="N571" s="12"/>
      <c r="O571" s="12"/>
      <c r="Q571" s="143"/>
      <c r="R571" s="12"/>
      <c r="S571" s="12"/>
      <c r="T571" s="12"/>
      <c r="U571" s="12"/>
      <c r="V571" s="12"/>
      <c r="W571" s="12"/>
      <c r="X571" s="12"/>
      <c r="Y571" s="12"/>
      <c r="Z571" s="12"/>
      <c r="AA571" s="12"/>
      <c r="AB571" s="12"/>
      <c r="AC571" s="12"/>
    </row>
    <row r="572" spans="1:29" ht="13.5" customHeight="1" x14ac:dyDescent="0.25">
      <c r="A572" s="136"/>
      <c r="B572" s="142"/>
      <c r="C572" s="12"/>
      <c r="D572" s="12"/>
      <c r="E572" s="12"/>
      <c r="F572" s="12"/>
      <c r="G572" s="143"/>
      <c r="H572" s="167"/>
      <c r="I572" s="167"/>
      <c r="J572" s="167"/>
      <c r="K572" s="369"/>
      <c r="L572" s="369"/>
      <c r="M572" s="369"/>
      <c r="N572" s="12"/>
      <c r="O572" s="12"/>
      <c r="Q572" s="143"/>
      <c r="R572" s="12"/>
      <c r="S572" s="12"/>
      <c r="T572" s="12"/>
      <c r="U572" s="12"/>
      <c r="V572" s="12"/>
      <c r="W572" s="12"/>
      <c r="X572" s="12"/>
      <c r="Y572" s="12"/>
      <c r="Z572" s="12"/>
      <c r="AA572" s="12"/>
      <c r="AB572" s="12"/>
      <c r="AC572" s="12"/>
    </row>
    <row r="573" spans="1:29" ht="13.5" customHeight="1" x14ac:dyDescent="0.25">
      <c r="A573" s="136"/>
      <c r="B573" s="142"/>
      <c r="C573" s="12"/>
      <c r="D573" s="12"/>
      <c r="E573" s="12"/>
      <c r="F573" s="12"/>
      <c r="G573" s="143"/>
      <c r="H573" s="167"/>
      <c r="I573" s="167"/>
      <c r="J573" s="167"/>
      <c r="K573" s="369"/>
      <c r="L573" s="369"/>
      <c r="M573" s="369"/>
      <c r="N573" s="12"/>
      <c r="O573" s="12"/>
      <c r="Q573" s="143"/>
      <c r="R573" s="12"/>
      <c r="S573" s="12"/>
      <c r="T573" s="12"/>
      <c r="U573" s="12"/>
      <c r="V573" s="12"/>
      <c r="W573" s="12"/>
      <c r="X573" s="12"/>
      <c r="Y573" s="12"/>
      <c r="Z573" s="12"/>
      <c r="AA573" s="12"/>
      <c r="AB573" s="12"/>
      <c r="AC573" s="12"/>
    </row>
    <row r="574" spans="1:29" ht="13.5" customHeight="1" x14ac:dyDescent="0.25">
      <c r="A574" s="136"/>
      <c r="B574" s="142"/>
      <c r="C574" s="12"/>
      <c r="D574" s="12"/>
      <c r="E574" s="12"/>
      <c r="F574" s="12"/>
      <c r="G574" s="143"/>
      <c r="H574" s="167"/>
      <c r="I574" s="167"/>
      <c r="J574" s="167"/>
      <c r="K574" s="369"/>
      <c r="L574" s="369"/>
      <c r="M574" s="369"/>
      <c r="N574" s="12"/>
      <c r="O574" s="12"/>
      <c r="Q574" s="143"/>
      <c r="R574" s="12"/>
      <c r="S574" s="12"/>
      <c r="T574" s="12"/>
      <c r="U574" s="12"/>
      <c r="V574" s="12"/>
      <c r="W574" s="12"/>
      <c r="X574" s="12"/>
      <c r="Y574" s="12"/>
      <c r="Z574" s="12"/>
      <c r="AA574" s="12"/>
      <c r="AB574" s="12"/>
      <c r="AC574" s="12"/>
    </row>
    <row r="575" spans="1:29" ht="13.5" customHeight="1" x14ac:dyDescent="0.25">
      <c r="A575" s="136"/>
      <c r="B575" s="142"/>
      <c r="C575" s="12"/>
      <c r="D575" s="12"/>
      <c r="E575" s="12"/>
      <c r="F575" s="12"/>
      <c r="G575" s="143"/>
      <c r="H575" s="167"/>
      <c r="I575" s="167"/>
      <c r="J575" s="167"/>
      <c r="K575" s="369"/>
      <c r="L575" s="369"/>
      <c r="M575" s="369"/>
      <c r="N575" s="12"/>
      <c r="O575" s="12"/>
      <c r="Q575" s="143"/>
      <c r="R575" s="12"/>
      <c r="S575" s="12"/>
      <c r="T575" s="12"/>
      <c r="U575" s="12"/>
      <c r="V575" s="12"/>
      <c r="W575" s="12"/>
      <c r="X575" s="12"/>
      <c r="Y575" s="12"/>
      <c r="Z575" s="12"/>
      <c r="AA575" s="12"/>
      <c r="AB575" s="12"/>
      <c r="AC575" s="12"/>
    </row>
    <row r="576" spans="1:29" ht="13.5" customHeight="1" x14ac:dyDescent="0.25">
      <c r="A576" s="136"/>
      <c r="B576" s="142"/>
      <c r="C576" s="12"/>
      <c r="D576" s="12"/>
      <c r="E576" s="12"/>
      <c r="F576" s="12"/>
      <c r="G576" s="143"/>
      <c r="H576" s="167"/>
      <c r="I576" s="167"/>
      <c r="J576" s="167"/>
      <c r="K576" s="369"/>
      <c r="L576" s="369"/>
      <c r="M576" s="369"/>
      <c r="N576" s="12"/>
      <c r="O576" s="12"/>
      <c r="Q576" s="143"/>
      <c r="R576" s="12"/>
      <c r="S576" s="12"/>
      <c r="T576" s="12"/>
      <c r="U576" s="12"/>
      <c r="V576" s="12"/>
      <c r="W576" s="12"/>
      <c r="X576" s="12"/>
      <c r="Y576" s="12"/>
      <c r="Z576" s="12"/>
      <c r="AA576" s="12"/>
      <c r="AB576" s="12"/>
      <c r="AC576" s="12"/>
    </row>
    <row r="577" spans="1:29" ht="13.5" customHeight="1" x14ac:dyDescent="0.25">
      <c r="A577" s="136"/>
      <c r="B577" s="142"/>
      <c r="C577" s="12"/>
      <c r="D577" s="12"/>
      <c r="E577" s="12"/>
      <c r="F577" s="12"/>
      <c r="G577" s="143"/>
      <c r="H577" s="167"/>
      <c r="I577" s="167"/>
      <c r="J577" s="167"/>
      <c r="K577" s="369"/>
      <c r="L577" s="369"/>
      <c r="M577" s="369"/>
      <c r="N577" s="12"/>
      <c r="O577" s="12"/>
      <c r="Q577" s="143"/>
      <c r="R577" s="12"/>
      <c r="S577" s="12"/>
      <c r="T577" s="12"/>
      <c r="U577" s="12"/>
      <c r="V577" s="12"/>
      <c r="W577" s="12"/>
      <c r="X577" s="12"/>
      <c r="Y577" s="12"/>
      <c r="Z577" s="12"/>
      <c r="AA577" s="12"/>
      <c r="AB577" s="12"/>
      <c r="AC577" s="12"/>
    </row>
    <row r="578" spans="1:29" ht="13.5" customHeight="1" x14ac:dyDescent="0.25">
      <c r="A578" s="136"/>
      <c r="B578" s="142"/>
      <c r="C578" s="12"/>
      <c r="D578" s="12"/>
      <c r="E578" s="12"/>
      <c r="F578" s="12"/>
      <c r="G578" s="143"/>
      <c r="H578" s="167"/>
      <c r="I578" s="167"/>
      <c r="J578" s="167"/>
      <c r="K578" s="369"/>
      <c r="L578" s="369"/>
      <c r="M578" s="369"/>
      <c r="N578" s="12"/>
      <c r="O578" s="12"/>
      <c r="Q578" s="143"/>
      <c r="R578" s="12"/>
      <c r="S578" s="12"/>
      <c r="T578" s="12"/>
      <c r="U578" s="12"/>
      <c r="V578" s="12"/>
      <c r="W578" s="12"/>
      <c r="X578" s="12"/>
      <c r="Y578" s="12"/>
      <c r="Z578" s="12"/>
      <c r="AA578" s="12"/>
      <c r="AB578" s="12"/>
      <c r="AC578" s="12"/>
    </row>
    <row r="579" spans="1:29" ht="13.5" customHeight="1" x14ac:dyDescent="0.25">
      <c r="A579" s="136"/>
      <c r="B579" s="142"/>
      <c r="C579" s="12"/>
      <c r="D579" s="12"/>
      <c r="E579" s="12"/>
      <c r="F579" s="12"/>
      <c r="G579" s="143"/>
      <c r="H579" s="167"/>
      <c r="I579" s="167"/>
      <c r="J579" s="167"/>
      <c r="K579" s="369"/>
      <c r="L579" s="369"/>
      <c r="M579" s="369"/>
      <c r="N579" s="12"/>
      <c r="O579" s="12"/>
      <c r="Q579" s="143"/>
      <c r="R579" s="12"/>
      <c r="S579" s="12"/>
      <c r="T579" s="12"/>
      <c r="U579" s="12"/>
      <c r="V579" s="12"/>
      <c r="W579" s="12"/>
      <c r="X579" s="12"/>
      <c r="Y579" s="12"/>
      <c r="Z579" s="12"/>
      <c r="AA579" s="12"/>
      <c r="AB579" s="12"/>
      <c r="AC579" s="12"/>
    </row>
    <row r="580" spans="1:29" ht="13.5" customHeight="1" x14ac:dyDescent="0.25">
      <c r="A580" s="136"/>
      <c r="B580" s="142"/>
      <c r="C580" s="12"/>
      <c r="D580" s="12"/>
      <c r="E580" s="12"/>
      <c r="F580" s="12"/>
      <c r="G580" s="143"/>
      <c r="H580" s="167"/>
      <c r="I580" s="167"/>
      <c r="J580" s="167"/>
      <c r="K580" s="369"/>
      <c r="L580" s="369"/>
      <c r="M580" s="369"/>
      <c r="N580" s="12"/>
      <c r="O580" s="12"/>
      <c r="Q580" s="143"/>
      <c r="R580" s="12"/>
      <c r="S580" s="12"/>
      <c r="T580" s="12"/>
      <c r="U580" s="12"/>
      <c r="V580" s="12"/>
      <c r="W580" s="12"/>
      <c r="X580" s="12"/>
      <c r="Y580" s="12"/>
      <c r="Z580" s="12"/>
      <c r="AA580" s="12"/>
      <c r="AB580" s="12"/>
      <c r="AC580" s="12"/>
    </row>
    <row r="581" spans="1:29" ht="13.5" customHeight="1" x14ac:dyDescent="0.25">
      <c r="A581" s="136"/>
      <c r="B581" s="142"/>
      <c r="C581" s="12"/>
      <c r="D581" s="12"/>
      <c r="E581" s="12"/>
      <c r="F581" s="12"/>
      <c r="G581" s="143"/>
      <c r="H581" s="167"/>
      <c r="I581" s="167"/>
      <c r="J581" s="167"/>
      <c r="K581" s="369"/>
      <c r="L581" s="369"/>
      <c r="M581" s="369"/>
      <c r="N581" s="12"/>
      <c r="O581" s="12"/>
      <c r="Q581" s="143"/>
      <c r="R581" s="12"/>
      <c r="S581" s="12"/>
      <c r="T581" s="12"/>
      <c r="U581" s="12"/>
      <c r="V581" s="12"/>
      <c r="W581" s="12"/>
      <c r="X581" s="12"/>
      <c r="Y581" s="12"/>
      <c r="Z581" s="12"/>
      <c r="AA581" s="12"/>
      <c r="AB581" s="12"/>
      <c r="AC581" s="12"/>
    </row>
    <row r="582" spans="1:29" ht="13.5" customHeight="1" x14ac:dyDescent="0.25">
      <c r="A582" s="136"/>
      <c r="B582" s="142"/>
      <c r="C582" s="12"/>
      <c r="D582" s="12"/>
      <c r="E582" s="12"/>
      <c r="F582" s="12"/>
      <c r="G582" s="143"/>
      <c r="H582" s="167"/>
      <c r="I582" s="167"/>
      <c r="J582" s="167"/>
      <c r="K582" s="369"/>
      <c r="L582" s="369"/>
      <c r="M582" s="369"/>
      <c r="N582" s="12"/>
      <c r="O582" s="12"/>
      <c r="Q582" s="143"/>
      <c r="R582" s="12"/>
      <c r="S582" s="12"/>
      <c r="T582" s="12"/>
      <c r="U582" s="12"/>
      <c r="V582" s="12"/>
      <c r="W582" s="12"/>
      <c r="X582" s="12"/>
      <c r="Y582" s="12"/>
      <c r="Z582" s="12"/>
      <c r="AA582" s="12"/>
      <c r="AB582" s="12"/>
      <c r="AC582" s="12"/>
    </row>
    <row r="583" spans="1:29" ht="13.5" customHeight="1" x14ac:dyDescent="0.25">
      <c r="A583" s="136"/>
      <c r="B583" s="142"/>
      <c r="C583" s="12"/>
      <c r="D583" s="12"/>
      <c r="E583" s="12"/>
      <c r="F583" s="12"/>
      <c r="G583" s="143"/>
      <c r="H583" s="167"/>
      <c r="I583" s="167"/>
      <c r="J583" s="167"/>
      <c r="K583" s="369"/>
      <c r="L583" s="369"/>
      <c r="M583" s="369"/>
      <c r="N583" s="12"/>
      <c r="O583" s="12"/>
      <c r="Q583" s="143"/>
      <c r="R583" s="12"/>
      <c r="S583" s="12"/>
      <c r="T583" s="12"/>
      <c r="U583" s="12"/>
      <c r="V583" s="12"/>
      <c r="W583" s="12"/>
      <c r="X583" s="12"/>
      <c r="Y583" s="12"/>
      <c r="Z583" s="12"/>
      <c r="AA583" s="12"/>
      <c r="AB583" s="12"/>
      <c r="AC583" s="12"/>
    </row>
    <row r="584" spans="1:29" ht="13.5" customHeight="1" x14ac:dyDescent="0.25">
      <c r="A584" s="136"/>
      <c r="B584" s="142"/>
      <c r="C584" s="12"/>
      <c r="D584" s="12"/>
      <c r="E584" s="12"/>
      <c r="F584" s="12"/>
      <c r="G584" s="143"/>
      <c r="H584" s="167"/>
      <c r="I584" s="167"/>
      <c r="J584" s="167"/>
      <c r="K584" s="369"/>
      <c r="L584" s="369"/>
      <c r="M584" s="369"/>
      <c r="N584" s="12"/>
      <c r="O584" s="12"/>
      <c r="Q584" s="143"/>
      <c r="R584" s="12"/>
      <c r="S584" s="12"/>
      <c r="T584" s="12"/>
      <c r="U584" s="12"/>
      <c r="V584" s="12"/>
      <c r="W584" s="12"/>
      <c r="X584" s="12"/>
      <c r="Y584" s="12"/>
      <c r="Z584" s="12"/>
      <c r="AA584" s="12"/>
      <c r="AB584" s="12"/>
      <c r="AC584" s="12"/>
    </row>
    <row r="585" spans="1:29" ht="13.5" customHeight="1" x14ac:dyDescent="0.25">
      <c r="A585" s="136"/>
      <c r="B585" s="142"/>
      <c r="C585" s="12"/>
      <c r="D585" s="12"/>
      <c r="E585" s="12"/>
      <c r="F585" s="12"/>
      <c r="G585" s="143"/>
      <c r="H585" s="167"/>
      <c r="I585" s="167"/>
      <c r="J585" s="167"/>
      <c r="K585" s="369"/>
      <c r="L585" s="369"/>
      <c r="M585" s="369"/>
      <c r="N585" s="12"/>
      <c r="O585" s="12"/>
      <c r="Q585" s="143"/>
      <c r="R585" s="12"/>
      <c r="S585" s="12"/>
      <c r="T585" s="12"/>
      <c r="U585" s="12"/>
      <c r="V585" s="12"/>
      <c r="W585" s="12"/>
      <c r="X585" s="12"/>
      <c r="Y585" s="12"/>
      <c r="Z585" s="12"/>
      <c r="AA585" s="12"/>
      <c r="AB585" s="12"/>
      <c r="AC585" s="12"/>
    </row>
    <row r="586" spans="1:29" ht="13.5" customHeight="1" x14ac:dyDescent="0.25">
      <c r="A586" s="136"/>
      <c r="B586" s="142"/>
      <c r="C586" s="12"/>
      <c r="D586" s="12"/>
      <c r="E586" s="12"/>
      <c r="F586" s="12"/>
      <c r="G586" s="143"/>
      <c r="H586" s="167"/>
      <c r="I586" s="167"/>
      <c r="J586" s="167"/>
      <c r="K586" s="369"/>
      <c r="L586" s="369"/>
      <c r="M586" s="369"/>
      <c r="N586" s="12"/>
      <c r="O586" s="12"/>
      <c r="Q586" s="143"/>
      <c r="R586" s="12"/>
      <c r="S586" s="12"/>
      <c r="T586" s="12"/>
      <c r="U586" s="12"/>
      <c r="V586" s="12"/>
      <c r="W586" s="12"/>
      <c r="X586" s="12"/>
      <c r="Y586" s="12"/>
      <c r="Z586" s="12"/>
      <c r="AA586" s="12"/>
      <c r="AB586" s="12"/>
      <c r="AC586" s="12"/>
    </row>
    <row r="587" spans="1:29" ht="13.5" customHeight="1" x14ac:dyDescent="0.25">
      <c r="A587" s="136"/>
      <c r="B587" s="142"/>
      <c r="C587" s="12"/>
      <c r="D587" s="12"/>
      <c r="E587" s="12"/>
      <c r="F587" s="12"/>
      <c r="G587" s="143"/>
      <c r="H587" s="167"/>
      <c r="I587" s="167"/>
      <c r="J587" s="167"/>
      <c r="K587" s="369"/>
      <c r="L587" s="369"/>
      <c r="M587" s="369"/>
      <c r="N587" s="12"/>
      <c r="O587" s="12"/>
      <c r="Q587" s="143"/>
      <c r="R587" s="12"/>
      <c r="S587" s="12"/>
      <c r="T587" s="12"/>
      <c r="U587" s="12"/>
      <c r="V587" s="12"/>
      <c r="W587" s="12"/>
      <c r="X587" s="12"/>
      <c r="Y587" s="12"/>
      <c r="Z587" s="12"/>
      <c r="AA587" s="12"/>
      <c r="AB587" s="12"/>
      <c r="AC587" s="12"/>
    </row>
    <row r="588" spans="1:29" ht="13.5" customHeight="1" x14ac:dyDescent="0.25">
      <c r="A588" s="136"/>
      <c r="B588" s="142"/>
      <c r="C588" s="12"/>
      <c r="D588" s="12"/>
      <c r="E588" s="12"/>
      <c r="F588" s="12"/>
      <c r="G588" s="143"/>
      <c r="H588" s="167"/>
      <c r="I588" s="167"/>
      <c r="J588" s="167"/>
      <c r="K588" s="369"/>
      <c r="L588" s="369"/>
      <c r="M588" s="369"/>
      <c r="N588" s="12"/>
      <c r="O588" s="12"/>
      <c r="Q588" s="143"/>
      <c r="R588" s="12"/>
      <c r="S588" s="12"/>
      <c r="T588" s="12"/>
      <c r="U588" s="12"/>
      <c r="V588" s="12"/>
      <c r="W588" s="12"/>
      <c r="X588" s="12"/>
      <c r="Y588" s="12"/>
      <c r="Z588" s="12"/>
      <c r="AA588" s="12"/>
      <c r="AB588" s="12"/>
      <c r="AC588" s="12"/>
    </row>
    <row r="589" spans="1:29" ht="13.5" customHeight="1" x14ac:dyDescent="0.25">
      <c r="A589" s="136"/>
      <c r="B589" s="142"/>
      <c r="C589" s="12"/>
      <c r="D589" s="12"/>
      <c r="E589" s="12"/>
      <c r="F589" s="12"/>
      <c r="G589" s="143"/>
      <c r="H589" s="167"/>
      <c r="I589" s="167"/>
      <c r="J589" s="167"/>
      <c r="K589" s="369"/>
      <c r="L589" s="369"/>
      <c r="M589" s="369"/>
      <c r="N589" s="12"/>
      <c r="O589" s="12"/>
      <c r="Q589" s="143"/>
      <c r="R589" s="12"/>
      <c r="S589" s="12"/>
      <c r="T589" s="12"/>
      <c r="U589" s="12"/>
      <c r="V589" s="12"/>
      <c r="W589" s="12"/>
      <c r="X589" s="12"/>
      <c r="Y589" s="12"/>
      <c r="Z589" s="12"/>
      <c r="AA589" s="12"/>
      <c r="AB589" s="12"/>
      <c r="AC589" s="12"/>
    </row>
    <row r="590" spans="1:29" ht="13.5" customHeight="1" x14ac:dyDescent="0.25">
      <c r="A590" s="136"/>
      <c r="B590" s="142"/>
      <c r="C590" s="12"/>
      <c r="D590" s="12"/>
      <c r="E590" s="12"/>
      <c r="F590" s="12"/>
      <c r="G590" s="143"/>
      <c r="H590" s="167"/>
      <c r="I590" s="167"/>
      <c r="J590" s="167"/>
      <c r="K590" s="369"/>
      <c r="L590" s="369"/>
      <c r="M590" s="369"/>
      <c r="N590" s="12"/>
      <c r="O590" s="12"/>
      <c r="Q590" s="143"/>
      <c r="R590" s="12"/>
      <c r="S590" s="12"/>
      <c r="T590" s="12"/>
      <c r="U590" s="12"/>
      <c r="V590" s="12"/>
      <c r="W590" s="12"/>
      <c r="X590" s="12"/>
      <c r="Y590" s="12"/>
      <c r="Z590" s="12"/>
      <c r="AA590" s="12"/>
      <c r="AB590" s="12"/>
      <c r="AC590" s="12"/>
    </row>
    <row r="591" spans="1:29" ht="13.5" customHeight="1" x14ac:dyDescent="0.25">
      <c r="A591" s="136"/>
      <c r="B591" s="142"/>
      <c r="C591" s="12"/>
      <c r="D591" s="12"/>
      <c r="E591" s="12"/>
      <c r="F591" s="12"/>
      <c r="G591" s="143"/>
      <c r="H591" s="167"/>
      <c r="I591" s="167"/>
      <c r="J591" s="167"/>
      <c r="K591" s="369"/>
      <c r="L591" s="369"/>
      <c r="M591" s="369"/>
      <c r="N591" s="12"/>
      <c r="O591" s="12"/>
      <c r="Q591" s="143"/>
      <c r="R591" s="12"/>
      <c r="S591" s="12"/>
      <c r="T591" s="12"/>
      <c r="U591" s="12"/>
      <c r="V591" s="12"/>
      <c r="W591" s="12"/>
      <c r="X591" s="12"/>
      <c r="Y591" s="12"/>
      <c r="Z591" s="12"/>
      <c r="AA591" s="12"/>
      <c r="AB591" s="12"/>
      <c r="AC591" s="12"/>
    </row>
    <row r="592" spans="1:29" ht="13.5" customHeight="1" x14ac:dyDescent="0.25">
      <c r="A592" s="136"/>
      <c r="B592" s="142"/>
      <c r="C592" s="12"/>
      <c r="D592" s="12"/>
      <c r="E592" s="12"/>
      <c r="F592" s="12"/>
      <c r="G592" s="143"/>
      <c r="H592" s="167"/>
      <c r="I592" s="167"/>
      <c r="J592" s="167"/>
      <c r="K592" s="369"/>
      <c r="L592" s="369"/>
      <c r="M592" s="369"/>
      <c r="N592" s="12"/>
      <c r="O592" s="12"/>
      <c r="Q592" s="143"/>
      <c r="R592" s="12"/>
      <c r="S592" s="12"/>
      <c r="T592" s="12"/>
      <c r="U592" s="12"/>
      <c r="V592" s="12"/>
      <c r="W592" s="12"/>
      <c r="X592" s="12"/>
      <c r="Y592" s="12"/>
      <c r="Z592" s="12"/>
      <c r="AA592" s="12"/>
      <c r="AB592" s="12"/>
      <c r="AC592" s="12"/>
    </row>
    <row r="593" spans="1:29" ht="13.5" customHeight="1" x14ac:dyDescent="0.25">
      <c r="A593" s="136"/>
      <c r="B593" s="142"/>
      <c r="C593" s="12"/>
      <c r="D593" s="12"/>
      <c r="E593" s="12"/>
      <c r="F593" s="12"/>
      <c r="G593" s="143"/>
      <c r="H593" s="167"/>
      <c r="I593" s="167"/>
      <c r="J593" s="167"/>
      <c r="K593" s="369"/>
      <c r="L593" s="369"/>
      <c r="M593" s="369"/>
      <c r="N593" s="12"/>
      <c r="O593" s="12"/>
      <c r="Q593" s="143"/>
      <c r="R593" s="12"/>
      <c r="S593" s="12"/>
      <c r="T593" s="12"/>
      <c r="U593" s="12"/>
      <c r="V593" s="12"/>
      <c r="W593" s="12"/>
      <c r="X593" s="12"/>
      <c r="Y593" s="12"/>
      <c r="Z593" s="12"/>
      <c r="AA593" s="12"/>
      <c r="AB593" s="12"/>
      <c r="AC593" s="12"/>
    </row>
    <row r="594" spans="1:29" ht="13.5" customHeight="1" x14ac:dyDescent="0.25">
      <c r="A594" s="136"/>
      <c r="B594" s="142"/>
      <c r="C594" s="12"/>
      <c r="D594" s="12"/>
      <c r="E594" s="12"/>
      <c r="F594" s="12"/>
      <c r="G594" s="143"/>
      <c r="H594" s="167"/>
      <c r="I594" s="167"/>
      <c r="J594" s="167"/>
      <c r="K594" s="369"/>
      <c r="L594" s="369"/>
      <c r="M594" s="369"/>
      <c r="N594" s="12"/>
      <c r="O594" s="12"/>
      <c r="Q594" s="143"/>
      <c r="R594" s="12"/>
      <c r="S594" s="12"/>
      <c r="T594" s="12"/>
      <c r="U594" s="12"/>
      <c r="V594" s="12"/>
      <c r="W594" s="12"/>
      <c r="X594" s="12"/>
      <c r="Y594" s="12"/>
      <c r="Z594" s="12"/>
      <c r="AA594" s="12"/>
      <c r="AB594" s="12"/>
      <c r="AC594" s="12"/>
    </row>
    <row r="595" spans="1:29" ht="13.5" customHeight="1" x14ac:dyDescent="0.25">
      <c r="A595" s="136"/>
      <c r="B595" s="142"/>
      <c r="C595" s="12"/>
      <c r="D595" s="12"/>
      <c r="E595" s="12"/>
      <c r="F595" s="12"/>
      <c r="G595" s="143"/>
      <c r="H595" s="167"/>
      <c r="I595" s="167"/>
      <c r="J595" s="167"/>
      <c r="K595" s="369"/>
      <c r="L595" s="369"/>
      <c r="M595" s="369"/>
      <c r="N595" s="12"/>
      <c r="O595" s="12"/>
      <c r="Q595" s="143"/>
      <c r="R595" s="12"/>
      <c r="S595" s="12"/>
      <c r="T595" s="12"/>
      <c r="U595" s="12"/>
      <c r="V595" s="12"/>
      <c r="W595" s="12"/>
      <c r="X595" s="12"/>
      <c r="Y595" s="12"/>
      <c r="Z595" s="12"/>
      <c r="AA595" s="12"/>
      <c r="AB595" s="12"/>
      <c r="AC595" s="12"/>
    </row>
    <row r="596" spans="1:29" ht="13.5" customHeight="1" x14ac:dyDescent="0.25">
      <c r="A596" s="136"/>
      <c r="B596" s="142"/>
      <c r="C596" s="12"/>
      <c r="D596" s="12"/>
      <c r="E596" s="12"/>
      <c r="F596" s="12"/>
      <c r="G596" s="143"/>
      <c r="H596" s="167"/>
      <c r="I596" s="167"/>
      <c r="J596" s="167"/>
      <c r="K596" s="369"/>
      <c r="L596" s="369"/>
      <c r="M596" s="369"/>
      <c r="N596" s="12"/>
      <c r="O596" s="12"/>
      <c r="Q596" s="143"/>
      <c r="R596" s="12"/>
      <c r="S596" s="12"/>
      <c r="T596" s="12"/>
      <c r="U596" s="12"/>
      <c r="V596" s="12"/>
      <c r="W596" s="12"/>
      <c r="X596" s="12"/>
      <c r="Y596" s="12"/>
      <c r="Z596" s="12"/>
      <c r="AA596" s="12"/>
      <c r="AB596" s="12"/>
      <c r="AC596" s="12"/>
    </row>
    <row r="597" spans="1:29" ht="13.5" customHeight="1" x14ac:dyDescent="0.25">
      <c r="A597" s="136"/>
      <c r="B597" s="142"/>
      <c r="C597" s="12"/>
      <c r="D597" s="12"/>
      <c r="E597" s="12"/>
      <c r="F597" s="12"/>
      <c r="G597" s="143"/>
      <c r="H597" s="167"/>
      <c r="I597" s="167"/>
      <c r="J597" s="167"/>
      <c r="K597" s="369"/>
      <c r="L597" s="369"/>
      <c r="M597" s="369"/>
      <c r="N597" s="12"/>
      <c r="O597" s="12"/>
      <c r="Q597" s="143"/>
      <c r="R597" s="12"/>
      <c r="S597" s="12"/>
      <c r="T597" s="12"/>
      <c r="U597" s="12"/>
      <c r="V597" s="12"/>
      <c r="W597" s="12"/>
      <c r="X597" s="12"/>
      <c r="Y597" s="12"/>
      <c r="Z597" s="12"/>
      <c r="AA597" s="12"/>
      <c r="AB597" s="12"/>
      <c r="AC597" s="12"/>
    </row>
    <row r="598" spans="1:29" ht="13.5" customHeight="1" x14ac:dyDescent="0.25">
      <c r="A598" s="136"/>
      <c r="B598" s="142"/>
      <c r="C598" s="12"/>
      <c r="D598" s="12"/>
      <c r="E598" s="12"/>
      <c r="F598" s="12"/>
      <c r="G598" s="143"/>
      <c r="H598" s="167"/>
      <c r="I598" s="167"/>
      <c r="J598" s="167"/>
      <c r="K598" s="369"/>
      <c r="L598" s="369"/>
      <c r="M598" s="369"/>
      <c r="N598" s="12"/>
      <c r="O598" s="12"/>
      <c r="Q598" s="143"/>
      <c r="R598" s="12"/>
      <c r="S598" s="12"/>
      <c r="T598" s="12"/>
      <c r="U598" s="12"/>
      <c r="V598" s="12"/>
      <c r="W598" s="12"/>
      <c r="X598" s="12"/>
      <c r="Y598" s="12"/>
      <c r="Z598" s="12"/>
      <c r="AA598" s="12"/>
      <c r="AB598" s="12"/>
      <c r="AC598" s="12"/>
    </row>
    <row r="599" spans="1:29" ht="13.5" customHeight="1" x14ac:dyDescent="0.25">
      <c r="A599" s="136"/>
      <c r="B599" s="142"/>
      <c r="C599" s="12"/>
      <c r="D599" s="12"/>
      <c r="E599" s="12"/>
      <c r="F599" s="12"/>
      <c r="G599" s="143"/>
      <c r="H599" s="167"/>
      <c r="I599" s="167"/>
      <c r="J599" s="167"/>
      <c r="K599" s="369"/>
      <c r="L599" s="369"/>
      <c r="M599" s="369"/>
      <c r="N599" s="12"/>
      <c r="O599" s="12"/>
      <c r="Q599" s="143"/>
      <c r="R599" s="12"/>
      <c r="S599" s="12"/>
      <c r="T599" s="12"/>
      <c r="U599" s="12"/>
      <c r="V599" s="12"/>
      <c r="W599" s="12"/>
      <c r="X599" s="12"/>
      <c r="Y599" s="12"/>
      <c r="Z599" s="12"/>
      <c r="AA599" s="12"/>
      <c r="AB599" s="12"/>
      <c r="AC599" s="12"/>
    </row>
    <row r="600" spans="1:29" ht="13.5" customHeight="1" x14ac:dyDescent="0.25">
      <c r="A600" s="136"/>
      <c r="B600" s="142"/>
      <c r="C600" s="12"/>
      <c r="D600" s="12"/>
      <c r="E600" s="12"/>
      <c r="F600" s="12"/>
      <c r="G600" s="143"/>
      <c r="H600" s="167"/>
      <c r="I600" s="167"/>
      <c r="J600" s="167"/>
      <c r="K600" s="369"/>
      <c r="L600" s="369"/>
      <c r="M600" s="369"/>
      <c r="N600" s="12"/>
      <c r="O600" s="12"/>
      <c r="Q600" s="143"/>
      <c r="R600" s="12"/>
      <c r="S600" s="12"/>
      <c r="T600" s="12"/>
      <c r="U600" s="12"/>
      <c r="V600" s="12"/>
      <c r="W600" s="12"/>
      <c r="X600" s="12"/>
      <c r="Y600" s="12"/>
      <c r="Z600" s="12"/>
      <c r="AA600" s="12"/>
      <c r="AB600" s="12"/>
      <c r="AC600" s="12"/>
    </row>
    <row r="601" spans="1:29" ht="13.5" customHeight="1" x14ac:dyDescent="0.25">
      <c r="A601" s="136"/>
      <c r="B601" s="142"/>
      <c r="C601" s="12"/>
      <c r="D601" s="12"/>
      <c r="E601" s="12"/>
      <c r="F601" s="12"/>
      <c r="G601" s="143"/>
      <c r="H601" s="167"/>
      <c r="I601" s="167"/>
      <c r="J601" s="167"/>
      <c r="K601" s="369"/>
      <c r="L601" s="369"/>
      <c r="M601" s="369"/>
      <c r="N601" s="12"/>
      <c r="O601" s="12"/>
      <c r="Q601" s="143"/>
      <c r="R601" s="12"/>
      <c r="S601" s="12"/>
      <c r="T601" s="12"/>
      <c r="U601" s="12"/>
      <c r="V601" s="12"/>
      <c r="W601" s="12"/>
      <c r="X601" s="12"/>
      <c r="Y601" s="12"/>
      <c r="Z601" s="12"/>
      <c r="AA601" s="12"/>
      <c r="AB601" s="12"/>
      <c r="AC601" s="12"/>
    </row>
    <row r="602" spans="1:29" ht="13.5" customHeight="1" x14ac:dyDescent="0.25">
      <c r="A602" s="136"/>
      <c r="B602" s="142"/>
      <c r="C602" s="12"/>
      <c r="D602" s="12"/>
      <c r="E602" s="12"/>
      <c r="F602" s="12"/>
      <c r="G602" s="143"/>
      <c r="H602" s="167"/>
      <c r="I602" s="167"/>
      <c r="J602" s="167"/>
      <c r="K602" s="369"/>
      <c r="L602" s="369"/>
      <c r="M602" s="369"/>
      <c r="N602" s="12"/>
      <c r="O602" s="12"/>
      <c r="Q602" s="143"/>
      <c r="R602" s="12"/>
      <c r="S602" s="12"/>
      <c r="T602" s="12"/>
      <c r="U602" s="12"/>
      <c r="V602" s="12"/>
      <c r="W602" s="12"/>
      <c r="X602" s="12"/>
      <c r="Y602" s="12"/>
      <c r="Z602" s="12"/>
      <c r="AA602" s="12"/>
      <c r="AB602" s="12"/>
      <c r="AC602" s="12"/>
    </row>
    <row r="603" spans="1:29" ht="13.5" customHeight="1" x14ac:dyDescent="0.25">
      <c r="A603" s="136"/>
      <c r="B603" s="142"/>
      <c r="C603" s="12"/>
      <c r="D603" s="12"/>
      <c r="E603" s="12"/>
      <c r="F603" s="12"/>
      <c r="G603" s="143"/>
      <c r="H603" s="167"/>
      <c r="I603" s="167"/>
      <c r="J603" s="167"/>
      <c r="K603" s="369"/>
      <c r="L603" s="369"/>
      <c r="M603" s="369"/>
      <c r="N603" s="12"/>
      <c r="O603" s="12"/>
      <c r="Q603" s="143"/>
      <c r="R603" s="12"/>
      <c r="S603" s="12"/>
      <c r="T603" s="12"/>
      <c r="U603" s="12"/>
      <c r="V603" s="12"/>
      <c r="W603" s="12"/>
      <c r="X603" s="12"/>
      <c r="Y603" s="12"/>
      <c r="Z603" s="12"/>
      <c r="AA603" s="12"/>
      <c r="AB603" s="12"/>
      <c r="AC603" s="12"/>
    </row>
    <row r="604" spans="1:29" ht="13.5" customHeight="1" x14ac:dyDescent="0.25">
      <c r="A604" s="136"/>
      <c r="B604" s="142"/>
      <c r="C604" s="12"/>
      <c r="D604" s="12"/>
      <c r="E604" s="12"/>
      <c r="F604" s="12"/>
      <c r="G604" s="143"/>
      <c r="H604" s="167"/>
      <c r="I604" s="167"/>
      <c r="J604" s="167"/>
      <c r="K604" s="369"/>
      <c r="L604" s="369"/>
      <c r="M604" s="369"/>
      <c r="N604" s="12"/>
      <c r="O604" s="12"/>
      <c r="Q604" s="143"/>
      <c r="R604" s="12"/>
      <c r="S604" s="12"/>
      <c r="T604" s="12"/>
      <c r="U604" s="12"/>
      <c r="V604" s="12"/>
      <c r="W604" s="12"/>
      <c r="X604" s="12"/>
      <c r="Y604" s="12"/>
      <c r="Z604" s="12"/>
      <c r="AA604" s="12"/>
      <c r="AB604" s="12"/>
      <c r="AC604" s="12"/>
    </row>
    <row r="605" spans="1:29" ht="13.5" customHeight="1" x14ac:dyDescent="0.25">
      <c r="A605" s="136"/>
      <c r="B605" s="142"/>
      <c r="C605" s="12"/>
      <c r="D605" s="12"/>
      <c r="E605" s="12"/>
      <c r="F605" s="12"/>
      <c r="G605" s="143"/>
      <c r="H605" s="167"/>
      <c r="I605" s="167"/>
      <c r="J605" s="167"/>
      <c r="K605" s="369"/>
      <c r="L605" s="369"/>
      <c r="M605" s="369"/>
      <c r="N605" s="12"/>
      <c r="O605" s="12"/>
      <c r="Q605" s="143"/>
      <c r="R605" s="12"/>
      <c r="S605" s="12"/>
      <c r="T605" s="12"/>
      <c r="U605" s="12"/>
      <c r="V605" s="12"/>
      <c r="W605" s="12"/>
      <c r="X605" s="12"/>
      <c r="Y605" s="12"/>
      <c r="Z605" s="12"/>
      <c r="AA605" s="12"/>
      <c r="AB605" s="12"/>
      <c r="AC605" s="12"/>
    </row>
    <row r="606" spans="1:29" ht="13.5" customHeight="1" x14ac:dyDescent="0.25">
      <c r="A606" s="136"/>
      <c r="B606" s="142"/>
      <c r="C606" s="12"/>
      <c r="D606" s="12"/>
      <c r="E606" s="12"/>
      <c r="F606" s="12"/>
      <c r="G606" s="143"/>
      <c r="H606" s="167"/>
      <c r="I606" s="167"/>
      <c r="J606" s="167"/>
      <c r="K606" s="369"/>
      <c r="L606" s="369"/>
      <c r="M606" s="369"/>
      <c r="N606" s="12"/>
      <c r="O606" s="12"/>
      <c r="Q606" s="143"/>
      <c r="R606" s="12"/>
      <c r="S606" s="12"/>
      <c r="T606" s="12"/>
      <c r="U606" s="12"/>
      <c r="V606" s="12"/>
      <c r="W606" s="12"/>
      <c r="X606" s="12"/>
      <c r="Y606" s="12"/>
      <c r="Z606" s="12"/>
      <c r="AA606" s="12"/>
      <c r="AB606" s="12"/>
      <c r="AC606" s="12"/>
    </row>
    <row r="607" spans="1:29" ht="13.5" customHeight="1" x14ac:dyDescent="0.25">
      <c r="A607" s="136"/>
      <c r="B607" s="142"/>
      <c r="C607" s="12"/>
      <c r="D607" s="12"/>
      <c r="E607" s="12"/>
      <c r="F607" s="12"/>
      <c r="G607" s="143"/>
      <c r="H607" s="167"/>
      <c r="I607" s="167"/>
      <c r="J607" s="167"/>
      <c r="K607" s="369"/>
      <c r="L607" s="369"/>
      <c r="M607" s="369"/>
      <c r="N607" s="12"/>
      <c r="O607" s="12"/>
      <c r="Q607" s="143"/>
      <c r="R607" s="12"/>
      <c r="S607" s="12"/>
      <c r="T607" s="12"/>
      <c r="U607" s="12"/>
      <c r="V607" s="12"/>
      <c r="W607" s="12"/>
      <c r="X607" s="12"/>
      <c r="Y607" s="12"/>
      <c r="Z607" s="12"/>
      <c r="AA607" s="12"/>
      <c r="AB607" s="12"/>
      <c r="AC607" s="12"/>
    </row>
    <row r="608" spans="1:29" ht="13.5" customHeight="1" x14ac:dyDescent="0.25">
      <c r="A608" s="136"/>
      <c r="B608" s="142"/>
      <c r="C608" s="12"/>
      <c r="D608" s="12"/>
      <c r="E608" s="12"/>
      <c r="F608" s="12"/>
      <c r="G608" s="143"/>
      <c r="H608" s="167"/>
      <c r="I608" s="167"/>
      <c r="J608" s="167"/>
      <c r="K608" s="369"/>
      <c r="L608" s="369"/>
      <c r="M608" s="369"/>
      <c r="N608" s="12"/>
      <c r="O608" s="12"/>
      <c r="Q608" s="143"/>
      <c r="R608" s="12"/>
      <c r="S608" s="12"/>
      <c r="T608" s="12"/>
      <c r="U608" s="12"/>
      <c r="V608" s="12"/>
      <c r="W608" s="12"/>
      <c r="X608" s="12"/>
      <c r="Y608" s="12"/>
      <c r="Z608" s="12"/>
      <c r="AA608" s="12"/>
      <c r="AB608" s="12"/>
      <c r="AC608" s="12"/>
    </row>
    <row r="609" spans="1:29" ht="13.5" customHeight="1" x14ac:dyDescent="0.25">
      <c r="A609" s="136"/>
      <c r="B609" s="142"/>
      <c r="C609" s="12"/>
      <c r="D609" s="12"/>
      <c r="E609" s="12"/>
      <c r="F609" s="12"/>
      <c r="G609" s="143"/>
      <c r="H609" s="167"/>
      <c r="I609" s="167"/>
      <c r="J609" s="167"/>
      <c r="K609" s="369"/>
      <c r="L609" s="369"/>
      <c r="M609" s="369"/>
      <c r="N609" s="12"/>
      <c r="O609" s="12"/>
      <c r="Q609" s="143"/>
      <c r="R609" s="12"/>
      <c r="S609" s="12"/>
      <c r="T609" s="12"/>
      <c r="U609" s="12"/>
      <c r="V609" s="12"/>
      <c r="W609" s="12"/>
      <c r="X609" s="12"/>
      <c r="Y609" s="12"/>
      <c r="Z609" s="12"/>
      <c r="AA609" s="12"/>
      <c r="AB609" s="12"/>
      <c r="AC609" s="12"/>
    </row>
    <row r="610" spans="1:29" ht="13.5" customHeight="1" x14ac:dyDescent="0.25">
      <c r="A610" s="136"/>
      <c r="B610" s="142"/>
      <c r="C610" s="12"/>
      <c r="D610" s="12"/>
      <c r="E610" s="12"/>
      <c r="F610" s="12"/>
      <c r="G610" s="143"/>
      <c r="H610" s="167"/>
      <c r="I610" s="167"/>
      <c r="J610" s="167"/>
      <c r="K610" s="369"/>
      <c r="L610" s="369"/>
      <c r="M610" s="369"/>
      <c r="N610" s="12"/>
      <c r="O610" s="12"/>
      <c r="Q610" s="143"/>
      <c r="R610" s="12"/>
      <c r="S610" s="12"/>
      <c r="T610" s="12"/>
      <c r="U610" s="12"/>
      <c r="V610" s="12"/>
      <c r="W610" s="12"/>
      <c r="X610" s="12"/>
      <c r="Y610" s="12"/>
      <c r="Z610" s="12"/>
      <c r="AA610" s="12"/>
      <c r="AB610" s="12"/>
      <c r="AC610" s="12"/>
    </row>
    <row r="611" spans="1:29" ht="13.5" customHeight="1" x14ac:dyDescent="0.25">
      <c r="A611" s="136"/>
      <c r="B611" s="142"/>
      <c r="C611" s="12"/>
      <c r="D611" s="12"/>
      <c r="E611" s="12"/>
      <c r="F611" s="12"/>
      <c r="G611" s="143"/>
      <c r="H611" s="167"/>
      <c r="I611" s="167"/>
      <c r="J611" s="167"/>
      <c r="K611" s="369"/>
      <c r="L611" s="369"/>
      <c r="M611" s="369"/>
      <c r="N611" s="12"/>
      <c r="O611" s="12"/>
      <c r="Q611" s="143"/>
      <c r="R611" s="12"/>
      <c r="S611" s="12"/>
      <c r="T611" s="12"/>
      <c r="U611" s="12"/>
      <c r="V611" s="12"/>
      <c r="W611" s="12"/>
      <c r="X611" s="12"/>
      <c r="Y611" s="12"/>
      <c r="Z611" s="12"/>
      <c r="AA611" s="12"/>
      <c r="AB611" s="12"/>
      <c r="AC611" s="12"/>
    </row>
    <row r="612" spans="1:29" ht="13.5" customHeight="1" x14ac:dyDescent="0.25">
      <c r="A612" s="136"/>
      <c r="B612" s="142"/>
      <c r="C612" s="12"/>
      <c r="D612" s="12"/>
      <c r="E612" s="12"/>
      <c r="F612" s="12"/>
      <c r="G612" s="143"/>
      <c r="H612" s="167"/>
      <c r="I612" s="167"/>
      <c r="J612" s="167"/>
      <c r="K612" s="369"/>
      <c r="L612" s="369"/>
      <c r="M612" s="369"/>
      <c r="N612" s="12"/>
      <c r="O612" s="12"/>
      <c r="Q612" s="143"/>
      <c r="R612" s="12"/>
      <c r="S612" s="12"/>
      <c r="T612" s="12"/>
      <c r="U612" s="12"/>
      <c r="V612" s="12"/>
      <c r="W612" s="12"/>
      <c r="X612" s="12"/>
      <c r="Y612" s="12"/>
      <c r="Z612" s="12"/>
      <c r="AA612" s="12"/>
      <c r="AB612" s="12"/>
      <c r="AC612" s="12"/>
    </row>
    <row r="613" spans="1:29" ht="13.5" customHeight="1" x14ac:dyDescent="0.25">
      <c r="A613" s="136"/>
      <c r="B613" s="142"/>
      <c r="C613" s="12"/>
      <c r="D613" s="12"/>
      <c r="E613" s="12"/>
      <c r="F613" s="12"/>
      <c r="G613" s="143"/>
      <c r="H613" s="167"/>
      <c r="I613" s="167"/>
      <c r="J613" s="167"/>
      <c r="K613" s="369"/>
      <c r="L613" s="369"/>
      <c r="M613" s="369"/>
      <c r="N613" s="12"/>
      <c r="O613" s="12"/>
      <c r="Q613" s="143"/>
      <c r="R613" s="12"/>
      <c r="S613" s="12"/>
      <c r="T613" s="12"/>
      <c r="U613" s="12"/>
      <c r="V613" s="12"/>
      <c r="W613" s="12"/>
      <c r="X613" s="12"/>
      <c r="Y613" s="12"/>
      <c r="Z613" s="12"/>
      <c r="AA613" s="12"/>
      <c r="AB613" s="12"/>
      <c r="AC613" s="12"/>
    </row>
    <row r="614" spans="1:29" ht="13.5" customHeight="1" x14ac:dyDescent="0.25">
      <c r="A614" s="136"/>
      <c r="B614" s="142"/>
      <c r="C614" s="12"/>
      <c r="D614" s="12"/>
      <c r="E614" s="12"/>
      <c r="F614" s="12"/>
      <c r="G614" s="143"/>
      <c r="H614" s="167"/>
      <c r="I614" s="167"/>
      <c r="J614" s="167"/>
      <c r="K614" s="369"/>
      <c r="L614" s="369"/>
      <c r="M614" s="369"/>
      <c r="N614" s="12"/>
      <c r="O614" s="12"/>
      <c r="Q614" s="143"/>
      <c r="R614" s="12"/>
      <c r="S614" s="12"/>
      <c r="T614" s="12"/>
      <c r="U614" s="12"/>
      <c r="V614" s="12"/>
      <c r="W614" s="12"/>
      <c r="X614" s="12"/>
      <c r="Y614" s="12"/>
      <c r="Z614" s="12"/>
      <c r="AA614" s="12"/>
      <c r="AB614" s="12"/>
      <c r="AC614" s="12"/>
    </row>
    <row r="615" spans="1:29" ht="13.5" customHeight="1" x14ac:dyDescent="0.25">
      <c r="A615" s="136"/>
      <c r="B615" s="142"/>
      <c r="C615" s="12"/>
      <c r="D615" s="12"/>
      <c r="E615" s="12"/>
      <c r="F615" s="12"/>
      <c r="G615" s="143"/>
      <c r="H615" s="167"/>
      <c r="I615" s="167"/>
      <c r="J615" s="167"/>
      <c r="K615" s="369"/>
      <c r="L615" s="369"/>
      <c r="M615" s="369"/>
      <c r="N615" s="12"/>
      <c r="O615" s="12"/>
      <c r="Q615" s="143"/>
      <c r="R615" s="12"/>
      <c r="S615" s="12"/>
      <c r="T615" s="12"/>
      <c r="U615" s="12"/>
      <c r="V615" s="12"/>
      <c r="W615" s="12"/>
      <c r="X615" s="12"/>
      <c r="Y615" s="12"/>
      <c r="Z615" s="12"/>
      <c r="AA615" s="12"/>
      <c r="AB615" s="12"/>
      <c r="AC615" s="12"/>
    </row>
    <row r="616" spans="1:29" ht="13.5" customHeight="1" x14ac:dyDescent="0.25">
      <c r="A616" s="136"/>
      <c r="B616" s="142"/>
      <c r="C616" s="12"/>
      <c r="D616" s="12"/>
      <c r="E616" s="12"/>
      <c r="F616" s="12"/>
      <c r="G616" s="143"/>
      <c r="H616" s="167"/>
      <c r="I616" s="167"/>
      <c r="J616" s="167"/>
      <c r="K616" s="369"/>
      <c r="L616" s="369"/>
      <c r="M616" s="369"/>
      <c r="N616" s="12"/>
      <c r="O616" s="12"/>
      <c r="Q616" s="143"/>
      <c r="R616" s="12"/>
      <c r="S616" s="12"/>
      <c r="T616" s="12"/>
      <c r="U616" s="12"/>
      <c r="V616" s="12"/>
      <c r="W616" s="12"/>
      <c r="X616" s="12"/>
      <c r="Y616" s="12"/>
      <c r="Z616" s="12"/>
      <c r="AA616" s="12"/>
      <c r="AB616" s="12"/>
      <c r="AC616" s="12"/>
    </row>
    <row r="617" spans="1:29" ht="13.5" customHeight="1" x14ac:dyDescent="0.25">
      <c r="A617" s="136"/>
      <c r="B617" s="142"/>
      <c r="C617" s="12"/>
      <c r="D617" s="12"/>
      <c r="E617" s="12"/>
      <c r="F617" s="12"/>
      <c r="G617" s="143"/>
      <c r="H617" s="167"/>
      <c r="I617" s="167"/>
      <c r="J617" s="167"/>
      <c r="K617" s="369"/>
      <c r="L617" s="369"/>
      <c r="M617" s="369"/>
      <c r="N617" s="12"/>
      <c r="O617" s="12"/>
      <c r="Q617" s="143"/>
      <c r="R617" s="12"/>
      <c r="S617" s="12"/>
      <c r="T617" s="12"/>
      <c r="U617" s="12"/>
      <c r="V617" s="12"/>
      <c r="W617" s="12"/>
      <c r="X617" s="12"/>
      <c r="Y617" s="12"/>
      <c r="Z617" s="12"/>
      <c r="AA617" s="12"/>
      <c r="AB617" s="12"/>
      <c r="AC617" s="12"/>
    </row>
    <row r="618" spans="1:29" ht="13.5" customHeight="1" x14ac:dyDescent="0.25">
      <c r="A618" s="136"/>
      <c r="B618" s="142"/>
      <c r="C618" s="12"/>
      <c r="D618" s="12"/>
      <c r="E618" s="12"/>
      <c r="F618" s="12"/>
      <c r="G618" s="143"/>
      <c r="H618" s="167"/>
      <c r="I618" s="167"/>
      <c r="J618" s="167"/>
      <c r="K618" s="369"/>
      <c r="L618" s="369"/>
      <c r="M618" s="369"/>
      <c r="N618" s="12"/>
      <c r="O618" s="12"/>
      <c r="Q618" s="143"/>
      <c r="R618" s="12"/>
      <c r="S618" s="12"/>
      <c r="T618" s="12"/>
      <c r="U618" s="12"/>
      <c r="V618" s="12"/>
      <c r="W618" s="12"/>
      <c r="X618" s="12"/>
      <c r="Y618" s="12"/>
      <c r="Z618" s="12"/>
      <c r="AA618" s="12"/>
      <c r="AB618" s="12"/>
      <c r="AC618" s="12"/>
    </row>
    <row r="619" spans="1:29" ht="13.5" customHeight="1" x14ac:dyDescent="0.25">
      <c r="A619" s="136"/>
      <c r="B619" s="142"/>
      <c r="C619" s="12"/>
      <c r="D619" s="12"/>
      <c r="E619" s="12"/>
      <c r="F619" s="12"/>
      <c r="G619" s="143"/>
      <c r="H619" s="167"/>
      <c r="I619" s="167"/>
      <c r="J619" s="167"/>
      <c r="K619" s="369"/>
      <c r="L619" s="369"/>
      <c r="M619" s="369"/>
      <c r="N619" s="12"/>
      <c r="O619" s="12"/>
      <c r="Q619" s="143"/>
      <c r="R619" s="12"/>
      <c r="S619" s="12"/>
      <c r="T619" s="12"/>
      <c r="U619" s="12"/>
      <c r="V619" s="12"/>
      <c r="W619" s="12"/>
      <c r="X619" s="12"/>
      <c r="Y619" s="12"/>
      <c r="Z619" s="12"/>
      <c r="AA619" s="12"/>
      <c r="AB619" s="12"/>
      <c r="AC619" s="12"/>
    </row>
    <row r="620" spans="1:29" ht="13.5" customHeight="1" x14ac:dyDescent="0.25">
      <c r="A620" s="136"/>
      <c r="B620" s="142"/>
      <c r="C620" s="12"/>
      <c r="D620" s="12"/>
      <c r="E620" s="12"/>
      <c r="F620" s="12"/>
      <c r="G620" s="143"/>
      <c r="H620" s="167"/>
      <c r="I620" s="167"/>
      <c r="J620" s="167"/>
      <c r="K620" s="369"/>
      <c r="L620" s="369"/>
      <c r="M620" s="369"/>
      <c r="N620" s="12"/>
      <c r="O620" s="12"/>
      <c r="Q620" s="143"/>
      <c r="R620" s="12"/>
      <c r="S620" s="12"/>
      <c r="T620" s="12"/>
      <c r="U620" s="12"/>
      <c r="V620" s="12"/>
      <c r="W620" s="12"/>
      <c r="X620" s="12"/>
      <c r="Y620" s="12"/>
      <c r="Z620" s="12"/>
      <c r="AA620" s="12"/>
      <c r="AB620" s="12"/>
      <c r="AC620" s="12"/>
    </row>
    <row r="621" spans="1:29" ht="13.5" customHeight="1" x14ac:dyDescent="0.25">
      <c r="A621" s="136"/>
      <c r="B621" s="142"/>
      <c r="C621" s="12"/>
      <c r="D621" s="12"/>
      <c r="E621" s="12"/>
      <c r="F621" s="12"/>
      <c r="G621" s="143"/>
      <c r="H621" s="167"/>
      <c r="I621" s="167"/>
      <c r="J621" s="167"/>
      <c r="K621" s="369"/>
      <c r="L621" s="369"/>
      <c r="M621" s="369"/>
      <c r="N621" s="12"/>
      <c r="O621" s="12"/>
      <c r="Q621" s="143"/>
      <c r="R621" s="12"/>
      <c r="S621" s="12"/>
      <c r="T621" s="12"/>
      <c r="U621" s="12"/>
      <c r="V621" s="12"/>
      <c r="W621" s="12"/>
      <c r="X621" s="12"/>
      <c r="Y621" s="12"/>
      <c r="Z621" s="12"/>
      <c r="AA621" s="12"/>
      <c r="AB621" s="12"/>
      <c r="AC621" s="12"/>
    </row>
    <row r="622" spans="1:29" ht="13.5" customHeight="1" x14ac:dyDescent="0.25">
      <c r="A622" s="136"/>
      <c r="B622" s="142"/>
      <c r="C622" s="12"/>
      <c r="D622" s="12"/>
      <c r="E622" s="12"/>
      <c r="F622" s="12"/>
      <c r="G622" s="143"/>
      <c r="H622" s="167"/>
      <c r="I622" s="167"/>
      <c r="J622" s="167"/>
      <c r="K622" s="369"/>
      <c r="L622" s="369"/>
      <c r="M622" s="369"/>
      <c r="N622" s="12"/>
      <c r="O622" s="12"/>
      <c r="Q622" s="143"/>
      <c r="R622" s="12"/>
      <c r="S622" s="12"/>
      <c r="T622" s="12"/>
      <c r="U622" s="12"/>
      <c r="V622" s="12"/>
      <c r="W622" s="12"/>
      <c r="X622" s="12"/>
      <c r="Y622" s="12"/>
      <c r="Z622" s="12"/>
      <c r="AA622" s="12"/>
      <c r="AB622" s="12"/>
      <c r="AC622" s="12"/>
    </row>
    <row r="623" spans="1:29" ht="13.5" customHeight="1" x14ac:dyDescent="0.25">
      <c r="A623" s="136"/>
      <c r="B623" s="142"/>
      <c r="C623" s="12"/>
      <c r="D623" s="12"/>
      <c r="E623" s="12"/>
      <c r="F623" s="12"/>
      <c r="G623" s="143"/>
      <c r="H623" s="167"/>
      <c r="I623" s="167"/>
      <c r="J623" s="167"/>
      <c r="K623" s="369"/>
      <c r="L623" s="369"/>
      <c r="M623" s="369"/>
      <c r="N623" s="12"/>
      <c r="O623" s="12"/>
      <c r="Q623" s="143"/>
      <c r="R623" s="12"/>
      <c r="S623" s="12"/>
      <c r="T623" s="12"/>
      <c r="U623" s="12"/>
      <c r="V623" s="12"/>
      <c r="W623" s="12"/>
      <c r="X623" s="12"/>
      <c r="Y623" s="12"/>
      <c r="Z623" s="12"/>
      <c r="AA623" s="12"/>
      <c r="AB623" s="12"/>
      <c r="AC623" s="12"/>
    </row>
    <row r="624" spans="1:29" ht="13.5" customHeight="1" x14ac:dyDescent="0.25">
      <c r="A624" s="136"/>
      <c r="B624" s="142"/>
      <c r="C624" s="12"/>
      <c r="D624" s="12"/>
      <c r="E624" s="12"/>
      <c r="F624" s="12"/>
      <c r="G624" s="143"/>
      <c r="H624" s="167"/>
      <c r="I624" s="167"/>
      <c r="J624" s="167"/>
      <c r="K624" s="369"/>
      <c r="L624" s="369"/>
      <c r="M624" s="369"/>
      <c r="N624" s="12"/>
      <c r="O624" s="12"/>
      <c r="Q624" s="143"/>
      <c r="R624" s="12"/>
      <c r="S624" s="12"/>
      <c r="T624" s="12"/>
      <c r="U624" s="12"/>
      <c r="V624" s="12"/>
      <c r="W624" s="12"/>
      <c r="X624" s="12"/>
      <c r="Y624" s="12"/>
      <c r="Z624" s="12"/>
      <c r="AA624" s="12"/>
      <c r="AB624" s="12"/>
      <c r="AC624" s="12"/>
    </row>
    <row r="625" spans="1:29" ht="13.5" customHeight="1" x14ac:dyDescent="0.25">
      <c r="A625" s="136"/>
      <c r="B625" s="142"/>
      <c r="C625" s="12"/>
      <c r="D625" s="12"/>
      <c r="E625" s="12"/>
      <c r="F625" s="12"/>
      <c r="G625" s="143"/>
      <c r="H625" s="167"/>
      <c r="I625" s="167"/>
      <c r="J625" s="167"/>
      <c r="K625" s="369"/>
      <c r="L625" s="369"/>
      <c r="M625" s="369"/>
      <c r="N625" s="12"/>
      <c r="O625" s="12"/>
      <c r="Q625" s="143"/>
      <c r="R625" s="12"/>
      <c r="S625" s="12"/>
      <c r="T625" s="12"/>
      <c r="U625" s="12"/>
      <c r="V625" s="12"/>
      <c r="W625" s="12"/>
      <c r="X625" s="12"/>
      <c r="Y625" s="12"/>
      <c r="Z625" s="12"/>
      <c r="AA625" s="12"/>
      <c r="AB625" s="12"/>
      <c r="AC625" s="12"/>
    </row>
    <row r="626" spans="1:29" ht="13.5" customHeight="1" x14ac:dyDescent="0.25">
      <c r="A626" s="136"/>
      <c r="B626" s="142"/>
      <c r="C626" s="12"/>
      <c r="D626" s="12"/>
      <c r="E626" s="12"/>
      <c r="F626" s="12"/>
      <c r="G626" s="143"/>
      <c r="H626" s="167"/>
      <c r="I626" s="167"/>
      <c r="J626" s="167"/>
      <c r="K626" s="369"/>
      <c r="L626" s="369"/>
      <c r="M626" s="369"/>
      <c r="N626" s="12"/>
      <c r="O626" s="12"/>
      <c r="Q626" s="143"/>
      <c r="R626" s="12"/>
      <c r="S626" s="12"/>
      <c r="T626" s="12"/>
      <c r="U626" s="12"/>
      <c r="V626" s="12"/>
      <c r="W626" s="12"/>
      <c r="X626" s="12"/>
      <c r="Y626" s="12"/>
      <c r="Z626" s="12"/>
      <c r="AA626" s="12"/>
      <c r="AB626" s="12"/>
      <c r="AC626" s="12"/>
    </row>
    <row r="627" spans="1:29" ht="13.5" customHeight="1" x14ac:dyDescent="0.25">
      <c r="A627" s="136"/>
      <c r="B627" s="142"/>
      <c r="C627" s="12"/>
      <c r="D627" s="12"/>
      <c r="E627" s="12"/>
      <c r="F627" s="12"/>
      <c r="G627" s="143"/>
      <c r="H627" s="167"/>
      <c r="I627" s="167"/>
      <c r="J627" s="167"/>
      <c r="K627" s="369"/>
      <c r="L627" s="369"/>
      <c r="M627" s="369"/>
      <c r="N627" s="12"/>
      <c r="O627" s="12"/>
      <c r="Q627" s="143"/>
      <c r="R627" s="12"/>
      <c r="S627" s="12"/>
      <c r="T627" s="12"/>
      <c r="U627" s="12"/>
      <c r="V627" s="12"/>
      <c r="W627" s="12"/>
      <c r="X627" s="12"/>
      <c r="Y627" s="12"/>
      <c r="Z627" s="12"/>
      <c r="AA627" s="12"/>
      <c r="AB627" s="12"/>
      <c r="AC627" s="12"/>
    </row>
    <row r="628" spans="1:29" ht="13.5" customHeight="1" x14ac:dyDescent="0.25">
      <c r="A628" s="136"/>
      <c r="B628" s="142"/>
      <c r="C628" s="12"/>
      <c r="D628" s="12"/>
      <c r="E628" s="12"/>
      <c r="F628" s="12"/>
      <c r="G628" s="143"/>
      <c r="H628" s="167"/>
      <c r="I628" s="167"/>
      <c r="J628" s="167"/>
      <c r="K628" s="369"/>
      <c r="L628" s="369"/>
      <c r="M628" s="369"/>
      <c r="N628" s="12"/>
      <c r="O628" s="12"/>
      <c r="Q628" s="143"/>
      <c r="R628" s="12"/>
      <c r="S628" s="12"/>
      <c r="T628" s="12"/>
      <c r="U628" s="12"/>
      <c r="V628" s="12"/>
      <c r="W628" s="12"/>
      <c r="X628" s="12"/>
      <c r="Y628" s="12"/>
      <c r="Z628" s="12"/>
      <c r="AA628" s="12"/>
      <c r="AB628" s="12"/>
      <c r="AC628" s="12"/>
    </row>
    <row r="629" spans="1:29" ht="13.5" customHeight="1" x14ac:dyDescent="0.25">
      <c r="A629" s="136"/>
      <c r="B629" s="142"/>
      <c r="C629" s="12"/>
      <c r="D629" s="12"/>
      <c r="E629" s="12"/>
      <c r="F629" s="12"/>
      <c r="G629" s="143"/>
      <c r="H629" s="167"/>
      <c r="I629" s="167"/>
      <c r="J629" s="167"/>
      <c r="K629" s="369"/>
      <c r="L629" s="369"/>
      <c r="M629" s="369"/>
      <c r="N629" s="12"/>
      <c r="O629" s="12"/>
      <c r="Q629" s="143"/>
      <c r="R629" s="12"/>
      <c r="S629" s="12"/>
      <c r="T629" s="12"/>
      <c r="U629" s="12"/>
      <c r="V629" s="12"/>
      <c r="W629" s="12"/>
      <c r="X629" s="12"/>
      <c r="Y629" s="12"/>
      <c r="Z629" s="12"/>
      <c r="AA629" s="12"/>
      <c r="AB629" s="12"/>
      <c r="AC629" s="12"/>
    </row>
    <row r="630" spans="1:29" ht="13.5" customHeight="1" x14ac:dyDescent="0.25">
      <c r="A630" s="136"/>
      <c r="B630" s="142"/>
      <c r="C630" s="12"/>
      <c r="D630" s="12"/>
      <c r="E630" s="12"/>
      <c r="F630" s="12"/>
      <c r="G630" s="143"/>
      <c r="H630" s="167"/>
      <c r="I630" s="167"/>
      <c r="J630" s="167"/>
      <c r="K630" s="369"/>
      <c r="L630" s="369"/>
      <c r="M630" s="369"/>
      <c r="N630" s="12"/>
      <c r="O630" s="12"/>
      <c r="Q630" s="143"/>
      <c r="R630" s="12"/>
      <c r="S630" s="12"/>
      <c r="T630" s="12"/>
      <c r="U630" s="12"/>
      <c r="V630" s="12"/>
      <c r="W630" s="12"/>
      <c r="X630" s="12"/>
      <c r="Y630" s="12"/>
      <c r="Z630" s="12"/>
      <c r="AA630" s="12"/>
      <c r="AB630" s="12"/>
      <c r="AC630" s="12"/>
    </row>
    <row r="631" spans="1:29" ht="13.5" customHeight="1" x14ac:dyDescent="0.25">
      <c r="A631" s="136"/>
      <c r="B631" s="142"/>
      <c r="C631" s="12"/>
      <c r="D631" s="12"/>
      <c r="E631" s="12"/>
      <c r="F631" s="12"/>
      <c r="G631" s="143"/>
      <c r="H631" s="167"/>
      <c r="I631" s="167"/>
      <c r="J631" s="167"/>
      <c r="K631" s="369"/>
      <c r="L631" s="369"/>
      <c r="M631" s="369"/>
      <c r="N631" s="12"/>
      <c r="O631" s="12"/>
      <c r="Q631" s="143"/>
      <c r="R631" s="12"/>
      <c r="S631" s="12"/>
      <c r="T631" s="12"/>
      <c r="U631" s="12"/>
      <c r="V631" s="12"/>
      <c r="W631" s="12"/>
      <c r="X631" s="12"/>
      <c r="Y631" s="12"/>
      <c r="Z631" s="12"/>
      <c r="AA631" s="12"/>
      <c r="AB631" s="12"/>
      <c r="AC631" s="12"/>
    </row>
    <row r="632" spans="1:29" ht="13.5" customHeight="1" x14ac:dyDescent="0.25">
      <c r="A632" s="136"/>
      <c r="B632" s="142"/>
      <c r="C632" s="12"/>
      <c r="D632" s="12"/>
      <c r="E632" s="12"/>
      <c r="F632" s="12"/>
      <c r="G632" s="143"/>
      <c r="H632" s="167"/>
      <c r="I632" s="167"/>
      <c r="J632" s="167"/>
      <c r="K632" s="369"/>
      <c r="L632" s="369"/>
      <c r="M632" s="369"/>
      <c r="N632" s="12"/>
      <c r="O632" s="12"/>
      <c r="Q632" s="143"/>
      <c r="R632" s="12"/>
      <c r="S632" s="12"/>
      <c r="T632" s="12"/>
      <c r="U632" s="12"/>
      <c r="V632" s="12"/>
      <c r="W632" s="12"/>
      <c r="X632" s="12"/>
      <c r="Y632" s="12"/>
      <c r="Z632" s="12"/>
      <c r="AA632" s="12"/>
      <c r="AB632" s="12"/>
      <c r="AC632" s="12"/>
    </row>
    <row r="633" spans="1:29" ht="13.5" customHeight="1" x14ac:dyDescent="0.25">
      <c r="A633" s="136"/>
      <c r="B633" s="142"/>
      <c r="C633" s="12"/>
      <c r="D633" s="12"/>
      <c r="E633" s="12"/>
      <c r="F633" s="12"/>
      <c r="G633" s="143"/>
      <c r="H633" s="167"/>
      <c r="I633" s="167"/>
      <c r="J633" s="167"/>
      <c r="K633" s="369"/>
      <c r="L633" s="369"/>
      <c r="M633" s="369"/>
      <c r="N633" s="12"/>
      <c r="O633" s="12"/>
      <c r="Q633" s="143"/>
      <c r="R633" s="12"/>
      <c r="S633" s="12"/>
      <c r="T633" s="12"/>
      <c r="U633" s="12"/>
      <c r="V633" s="12"/>
      <c r="W633" s="12"/>
      <c r="X633" s="12"/>
      <c r="Y633" s="12"/>
      <c r="Z633" s="12"/>
      <c r="AA633" s="12"/>
      <c r="AB633" s="12"/>
      <c r="AC633" s="12"/>
    </row>
    <row r="634" spans="1:29" ht="13.5" customHeight="1" x14ac:dyDescent="0.25">
      <c r="A634" s="136"/>
      <c r="B634" s="142"/>
      <c r="C634" s="12"/>
      <c r="D634" s="12"/>
      <c r="E634" s="12"/>
      <c r="F634" s="12"/>
      <c r="G634" s="143"/>
      <c r="H634" s="167"/>
      <c r="I634" s="167"/>
      <c r="J634" s="167"/>
      <c r="K634" s="369"/>
      <c r="L634" s="369"/>
      <c r="M634" s="369"/>
      <c r="N634" s="12"/>
      <c r="O634" s="12"/>
      <c r="Q634" s="143"/>
      <c r="R634" s="12"/>
      <c r="S634" s="12"/>
      <c r="T634" s="12"/>
      <c r="U634" s="12"/>
      <c r="V634" s="12"/>
      <c r="W634" s="12"/>
      <c r="X634" s="12"/>
      <c r="Y634" s="12"/>
      <c r="Z634" s="12"/>
      <c r="AA634" s="12"/>
      <c r="AB634" s="12"/>
      <c r="AC634" s="12"/>
    </row>
    <row r="635" spans="1:29" ht="13.5" customHeight="1" x14ac:dyDescent="0.25">
      <c r="A635" s="136"/>
      <c r="B635" s="142"/>
      <c r="C635" s="12"/>
      <c r="D635" s="12"/>
      <c r="E635" s="12"/>
      <c r="F635" s="12"/>
      <c r="G635" s="143"/>
      <c r="H635" s="167"/>
      <c r="I635" s="167"/>
      <c r="J635" s="167"/>
      <c r="K635" s="369"/>
      <c r="L635" s="369"/>
      <c r="M635" s="369"/>
      <c r="N635" s="12"/>
      <c r="O635" s="12"/>
      <c r="Q635" s="143"/>
      <c r="R635" s="12"/>
      <c r="S635" s="12"/>
      <c r="T635" s="12"/>
      <c r="U635" s="12"/>
      <c r="V635" s="12"/>
      <c r="W635" s="12"/>
      <c r="X635" s="12"/>
      <c r="Y635" s="12"/>
      <c r="Z635" s="12"/>
      <c r="AA635" s="12"/>
      <c r="AB635" s="12"/>
      <c r="AC635" s="12"/>
    </row>
    <row r="636" spans="1:29" ht="13.5" customHeight="1" x14ac:dyDescent="0.25">
      <c r="A636" s="136"/>
      <c r="B636" s="142"/>
      <c r="C636" s="12"/>
      <c r="D636" s="12"/>
      <c r="E636" s="12"/>
      <c r="F636" s="12"/>
      <c r="G636" s="143"/>
      <c r="H636" s="167"/>
      <c r="I636" s="167"/>
      <c r="J636" s="167"/>
      <c r="K636" s="369"/>
      <c r="L636" s="369"/>
      <c r="M636" s="369"/>
      <c r="N636" s="12"/>
      <c r="O636" s="12"/>
      <c r="Q636" s="143"/>
      <c r="R636" s="12"/>
      <c r="S636" s="12"/>
      <c r="T636" s="12"/>
      <c r="U636" s="12"/>
      <c r="V636" s="12"/>
      <c r="W636" s="12"/>
      <c r="X636" s="12"/>
      <c r="Y636" s="12"/>
      <c r="Z636" s="12"/>
      <c r="AA636" s="12"/>
      <c r="AB636" s="12"/>
      <c r="AC636" s="12"/>
    </row>
    <row r="637" spans="1:29" ht="13.5" customHeight="1" x14ac:dyDescent="0.25">
      <c r="A637" s="136"/>
      <c r="B637" s="142"/>
      <c r="C637" s="12"/>
      <c r="D637" s="12"/>
      <c r="E637" s="12"/>
      <c r="F637" s="12"/>
      <c r="G637" s="143"/>
      <c r="H637" s="167"/>
      <c r="I637" s="167"/>
      <c r="J637" s="167"/>
      <c r="K637" s="369"/>
      <c r="L637" s="369"/>
      <c r="M637" s="369"/>
      <c r="N637" s="12"/>
      <c r="O637" s="12"/>
      <c r="Q637" s="143"/>
      <c r="R637" s="12"/>
      <c r="S637" s="12"/>
      <c r="T637" s="12"/>
      <c r="U637" s="12"/>
      <c r="V637" s="12"/>
      <c r="W637" s="12"/>
      <c r="X637" s="12"/>
      <c r="Y637" s="12"/>
      <c r="Z637" s="12"/>
      <c r="AA637" s="12"/>
      <c r="AB637" s="12"/>
      <c r="AC637" s="12"/>
    </row>
    <row r="638" spans="1:29" ht="13.5" customHeight="1" x14ac:dyDescent="0.25">
      <c r="A638" s="136"/>
      <c r="B638" s="142"/>
      <c r="C638" s="12"/>
      <c r="D638" s="12"/>
      <c r="E638" s="12"/>
      <c r="F638" s="12"/>
      <c r="G638" s="143"/>
      <c r="H638" s="167"/>
      <c r="I638" s="167"/>
      <c r="J638" s="167"/>
      <c r="K638" s="369"/>
      <c r="L638" s="369"/>
      <c r="M638" s="369"/>
      <c r="N638" s="12"/>
      <c r="O638" s="12"/>
      <c r="Q638" s="143"/>
      <c r="R638" s="12"/>
      <c r="S638" s="12"/>
      <c r="T638" s="12"/>
      <c r="U638" s="12"/>
      <c r="V638" s="12"/>
      <c r="W638" s="12"/>
      <c r="X638" s="12"/>
      <c r="Y638" s="12"/>
      <c r="Z638" s="12"/>
      <c r="AA638" s="12"/>
      <c r="AB638" s="12"/>
      <c r="AC638" s="12"/>
    </row>
    <row r="639" spans="1:29" ht="13.5" customHeight="1" x14ac:dyDescent="0.25">
      <c r="A639" s="136"/>
      <c r="B639" s="142"/>
      <c r="C639" s="12"/>
      <c r="D639" s="12"/>
      <c r="E639" s="12"/>
      <c r="F639" s="12"/>
      <c r="G639" s="143"/>
      <c r="H639" s="167"/>
      <c r="I639" s="167"/>
      <c r="J639" s="167"/>
      <c r="K639" s="369"/>
      <c r="L639" s="369"/>
      <c r="M639" s="369"/>
      <c r="N639" s="12"/>
      <c r="O639" s="12"/>
      <c r="Q639" s="143"/>
      <c r="R639" s="12"/>
      <c r="S639" s="12"/>
      <c r="T639" s="12"/>
      <c r="U639" s="12"/>
      <c r="V639" s="12"/>
      <c r="W639" s="12"/>
      <c r="X639" s="12"/>
      <c r="Y639" s="12"/>
      <c r="Z639" s="12"/>
      <c r="AA639" s="12"/>
      <c r="AB639" s="12"/>
      <c r="AC639" s="12"/>
    </row>
    <row r="640" spans="1:29" ht="13.5" customHeight="1" x14ac:dyDescent="0.25">
      <c r="A640" s="136"/>
      <c r="B640" s="142"/>
      <c r="C640" s="12"/>
      <c r="D640" s="12"/>
      <c r="E640" s="12"/>
      <c r="F640" s="12"/>
      <c r="G640" s="143"/>
      <c r="H640" s="167"/>
      <c r="I640" s="167"/>
      <c r="J640" s="167"/>
      <c r="K640" s="369"/>
      <c r="L640" s="369"/>
      <c r="M640" s="369"/>
      <c r="N640" s="12"/>
      <c r="O640" s="12"/>
      <c r="Q640" s="143"/>
      <c r="R640" s="12"/>
      <c r="S640" s="12"/>
      <c r="T640" s="12"/>
      <c r="U640" s="12"/>
      <c r="V640" s="12"/>
      <c r="W640" s="12"/>
      <c r="X640" s="12"/>
      <c r="Y640" s="12"/>
      <c r="Z640" s="12"/>
      <c r="AA640" s="12"/>
      <c r="AB640" s="12"/>
      <c r="AC640" s="12"/>
    </row>
    <row r="641" spans="1:29" ht="13.5" customHeight="1" x14ac:dyDescent="0.25">
      <c r="A641" s="136"/>
      <c r="B641" s="142"/>
      <c r="C641" s="12"/>
      <c r="D641" s="12"/>
      <c r="E641" s="12"/>
      <c r="F641" s="12"/>
      <c r="G641" s="143"/>
      <c r="H641" s="167"/>
      <c r="I641" s="167"/>
      <c r="J641" s="167"/>
      <c r="K641" s="369"/>
      <c r="L641" s="369"/>
      <c r="M641" s="369"/>
      <c r="N641" s="12"/>
      <c r="O641" s="12"/>
      <c r="Q641" s="143"/>
      <c r="R641" s="12"/>
      <c r="S641" s="12"/>
      <c r="T641" s="12"/>
      <c r="U641" s="12"/>
      <c r="V641" s="12"/>
      <c r="W641" s="12"/>
      <c r="X641" s="12"/>
      <c r="Y641" s="12"/>
      <c r="Z641" s="12"/>
      <c r="AA641" s="12"/>
      <c r="AB641" s="12"/>
      <c r="AC641" s="12"/>
    </row>
    <row r="642" spans="1:29" ht="13.5" customHeight="1" x14ac:dyDescent="0.25">
      <c r="A642" s="136"/>
      <c r="B642" s="142"/>
      <c r="C642" s="12"/>
      <c r="D642" s="12"/>
      <c r="E642" s="12"/>
      <c r="F642" s="12"/>
      <c r="G642" s="143"/>
      <c r="H642" s="167"/>
      <c r="I642" s="167"/>
      <c r="J642" s="167"/>
      <c r="K642" s="369"/>
      <c r="L642" s="369"/>
      <c r="M642" s="369"/>
      <c r="N642" s="12"/>
      <c r="O642" s="12"/>
      <c r="Q642" s="143"/>
      <c r="R642" s="12"/>
      <c r="S642" s="12"/>
      <c r="T642" s="12"/>
      <c r="U642" s="12"/>
      <c r="V642" s="12"/>
      <c r="W642" s="12"/>
      <c r="X642" s="12"/>
      <c r="Y642" s="12"/>
      <c r="Z642" s="12"/>
      <c r="AA642" s="12"/>
      <c r="AB642" s="12"/>
      <c r="AC642" s="12"/>
    </row>
    <row r="643" spans="1:29" ht="13.5" customHeight="1" x14ac:dyDescent="0.25">
      <c r="A643" s="136"/>
      <c r="B643" s="142"/>
      <c r="C643" s="12"/>
      <c r="D643" s="12"/>
      <c r="E643" s="12"/>
      <c r="F643" s="12"/>
      <c r="G643" s="143"/>
      <c r="H643" s="167"/>
      <c r="I643" s="167"/>
      <c r="J643" s="167"/>
      <c r="K643" s="369"/>
      <c r="L643" s="369"/>
      <c r="M643" s="369"/>
      <c r="N643" s="12"/>
      <c r="O643" s="12"/>
      <c r="Q643" s="143"/>
      <c r="R643" s="12"/>
      <c r="S643" s="12"/>
      <c r="T643" s="12"/>
      <c r="U643" s="12"/>
      <c r="V643" s="12"/>
      <c r="W643" s="12"/>
      <c r="X643" s="12"/>
      <c r="Y643" s="12"/>
      <c r="Z643" s="12"/>
      <c r="AA643" s="12"/>
      <c r="AB643" s="12"/>
      <c r="AC643" s="12"/>
    </row>
    <row r="644" spans="1:29" ht="13.5" customHeight="1" x14ac:dyDescent="0.25">
      <c r="A644" s="136"/>
      <c r="B644" s="142"/>
      <c r="C644" s="12"/>
      <c r="D644" s="12"/>
      <c r="E644" s="12"/>
      <c r="F644" s="12"/>
      <c r="G644" s="143"/>
      <c r="H644" s="167"/>
      <c r="I644" s="167"/>
      <c r="J644" s="167"/>
      <c r="K644" s="369"/>
      <c r="L644" s="369"/>
      <c r="M644" s="369"/>
      <c r="N644" s="12"/>
      <c r="O644" s="12"/>
      <c r="Q644" s="143"/>
      <c r="R644" s="12"/>
      <c r="S644" s="12"/>
      <c r="T644" s="12"/>
      <c r="U644" s="12"/>
      <c r="V644" s="12"/>
      <c r="W644" s="12"/>
      <c r="X644" s="12"/>
      <c r="Y644" s="12"/>
      <c r="Z644" s="12"/>
      <c r="AA644" s="12"/>
      <c r="AB644" s="12"/>
      <c r="AC644" s="12"/>
    </row>
    <row r="645" spans="1:29" ht="13.5" customHeight="1" x14ac:dyDescent="0.25">
      <c r="A645" s="136"/>
      <c r="B645" s="142"/>
      <c r="C645" s="12"/>
      <c r="D645" s="12"/>
      <c r="E645" s="12"/>
      <c r="F645" s="12"/>
      <c r="G645" s="143"/>
      <c r="H645" s="167"/>
      <c r="I645" s="167"/>
      <c r="J645" s="167"/>
      <c r="K645" s="369"/>
      <c r="L645" s="369"/>
      <c r="M645" s="369"/>
      <c r="N645" s="12"/>
      <c r="O645" s="12"/>
      <c r="Q645" s="143"/>
      <c r="R645" s="12"/>
      <c r="S645" s="12"/>
      <c r="T645" s="12"/>
      <c r="U645" s="12"/>
      <c r="V645" s="12"/>
      <c r="W645" s="12"/>
      <c r="X645" s="12"/>
      <c r="Y645" s="12"/>
      <c r="Z645" s="12"/>
      <c r="AA645" s="12"/>
      <c r="AB645" s="12"/>
      <c r="AC645" s="12"/>
    </row>
    <row r="646" spans="1:29" ht="13.5" customHeight="1" x14ac:dyDescent="0.25">
      <c r="A646" s="136"/>
      <c r="B646" s="142"/>
      <c r="C646" s="12"/>
      <c r="D646" s="12"/>
      <c r="E646" s="12"/>
      <c r="F646" s="12"/>
      <c r="G646" s="143"/>
      <c r="H646" s="167"/>
      <c r="I646" s="167"/>
      <c r="J646" s="167"/>
      <c r="K646" s="369"/>
      <c r="L646" s="369"/>
      <c r="M646" s="369"/>
      <c r="N646" s="12"/>
      <c r="O646" s="12"/>
      <c r="Q646" s="143"/>
      <c r="R646" s="12"/>
      <c r="S646" s="12"/>
      <c r="T646" s="12"/>
      <c r="U646" s="12"/>
      <c r="V646" s="12"/>
      <c r="W646" s="12"/>
      <c r="X646" s="12"/>
      <c r="Y646" s="12"/>
      <c r="Z646" s="12"/>
      <c r="AA646" s="12"/>
      <c r="AB646" s="12"/>
      <c r="AC646" s="12"/>
    </row>
    <row r="647" spans="1:29" ht="13.5" customHeight="1" x14ac:dyDescent="0.25">
      <c r="A647" s="136"/>
      <c r="B647" s="142"/>
      <c r="C647" s="12"/>
      <c r="D647" s="12"/>
      <c r="E647" s="12"/>
      <c r="F647" s="12"/>
      <c r="G647" s="143"/>
      <c r="H647" s="167"/>
      <c r="I647" s="167"/>
      <c r="J647" s="167"/>
      <c r="K647" s="369"/>
      <c r="L647" s="369"/>
      <c r="M647" s="369"/>
      <c r="N647" s="12"/>
      <c r="O647" s="12"/>
      <c r="Q647" s="143"/>
      <c r="R647" s="12"/>
      <c r="S647" s="12"/>
      <c r="T647" s="12"/>
      <c r="U647" s="12"/>
      <c r="V647" s="12"/>
      <c r="W647" s="12"/>
      <c r="X647" s="12"/>
      <c r="Y647" s="12"/>
      <c r="Z647" s="12"/>
      <c r="AA647" s="12"/>
      <c r="AB647" s="12"/>
      <c r="AC647" s="12"/>
    </row>
    <row r="648" spans="1:29" ht="13.5" customHeight="1" x14ac:dyDescent="0.25">
      <c r="A648" s="136"/>
      <c r="B648" s="142"/>
      <c r="C648" s="12"/>
      <c r="D648" s="12"/>
      <c r="E648" s="12"/>
      <c r="F648" s="12"/>
      <c r="G648" s="143"/>
      <c r="H648" s="167"/>
      <c r="I648" s="167"/>
      <c r="J648" s="167"/>
      <c r="K648" s="369"/>
      <c r="L648" s="369"/>
      <c r="M648" s="369"/>
      <c r="N648" s="12"/>
      <c r="O648" s="12"/>
      <c r="Q648" s="143"/>
      <c r="R648" s="12"/>
      <c r="S648" s="12"/>
      <c r="T648" s="12"/>
      <c r="U648" s="12"/>
      <c r="V648" s="12"/>
      <c r="W648" s="12"/>
      <c r="X648" s="12"/>
      <c r="Y648" s="12"/>
      <c r="Z648" s="12"/>
      <c r="AA648" s="12"/>
      <c r="AB648" s="12"/>
      <c r="AC648" s="12"/>
    </row>
    <row r="649" spans="1:29" ht="13.5" customHeight="1" x14ac:dyDescent="0.25">
      <c r="A649" s="136"/>
      <c r="B649" s="142"/>
      <c r="C649" s="12"/>
      <c r="D649" s="12"/>
      <c r="E649" s="12"/>
      <c r="F649" s="12"/>
      <c r="G649" s="143"/>
      <c r="H649" s="167"/>
      <c r="I649" s="167"/>
      <c r="J649" s="167"/>
      <c r="K649" s="369"/>
      <c r="L649" s="369"/>
      <c r="M649" s="369"/>
      <c r="N649" s="12"/>
      <c r="O649" s="12"/>
      <c r="Q649" s="143"/>
      <c r="R649" s="12"/>
      <c r="S649" s="12"/>
      <c r="T649" s="12"/>
      <c r="U649" s="12"/>
      <c r="V649" s="12"/>
      <c r="W649" s="12"/>
      <c r="X649" s="12"/>
      <c r="Y649" s="12"/>
      <c r="Z649" s="12"/>
      <c r="AA649" s="12"/>
      <c r="AB649" s="12"/>
      <c r="AC649" s="12"/>
    </row>
    <row r="650" spans="1:29" ht="13.5" customHeight="1" x14ac:dyDescent="0.25">
      <c r="A650" s="136"/>
      <c r="B650" s="142"/>
      <c r="C650" s="12"/>
      <c r="D650" s="12"/>
      <c r="E650" s="12"/>
      <c r="F650" s="12"/>
      <c r="G650" s="143"/>
      <c r="H650" s="167"/>
      <c r="I650" s="167"/>
      <c r="J650" s="167"/>
      <c r="K650" s="369"/>
      <c r="L650" s="369"/>
      <c r="M650" s="369"/>
      <c r="N650" s="12"/>
      <c r="O650" s="12"/>
      <c r="Q650" s="143"/>
      <c r="R650" s="12"/>
      <c r="S650" s="12"/>
      <c r="T650" s="12"/>
      <c r="U650" s="12"/>
      <c r="V650" s="12"/>
      <c r="W650" s="12"/>
      <c r="X650" s="12"/>
      <c r="Y650" s="12"/>
      <c r="Z650" s="12"/>
      <c r="AA650" s="12"/>
      <c r="AB650" s="12"/>
      <c r="AC650" s="12"/>
    </row>
    <row r="651" spans="1:29" ht="13.5" customHeight="1" x14ac:dyDescent="0.25">
      <c r="A651" s="136"/>
      <c r="B651" s="142"/>
      <c r="C651" s="12"/>
      <c r="D651" s="12"/>
      <c r="E651" s="12"/>
      <c r="F651" s="12"/>
      <c r="G651" s="143"/>
      <c r="H651" s="167"/>
      <c r="I651" s="167"/>
      <c r="J651" s="167"/>
      <c r="K651" s="369"/>
      <c r="L651" s="369"/>
      <c r="M651" s="369"/>
      <c r="N651" s="12"/>
      <c r="O651" s="12"/>
      <c r="Q651" s="143"/>
      <c r="R651" s="12"/>
      <c r="S651" s="12"/>
      <c r="T651" s="12"/>
      <c r="U651" s="12"/>
      <c r="V651" s="12"/>
      <c r="W651" s="12"/>
      <c r="X651" s="12"/>
      <c r="Y651" s="12"/>
      <c r="Z651" s="12"/>
      <c r="AA651" s="12"/>
      <c r="AB651" s="12"/>
      <c r="AC651" s="12"/>
    </row>
    <row r="652" spans="1:29" ht="13.5" customHeight="1" x14ac:dyDescent="0.25">
      <c r="A652" s="136"/>
      <c r="B652" s="142"/>
      <c r="C652" s="12"/>
      <c r="D652" s="12"/>
      <c r="E652" s="12"/>
      <c r="F652" s="12"/>
      <c r="G652" s="143"/>
      <c r="H652" s="167"/>
      <c r="I652" s="167"/>
      <c r="J652" s="167"/>
      <c r="K652" s="369"/>
      <c r="L652" s="369"/>
      <c r="M652" s="369"/>
      <c r="N652" s="12"/>
      <c r="O652" s="12"/>
      <c r="Q652" s="143"/>
      <c r="R652" s="12"/>
      <c r="S652" s="12"/>
      <c r="T652" s="12"/>
      <c r="U652" s="12"/>
      <c r="V652" s="12"/>
      <c r="W652" s="12"/>
      <c r="X652" s="12"/>
      <c r="Y652" s="12"/>
      <c r="Z652" s="12"/>
      <c r="AA652" s="12"/>
      <c r="AB652" s="12"/>
      <c r="AC652" s="12"/>
    </row>
    <row r="653" spans="1:29" ht="13.5" customHeight="1" x14ac:dyDescent="0.25">
      <c r="A653" s="136"/>
      <c r="B653" s="142"/>
      <c r="C653" s="12"/>
      <c r="D653" s="12"/>
      <c r="E653" s="12"/>
      <c r="F653" s="12"/>
      <c r="G653" s="143"/>
      <c r="H653" s="167"/>
      <c r="I653" s="167"/>
      <c r="J653" s="167"/>
      <c r="K653" s="369"/>
      <c r="L653" s="369"/>
      <c r="M653" s="369"/>
      <c r="N653" s="12"/>
      <c r="O653" s="12"/>
      <c r="Q653" s="143"/>
      <c r="R653" s="12"/>
      <c r="S653" s="12"/>
      <c r="T653" s="12"/>
      <c r="U653" s="12"/>
      <c r="V653" s="12"/>
      <c r="W653" s="12"/>
      <c r="X653" s="12"/>
      <c r="Y653" s="12"/>
      <c r="Z653" s="12"/>
      <c r="AA653" s="12"/>
      <c r="AB653" s="12"/>
      <c r="AC653" s="12"/>
    </row>
    <row r="654" spans="1:29" ht="13.5" customHeight="1" x14ac:dyDescent="0.25">
      <c r="A654" s="136"/>
      <c r="B654" s="142"/>
      <c r="C654" s="12"/>
      <c r="D654" s="12"/>
      <c r="E654" s="12"/>
      <c r="F654" s="12"/>
      <c r="G654" s="143"/>
      <c r="H654" s="167"/>
      <c r="I654" s="167"/>
      <c r="J654" s="167"/>
      <c r="K654" s="369"/>
      <c r="L654" s="369"/>
      <c r="M654" s="369"/>
      <c r="N654" s="12"/>
      <c r="O654" s="12"/>
      <c r="Q654" s="143"/>
      <c r="R654" s="12"/>
      <c r="S654" s="12"/>
      <c r="T654" s="12"/>
      <c r="U654" s="12"/>
      <c r="V654" s="12"/>
      <c r="W654" s="12"/>
      <c r="X654" s="12"/>
      <c r="Y654" s="12"/>
      <c r="Z654" s="12"/>
      <c r="AA654" s="12"/>
      <c r="AB654" s="12"/>
      <c r="AC654" s="12"/>
    </row>
    <row r="655" spans="1:29" ht="13.5" customHeight="1" x14ac:dyDescent="0.25">
      <c r="A655" s="136"/>
      <c r="B655" s="142"/>
      <c r="C655" s="12"/>
      <c r="D655" s="12"/>
      <c r="E655" s="12"/>
      <c r="F655" s="12"/>
      <c r="G655" s="143"/>
      <c r="H655" s="167"/>
      <c r="I655" s="167"/>
      <c r="J655" s="167"/>
      <c r="K655" s="369"/>
      <c r="L655" s="369"/>
      <c r="M655" s="369"/>
      <c r="N655" s="12"/>
      <c r="O655" s="12"/>
      <c r="Q655" s="143"/>
      <c r="R655" s="12"/>
      <c r="S655" s="12"/>
      <c r="T655" s="12"/>
      <c r="U655" s="12"/>
      <c r="V655" s="12"/>
      <c r="W655" s="12"/>
      <c r="X655" s="12"/>
      <c r="Y655" s="12"/>
      <c r="Z655" s="12"/>
      <c r="AA655" s="12"/>
      <c r="AB655" s="12"/>
      <c r="AC655" s="12"/>
    </row>
    <row r="656" spans="1:29" ht="13.5" customHeight="1" x14ac:dyDescent="0.25">
      <c r="A656" s="136"/>
      <c r="B656" s="142"/>
      <c r="C656" s="12"/>
      <c r="D656" s="12"/>
      <c r="E656" s="12"/>
      <c r="F656" s="12"/>
      <c r="G656" s="143"/>
      <c r="H656" s="167"/>
      <c r="I656" s="167"/>
      <c r="J656" s="167"/>
      <c r="K656" s="369"/>
      <c r="L656" s="369"/>
      <c r="M656" s="369"/>
      <c r="N656" s="12"/>
      <c r="O656" s="12"/>
      <c r="Q656" s="143"/>
      <c r="R656" s="12"/>
      <c r="S656" s="12"/>
      <c r="T656" s="12"/>
      <c r="U656" s="12"/>
      <c r="V656" s="12"/>
      <c r="W656" s="12"/>
      <c r="X656" s="12"/>
      <c r="Y656" s="12"/>
      <c r="Z656" s="12"/>
      <c r="AA656" s="12"/>
      <c r="AB656" s="12"/>
      <c r="AC656" s="12"/>
    </row>
    <row r="657" spans="1:29" ht="13.5" customHeight="1" x14ac:dyDescent="0.25">
      <c r="A657" s="136"/>
      <c r="B657" s="142"/>
      <c r="C657" s="12"/>
      <c r="D657" s="12"/>
      <c r="E657" s="12"/>
      <c r="F657" s="12"/>
      <c r="G657" s="143"/>
      <c r="H657" s="167"/>
      <c r="I657" s="167"/>
      <c r="J657" s="167"/>
      <c r="K657" s="369"/>
      <c r="L657" s="369"/>
      <c r="M657" s="369"/>
      <c r="N657" s="12"/>
      <c r="O657" s="12"/>
      <c r="Q657" s="143"/>
      <c r="R657" s="12"/>
      <c r="S657" s="12"/>
      <c r="T657" s="12"/>
      <c r="U657" s="12"/>
      <c r="V657" s="12"/>
      <c r="W657" s="12"/>
      <c r="X657" s="12"/>
      <c r="Y657" s="12"/>
      <c r="Z657" s="12"/>
      <c r="AA657" s="12"/>
      <c r="AB657" s="12"/>
      <c r="AC657" s="12"/>
    </row>
    <row r="658" spans="1:29" ht="13.5" customHeight="1" x14ac:dyDescent="0.25">
      <c r="A658" s="136"/>
      <c r="B658" s="142"/>
      <c r="C658" s="12"/>
      <c r="D658" s="12"/>
      <c r="E658" s="12"/>
      <c r="F658" s="12"/>
      <c r="G658" s="143"/>
      <c r="H658" s="167"/>
      <c r="I658" s="167"/>
      <c r="J658" s="167"/>
      <c r="K658" s="369"/>
      <c r="L658" s="369"/>
      <c r="M658" s="369"/>
      <c r="N658" s="12"/>
      <c r="O658" s="12"/>
      <c r="Q658" s="143"/>
      <c r="R658" s="12"/>
      <c r="S658" s="12"/>
      <c r="T658" s="12"/>
      <c r="U658" s="12"/>
      <c r="V658" s="12"/>
      <c r="W658" s="12"/>
      <c r="X658" s="12"/>
      <c r="Y658" s="12"/>
      <c r="Z658" s="12"/>
      <c r="AA658" s="12"/>
      <c r="AB658" s="12"/>
      <c r="AC658" s="12"/>
    </row>
    <row r="659" spans="1:29" ht="13.5" customHeight="1" x14ac:dyDescent="0.25">
      <c r="A659" s="136"/>
      <c r="B659" s="142"/>
      <c r="C659" s="12"/>
      <c r="D659" s="12"/>
      <c r="E659" s="12"/>
      <c r="F659" s="12"/>
      <c r="G659" s="143"/>
      <c r="H659" s="167"/>
      <c r="I659" s="167"/>
      <c r="J659" s="167"/>
      <c r="K659" s="369"/>
      <c r="L659" s="369"/>
      <c r="M659" s="369"/>
      <c r="N659" s="12"/>
      <c r="O659" s="12"/>
      <c r="Q659" s="143"/>
      <c r="R659" s="12"/>
      <c r="S659" s="12"/>
      <c r="T659" s="12"/>
      <c r="U659" s="12"/>
      <c r="V659" s="12"/>
      <c r="W659" s="12"/>
      <c r="X659" s="12"/>
      <c r="Y659" s="12"/>
      <c r="Z659" s="12"/>
      <c r="AA659" s="12"/>
      <c r="AB659" s="12"/>
      <c r="AC659" s="12"/>
    </row>
    <row r="660" spans="1:29" ht="13.5" customHeight="1" x14ac:dyDescent="0.25">
      <c r="A660" s="136"/>
      <c r="B660" s="142"/>
      <c r="C660" s="12"/>
      <c r="D660" s="12"/>
      <c r="E660" s="12"/>
      <c r="F660" s="12"/>
      <c r="G660" s="143"/>
      <c r="H660" s="167"/>
      <c r="I660" s="167"/>
      <c r="J660" s="167"/>
      <c r="K660" s="369"/>
      <c r="L660" s="369"/>
      <c r="M660" s="369"/>
      <c r="N660" s="12"/>
      <c r="O660" s="12"/>
      <c r="Q660" s="143"/>
      <c r="R660" s="12"/>
      <c r="S660" s="12"/>
      <c r="T660" s="12"/>
      <c r="U660" s="12"/>
      <c r="V660" s="12"/>
      <c r="W660" s="12"/>
      <c r="X660" s="12"/>
      <c r="Y660" s="12"/>
      <c r="Z660" s="12"/>
      <c r="AA660" s="12"/>
      <c r="AB660" s="12"/>
      <c r="AC660" s="12"/>
    </row>
    <row r="661" spans="1:29" ht="13.5" customHeight="1" x14ac:dyDescent="0.25">
      <c r="A661" s="136"/>
      <c r="B661" s="142"/>
      <c r="C661" s="12"/>
      <c r="D661" s="12"/>
      <c r="E661" s="12"/>
      <c r="F661" s="12"/>
      <c r="G661" s="143"/>
      <c r="H661" s="167"/>
      <c r="I661" s="167"/>
      <c r="J661" s="167"/>
      <c r="K661" s="369"/>
      <c r="L661" s="369"/>
      <c r="M661" s="369"/>
      <c r="N661" s="12"/>
      <c r="O661" s="12"/>
      <c r="Q661" s="143"/>
      <c r="R661" s="12"/>
      <c r="S661" s="12"/>
      <c r="T661" s="12"/>
      <c r="U661" s="12"/>
      <c r="V661" s="12"/>
      <c r="W661" s="12"/>
      <c r="X661" s="12"/>
      <c r="Y661" s="12"/>
      <c r="Z661" s="12"/>
      <c r="AA661" s="12"/>
      <c r="AB661" s="12"/>
      <c r="AC661" s="12"/>
    </row>
    <row r="662" spans="1:29" ht="13.5" customHeight="1" x14ac:dyDescent="0.25">
      <c r="A662" s="136"/>
      <c r="B662" s="142"/>
      <c r="C662" s="12"/>
      <c r="D662" s="12"/>
      <c r="E662" s="12"/>
      <c r="F662" s="12"/>
      <c r="G662" s="143"/>
      <c r="H662" s="167"/>
      <c r="I662" s="167"/>
      <c r="J662" s="167"/>
      <c r="K662" s="369"/>
      <c r="L662" s="369"/>
      <c r="M662" s="369"/>
      <c r="N662" s="12"/>
      <c r="O662" s="12"/>
      <c r="Q662" s="143"/>
      <c r="R662" s="12"/>
      <c r="S662" s="12"/>
      <c r="T662" s="12"/>
      <c r="U662" s="12"/>
      <c r="V662" s="12"/>
      <c r="W662" s="12"/>
      <c r="X662" s="12"/>
      <c r="Y662" s="12"/>
      <c r="Z662" s="12"/>
      <c r="AA662" s="12"/>
      <c r="AB662" s="12"/>
      <c r="AC662" s="12"/>
    </row>
    <row r="663" spans="1:29" ht="13.5" customHeight="1" x14ac:dyDescent="0.25">
      <c r="A663" s="136"/>
      <c r="B663" s="142"/>
      <c r="C663" s="12"/>
      <c r="D663" s="12"/>
      <c r="E663" s="12"/>
      <c r="F663" s="12"/>
      <c r="G663" s="143"/>
      <c r="H663" s="167"/>
      <c r="I663" s="167"/>
      <c r="J663" s="167"/>
      <c r="K663" s="369"/>
      <c r="L663" s="369"/>
      <c r="M663" s="369"/>
      <c r="N663" s="12"/>
      <c r="O663" s="12"/>
      <c r="Q663" s="143"/>
      <c r="R663" s="12"/>
      <c r="S663" s="12"/>
      <c r="T663" s="12"/>
      <c r="U663" s="12"/>
      <c r="V663" s="12"/>
      <c r="W663" s="12"/>
      <c r="X663" s="12"/>
      <c r="Y663" s="12"/>
      <c r="Z663" s="12"/>
      <c r="AA663" s="12"/>
      <c r="AB663" s="12"/>
      <c r="AC663" s="12"/>
    </row>
    <row r="664" spans="1:29" ht="13.5" customHeight="1" x14ac:dyDescent="0.25">
      <c r="A664" s="136"/>
      <c r="B664" s="142"/>
      <c r="C664" s="12"/>
      <c r="D664" s="12"/>
      <c r="E664" s="12"/>
      <c r="F664" s="12"/>
      <c r="G664" s="143"/>
      <c r="H664" s="167"/>
      <c r="I664" s="167"/>
      <c r="J664" s="167"/>
      <c r="K664" s="369"/>
      <c r="L664" s="369"/>
      <c r="M664" s="369"/>
      <c r="N664" s="12"/>
      <c r="O664" s="12"/>
      <c r="Q664" s="143"/>
      <c r="R664" s="12"/>
      <c r="S664" s="12"/>
      <c r="T664" s="12"/>
      <c r="U664" s="12"/>
      <c r="V664" s="12"/>
      <c r="W664" s="12"/>
      <c r="X664" s="12"/>
      <c r="Y664" s="12"/>
      <c r="Z664" s="12"/>
      <c r="AA664" s="12"/>
      <c r="AB664" s="12"/>
      <c r="AC664" s="12"/>
    </row>
    <row r="665" spans="1:29" ht="13.5" customHeight="1" x14ac:dyDescent="0.25">
      <c r="A665" s="136"/>
      <c r="B665" s="142"/>
      <c r="C665" s="12"/>
      <c r="D665" s="12"/>
      <c r="E665" s="12"/>
      <c r="F665" s="12"/>
      <c r="G665" s="143"/>
      <c r="H665" s="167"/>
      <c r="I665" s="167"/>
      <c r="J665" s="167"/>
      <c r="K665" s="369"/>
      <c r="L665" s="369"/>
      <c r="M665" s="369"/>
      <c r="N665" s="12"/>
      <c r="O665" s="12"/>
      <c r="Q665" s="143"/>
      <c r="R665" s="12"/>
      <c r="S665" s="12"/>
      <c r="T665" s="12"/>
      <c r="U665" s="12"/>
      <c r="V665" s="12"/>
      <c r="W665" s="12"/>
      <c r="X665" s="12"/>
      <c r="Y665" s="12"/>
      <c r="Z665" s="12"/>
      <c r="AA665" s="12"/>
      <c r="AB665" s="12"/>
      <c r="AC665" s="12"/>
    </row>
    <row r="666" spans="1:29" ht="13.5" customHeight="1" x14ac:dyDescent="0.25">
      <c r="A666" s="136"/>
      <c r="B666" s="142"/>
      <c r="C666" s="12"/>
      <c r="D666" s="12"/>
      <c r="E666" s="12"/>
      <c r="F666" s="12"/>
      <c r="G666" s="143"/>
      <c r="H666" s="167"/>
      <c r="I666" s="167"/>
      <c r="J666" s="167"/>
      <c r="K666" s="369"/>
      <c r="L666" s="369"/>
      <c r="M666" s="369"/>
      <c r="N666" s="12"/>
      <c r="O666" s="12"/>
      <c r="Q666" s="143"/>
      <c r="R666" s="12"/>
      <c r="S666" s="12"/>
      <c r="T666" s="12"/>
      <c r="U666" s="12"/>
      <c r="V666" s="12"/>
      <c r="W666" s="12"/>
      <c r="X666" s="12"/>
      <c r="Y666" s="12"/>
      <c r="Z666" s="12"/>
      <c r="AA666" s="12"/>
      <c r="AB666" s="12"/>
      <c r="AC666" s="12"/>
    </row>
    <row r="667" spans="1:29" ht="13.5" customHeight="1" x14ac:dyDescent="0.25">
      <c r="A667" s="136"/>
      <c r="B667" s="142"/>
      <c r="C667" s="12"/>
      <c r="D667" s="12"/>
      <c r="E667" s="12"/>
      <c r="F667" s="12"/>
      <c r="G667" s="143"/>
      <c r="H667" s="167"/>
      <c r="I667" s="167"/>
      <c r="J667" s="167"/>
      <c r="K667" s="369"/>
      <c r="L667" s="369"/>
      <c r="M667" s="369"/>
      <c r="N667" s="12"/>
      <c r="O667" s="12"/>
      <c r="Q667" s="143"/>
      <c r="R667" s="12"/>
      <c r="S667" s="12"/>
      <c r="T667" s="12"/>
      <c r="U667" s="12"/>
      <c r="V667" s="12"/>
      <c r="W667" s="12"/>
      <c r="X667" s="12"/>
      <c r="Y667" s="12"/>
      <c r="Z667" s="12"/>
      <c r="AA667" s="12"/>
      <c r="AB667" s="12"/>
      <c r="AC667" s="12"/>
    </row>
    <row r="668" spans="1:29" ht="13.5" customHeight="1" x14ac:dyDescent="0.25">
      <c r="A668" s="136"/>
      <c r="B668" s="142"/>
      <c r="C668" s="12"/>
      <c r="D668" s="12"/>
      <c r="E668" s="12"/>
      <c r="F668" s="12"/>
      <c r="G668" s="143"/>
      <c r="H668" s="167"/>
      <c r="I668" s="167"/>
      <c r="J668" s="167"/>
      <c r="K668" s="369"/>
      <c r="L668" s="369"/>
      <c r="M668" s="369"/>
      <c r="N668" s="12"/>
      <c r="O668" s="12"/>
      <c r="Q668" s="143"/>
      <c r="R668" s="12"/>
      <c r="S668" s="12"/>
      <c r="T668" s="12"/>
      <c r="U668" s="12"/>
      <c r="V668" s="12"/>
      <c r="W668" s="12"/>
      <c r="X668" s="12"/>
      <c r="Y668" s="12"/>
      <c r="Z668" s="12"/>
      <c r="AA668" s="12"/>
      <c r="AB668" s="12"/>
      <c r="AC668" s="12"/>
    </row>
    <row r="669" spans="1:29" ht="13.5" customHeight="1" x14ac:dyDescent="0.25">
      <c r="A669" s="136"/>
      <c r="B669" s="142"/>
      <c r="C669" s="12"/>
      <c r="D669" s="12"/>
      <c r="E669" s="12"/>
      <c r="F669" s="12"/>
      <c r="G669" s="143"/>
      <c r="H669" s="167"/>
      <c r="I669" s="167"/>
      <c r="J669" s="167"/>
      <c r="K669" s="369"/>
      <c r="L669" s="369"/>
      <c r="M669" s="369"/>
      <c r="N669" s="12"/>
      <c r="O669" s="12"/>
      <c r="Q669" s="143"/>
      <c r="R669" s="12"/>
      <c r="S669" s="12"/>
      <c r="T669" s="12"/>
      <c r="U669" s="12"/>
      <c r="V669" s="12"/>
      <c r="W669" s="12"/>
      <c r="X669" s="12"/>
      <c r="Y669" s="12"/>
      <c r="Z669" s="12"/>
      <c r="AA669" s="12"/>
      <c r="AB669" s="12"/>
      <c r="AC669" s="12"/>
    </row>
    <row r="670" spans="1:29" ht="13.5" customHeight="1" x14ac:dyDescent="0.25">
      <c r="A670" s="136"/>
      <c r="B670" s="142"/>
      <c r="C670" s="12"/>
      <c r="D670" s="12"/>
      <c r="E670" s="12"/>
      <c r="F670" s="12"/>
      <c r="G670" s="143"/>
      <c r="H670" s="167"/>
      <c r="I670" s="167"/>
      <c r="J670" s="167"/>
      <c r="K670" s="369"/>
      <c r="L670" s="369"/>
      <c r="M670" s="369"/>
      <c r="N670" s="12"/>
      <c r="O670" s="12"/>
      <c r="Q670" s="143"/>
      <c r="R670" s="12"/>
      <c r="S670" s="12"/>
      <c r="T670" s="12"/>
      <c r="U670" s="12"/>
      <c r="V670" s="12"/>
      <c r="W670" s="12"/>
      <c r="X670" s="12"/>
      <c r="Y670" s="12"/>
      <c r="Z670" s="12"/>
      <c r="AA670" s="12"/>
      <c r="AB670" s="12"/>
      <c r="AC670" s="12"/>
    </row>
    <row r="671" spans="1:29" ht="13.5" customHeight="1" x14ac:dyDescent="0.25">
      <c r="A671" s="136"/>
      <c r="B671" s="142"/>
      <c r="C671" s="12"/>
      <c r="D671" s="12"/>
      <c r="E671" s="12"/>
      <c r="F671" s="12"/>
      <c r="G671" s="143"/>
      <c r="H671" s="167"/>
      <c r="I671" s="167"/>
      <c r="J671" s="167"/>
      <c r="K671" s="369"/>
      <c r="L671" s="369"/>
      <c r="M671" s="369"/>
      <c r="N671" s="12"/>
      <c r="O671" s="12"/>
      <c r="Q671" s="143"/>
      <c r="R671" s="12"/>
      <c r="S671" s="12"/>
      <c r="T671" s="12"/>
      <c r="U671" s="12"/>
      <c r="V671" s="12"/>
      <c r="W671" s="12"/>
      <c r="X671" s="12"/>
      <c r="Y671" s="12"/>
      <c r="Z671" s="12"/>
      <c r="AA671" s="12"/>
      <c r="AB671" s="12"/>
      <c r="AC671" s="12"/>
    </row>
    <row r="672" spans="1:29" ht="13.5" customHeight="1" x14ac:dyDescent="0.25">
      <c r="A672" s="136"/>
      <c r="B672" s="142"/>
      <c r="C672" s="12"/>
      <c r="D672" s="12"/>
      <c r="E672" s="12"/>
      <c r="F672" s="12"/>
      <c r="G672" s="143"/>
      <c r="H672" s="167"/>
      <c r="I672" s="167"/>
      <c r="J672" s="167"/>
      <c r="K672" s="369"/>
      <c r="L672" s="369"/>
      <c r="M672" s="369"/>
      <c r="N672" s="12"/>
      <c r="O672" s="12"/>
      <c r="Q672" s="143"/>
      <c r="R672" s="12"/>
      <c r="S672" s="12"/>
      <c r="T672" s="12"/>
      <c r="U672" s="12"/>
      <c r="V672" s="12"/>
      <c r="W672" s="12"/>
      <c r="X672" s="12"/>
      <c r="Y672" s="12"/>
      <c r="Z672" s="12"/>
      <c r="AA672" s="12"/>
      <c r="AB672" s="12"/>
      <c r="AC672" s="12"/>
    </row>
    <row r="673" spans="1:29" ht="13.5" customHeight="1" x14ac:dyDescent="0.25">
      <c r="A673" s="136"/>
      <c r="B673" s="142"/>
      <c r="C673" s="12"/>
      <c r="D673" s="12"/>
      <c r="E673" s="12"/>
      <c r="F673" s="12"/>
      <c r="G673" s="143"/>
      <c r="H673" s="167"/>
      <c r="I673" s="167"/>
      <c r="J673" s="167"/>
      <c r="K673" s="369"/>
      <c r="L673" s="369"/>
      <c r="M673" s="369"/>
      <c r="N673" s="12"/>
      <c r="O673" s="12"/>
      <c r="Q673" s="143"/>
      <c r="R673" s="12"/>
      <c r="S673" s="12"/>
      <c r="T673" s="12"/>
      <c r="U673" s="12"/>
      <c r="V673" s="12"/>
      <c r="W673" s="12"/>
      <c r="X673" s="12"/>
      <c r="Y673" s="12"/>
      <c r="Z673" s="12"/>
      <c r="AA673" s="12"/>
      <c r="AB673" s="12"/>
      <c r="AC673" s="12"/>
    </row>
    <row r="674" spans="1:29" ht="13.5" customHeight="1" x14ac:dyDescent="0.25">
      <c r="A674" s="136"/>
      <c r="B674" s="142"/>
      <c r="C674" s="12"/>
      <c r="D674" s="12"/>
      <c r="E674" s="12"/>
      <c r="F674" s="12"/>
      <c r="G674" s="143"/>
      <c r="H674" s="167"/>
      <c r="I674" s="167"/>
      <c r="J674" s="167"/>
      <c r="K674" s="369"/>
      <c r="L674" s="369"/>
      <c r="M674" s="369"/>
      <c r="N674" s="12"/>
      <c r="O674" s="12"/>
      <c r="Q674" s="143"/>
      <c r="R674" s="12"/>
      <c r="S674" s="12"/>
      <c r="T674" s="12"/>
      <c r="U674" s="12"/>
      <c r="V674" s="12"/>
      <c r="W674" s="12"/>
      <c r="X674" s="12"/>
      <c r="Y674" s="12"/>
      <c r="Z674" s="12"/>
      <c r="AA674" s="12"/>
      <c r="AB674" s="12"/>
      <c r="AC674" s="12"/>
    </row>
    <row r="675" spans="1:29" ht="13.5" customHeight="1" x14ac:dyDescent="0.25">
      <c r="A675" s="136"/>
      <c r="B675" s="142"/>
      <c r="C675" s="12"/>
      <c r="D675" s="12"/>
      <c r="E675" s="12"/>
      <c r="F675" s="12"/>
      <c r="G675" s="143"/>
      <c r="H675" s="167"/>
      <c r="I675" s="167"/>
      <c r="J675" s="167"/>
      <c r="K675" s="369"/>
      <c r="L675" s="369"/>
      <c r="M675" s="369"/>
      <c r="N675" s="12"/>
      <c r="O675" s="12"/>
      <c r="Q675" s="143"/>
      <c r="R675" s="12"/>
      <c r="S675" s="12"/>
      <c r="T675" s="12"/>
      <c r="U675" s="12"/>
      <c r="V675" s="12"/>
      <c r="W675" s="12"/>
      <c r="X675" s="12"/>
      <c r="Y675" s="12"/>
      <c r="Z675" s="12"/>
      <c r="AA675" s="12"/>
      <c r="AB675" s="12"/>
      <c r="AC675" s="12"/>
    </row>
    <row r="676" spans="1:29" ht="13.5" customHeight="1" x14ac:dyDescent="0.25">
      <c r="A676" s="136"/>
      <c r="B676" s="142"/>
      <c r="C676" s="12"/>
      <c r="D676" s="12"/>
      <c r="E676" s="12"/>
      <c r="F676" s="12"/>
      <c r="G676" s="143"/>
      <c r="H676" s="167"/>
      <c r="I676" s="167"/>
      <c r="J676" s="167"/>
      <c r="K676" s="369"/>
      <c r="L676" s="369"/>
      <c r="M676" s="369"/>
      <c r="N676" s="12"/>
      <c r="O676" s="12"/>
      <c r="Q676" s="143"/>
      <c r="R676" s="12"/>
      <c r="S676" s="12"/>
      <c r="T676" s="12"/>
      <c r="U676" s="12"/>
      <c r="V676" s="12"/>
      <c r="W676" s="12"/>
      <c r="X676" s="12"/>
      <c r="Y676" s="12"/>
      <c r="Z676" s="12"/>
      <c r="AA676" s="12"/>
      <c r="AB676" s="12"/>
      <c r="AC676" s="12"/>
    </row>
    <row r="677" spans="1:29" ht="13.5" customHeight="1" x14ac:dyDescent="0.25">
      <c r="A677" s="136"/>
      <c r="B677" s="142"/>
      <c r="C677" s="12"/>
      <c r="D677" s="12"/>
      <c r="E677" s="12"/>
      <c r="F677" s="12"/>
      <c r="G677" s="143"/>
      <c r="H677" s="167"/>
      <c r="I677" s="167"/>
      <c r="J677" s="167"/>
      <c r="K677" s="369"/>
      <c r="L677" s="369"/>
      <c r="M677" s="369"/>
      <c r="N677" s="12"/>
      <c r="O677" s="12"/>
      <c r="Q677" s="143"/>
      <c r="R677" s="12"/>
      <c r="S677" s="12"/>
      <c r="T677" s="12"/>
      <c r="U677" s="12"/>
      <c r="V677" s="12"/>
      <c r="W677" s="12"/>
      <c r="X677" s="12"/>
      <c r="Y677" s="12"/>
      <c r="Z677" s="12"/>
      <c r="AA677" s="12"/>
      <c r="AB677" s="12"/>
      <c r="AC677" s="12"/>
    </row>
    <row r="678" spans="1:29" ht="13.5" customHeight="1" x14ac:dyDescent="0.25">
      <c r="A678" s="136"/>
      <c r="B678" s="142"/>
      <c r="C678" s="12"/>
      <c r="D678" s="12"/>
      <c r="E678" s="12"/>
      <c r="F678" s="12"/>
      <c r="G678" s="143"/>
      <c r="H678" s="167"/>
      <c r="I678" s="167"/>
      <c r="J678" s="167"/>
      <c r="K678" s="369"/>
      <c r="L678" s="369"/>
      <c r="M678" s="369"/>
      <c r="N678" s="12"/>
      <c r="O678" s="12"/>
      <c r="Q678" s="143"/>
      <c r="R678" s="12"/>
      <c r="S678" s="12"/>
      <c r="T678" s="12"/>
      <c r="U678" s="12"/>
      <c r="V678" s="12"/>
      <c r="W678" s="12"/>
      <c r="X678" s="12"/>
      <c r="Y678" s="12"/>
      <c r="Z678" s="12"/>
      <c r="AA678" s="12"/>
      <c r="AB678" s="12"/>
      <c r="AC678" s="12"/>
    </row>
    <row r="679" spans="1:29" ht="13.5" customHeight="1" x14ac:dyDescent="0.25">
      <c r="A679" s="136"/>
      <c r="B679" s="142"/>
      <c r="C679" s="12"/>
      <c r="D679" s="12"/>
      <c r="E679" s="12"/>
      <c r="F679" s="12"/>
      <c r="G679" s="143"/>
      <c r="H679" s="167"/>
      <c r="I679" s="167"/>
      <c r="J679" s="167"/>
      <c r="K679" s="369"/>
      <c r="L679" s="369"/>
      <c r="M679" s="369"/>
      <c r="N679" s="12"/>
      <c r="O679" s="12"/>
      <c r="Q679" s="143"/>
      <c r="R679" s="12"/>
      <c r="S679" s="12"/>
      <c r="T679" s="12"/>
      <c r="U679" s="12"/>
      <c r="V679" s="12"/>
      <c r="W679" s="12"/>
      <c r="X679" s="12"/>
      <c r="Y679" s="12"/>
      <c r="Z679" s="12"/>
      <c r="AA679" s="12"/>
      <c r="AB679" s="12"/>
      <c r="AC679" s="12"/>
    </row>
    <row r="680" spans="1:29" ht="13.5" customHeight="1" x14ac:dyDescent="0.25">
      <c r="A680" s="136"/>
      <c r="B680" s="142"/>
      <c r="C680" s="12"/>
      <c r="D680" s="12"/>
      <c r="E680" s="12"/>
      <c r="F680" s="12"/>
      <c r="G680" s="143"/>
      <c r="H680" s="167"/>
      <c r="I680" s="167"/>
      <c r="J680" s="167"/>
      <c r="K680" s="369"/>
      <c r="L680" s="369"/>
      <c r="M680" s="369"/>
      <c r="N680" s="12"/>
      <c r="O680" s="12"/>
      <c r="Q680" s="143"/>
      <c r="R680" s="12"/>
      <c r="S680" s="12"/>
      <c r="T680" s="12"/>
      <c r="U680" s="12"/>
      <c r="V680" s="12"/>
      <c r="W680" s="12"/>
      <c r="X680" s="12"/>
      <c r="Y680" s="12"/>
      <c r="Z680" s="12"/>
      <c r="AA680" s="12"/>
      <c r="AB680" s="12"/>
      <c r="AC680" s="12"/>
    </row>
    <row r="681" spans="1:29" ht="13.5" customHeight="1" x14ac:dyDescent="0.25">
      <c r="A681" s="136"/>
      <c r="B681" s="142"/>
      <c r="C681" s="12"/>
      <c r="D681" s="12"/>
      <c r="E681" s="12"/>
      <c r="F681" s="12"/>
      <c r="G681" s="143"/>
      <c r="H681" s="167"/>
      <c r="I681" s="167"/>
      <c r="J681" s="167"/>
      <c r="K681" s="369"/>
      <c r="L681" s="369"/>
      <c r="M681" s="369"/>
      <c r="N681" s="12"/>
      <c r="O681" s="12"/>
      <c r="Q681" s="143"/>
      <c r="R681" s="12"/>
      <c r="S681" s="12"/>
      <c r="T681" s="12"/>
      <c r="U681" s="12"/>
      <c r="V681" s="12"/>
      <c r="W681" s="12"/>
      <c r="X681" s="12"/>
      <c r="Y681" s="12"/>
      <c r="Z681" s="12"/>
      <c r="AA681" s="12"/>
      <c r="AB681" s="12"/>
      <c r="AC681" s="12"/>
    </row>
    <row r="682" spans="1:29" ht="13.5" customHeight="1" x14ac:dyDescent="0.25">
      <c r="A682" s="136"/>
      <c r="B682" s="142"/>
      <c r="C682" s="12"/>
      <c r="D682" s="12"/>
      <c r="E682" s="12"/>
      <c r="F682" s="12"/>
      <c r="G682" s="143"/>
      <c r="H682" s="167"/>
      <c r="I682" s="167"/>
      <c r="J682" s="167"/>
      <c r="K682" s="369"/>
      <c r="L682" s="369"/>
      <c r="M682" s="369"/>
      <c r="N682" s="12"/>
      <c r="O682" s="12"/>
      <c r="Q682" s="143"/>
      <c r="R682" s="12"/>
      <c r="S682" s="12"/>
      <c r="T682" s="12"/>
      <c r="U682" s="12"/>
      <c r="V682" s="12"/>
      <c r="W682" s="12"/>
      <c r="X682" s="12"/>
      <c r="Y682" s="12"/>
      <c r="Z682" s="12"/>
      <c r="AA682" s="12"/>
      <c r="AB682" s="12"/>
      <c r="AC682" s="12"/>
    </row>
    <row r="683" spans="1:29" ht="13.5" customHeight="1" x14ac:dyDescent="0.25">
      <c r="A683" s="136"/>
      <c r="B683" s="142"/>
      <c r="C683" s="12"/>
      <c r="D683" s="12"/>
      <c r="E683" s="12"/>
      <c r="F683" s="12"/>
      <c r="G683" s="143"/>
      <c r="H683" s="167"/>
      <c r="I683" s="167"/>
      <c r="J683" s="167"/>
      <c r="K683" s="369"/>
      <c r="L683" s="369"/>
      <c r="M683" s="369"/>
      <c r="N683" s="12"/>
      <c r="O683" s="12"/>
      <c r="Q683" s="143"/>
      <c r="R683" s="12"/>
      <c r="S683" s="12"/>
      <c r="T683" s="12"/>
      <c r="U683" s="12"/>
      <c r="V683" s="12"/>
      <c r="W683" s="12"/>
      <c r="X683" s="12"/>
      <c r="Y683" s="12"/>
      <c r="Z683" s="12"/>
      <c r="AA683" s="12"/>
      <c r="AB683" s="12"/>
      <c r="AC683" s="12"/>
    </row>
    <row r="684" spans="1:29" ht="13.5" customHeight="1" x14ac:dyDescent="0.25">
      <c r="A684" s="136"/>
      <c r="B684" s="142"/>
      <c r="C684" s="12"/>
      <c r="D684" s="12"/>
      <c r="E684" s="12"/>
      <c r="F684" s="12"/>
      <c r="G684" s="143"/>
      <c r="H684" s="167"/>
      <c r="I684" s="167"/>
      <c r="J684" s="167"/>
      <c r="K684" s="369"/>
      <c r="L684" s="369"/>
      <c r="M684" s="369"/>
      <c r="N684" s="12"/>
      <c r="O684" s="12"/>
      <c r="Q684" s="143"/>
      <c r="R684" s="12"/>
      <c r="S684" s="12"/>
      <c r="T684" s="12"/>
      <c r="U684" s="12"/>
      <c r="V684" s="12"/>
      <c r="W684" s="12"/>
      <c r="X684" s="12"/>
      <c r="Y684" s="12"/>
      <c r="Z684" s="12"/>
      <c r="AA684" s="12"/>
      <c r="AB684" s="12"/>
      <c r="AC684" s="12"/>
    </row>
    <row r="685" spans="1:29" ht="13.5" customHeight="1" x14ac:dyDescent="0.25">
      <c r="A685" s="136"/>
      <c r="B685" s="142"/>
      <c r="C685" s="12"/>
      <c r="D685" s="12"/>
      <c r="E685" s="12"/>
      <c r="F685" s="12"/>
      <c r="G685" s="143"/>
      <c r="H685" s="167"/>
      <c r="I685" s="167"/>
      <c r="J685" s="167"/>
      <c r="K685" s="369"/>
      <c r="L685" s="369"/>
      <c r="M685" s="369"/>
      <c r="N685" s="12"/>
      <c r="O685" s="12"/>
      <c r="Q685" s="143"/>
      <c r="R685" s="12"/>
      <c r="S685" s="12"/>
      <c r="T685" s="12"/>
      <c r="U685" s="12"/>
      <c r="V685" s="12"/>
      <c r="W685" s="12"/>
      <c r="X685" s="12"/>
      <c r="Y685" s="12"/>
      <c r="Z685" s="12"/>
      <c r="AA685" s="12"/>
      <c r="AB685" s="12"/>
      <c r="AC685" s="12"/>
    </row>
    <row r="686" spans="1:29" ht="13.5" customHeight="1" x14ac:dyDescent="0.25">
      <c r="A686" s="136"/>
      <c r="B686" s="142"/>
      <c r="C686" s="12"/>
      <c r="D686" s="12"/>
      <c r="E686" s="12"/>
      <c r="F686" s="12"/>
      <c r="G686" s="143"/>
      <c r="H686" s="167"/>
      <c r="I686" s="167"/>
      <c r="J686" s="167"/>
      <c r="K686" s="369"/>
      <c r="L686" s="369"/>
      <c r="M686" s="369"/>
      <c r="N686" s="12"/>
      <c r="O686" s="12"/>
      <c r="Q686" s="143"/>
      <c r="R686" s="12"/>
      <c r="S686" s="12"/>
      <c r="T686" s="12"/>
      <c r="U686" s="12"/>
      <c r="V686" s="12"/>
      <c r="W686" s="12"/>
      <c r="X686" s="12"/>
      <c r="Y686" s="12"/>
      <c r="Z686" s="12"/>
      <c r="AA686" s="12"/>
      <c r="AB686" s="12"/>
      <c r="AC686" s="12"/>
    </row>
    <row r="687" spans="1:29" ht="13.5" customHeight="1" x14ac:dyDescent="0.25">
      <c r="A687" s="136"/>
      <c r="B687" s="142"/>
      <c r="C687" s="12"/>
      <c r="D687" s="12"/>
      <c r="E687" s="12"/>
      <c r="F687" s="12"/>
      <c r="G687" s="143"/>
      <c r="H687" s="167"/>
      <c r="I687" s="167"/>
      <c r="J687" s="167"/>
      <c r="K687" s="369"/>
      <c r="L687" s="369"/>
      <c r="M687" s="369"/>
      <c r="N687" s="12"/>
      <c r="O687" s="12"/>
      <c r="Q687" s="143"/>
      <c r="R687" s="12"/>
      <c r="S687" s="12"/>
      <c r="T687" s="12"/>
      <c r="U687" s="12"/>
      <c r="V687" s="12"/>
      <c r="W687" s="12"/>
      <c r="X687" s="12"/>
      <c r="Y687" s="12"/>
      <c r="Z687" s="12"/>
      <c r="AA687" s="12"/>
      <c r="AB687" s="12"/>
      <c r="AC687" s="12"/>
    </row>
    <row r="688" spans="1:29" ht="13.5" customHeight="1" x14ac:dyDescent="0.25">
      <c r="A688" s="136"/>
      <c r="B688" s="142"/>
      <c r="C688" s="12"/>
      <c r="D688" s="12"/>
      <c r="E688" s="12"/>
      <c r="F688" s="12"/>
      <c r="G688" s="143"/>
      <c r="H688" s="167"/>
      <c r="I688" s="167"/>
      <c r="J688" s="167"/>
      <c r="K688" s="369"/>
      <c r="L688" s="369"/>
      <c r="M688" s="369"/>
      <c r="N688" s="12"/>
      <c r="O688" s="12"/>
      <c r="Q688" s="143"/>
      <c r="R688" s="12"/>
      <c r="S688" s="12"/>
      <c r="T688" s="12"/>
      <c r="U688" s="12"/>
      <c r="V688" s="12"/>
      <c r="W688" s="12"/>
      <c r="X688" s="12"/>
      <c r="Y688" s="12"/>
      <c r="Z688" s="12"/>
      <c r="AA688" s="12"/>
      <c r="AB688" s="12"/>
      <c r="AC688" s="12"/>
    </row>
    <row r="689" spans="1:29" ht="13.5" customHeight="1" x14ac:dyDescent="0.25">
      <c r="A689" s="136"/>
      <c r="B689" s="142"/>
      <c r="C689" s="12"/>
      <c r="D689" s="12"/>
      <c r="E689" s="12"/>
      <c r="F689" s="12"/>
      <c r="G689" s="143"/>
      <c r="H689" s="167"/>
      <c r="I689" s="167"/>
      <c r="J689" s="167"/>
      <c r="K689" s="369"/>
      <c r="L689" s="369"/>
      <c r="M689" s="369"/>
      <c r="N689" s="12"/>
      <c r="O689" s="12"/>
      <c r="Q689" s="143"/>
      <c r="R689" s="12"/>
      <c r="S689" s="12"/>
      <c r="T689" s="12"/>
      <c r="U689" s="12"/>
      <c r="V689" s="12"/>
      <c r="W689" s="12"/>
      <c r="X689" s="12"/>
      <c r="Y689" s="12"/>
      <c r="Z689" s="12"/>
      <c r="AA689" s="12"/>
      <c r="AB689" s="12"/>
      <c r="AC689" s="12"/>
    </row>
    <row r="690" spans="1:29" ht="13.5" customHeight="1" x14ac:dyDescent="0.25">
      <c r="A690" s="136"/>
      <c r="B690" s="142"/>
      <c r="C690" s="12"/>
      <c r="D690" s="12"/>
      <c r="E690" s="12"/>
      <c r="F690" s="12"/>
      <c r="G690" s="143"/>
      <c r="H690" s="167"/>
      <c r="I690" s="167"/>
      <c r="J690" s="167"/>
      <c r="K690" s="369"/>
      <c r="L690" s="369"/>
      <c r="M690" s="369"/>
      <c r="N690" s="12"/>
      <c r="O690" s="12"/>
      <c r="Q690" s="143"/>
      <c r="R690" s="12"/>
      <c r="S690" s="12"/>
      <c r="T690" s="12"/>
      <c r="U690" s="12"/>
      <c r="V690" s="12"/>
      <c r="W690" s="12"/>
      <c r="X690" s="12"/>
      <c r="Y690" s="12"/>
      <c r="Z690" s="12"/>
      <c r="AA690" s="12"/>
      <c r="AB690" s="12"/>
      <c r="AC690" s="12"/>
    </row>
    <row r="691" spans="1:29" ht="13.5" customHeight="1" x14ac:dyDescent="0.25">
      <c r="A691" s="136"/>
      <c r="B691" s="142"/>
      <c r="C691" s="12"/>
      <c r="D691" s="12"/>
      <c r="E691" s="12"/>
      <c r="F691" s="12"/>
      <c r="G691" s="143"/>
      <c r="H691" s="167"/>
      <c r="I691" s="167"/>
      <c r="J691" s="167"/>
      <c r="K691" s="369"/>
      <c r="L691" s="369"/>
      <c r="M691" s="369"/>
      <c r="N691" s="12"/>
      <c r="O691" s="12"/>
      <c r="Q691" s="143"/>
      <c r="R691" s="12"/>
      <c r="S691" s="12"/>
      <c r="T691" s="12"/>
      <c r="U691" s="12"/>
      <c r="V691" s="12"/>
      <c r="W691" s="12"/>
      <c r="X691" s="12"/>
      <c r="Y691" s="12"/>
      <c r="Z691" s="12"/>
      <c r="AA691" s="12"/>
      <c r="AB691" s="12"/>
      <c r="AC691" s="12"/>
    </row>
    <row r="692" spans="1:29" ht="13.5" customHeight="1" x14ac:dyDescent="0.25">
      <c r="A692" s="136"/>
      <c r="B692" s="142"/>
      <c r="C692" s="12"/>
      <c r="D692" s="12"/>
      <c r="E692" s="12"/>
      <c r="F692" s="12"/>
      <c r="G692" s="143"/>
      <c r="H692" s="167"/>
      <c r="I692" s="167"/>
      <c r="J692" s="167"/>
      <c r="K692" s="369"/>
      <c r="L692" s="369"/>
      <c r="M692" s="369"/>
      <c r="N692" s="12"/>
      <c r="O692" s="12"/>
      <c r="Q692" s="143"/>
      <c r="R692" s="12"/>
      <c r="S692" s="12"/>
      <c r="T692" s="12"/>
      <c r="U692" s="12"/>
      <c r="V692" s="12"/>
      <c r="W692" s="12"/>
      <c r="X692" s="12"/>
      <c r="Y692" s="12"/>
      <c r="Z692" s="12"/>
      <c r="AA692" s="12"/>
      <c r="AB692" s="12"/>
      <c r="AC692" s="12"/>
    </row>
    <row r="693" spans="1:29" ht="13.5" customHeight="1" x14ac:dyDescent="0.25">
      <c r="A693" s="136"/>
      <c r="B693" s="142"/>
      <c r="C693" s="12"/>
      <c r="D693" s="12"/>
      <c r="E693" s="12"/>
      <c r="F693" s="12"/>
      <c r="G693" s="143"/>
      <c r="H693" s="167"/>
      <c r="I693" s="167"/>
      <c r="J693" s="167"/>
      <c r="K693" s="369"/>
      <c r="L693" s="369"/>
      <c r="M693" s="369"/>
      <c r="N693" s="12"/>
      <c r="O693" s="12"/>
      <c r="Q693" s="143"/>
      <c r="R693" s="12"/>
      <c r="S693" s="12"/>
      <c r="T693" s="12"/>
      <c r="U693" s="12"/>
      <c r="V693" s="12"/>
      <c r="W693" s="12"/>
      <c r="X693" s="12"/>
      <c r="Y693" s="12"/>
      <c r="Z693" s="12"/>
      <c r="AA693" s="12"/>
      <c r="AB693" s="12"/>
      <c r="AC693" s="12"/>
    </row>
    <row r="694" spans="1:29" ht="13.5" customHeight="1" x14ac:dyDescent="0.25">
      <c r="A694" s="136"/>
      <c r="B694" s="142"/>
      <c r="C694" s="12"/>
      <c r="D694" s="12"/>
      <c r="E694" s="12"/>
      <c r="F694" s="12"/>
      <c r="G694" s="143"/>
      <c r="H694" s="167"/>
      <c r="I694" s="167"/>
      <c r="J694" s="167"/>
      <c r="K694" s="369"/>
      <c r="L694" s="369"/>
      <c r="M694" s="369"/>
      <c r="N694" s="12"/>
      <c r="O694" s="12"/>
      <c r="Q694" s="143"/>
      <c r="R694" s="12"/>
      <c r="S694" s="12"/>
      <c r="T694" s="12"/>
      <c r="U694" s="12"/>
      <c r="V694" s="12"/>
      <c r="W694" s="12"/>
      <c r="X694" s="12"/>
      <c r="Y694" s="12"/>
      <c r="Z694" s="12"/>
      <c r="AA694" s="12"/>
      <c r="AB694" s="12"/>
      <c r="AC694" s="12"/>
    </row>
    <row r="695" spans="1:29" ht="13.5" customHeight="1" x14ac:dyDescent="0.25">
      <c r="A695" s="136"/>
      <c r="B695" s="142"/>
      <c r="C695" s="12"/>
      <c r="D695" s="12"/>
      <c r="E695" s="12"/>
      <c r="F695" s="12"/>
      <c r="G695" s="143"/>
      <c r="H695" s="167"/>
      <c r="I695" s="167"/>
      <c r="J695" s="167"/>
      <c r="K695" s="369"/>
      <c r="L695" s="369"/>
      <c r="M695" s="369"/>
      <c r="N695" s="12"/>
      <c r="O695" s="12"/>
      <c r="Q695" s="143"/>
      <c r="R695" s="12"/>
      <c r="S695" s="12"/>
      <c r="T695" s="12"/>
      <c r="U695" s="12"/>
      <c r="V695" s="12"/>
      <c r="W695" s="12"/>
      <c r="X695" s="12"/>
      <c r="Y695" s="12"/>
      <c r="Z695" s="12"/>
      <c r="AA695" s="12"/>
      <c r="AB695" s="12"/>
      <c r="AC695" s="12"/>
    </row>
    <row r="696" spans="1:29" ht="13.5" customHeight="1" x14ac:dyDescent="0.25">
      <c r="A696" s="136"/>
      <c r="B696" s="142"/>
      <c r="C696" s="12"/>
      <c r="D696" s="12"/>
      <c r="E696" s="12"/>
      <c r="F696" s="12"/>
      <c r="G696" s="143"/>
      <c r="H696" s="167"/>
      <c r="I696" s="167"/>
      <c r="J696" s="167"/>
      <c r="K696" s="369"/>
      <c r="L696" s="369"/>
      <c r="M696" s="369"/>
      <c r="N696" s="12"/>
      <c r="O696" s="12"/>
      <c r="Q696" s="143"/>
      <c r="R696" s="12"/>
      <c r="S696" s="12"/>
      <c r="T696" s="12"/>
      <c r="U696" s="12"/>
      <c r="V696" s="12"/>
      <c r="W696" s="12"/>
      <c r="X696" s="12"/>
      <c r="Y696" s="12"/>
      <c r="Z696" s="12"/>
      <c r="AA696" s="12"/>
      <c r="AB696" s="12"/>
      <c r="AC696" s="12"/>
    </row>
    <row r="697" spans="1:29" ht="13.5" customHeight="1" x14ac:dyDescent="0.25">
      <c r="A697" s="136"/>
      <c r="B697" s="142"/>
      <c r="C697" s="12"/>
      <c r="D697" s="12"/>
      <c r="E697" s="12"/>
      <c r="F697" s="12"/>
      <c r="G697" s="143"/>
      <c r="H697" s="167"/>
      <c r="I697" s="167"/>
      <c r="J697" s="167"/>
      <c r="K697" s="369"/>
      <c r="L697" s="369"/>
      <c r="M697" s="369"/>
      <c r="N697" s="12"/>
      <c r="O697" s="12"/>
      <c r="Q697" s="143"/>
      <c r="R697" s="12"/>
      <c r="S697" s="12"/>
      <c r="T697" s="12"/>
      <c r="U697" s="12"/>
      <c r="V697" s="12"/>
      <c r="W697" s="12"/>
      <c r="X697" s="12"/>
      <c r="Y697" s="12"/>
      <c r="Z697" s="12"/>
      <c r="AA697" s="12"/>
      <c r="AB697" s="12"/>
      <c r="AC697" s="12"/>
    </row>
    <row r="698" spans="1:29" ht="13.5" customHeight="1" x14ac:dyDescent="0.25">
      <c r="A698" s="136"/>
      <c r="B698" s="142"/>
      <c r="C698" s="12"/>
      <c r="D698" s="12"/>
      <c r="E698" s="12"/>
      <c r="F698" s="12"/>
      <c r="G698" s="143"/>
      <c r="H698" s="167"/>
      <c r="I698" s="167"/>
      <c r="J698" s="167"/>
      <c r="K698" s="369"/>
      <c r="L698" s="369"/>
      <c r="M698" s="369"/>
      <c r="N698" s="12"/>
      <c r="O698" s="12"/>
      <c r="Q698" s="143"/>
      <c r="R698" s="12"/>
      <c r="S698" s="12"/>
      <c r="T698" s="12"/>
      <c r="U698" s="12"/>
      <c r="V698" s="12"/>
      <c r="W698" s="12"/>
      <c r="X698" s="12"/>
      <c r="Y698" s="12"/>
      <c r="Z698" s="12"/>
      <c r="AA698" s="12"/>
      <c r="AB698" s="12"/>
      <c r="AC698" s="12"/>
    </row>
    <row r="699" spans="1:29" ht="13.5" customHeight="1" x14ac:dyDescent="0.25">
      <c r="A699" s="136"/>
      <c r="B699" s="142"/>
      <c r="C699" s="12"/>
      <c r="D699" s="12"/>
      <c r="E699" s="12"/>
      <c r="F699" s="12"/>
      <c r="G699" s="143"/>
      <c r="H699" s="167"/>
      <c r="I699" s="167"/>
      <c r="J699" s="167"/>
      <c r="K699" s="369"/>
      <c r="L699" s="369"/>
      <c r="M699" s="369"/>
      <c r="N699" s="12"/>
      <c r="O699" s="12"/>
      <c r="Q699" s="143"/>
      <c r="R699" s="12"/>
      <c r="S699" s="12"/>
      <c r="T699" s="12"/>
      <c r="U699" s="12"/>
      <c r="V699" s="12"/>
      <c r="W699" s="12"/>
      <c r="X699" s="12"/>
      <c r="Y699" s="12"/>
      <c r="Z699" s="12"/>
      <c r="AA699" s="12"/>
      <c r="AB699" s="12"/>
      <c r="AC699" s="12"/>
    </row>
    <row r="700" spans="1:29" ht="13.5" customHeight="1" x14ac:dyDescent="0.25">
      <c r="A700" s="136"/>
      <c r="B700" s="142"/>
      <c r="C700" s="12"/>
      <c r="D700" s="12"/>
      <c r="E700" s="12"/>
      <c r="F700" s="12"/>
      <c r="G700" s="143"/>
      <c r="H700" s="167"/>
      <c r="I700" s="167"/>
      <c r="J700" s="167"/>
      <c r="K700" s="369"/>
      <c r="L700" s="369"/>
      <c r="M700" s="369"/>
      <c r="N700" s="12"/>
      <c r="O700" s="12"/>
      <c r="Q700" s="143"/>
      <c r="R700" s="12"/>
      <c r="S700" s="12"/>
      <c r="T700" s="12"/>
      <c r="U700" s="12"/>
      <c r="V700" s="12"/>
      <c r="W700" s="12"/>
      <c r="X700" s="12"/>
      <c r="Y700" s="12"/>
      <c r="Z700" s="12"/>
      <c r="AA700" s="12"/>
      <c r="AB700" s="12"/>
      <c r="AC700" s="12"/>
    </row>
    <row r="701" spans="1:29" ht="13.5" customHeight="1" x14ac:dyDescent="0.25">
      <c r="A701" s="136"/>
      <c r="B701" s="142"/>
      <c r="C701" s="12"/>
      <c r="D701" s="12"/>
      <c r="E701" s="12"/>
      <c r="F701" s="12"/>
      <c r="G701" s="143"/>
      <c r="H701" s="167"/>
      <c r="I701" s="167"/>
      <c r="J701" s="167"/>
      <c r="K701" s="369"/>
      <c r="L701" s="369"/>
      <c r="M701" s="369"/>
      <c r="N701" s="12"/>
      <c r="O701" s="12"/>
      <c r="Q701" s="143"/>
      <c r="R701" s="12"/>
      <c r="S701" s="12"/>
      <c r="T701" s="12"/>
      <c r="U701" s="12"/>
      <c r="V701" s="12"/>
      <c r="W701" s="12"/>
      <c r="X701" s="12"/>
      <c r="Y701" s="12"/>
      <c r="Z701" s="12"/>
      <c r="AA701" s="12"/>
      <c r="AB701" s="12"/>
      <c r="AC701" s="12"/>
    </row>
    <row r="702" spans="1:29" ht="13.5" customHeight="1" x14ac:dyDescent="0.25">
      <c r="A702" s="136"/>
      <c r="B702" s="142"/>
      <c r="C702" s="12"/>
      <c r="D702" s="12"/>
      <c r="E702" s="12"/>
      <c r="F702" s="12"/>
      <c r="G702" s="143"/>
      <c r="H702" s="167"/>
      <c r="I702" s="167"/>
      <c r="J702" s="167"/>
      <c r="K702" s="369"/>
      <c r="L702" s="369"/>
      <c r="M702" s="369"/>
      <c r="N702" s="12"/>
      <c r="O702" s="12"/>
      <c r="Q702" s="143"/>
      <c r="R702" s="12"/>
      <c r="S702" s="12"/>
      <c r="T702" s="12"/>
      <c r="U702" s="12"/>
      <c r="V702" s="12"/>
      <c r="W702" s="12"/>
      <c r="X702" s="12"/>
      <c r="Y702" s="12"/>
      <c r="Z702" s="12"/>
      <c r="AA702" s="12"/>
      <c r="AB702" s="12"/>
      <c r="AC702" s="12"/>
    </row>
    <row r="703" spans="1:29" ht="13.5" customHeight="1" x14ac:dyDescent="0.25">
      <c r="A703" s="136"/>
      <c r="B703" s="142"/>
      <c r="C703" s="12"/>
      <c r="D703" s="12"/>
      <c r="E703" s="12"/>
      <c r="F703" s="12"/>
      <c r="G703" s="143"/>
      <c r="H703" s="167"/>
      <c r="I703" s="167"/>
      <c r="J703" s="167"/>
      <c r="K703" s="369"/>
      <c r="L703" s="369"/>
      <c r="M703" s="369"/>
      <c r="N703" s="12"/>
      <c r="O703" s="12"/>
      <c r="Q703" s="143"/>
      <c r="R703" s="12"/>
      <c r="S703" s="12"/>
      <c r="T703" s="12"/>
      <c r="U703" s="12"/>
      <c r="V703" s="12"/>
      <c r="W703" s="12"/>
      <c r="X703" s="12"/>
      <c r="Y703" s="12"/>
      <c r="Z703" s="12"/>
      <c r="AA703" s="12"/>
      <c r="AB703" s="12"/>
      <c r="AC703" s="12"/>
    </row>
    <row r="704" spans="1:29" ht="13.5" customHeight="1" x14ac:dyDescent="0.25">
      <c r="A704" s="136"/>
      <c r="B704" s="142"/>
      <c r="C704" s="12"/>
      <c r="D704" s="12"/>
      <c r="E704" s="12"/>
      <c r="F704" s="12"/>
      <c r="G704" s="143"/>
      <c r="H704" s="167"/>
      <c r="I704" s="167"/>
      <c r="J704" s="167"/>
      <c r="K704" s="369"/>
      <c r="L704" s="369"/>
      <c r="M704" s="369"/>
      <c r="N704" s="12"/>
      <c r="O704" s="12"/>
      <c r="Q704" s="143"/>
      <c r="R704" s="12"/>
      <c r="S704" s="12"/>
      <c r="T704" s="12"/>
      <c r="U704" s="12"/>
      <c r="V704" s="12"/>
      <c r="W704" s="12"/>
      <c r="X704" s="12"/>
      <c r="Y704" s="12"/>
      <c r="Z704" s="12"/>
      <c r="AA704" s="12"/>
      <c r="AB704" s="12"/>
      <c r="AC704" s="12"/>
    </row>
    <row r="705" spans="1:29" ht="13.5" customHeight="1" x14ac:dyDescent="0.25">
      <c r="A705" s="136"/>
      <c r="B705" s="142"/>
      <c r="C705" s="12"/>
      <c r="D705" s="12"/>
      <c r="E705" s="12"/>
      <c r="F705" s="12"/>
      <c r="G705" s="143"/>
      <c r="H705" s="167"/>
      <c r="I705" s="167"/>
      <c r="J705" s="167"/>
      <c r="K705" s="369"/>
      <c r="L705" s="369"/>
      <c r="M705" s="369"/>
      <c r="N705" s="12"/>
      <c r="O705" s="12"/>
      <c r="Q705" s="143"/>
      <c r="R705" s="12"/>
      <c r="S705" s="12"/>
      <c r="T705" s="12"/>
      <c r="U705" s="12"/>
      <c r="V705" s="12"/>
      <c r="W705" s="12"/>
      <c r="X705" s="12"/>
      <c r="Y705" s="12"/>
      <c r="Z705" s="12"/>
      <c r="AA705" s="12"/>
      <c r="AB705" s="12"/>
      <c r="AC705" s="12"/>
    </row>
    <row r="706" spans="1:29" ht="13.5" customHeight="1" x14ac:dyDescent="0.25">
      <c r="A706" s="136"/>
      <c r="B706" s="142"/>
      <c r="C706" s="12"/>
      <c r="D706" s="12"/>
      <c r="E706" s="12"/>
      <c r="F706" s="12"/>
      <c r="G706" s="143"/>
      <c r="H706" s="167"/>
      <c r="I706" s="167"/>
      <c r="J706" s="167"/>
      <c r="K706" s="369"/>
      <c r="L706" s="369"/>
      <c r="M706" s="369"/>
      <c r="N706" s="12"/>
      <c r="O706" s="12"/>
      <c r="Q706" s="143"/>
      <c r="R706" s="12"/>
      <c r="S706" s="12"/>
      <c r="T706" s="12"/>
      <c r="U706" s="12"/>
      <c r="V706" s="12"/>
      <c r="W706" s="12"/>
      <c r="X706" s="12"/>
      <c r="Y706" s="12"/>
      <c r="Z706" s="12"/>
      <c r="AA706" s="12"/>
      <c r="AB706" s="12"/>
      <c r="AC706" s="12"/>
    </row>
    <row r="707" spans="1:29" ht="13.5" customHeight="1" x14ac:dyDescent="0.25">
      <c r="A707" s="136"/>
      <c r="B707" s="142"/>
      <c r="C707" s="12"/>
      <c r="D707" s="12"/>
      <c r="E707" s="12"/>
      <c r="F707" s="12"/>
      <c r="G707" s="143"/>
      <c r="H707" s="167"/>
      <c r="I707" s="167"/>
      <c r="J707" s="167"/>
      <c r="K707" s="369"/>
      <c r="L707" s="369"/>
      <c r="M707" s="369"/>
      <c r="N707" s="12"/>
      <c r="O707" s="12"/>
      <c r="Q707" s="143"/>
      <c r="R707" s="12"/>
      <c r="S707" s="12"/>
      <c r="T707" s="12"/>
      <c r="U707" s="12"/>
      <c r="V707" s="12"/>
      <c r="W707" s="12"/>
      <c r="X707" s="12"/>
      <c r="Y707" s="12"/>
      <c r="Z707" s="12"/>
      <c r="AA707" s="12"/>
      <c r="AB707" s="12"/>
      <c r="AC707" s="12"/>
    </row>
    <row r="708" spans="1:29" ht="13.5" customHeight="1" x14ac:dyDescent="0.25">
      <c r="A708" s="136"/>
      <c r="B708" s="142"/>
      <c r="C708" s="12"/>
      <c r="D708" s="12"/>
      <c r="E708" s="12"/>
      <c r="F708" s="12"/>
      <c r="G708" s="143"/>
      <c r="H708" s="167"/>
      <c r="I708" s="167"/>
      <c r="J708" s="167"/>
      <c r="K708" s="369"/>
      <c r="L708" s="369"/>
      <c r="M708" s="369"/>
      <c r="N708" s="12"/>
      <c r="O708" s="12"/>
      <c r="Q708" s="143"/>
      <c r="R708" s="12"/>
      <c r="S708" s="12"/>
      <c r="T708" s="12"/>
      <c r="U708" s="12"/>
      <c r="V708" s="12"/>
      <c r="W708" s="12"/>
      <c r="X708" s="12"/>
      <c r="Y708" s="12"/>
      <c r="Z708" s="12"/>
      <c r="AA708" s="12"/>
      <c r="AB708" s="12"/>
      <c r="AC708" s="12"/>
    </row>
    <row r="709" spans="1:29" ht="13.5" customHeight="1" x14ac:dyDescent="0.25">
      <c r="A709" s="136"/>
      <c r="B709" s="142"/>
      <c r="C709" s="12"/>
      <c r="D709" s="12"/>
      <c r="E709" s="12"/>
      <c r="F709" s="12"/>
      <c r="G709" s="143"/>
      <c r="H709" s="167"/>
      <c r="I709" s="167"/>
      <c r="J709" s="167"/>
      <c r="K709" s="369"/>
      <c r="L709" s="369"/>
      <c r="M709" s="369"/>
      <c r="N709" s="12"/>
      <c r="O709" s="12"/>
      <c r="Q709" s="143"/>
      <c r="R709" s="12"/>
      <c r="S709" s="12"/>
      <c r="T709" s="12"/>
      <c r="U709" s="12"/>
      <c r="V709" s="12"/>
      <c r="W709" s="12"/>
      <c r="X709" s="12"/>
      <c r="Y709" s="12"/>
      <c r="Z709" s="12"/>
      <c r="AA709" s="12"/>
      <c r="AB709" s="12"/>
      <c r="AC709" s="12"/>
    </row>
    <row r="710" spans="1:29" ht="13.5" customHeight="1" x14ac:dyDescent="0.25">
      <c r="A710" s="136"/>
      <c r="B710" s="142"/>
      <c r="C710" s="12"/>
      <c r="D710" s="12"/>
      <c r="E710" s="12"/>
      <c r="F710" s="12"/>
      <c r="G710" s="143"/>
      <c r="H710" s="167"/>
      <c r="I710" s="167"/>
      <c r="J710" s="167"/>
      <c r="K710" s="369"/>
      <c r="L710" s="369"/>
      <c r="M710" s="369"/>
      <c r="N710" s="12"/>
      <c r="O710" s="12"/>
      <c r="Q710" s="143"/>
      <c r="R710" s="12"/>
      <c r="S710" s="12"/>
      <c r="T710" s="12"/>
      <c r="U710" s="12"/>
      <c r="V710" s="12"/>
      <c r="W710" s="12"/>
      <c r="X710" s="12"/>
      <c r="Y710" s="12"/>
      <c r="Z710" s="12"/>
      <c r="AA710" s="12"/>
      <c r="AB710" s="12"/>
      <c r="AC710" s="12"/>
    </row>
    <row r="711" spans="1:29" ht="13.5" customHeight="1" x14ac:dyDescent="0.25">
      <c r="A711" s="136"/>
      <c r="B711" s="142"/>
      <c r="C711" s="12"/>
      <c r="D711" s="12"/>
      <c r="E711" s="12"/>
      <c r="F711" s="12"/>
      <c r="G711" s="143"/>
      <c r="H711" s="167"/>
      <c r="I711" s="167"/>
      <c r="J711" s="167"/>
      <c r="K711" s="369"/>
      <c r="L711" s="369"/>
      <c r="M711" s="369"/>
      <c r="N711" s="12"/>
      <c r="O711" s="12"/>
      <c r="Q711" s="143"/>
      <c r="R711" s="12"/>
      <c r="S711" s="12"/>
      <c r="T711" s="12"/>
      <c r="U711" s="12"/>
      <c r="V711" s="12"/>
      <c r="W711" s="12"/>
      <c r="X711" s="12"/>
      <c r="Y711" s="12"/>
      <c r="Z711" s="12"/>
      <c r="AA711" s="12"/>
      <c r="AB711" s="12"/>
      <c r="AC711" s="12"/>
    </row>
    <row r="712" spans="1:29" ht="13.5" customHeight="1" x14ac:dyDescent="0.25">
      <c r="A712" s="136"/>
      <c r="B712" s="142"/>
      <c r="C712" s="12"/>
      <c r="D712" s="12"/>
      <c r="E712" s="12"/>
      <c r="F712" s="12"/>
      <c r="G712" s="143"/>
      <c r="H712" s="167"/>
      <c r="I712" s="167"/>
      <c r="J712" s="167"/>
      <c r="K712" s="369"/>
      <c r="L712" s="369"/>
      <c r="M712" s="369"/>
      <c r="N712" s="12"/>
      <c r="O712" s="12"/>
      <c r="Q712" s="143"/>
      <c r="R712" s="12"/>
      <c r="S712" s="12"/>
      <c r="T712" s="12"/>
      <c r="U712" s="12"/>
      <c r="V712" s="12"/>
      <c r="W712" s="12"/>
      <c r="X712" s="12"/>
      <c r="Y712" s="12"/>
      <c r="Z712" s="12"/>
      <c r="AA712" s="12"/>
      <c r="AB712" s="12"/>
      <c r="AC712" s="12"/>
    </row>
    <row r="713" spans="1:29" ht="13.5" customHeight="1" x14ac:dyDescent="0.25">
      <c r="A713" s="136"/>
      <c r="B713" s="142"/>
      <c r="C713" s="12"/>
      <c r="D713" s="12"/>
      <c r="E713" s="12"/>
      <c r="F713" s="12"/>
      <c r="G713" s="143"/>
      <c r="H713" s="167"/>
      <c r="I713" s="167"/>
      <c r="J713" s="167"/>
      <c r="K713" s="369"/>
      <c r="L713" s="369"/>
      <c r="M713" s="369"/>
      <c r="N713" s="12"/>
      <c r="O713" s="12"/>
      <c r="Q713" s="143"/>
      <c r="R713" s="12"/>
      <c r="S713" s="12"/>
      <c r="T713" s="12"/>
      <c r="U713" s="12"/>
      <c r="V713" s="12"/>
      <c r="W713" s="12"/>
      <c r="X713" s="12"/>
      <c r="Y713" s="12"/>
      <c r="Z713" s="12"/>
      <c r="AA713" s="12"/>
      <c r="AB713" s="12"/>
      <c r="AC713" s="12"/>
    </row>
    <row r="714" spans="1:29" ht="13.5" customHeight="1" x14ac:dyDescent="0.25">
      <c r="A714" s="136"/>
      <c r="B714" s="142"/>
      <c r="C714" s="12"/>
      <c r="D714" s="12"/>
      <c r="E714" s="12"/>
      <c r="F714" s="12"/>
      <c r="G714" s="143"/>
      <c r="H714" s="167"/>
      <c r="I714" s="167"/>
      <c r="J714" s="167"/>
      <c r="K714" s="369"/>
      <c r="L714" s="369"/>
      <c r="M714" s="369"/>
      <c r="N714" s="12"/>
      <c r="O714" s="12"/>
      <c r="Q714" s="143"/>
      <c r="R714" s="12"/>
      <c r="S714" s="12"/>
      <c r="T714" s="12"/>
      <c r="U714" s="12"/>
      <c r="V714" s="12"/>
      <c r="W714" s="12"/>
      <c r="X714" s="12"/>
      <c r="Y714" s="12"/>
      <c r="Z714" s="12"/>
      <c r="AA714" s="12"/>
      <c r="AB714" s="12"/>
      <c r="AC714" s="12"/>
    </row>
    <row r="715" spans="1:29" ht="13.5" customHeight="1" x14ac:dyDescent="0.25">
      <c r="A715" s="136"/>
      <c r="B715" s="142"/>
      <c r="C715" s="12"/>
      <c r="D715" s="12"/>
      <c r="E715" s="12"/>
      <c r="F715" s="12"/>
      <c r="G715" s="143"/>
      <c r="H715" s="167"/>
      <c r="I715" s="167"/>
      <c r="J715" s="167"/>
      <c r="K715" s="369"/>
      <c r="L715" s="369"/>
      <c r="M715" s="369"/>
      <c r="N715" s="12"/>
      <c r="O715" s="12"/>
      <c r="Q715" s="143"/>
      <c r="R715" s="12"/>
      <c r="S715" s="12"/>
      <c r="T715" s="12"/>
      <c r="U715" s="12"/>
      <c r="V715" s="12"/>
      <c r="W715" s="12"/>
      <c r="X715" s="12"/>
      <c r="Y715" s="12"/>
      <c r="Z715" s="12"/>
      <c r="AA715" s="12"/>
      <c r="AB715" s="12"/>
      <c r="AC715" s="12"/>
    </row>
    <row r="716" spans="1:29" ht="13.5" customHeight="1" x14ac:dyDescent="0.25">
      <c r="A716" s="136"/>
      <c r="B716" s="142"/>
      <c r="C716" s="12"/>
      <c r="D716" s="12"/>
      <c r="E716" s="12"/>
      <c r="F716" s="12"/>
      <c r="G716" s="143"/>
      <c r="H716" s="167"/>
      <c r="I716" s="167"/>
      <c r="J716" s="167"/>
      <c r="K716" s="369"/>
      <c r="L716" s="369"/>
      <c r="M716" s="369"/>
      <c r="N716" s="12"/>
      <c r="O716" s="12"/>
      <c r="Q716" s="143"/>
      <c r="R716" s="12"/>
      <c r="S716" s="12"/>
      <c r="T716" s="12"/>
      <c r="U716" s="12"/>
      <c r="V716" s="12"/>
      <c r="W716" s="12"/>
      <c r="X716" s="12"/>
      <c r="Y716" s="12"/>
      <c r="Z716" s="12"/>
      <c r="AA716" s="12"/>
      <c r="AB716" s="12"/>
      <c r="AC716" s="12"/>
    </row>
    <row r="717" spans="1:29" ht="13.5" customHeight="1" x14ac:dyDescent="0.25">
      <c r="A717" s="136"/>
      <c r="B717" s="142"/>
      <c r="C717" s="12"/>
      <c r="D717" s="12"/>
      <c r="E717" s="12"/>
      <c r="F717" s="12"/>
      <c r="G717" s="143"/>
      <c r="H717" s="167"/>
      <c r="I717" s="167"/>
      <c r="J717" s="167"/>
      <c r="K717" s="369"/>
      <c r="L717" s="369"/>
      <c r="M717" s="369"/>
      <c r="N717" s="12"/>
      <c r="O717" s="12"/>
      <c r="Q717" s="143"/>
      <c r="R717" s="12"/>
      <c r="S717" s="12"/>
      <c r="T717" s="12"/>
      <c r="U717" s="12"/>
      <c r="V717" s="12"/>
      <c r="W717" s="12"/>
      <c r="X717" s="12"/>
      <c r="Y717" s="12"/>
      <c r="Z717" s="12"/>
      <c r="AA717" s="12"/>
      <c r="AB717" s="12"/>
      <c r="AC717" s="12"/>
    </row>
    <row r="718" spans="1:29" ht="13.5" customHeight="1" x14ac:dyDescent="0.25">
      <c r="A718" s="136"/>
      <c r="B718" s="142"/>
      <c r="C718" s="12"/>
      <c r="D718" s="12"/>
      <c r="E718" s="12"/>
      <c r="F718" s="12"/>
      <c r="G718" s="143"/>
      <c r="H718" s="167"/>
      <c r="I718" s="167"/>
      <c r="J718" s="167"/>
      <c r="K718" s="369"/>
      <c r="L718" s="369"/>
      <c r="M718" s="369"/>
      <c r="N718" s="12"/>
      <c r="O718" s="12"/>
      <c r="Q718" s="143"/>
      <c r="R718" s="12"/>
      <c r="S718" s="12"/>
      <c r="T718" s="12"/>
      <c r="U718" s="12"/>
      <c r="V718" s="12"/>
      <c r="W718" s="12"/>
      <c r="X718" s="12"/>
      <c r="Y718" s="12"/>
      <c r="Z718" s="12"/>
      <c r="AA718" s="12"/>
      <c r="AB718" s="12"/>
      <c r="AC718" s="12"/>
    </row>
    <row r="719" spans="1:29" ht="13.5" customHeight="1" x14ac:dyDescent="0.25">
      <c r="A719" s="136"/>
      <c r="B719" s="142"/>
      <c r="C719" s="12"/>
      <c r="D719" s="12"/>
      <c r="E719" s="12"/>
      <c r="F719" s="12"/>
      <c r="G719" s="143"/>
      <c r="H719" s="167"/>
      <c r="I719" s="167"/>
      <c r="J719" s="167"/>
      <c r="K719" s="369"/>
      <c r="L719" s="369"/>
      <c r="M719" s="369"/>
      <c r="N719" s="12"/>
      <c r="O719" s="12"/>
      <c r="Q719" s="143"/>
      <c r="R719" s="12"/>
      <c r="S719" s="12"/>
      <c r="T719" s="12"/>
      <c r="U719" s="12"/>
      <c r="V719" s="12"/>
      <c r="W719" s="12"/>
      <c r="X719" s="12"/>
      <c r="Y719" s="12"/>
      <c r="Z719" s="12"/>
      <c r="AA719" s="12"/>
      <c r="AB719" s="12"/>
      <c r="AC719" s="12"/>
    </row>
    <row r="720" spans="1:29" ht="13.5" customHeight="1" x14ac:dyDescent="0.25">
      <c r="A720" s="136"/>
      <c r="B720" s="142"/>
      <c r="C720" s="12"/>
      <c r="D720" s="12"/>
      <c r="E720" s="12"/>
      <c r="F720" s="12"/>
      <c r="G720" s="143"/>
      <c r="H720" s="167"/>
      <c r="I720" s="167"/>
      <c r="J720" s="167"/>
      <c r="K720" s="369"/>
      <c r="L720" s="369"/>
      <c r="M720" s="369"/>
      <c r="N720" s="12"/>
      <c r="O720" s="12"/>
      <c r="Q720" s="143"/>
      <c r="R720" s="12"/>
      <c r="S720" s="12"/>
      <c r="T720" s="12"/>
      <c r="U720" s="12"/>
      <c r="V720" s="12"/>
      <c r="W720" s="12"/>
      <c r="X720" s="12"/>
      <c r="Y720" s="12"/>
      <c r="Z720" s="12"/>
      <c r="AA720" s="12"/>
      <c r="AB720" s="12"/>
      <c r="AC720" s="12"/>
    </row>
    <row r="721" spans="1:29" ht="13.5" customHeight="1" x14ac:dyDescent="0.25">
      <c r="A721" s="136"/>
      <c r="B721" s="142"/>
      <c r="C721" s="12"/>
      <c r="D721" s="12"/>
      <c r="E721" s="12"/>
      <c r="F721" s="12"/>
      <c r="G721" s="143"/>
      <c r="H721" s="167"/>
      <c r="I721" s="167"/>
      <c r="J721" s="167"/>
      <c r="K721" s="369"/>
      <c r="L721" s="369"/>
      <c r="M721" s="369"/>
      <c r="N721" s="12"/>
      <c r="O721" s="12"/>
      <c r="Q721" s="143"/>
      <c r="R721" s="12"/>
      <c r="S721" s="12"/>
      <c r="T721" s="12"/>
      <c r="U721" s="12"/>
      <c r="V721" s="12"/>
      <c r="W721" s="12"/>
      <c r="X721" s="12"/>
      <c r="Y721" s="12"/>
      <c r="Z721" s="12"/>
      <c r="AA721" s="12"/>
      <c r="AB721" s="12"/>
      <c r="AC721" s="12"/>
    </row>
    <row r="722" spans="1:29" ht="13.5" customHeight="1" x14ac:dyDescent="0.25">
      <c r="A722" s="136"/>
      <c r="B722" s="142"/>
      <c r="C722" s="12"/>
      <c r="D722" s="12"/>
      <c r="E722" s="12"/>
      <c r="F722" s="12"/>
      <c r="G722" s="143"/>
      <c r="H722" s="167"/>
      <c r="I722" s="167"/>
      <c r="J722" s="167"/>
      <c r="K722" s="369"/>
      <c r="L722" s="369"/>
      <c r="M722" s="369"/>
      <c r="N722" s="12"/>
      <c r="O722" s="12"/>
      <c r="Q722" s="143"/>
      <c r="R722" s="12"/>
      <c r="S722" s="12"/>
      <c r="T722" s="12"/>
      <c r="U722" s="12"/>
      <c r="V722" s="12"/>
      <c r="W722" s="12"/>
      <c r="X722" s="12"/>
      <c r="Y722" s="12"/>
      <c r="Z722" s="12"/>
      <c r="AA722" s="12"/>
      <c r="AB722" s="12"/>
      <c r="AC722" s="12"/>
    </row>
    <row r="723" spans="1:29" ht="13.5" customHeight="1" x14ac:dyDescent="0.25">
      <c r="A723" s="136"/>
      <c r="B723" s="142"/>
      <c r="C723" s="12"/>
      <c r="D723" s="12"/>
      <c r="E723" s="12"/>
      <c r="F723" s="12"/>
      <c r="G723" s="143"/>
      <c r="H723" s="167"/>
      <c r="I723" s="167"/>
      <c r="J723" s="167"/>
      <c r="K723" s="369"/>
      <c r="L723" s="369"/>
      <c r="M723" s="369"/>
      <c r="N723" s="12"/>
      <c r="O723" s="12"/>
      <c r="Q723" s="143"/>
      <c r="R723" s="12"/>
      <c r="S723" s="12"/>
      <c r="T723" s="12"/>
      <c r="U723" s="12"/>
      <c r="V723" s="12"/>
      <c r="W723" s="12"/>
      <c r="X723" s="12"/>
      <c r="Y723" s="12"/>
      <c r="Z723" s="12"/>
      <c r="AA723" s="12"/>
      <c r="AB723" s="12"/>
      <c r="AC723" s="12"/>
    </row>
    <row r="724" spans="1:29" ht="13.5" customHeight="1" x14ac:dyDescent="0.25">
      <c r="A724" s="136"/>
      <c r="B724" s="142"/>
      <c r="C724" s="12"/>
      <c r="D724" s="12"/>
      <c r="E724" s="12"/>
      <c r="F724" s="12"/>
      <c r="G724" s="143"/>
      <c r="H724" s="167"/>
      <c r="I724" s="167"/>
      <c r="J724" s="167"/>
      <c r="K724" s="369"/>
      <c r="L724" s="369"/>
      <c r="M724" s="369"/>
      <c r="N724" s="12"/>
      <c r="O724" s="12"/>
      <c r="Q724" s="143"/>
      <c r="R724" s="12"/>
      <c r="S724" s="12"/>
      <c r="T724" s="12"/>
      <c r="U724" s="12"/>
      <c r="V724" s="12"/>
      <c r="W724" s="12"/>
      <c r="X724" s="12"/>
      <c r="Y724" s="12"/>
      <c r="Z724" s="12"/>
      <c r="AA724" s="12"/>
      <c r="AB724" s="12"/>
      <c r="AC724" s="12"/>
    </row>
    <row r="725" spans="1:29" ht="13.5" customHeight="1" x14ac:dyDescent="0.25">
      <c r="A725" s="136"/>
      <c r="B725" s="142"/>
      <c r="C725" s="12"/>
      <c r="D725" s="12"/>
      <c r="E725" s="12"/>
      <c r="F725" s="12"/>
      <c r="G725" s="143"/>
      <c r="H725" s="167"/>
      <c r="I725" s="167"/>
      <c r="J725" s="167"/>
      <c r="K725" s="369"/>
      <c r="L725" s="369"/>
      <c r="M725" s="369"/>
      <c r="N725" s="12"/>
      <c r="O725" s="12"/>
      <c r="Q725" s="143"/>
      <c r="R725" s="12"/>
      <c r="S725" s="12"/>
      <c r="T725" s="12"/>
      <c r="U725" s="12"/>
      <c r="V725" s="12"/>
      <c r="W725" s="12"/>
      <c r="X725" s="12"/>
      <c r="Y725" s="12"/>
      <c r="Z725" s="12"/>
      <c r="AA725" s="12"/>
      <c r="AB725" s="12"/>
      <c r="AC725" s="12"/>
    </row>
    <row r="726" spans="1:29" ht="13.5" customHeight="1" x14ac:dyDescent="0.25">
      <c r="A726" s="136"/>
      <c r="B726" s="142"/>
      <c r="C726" s="12"/>
      <c r="D726" s="12"/>
      <c r="E726" s="12"/>
      <c r="F726" s="12"/>
      <c r="G726" s="143"/>
      <c r="H726" s="167"/>
      <c r="I726" s="167"/>
      <c r="J726" s="167"/>
      <c r="K726" s="369"/>
      <c r="L726" s="369"/>
      <c r="M726" s="369"/>
      <c r="N726" s="12"/>
      <c r="O726" s="12"/>
      <c r="Q726" s="143"/>
      <c r="R726" s="12"/>
      <c r="S726" s="12"/>
      <c r="T726" s="12"/>
      <c r="U726" s="12"/>
      <c r="V726" s="12"/>
      <c r="W726" s="12"/>
      <c r="X726" s="12"/>
      <c r="Y726" s="12"/>
      <c r="Z726" s="12"/>
      <c r="AA726" s="12"/>
      <c r="AB726" s="12"/>
      <c r="AC726" s="12"/>
    </row>
    <row r="727" spans="1:29" ht="13.5" customHeight="1" x14ac:dyDescent="0.25">
      <c r="A727" s="136"/>
      <c r="B727" s="142"/>
      <c r="C727" s="12"/>
      <c r="D727" s="12"/>
      <c r="E727" s="12"/>
      <c r="F727" s="12"/>
      <c r="G727" s="143"/>
      <c r="H727" s="167"/>
      <c r="I727" s="167"/>
      <c r="J727" s="167"/>
      <c r="K727" s="369"/>
      <c r="L727" s="369"/>
      <c r="M727" s="369"/>
      <c r="N727" s="12"/>
      <c r="O727" s="12"/>
      <c r="Q727" s="143"/>
      <c r="R727" s="12"/>
      <c r="S727" s="12"/>
      <c r="T727" s="12"/>
      <c r="U727" s="12"/>
      <c r="V727" s="12"/>
      <c r="W727" s="12"/>
      <c r="X727" s="12"/>
      <c r="Y727" s="12"/>
      <c r="Z727" s="12"/>
      <c r="AA727" s="12"/>
      <c r="AB727" s="12"/>
      <c r="AC727" s="12"/>
    </row>
    <row r="728" spans="1:29" ht="13.5" customHeight="1" x14ac:dyDescent="0.25">
      <c r="A728" s="136"/>
      <c r="B728" s="142"/>
      <c r="C728" s="12"/>
      <c r="D728" s="12"/>
      <c r="E728" s="12"/>
      <c r="F728" s="12"/>
      <c r="G728" s="143"/>
      <c r="H728" s="167"/>
      <c r="I728" s="167"/>
      <c r="J728" s="167"/>
      <c r="K728" s="369"/>
      <c r="L728" s="369"/>
      <c r="M728" s="369"/>
      <c r="N728" s="12"/>
      <c r="O728" s="12"/>
      <c r="Q728" s="143"/>
      <c r="R728" s="12"/>
      <c r="S728" s="12"/>
      <c r="T728" s="12"/>
      <c r="U728" s="12"/>
      <c r="V728" s="12"/>
      <c r="W728" s="12"/>
      <c r="X728" s="12"/>
      <c r="Y728" s="12"/>
      <c r="Z728" s="12"/>
      <c r="AA728" s="12"/>
      <c r="AB728" s="12"/>
      <c r="AC728" s="12"/>
    </row>
    <row r="729" spans="1:29" ht="13.5" customHeight="1" x14ac:dyDescent="0.25">
      <c r="A729" s="136"/>
      <c r="B729" s="142"/>
      <c r="C729" s="12"/>
      <c r="D729" s="12"/>
      <c r="E729" s="12"/>
      <c r="F729" s="12"/>
      <c r="G729" s="143"/>
      <c r="H729" s="167"/>
      <c r="I729" s="167"/>
      <c r="J729" s="167"/>
      <c r="K729" s="369"/>
      <c r="L729" s="369"/>
      <c r="M729" s="369"/>
      <c r="N729" s="12"/>
      <c r="O729" s="12"/>
      <c r="Q729" s="143"/>
      <c r="R729" s="12"/>
      <c r="S729" s="12"/>
      <c r="T729" s="12"/>
      <c r="U729" s="12"/>
      <c r="V729" s="12"/>
      <c r="W729" s="12"/>
      <c r="X729" s="12"/>
      <c r="Y729" s="12"/>
      <c r="Z729" s="12"/>
      <c r="AA729" s="12"/>
      <c r="AB729" s="12"/>
      <c r="AC729" s="12"/>
    </row>
    <row r="730" spans="1:29" ht="13.5" customHeight="1" x14ac:dyDescent="0.25">
      <c r="A730" s="136"/>
      <c r="B730" s="142"/>
      <c r="C730" s="12"/>
      <c r="D730" s="12"/>
      <c r="E730" s="12"/>
      <c r="F730" s="12"/>
      <c r="G730" s="143"/>
      <c r="H730" s="167"/>
      <c r="I730" s="167"/>
      <c r="J730" s="167"/>
      <c r="K730" s="369"/>
      <c r="L730" s="369"/>
      <c r="M730" s="369"/>
      <c r="N730" s="12"/>
      <c r="O730" s="12"/>
      <c r="Q730" s="143"/>
      <c r="R730" s="12"/>
      <c r="S730" s="12"/>
      <c r="T730" s="12"/>
      <c r="U730" s="12"/>
      <c r="V730" s="12"/>
      <c r="W730" s="12"/>
      <c r="X730" s="12"/>
      <c r="Y730" s="12"/>
      <c r="Z730" s="12"/>
      <c r="AA730" s="12"/>
      <c r="AB730" s="12"/>
      <c r="AC730" s="12"/>
    </row>
    <row r="731" spans="1:29" ht="13.5" customHeight="1" x14ac:dyDescent="0.25">
      <c r="A731" s="136"/>
      <c r="B731" s="142"/>
      <c r="C731" s="12"/>
      <c r="D731" s="12"/>
      <c r="E731" s="12"/>
      <c r="F731" s="12"/>
      <c r="G731" s="143"/>
      <c r="H731" s="167"/>
      <c r="I731" s="167"/>
      <c r="J731" s="167"/>
      <c r="K731" s="369"/>
      <c r="L731" s="369"/>
      <c r="M731" s="369"/>
      <c r="N731" s="12"/>
      <c r="O731" s="12"/>
      <c r="Q731" s="143"/>
      <c r="R731" s="12"/>
      <c r="S731" s="12"/>
      <c r="T731" s="12"/>
      <c r="U731" s="12"/>
      <c r="V731" s="12"/>
      <c r="W731" s="12"/>
      <c r="X731" s="12"/>
      <c r="Y731" s="12"/>
      <c r="Z731" s="12"/>
      <c r="AA731" s="12"/>
      <c r="AB731" s="12"/>
      <c r="AC731" s="12"/>
    </row>
    <row r="732" spans="1:29" ht="13.5" customHeight="1" x14ac:dyDescent="0.25">
      <c r="A732" s="136"/>
      <c r="B732" s="142"/>
      <c r="C732" s="12"/>
      <c r="D732" s="12"/>
      <c r="E732" s="12"/>
      <c r="F732" s="12"/>
      <c r="G732" s="143"/>
      <c r="H732" s="167"/>
      <c r="I732" s="167"/>
      <c r="J732" s="167"/>
      <c r="K732" s="369"/>
      <c r="L732" s="369"/>
      <c r="M732" s="369"/>
      <c r="N732" s="12"/>
      <c r="O732" s="12"/>
      <c r="Q732" s="143"/>
      <c r="R732" s="12"/>
      <c r="S732" s="12"/>
      <c r="T732" s="12"/>
      <c r="U732" s="12"/>
      <c r="V732" s="12"/>
      <c r="W732" s="12"/>
      <c r="X732" s="12"/>
      <c r="Y732" s="12"/>
      <c r="Z732" s="12"/>
      <c r="AA732" s="12"/>
      <c r="AB732" s="12"/>
      <c r="AC732" s="12"/>
    </row>
    <row r="733" spans="1:29" ht="13.5" customHeight="1" x14ac:dyDescent="0.25">
      <c r="A733" s="136"/>
      <c r="B733" s="142"/>
      <c r="C733" s="12"/>
      <c r="D733" s="12"/>
      <c r="E733" s="12"/>
      <c r="F733" s="12"/>
      <c r="G733" s="143"/>
      <c r="H733" s="167"/>
      <c r="I733" s="167"/>
      <c r="J733" s="167"/>
      <c r="K733" s="369"/>
      <c r="L733" s="369"/>
      <c r="M733" s="369"/>
      <c r="N733" s="12"/>
      <c r="O733" s="12"/>
      <c r="Q733" s="143"/>
      <c r="R733" s="12"/>
      <c r="S733" s="12"/>
      <c r="T733" s="12"/>
      <c r="U733" s="12"/>
      <c r="V733" s="12"/>
      <c r="W733" s="12"/>
      <c r="X733" s="12"/>
      <c r="Y733" s="12"/>
      <c r="Z733" s="12"/>
      <c r="AA733" s="12"/>
      <c r="AB733" s="12"/>
      <c r="AC733" s="12"/>
    </row>
    <row r="734" spans="1:29" ht="13.5" customHeight="1" x14ac:dyDescent="0.25">
      <c r="A734" s="136"/>
      <c r="B734" s="142"/>
      <c r="C734" s="12"/>
      <c r="D734" s="12"/>
      <c r="E734" s="12"/>
      <c r="F734" s="12"/>
      <c r="G734" s="143"/>
      <c r="H734" s="167"/>
      <c r="I734" s="167"/>
      <c r="J734" s="167"/>
      <c r="K734" s="369"/>
      <c r="L734" s="369"/>
      <c r="M734" s="369"/>
      <c r="N734" s="12"/>
      <c r="O734" s="12"/>
      <c r="Q734" s="143"/>
      <c r="R734" s="12"/>
      <c r="S734" s="12"/>
      <c r="T734" s="12"/>
      <c r="U734" s="12"/>
      <c r="V734" s="12"/>
      <c r="W734" s="12"/>
      <c r="X734" s="12"/>
      <c r="Y734" s="12"/>
      <c r="Z734" s="12"/>
      <c r="AA734" s="12"/>
      <c r="AB734" s="12"/>
      <c r="AC734" s="12"/>
    </row>
    <row r="735" spans="1:29" ht="13.5" customHeight="1" x14ac:dyDescent="0.25">
      <c r="A735" s="136"/>
      <c r="B735" s="142"/>
      <c r="C735" s="12"/>
      <c r="D735" s="12"/>
      <c r="E735" s="12"/>
      <c r="F735" s="12"/>
      <c r="G735" s="143"/>
      <c r="H735" s="167"/>
      <c r="I735" s="167"/>
      <c r="J735" s="167"/>
      <c r="K735" s="369"/>
      <c r="L735" s="369"/>
      <c r="M735" s="369"/>
      <c r="N735" s="12"/>
      <c r="O735" s="12"/>
      <c r="Q735" s="143"/>
      <c r="R735" s="12"/>
      <c r="S735" s="12"/>
      <c r="T735" s="12"/>
      <c r="U735" s="12"/>
      <c r="V735" s="12"/>
      <c r="W735" s="12"/>
      <c r="X735" s="12"/>
      <c r="Y735" s="12"/>
      <c r="Z735" s="12"/>
      <c r="AA735" s="12"/>
      <c r="AB735" s="12"/>
      <c r="AC735" s="12"/>
    </row>
    <row r="736" spans="1:29" ht="13.5" customHeight="1" x14ac:dyDescent="0.25">
      <c r="A736" s="136"/>
      <c r="B736" s="142"/>
      <c r="C736" s="12"/>
      <c r="D736" s="12"/>
      <c r="E736" s="12"/>
      <c r="F736" s="12"/>
      <c r="G736" s="143"/>
      <c r="H736" s="167"/>
      <c r="I736" s="167"/>
      <c r="J736" s="167"/>
      <c r="K736" s="369"/>
      <c r="L736" s="369"/>
      <c r="M736" s="369"/>
      <c r="N736" s="12"/>
      <c r="O736" s="12"/>
      <c r="Q736" s="143"/>
      <c r="R736" s="12"/>
      <c r="S736" s="12"/>
      <c r="T736" s="12"/>
      <c r="U736" s="12"/>
      <c r="V736" s="12"/>
      <c r="W736" s="12"/>
      <c r="X736" s="12"/>
      <c r="Y736" s="12"/>
      <c r="Z736" s="12"/>
      <c r="AA736" s="12"/>
      <c r="AB736" s="12"/>
      <c r="AC736" s="12"/>
    </row>
    <row r="737" spans="1:29" ht="13.5" customHeight="1" x14ac:dyDescent="0.25">
      <c r="A737" s="136"/>
      <c r="B737" s="142"/>
      <c r="C737" s="12"/>
      <c r="D737" s="12"/>
      <c r="E737" s="12"/>
      <c r="F737" s="12"/>
      <c r="G737" s="143"/>
      <c r="H737" s="167"/>
      <c r="I737" s="167"/>
      <c r="J737" s="167"/>
      <c r="K737" s="369"/>
      <c r="L737" s="369"/>
      <c r="M737" s="369"/>
      <c r="N737" s="12"/>
      <c r="O737" s="12"/>
      <c r="Q737" s="143"/>
      <c r="R737" s="12"/>
      <c r="S737" s="12"/>
      <c r="T737" s="12"/>
      <c r="U737" s="12"/>
      <c r="V737" s="12"/>
      <c r="W737" s="12"/>
      <c r="X737" s="12"/>
      <c r="Y737" s="12"/>
      <c r="Z737" s="12"/>
      <c r="AA737" s="12"/>
      <c r="AB737" s="12"/>
      <c r="AC737" s="12"/>
    </row>
    <row r="738" spans="1:29" ht="13.5" customHeight="1" x14ac:dyDescent="0.25">
      <c r="A738" s="136"/>
      <c r="B738" s="142"/>
      <c r="C738" s="12"/>
      <c r="D738" s="12"/>
      <c r="E738" s="12"/>
      <c r="F738" s="12"/>
      <c r="G738" s="143"/>
      <c r="H738" s="167"/>
      <c r="I738" s="167"/>
      <c r="J738" s="167"/>
      <c r="K738" s="369"/>
      <c r="L738" s="369"/>
      <c r="M738" s="369"/>
      <c r="N738" s="12"/>
      <c r="O738" s="12"/>
      <c r="Q738" s="143"/>
      <c r="R738" s="12"/>
      <c r="S738" s="12"/>
      <c r="T738" s="12"/>
      <c r="U738" s="12"/>
      <c r="V738" s="12"/>
      <c r="W738" s="12"/>
      <c r="X738" s="12"/>
      <c r="Y738" s="12"/>
      <c r="Z738" s="12"/>
      <c r="AA738" s="12"/>
      <c r="AB738" s="12"/>
      <c r="AC738" s="12"/>
    </row>
    <row r="739" spans="1:29" ht="13.5" customHeight="1" x14ac:dyDescent="0.25">
      <c r="A739" s="136"/>
      <c r="B739" s="142"/>
      <c r="C739" s="12"/>
      <c r="D739" s="12"/>
      <c r="E739" s="12"/>
      <c r="F739" s="12"/>
      <c r="G739" s="143"/>
      <c r="H739" s="167"/>
      <c r="I739" s="167"/>
      <c r="J739" s="167"/>
      <c r="K739" s="369"/>
      <c r="L739" s="369"/>
      <c r="M739" s="369"/>
      <c r="N739" s="12"/>
      <c r="O739" s="12"/>
      <c r="Q739" s="143"/>
      <c r="R739" s="12"/>
      <c r="S739" s="12"/>
      <c r="T739" s="12"/>
      <c r="U739" s="12"/>
      <c r="V739" s="12"/>
      <c r="W739" s="12"/>
      <c r="X739" s="12"/>
      <c r="Y739" s="12"/>
      <c r="Z739" s="12"/>
      <c r="AA739" s="12"/>
      <c r="AB739" s="12"/>
      <c r="AC739" s="12"/>
    </row>
    <row r="740" spans="1:29" ht="13.5" customHeight="1" x14ac:dyDescent="0.25">
      <c r="A740" s="136"/>
      <c r="B740" s="142"/>
      <c r="C740" s="12"/>
      <c r="D740" s="12"/>
      <c r="E740" s="12"/>
      <c r="F740" s="12"/>
      <c r="G740" s="143"/>
      <c r="H740" s="167"/>
      <c r="I740" s="167"/>
      <c r="J740" s="167"/>
      <c r="K740" s="369"/>
      <c r="L740" s="369"/>
      <c r="M740" s="369"/>
      <c r="N740" s="12"/>
      <c r="O740" s="12"/>
      <c r="Q740" s="143"/>
      <c r="R740" s="12"/>
      <c r="S740" s="12"/>
      <c r="T740" s="12"/>
      <c r="U740" s="12"/>
      <c r="V740" s="12"/>
      <c r="W740" s="12"/>
      <c r="X740" s="12"/>
      <c r="Y740" s="12"/>
      <c r="Z740" s="12"/>
      <c r="AA740" s="12"/>
      <c r="AB740" s="12"/>
      <c r="AC740" s="12"/>
    </row>
    <row r="741" spans="1:29" ht="13.5" customHeight="1" x14ac:dyDescent="0.25">
      <c r="A741" s="136"/>
      <c r="B741" s="142"/>
      <c r="C741" s="12"/>
      <c r="D741" s="12"/>
      <c r="E741" s="12"/>
      <c r="F741" s="12"/>
      <c r="G741" s="143"/>
      <c r="H741" s="167"/>
      <c r="I741" s="167"/>
      <c r="J741" s="167"/>
      <c r="K741" s="369"/>
      <c r="L741" s="369"/>
      <c r="M741" s="369"/>
      <c r="N741" s="12"/>
      <c r="O741" s="12"/>
      <c r="Q741" s="143"/>
      <c r="R741" s="12"/>
      <c r="S741" s="12"/>
      <c r="T741" s="12"/>
      <c r="U741" s="12"/>
      <c r="V741" s="12"/>
      <c r="W741" s="12"/>
      <c r="X741" s="12"/>
      <c r="Y741" s="12"/>
      <c r="Z741" s="12"/>
      <c r="AA741" s="12"/>
      <c r="AB741" s="12"/>
      <c r="AC741" s="12"/>
    </row>
    <row r="742" spans="1:29" ht="13.5" customHeight="1" x14ac:dyDescent="0.25">
      <c r="A742" s="136"/>
      <c r="B742" s="142"/>
      <c r="C742" s="12"/>
      <c r="D742" s="12"/>
      <c r="E742" s="12"/>
      <c r="F742" s="12"/>
      <c r="G742" s="143"/>
      <c r="H742" s="167"/>
      <c r="I742" s="167"/>
      <c r="J742" s="167"/>
      <c r="K742" s="369"/>
      <c r="L742" s="369"/>
      <c r="M742" s="369"/>
      <c r="N742" s="12"/>
      <c r="O742" s="12"/>
      <c r="Q742" s="143"/>
      <c r="R742" s="12"/>
      <c r="S742" s="12"/>
      <c r="T742" s="12"/>
      <c r="U742" s="12"/>
      <c r="V742" s="12"/>
      <c r="W742" s="12"/>
      <c r="X742" s="12"/>
      <c r="Y742" s="12"/>
      <c r="Z742" s="12"/>
      <c r="AA742" s="12"/>
      <c r="AB742" s="12"/>
      <c r="AC742" s="12"/>
    </row>
    <row r="743" spans="1:29" ht="13.5" customHeight="1" x14ac:dyDescent="0.25">
      <c r="A743" s="136"/>
      <c r="B743" s="142"/>
      <c r="C743" s="12"/>
      <c r="D743" s="12"/>
      <c r="E743" s="12"/>
      <c r="F743" s="12"/>
      <c r="G743" s="143"/>
      <c r="H743" s="167"/>
      <c r="I743" s="167"/>
      <c r="J743" s="167"/>
      <c r="K743" s="369"/>
      <c r="L743" s="369"/>
      <c r="M743" s="369"/>
      <c r="N743" s="12"/>
      <c r="O743" s="12"/>
      <c r="Q743" s="143"/>
      <c r="R743" s="12"/>
      <c r="S743" s="12"/>
      <c r="T743" s="12"/>
      <c r="U743" s="12"/>
      <c r="V743" s="12"/>
      <c r="W743" s="12"/>
      <c r="X743" s="12"/>
      <c r="Y743" s="12"/>
      <c r="Z743" s="12"/>
      <c r="AA743" s="12"/>
      <c r="AB743" s="12"/>
      <c r="AC743" s="12"/>
    </row>
    <row r="744" spans="1:29" ht="13.5" customHeight="1" x14ac:dyDescent="0.25">
      <c r="A744" s="136"/>
      <c r="B744" s="142"/>
      <c r="C744" s="12"/>
      <c r="D744" s="12"/>
      <c r="E744" s="12"/>
      <c r="F744" s="12"/>
      <c r="G744" s="143"/>
      <c r="H744" s="167"/>
      <c r="I744" s="167"/>
      <c r="J744" s="167"/>
      <c r="K744" s="369"/>
      <c r="L744" s="369"/>
      <c r="M744" s="369"/>
      <c r="N744" s="12"/>
      <c r="O744" s="12"/>
      <c r="Q744" s="143"/>
      <c r="R744" s="12"/>
      <c r="S744" s="12"/>
      <c r="T744" s="12"/>
      <c r="U744" s="12"/>
      <c r="V744" s="12"/>
      <c r="W744" s="12"/>
      <c r="X744" s="12"/>
      <c r="Y744" s="12"/>
      <c r="Z744" s="12"/>
      <c r="AA744" s="12"/>
      <c r="AB744" s="12"/>
      <c r="AC744" s="12"/>
    </row>
    <row r="745" spans="1:29" ht="13.5" customHeight="1" x14ac:dyDescent="0.25">
      <c r="A745" s="136"/>
      <c r="B745" s="142"/>
      <c r="C745" s="12"/>
      <c r="D745" s="12"/>
      <c r="E745" s="12"/>
      <c r="F745" s="12"/>
      <c r="G745" s="143"/>
      <c r="H745" s="167"/>
      <c r="I745" s="167"/>
      <c r="J745" s="167"/>
      <c r="K745" s="369"/>
      <c r="L745" s="369"/>
      <c r="M745" s="369"/>
      <c r="N745" s="12"/>
      <c r="O745" s="12"/>
      <c r="Q745" s="143"/>
      <c r="R745" s="12"/>
      <c r="S745" s="12"/>
      <c r="T745" s="12"/>
      <c r="U745" s="12"/>
      <c r="V745" s="12"/>
      <c r="W745" s="12"/>
      <c r="X745" s="12"/>
      <c r="Y745" s="12"/>
      <c r="Z745" s="12"/>
      <c r="AA745" s="12"/>
      <c r="AB745" s="12"/>
      <c r="AC745" s="12"/>
    </row>
    <row r="746" spans="1:29" ht="13.5" customHeight="1" x14ac:dyDescent="0.25">
      <c r="A746" s="136"/>
      <c r="B746" s="142"/>
      <c r="C746" s="12"/>
      <c r="D746" s="12"/>
      <c r="E746" s="12"/>
      <c r="F746" s="12"/>
      <c r="G746" s="143"/>
      <c r="H746" s="167"/>
      <c r="I746" s="167"/>
      <c r="J746" s="167"/>
      <c r="K746" s="369"/>
      <c r="L746" s="369"/>
      <c r="M746" s="369"/>
      <c r="N746" s="12"/>
      <c r="O746" s="12"/>
      <c r="Q746" s="143"/>
      <c r="R746" s="12"/>
      <c r="S746" s="12"/>
      <c r="T746" s="12"/>
      <c r="U746" s="12"/>
      <c r="V746" s="12"/>
      <c r="W746" s="12"/>
      <c r="X746" s="12"/>
      <c r="Y746" s="12"/>
      <c r="Z746" s="12"/>
      <c r="AA746" s="12"/>
      <c r="AB746" s="12"/>
      <c r="AC746" s="12"/>
    </row>
    <row r="747" spans="1:29" ht="13.5" customHeight="1" x14ac:dyDescent="0.25">
      <c r="A747" s="136"/>
      <c r="B747" s="142"/>
      <c r="C747" s="12"/>
      <c r="D747" s="12"/>
      <c r="E747" s="12"/>
      <c r="F747" s="12"/>
      <c r="G747" s="143"/>
      <c r="H747" s="167"/>
      <c r="I747" s="167"/>
      <c r="J747" s="167"/>
      <c r="K747" s="369"/>
      <c r="L747" s="369"/>
      <c r="M747" s="369"/>
      <c r="N747" s="12"/>
      <c r="O747" s="12"/>
      <c r="Q747" s="143"/>
      <c r="R747" s="12"/>
      <c r="S747" s="12"/>
      <c r="T747" s="12"/>
      <c r="U747" s="12"/>
      <c r="V747" s="12"/>
      <c r="W747" s="12"/>
      <c r="X747" s="12"/>
      <c r="Y747" s="12"/>
      <c r="Z747" s="12"/>
      <c r="AA747" s="12"/>
      <c r="AB747" s="12"/>
      <c r="AC747" s="12"/>
    </row>
    <row r="748" spans="1:29" ht="13.5" customHeight="1" x14ac:dyDescent="0.25">
      <c r="A748" s="136"/>
      <c r="B748" s="142"/>
      <c r="C748" s="12"/>
      <c r="D748" s="12"/>
      <c r="E748" s="12"/>
      <c r="F748" s="12"/>
      <c r="G748" s="143"/>
      <c r="H748" s="167"/>
      <c r="I748" s="167"/>
      <c r="J748" s="167"/>
      <c r="K748" s="369"/>
      <c r="L748" s="369"/>
      <c r="M748" s="369"/>
      <c r="N748" s="12"/>
      <c r="O748" s="12"/>
      <c r="Q748" s="143"/>
      <c r="R748" s="12"/>
      <c r="S748" s="12"/>
      <c r="T748" s="12"/>
      <c r="U748" s="12"/>
      <c r="V748" s="12"/>
      <c r="W748" s="12"/>
      <c r="X748" s="12"/>
      <c r="Y748" s="12"/>
      <c r="Z748" s="12"/>
      <c r="AA748" s="12"/>
      <c r="AB748" s="12"/>
      <c r="AC748" s="12"/>
    </row>
    <row r="749" spans="1:29" ht="13.5" customHeight="1" x14ac:dyDescent="0.25">
      <c r="A749" s="136"/>
      <c r="B749" s="142"/>
      <c r="C749" s="12"/>
      <c r="D749" s="12"/>
      <c r="E749" s="12"/>
      <c r="F749" s="12"/>
      <c r="G749" s="143"/>
      <c r="H749" s="167"/>
      <c r="I749" s="167"/>
      <c r="J749" s="167"/>
      <c r="K749" s="369"/>
      <c r="L749" s="369"/>
      <c r="M749" s="369"/>
      <c r="N749" s="12"/>
      <c r="O749" s="12"/>
      <c r="Q749" s="143"/>
      <c r="R749" s="12"/>
      <c r="S749" s="12"/>
      <c r="T749" s="12"/>
      <c r="U749" s="12"/>
      <c r="V749" s="12"/>
      <c r="W749" s="12"/>
      <c r="X749" s="12"/>
      <c r="Y749" s="12"/>
      <c r="Z749" s="12"/>
      <c r="AA749" s="12"/>
      <c r="AB749" s="12"/>
      <c r="AC749" s="12"/>
    </row>
    <row r="750" spans="1:29" ht="13.5" customHeight="1" x14ac:dyDescent="0.25">
      <c r="A750" s="136"/>
      <c r="B750" s="142"/>
      <c r="C750" s="12"/>
      <c r="D750" s="12"/>
      <c r="E750" s="12"/>
      <c r="F750" s="12"/>
      <c r="G750" s="143"/>
      <c r="H750" s="167"/>
      <c r="I750" s="167"/>
      <c r="J750" s="167"/>
      <c r="K750" s="369"/>
      <c r="L750" s="369"/>
      <c r="M750" s="369"/>
      <c r="N750" s="12"/>
      <c r="O750" s="12"/>
      <c r="Q750" s="143"/>
      <c r="R750" s="12"/>
      <c r="S750" s="12"/>
      <c r="T750" s="12"/>
      <c r="U750" s="12"/>
      <c r="V750" s="12"/>
      <c r="W750" s="12"/>
      <c r="X750" s="12"/>
      <c r="Y750" s="12"/>
      <c r="Z750" s="12"/>
      <c r="AA750" s="12"/>
      <c r="AB750" s="12"/>
      <c r="AC750" s="12"/>
    </row>
    <row r="751" spans="1:29" ht="13.5" customHeight="1" x14ac:dyDescent="0.25">
      <c r="A751" s="136"/>
      <c r="B751" s="142"/>
      <c r="C751" s="12"/>
      <c r="D751" s="12"/>
      <c r="E751" s="12"/>
      <c r="F751" s="12"/>
      <c r="G751" s="143"/>
      <c r="H751" s="167"/>
      <c r="I751" s="167"/>
      <c r="J751" s="167"/>
      <c r="K751" s="369"/>
      <c r="L751" s="369"/>
      <c r="M751" s="369"/>
      <c r="N751" s="12"/>
      <c r="O751" s="12"/>
      <c r="Q751" s="143"/>
      <c r="R751" s="12"/>
      <c r="S751" s="12"/>
      <c r="T751" s="12"/>
      <c r="U751" s="12"/>
      <c r="V751" s="12"/>
      <c r="W751" s="12"/>
      <c r="X751" s="12"/>
      <c r="Y751" s="12"/>
      <c r="Z751" s="12"/>
      <c r="AA751" s="12"/>
      <c r="AB751" s="12"/>
      <c r="AC751" s="12"/>
    </row>
    <row r="752" spans="1:29" ht="13.5" customHeight="1" x14ac:dyDescent="0.25">
      <c r="A752" s="136"/>
      <c r="B752" s="142"/>
      <c r="C752" s="12"/>
      <c r="D752" s="12"/>
      <c r="E752" s="12"/>
      <c r="F752" s="12"/>
      <c r="G752" s="143"/>
      <c r="H752" s="167"/>
      <c r="I752" s="167"/>
      <c r="J752" s="167"/>
      <c r="K752" s="369"/>
      <c r="L752" s="369"/>
      <c r="M752" s="369"/>
      <c r="N752" s="12"/>
      <c r="O752" s="12"/>
      <c r="Q752" s="143"/>
      <c r="R752" s="12"/>
      <c r="S752" s="12"/>
      <c r="T752" s="12"/>
      <c r="U752" s="12"/>
      <c r="V752" s="12"/>
      <c r="W752" s="12"/>
      <c r="X752" s="12"/>
      <c r="Y752" s="12"/>
      <c r="Z752" s="12"/>
      <c r="AA752" s="12"/>
      <c r="AB752" s="12"/>
      <c r="AC752" s="12"/>
    </row>
    <row r="753" spans="1:29" ht="13.5" customHeight="1" x14ac:dyDescent="0.25">
      <c r="A753" s="136"/>
      <c r="B753" s="142"/>
      <c r="C753" s="12"/>
      <c r="D753" s="12"/>
      <c r="E753" s="12"/>
      <c r="F753" s="12"/>
      <c r="G753" s="143"/>
      <c r="H753" s="167"/>
      <c r="I753" s="167"/>
      <c r="J753" s="167"/>
      <c r="K753" s="369"/>
      <c r="L753" s="369"/>
      <c r="M753" s="369"/>
      <c r="N753" s="12"/>
      <c r="O753" s="12"/>
      <c r="Q753" s="143"/>
      <c r="R753" s="12"/>
      <c r="S753" s="12"/>
      <c r="T753" s="12"/>
      <c r="U753" s="12"/>
      <c r="V753" s="12"/>
      <c r="W753" s="12"/>
      <c r="X753" s="12"/>
      <c r="Y753" s="12"/>
      <c r="Z753" s="12"/>
      <c r="AA753" s="12"/>
      <c r="AB753" s="12"/>
      <c r="AC753" s="12"/>
    </row>
    <row r="754" spans="1:29" ht="13.5" customHeight="1" x14ac:dyDescent="0.25">
      <c r="A754" s="136"/>
      <c r="B754" s="142"/>
      <c r="C754" s="12"/>
      <c r="D754" s="12"/>
      <c r="E754" s="12"/>
      <c r="F754" s="12"/>
      <c r="G754" s="143"/>
      <c r="H754" s="167"/>
      <c r="I754" s="167"/>
      <c r="J754" s="167"/>
      <c r="K754" s="369"/>
      <c r="L754" s="369"/>
      <c r="M754" s="369"/>
      <c r="N754" s="12"/>
      <c r="O754" s="12"/>
      <c r="Q754" s="143"/>
      <c r="R754" s="12"/>
      <c r="S754" s="12"/>
      <c r="T754" s="12"/>
      <c r="U754" s="12"/>
      <c r="V754" s="12"/>
      <c r="W754" s="12"/>
      <c r="X754" s="12"/>
      <c r="Y754" s="12"/>
      <c r="Z754" s="12"/>
      <c r="AA754" s="12"/>
      <c r="AB754" s="12"/>
      <c r="AC754" s="12"/>
    </row>
    <row r="755" spans="1:29" ht="13.5" customHeight="1" x14ac:dyDescent="0.25">
      <c r="A755" s="136"/>
      <c r="B755" s="142"/>
      <c r="C755" s="12"/>
      <c r="D755" s="12"/>
      <c r="E755" s="12"/>
      <c r="F755" s="12"/>
      <c r="G755" s="143"/>
      <c r="H755" s="167"/>
      <c r="I755" s="167"/>
      <c r="J755" s="167"/>
      <c r="K755" s="369"/>
      <c r="L755" s="369"/>
      <c r="M755" s="369"/>
      <c r="N755" s="12"/>
      <c r="O755" s="12"/>
      <c r="Q755" s="143"/>
      <c r="R755" s="12"/>
      <c r="S755" s="12"/>
      <c r="T755" s="12"/>
      <c r="U755" s="12"/>
      <c r="V755" s="12"/>
      <c r="W755" s="12"/>
      <c r="X755" s="12"/>
      <c r="Y755" s="12"/>
      <c r="Z755" s="12"/>
      <c r="AA755" s="12"/>
      <c r="AB755" s="12"/>
      <c r="AC755" s="12"/>
    </row>
    <row r="756" spans="1:29" ht="13.5" customHeight="1" x14ac:dyDescent="0.25">
      <c r="A756" s="136"/>
      <c r="B756" s="142"/>
      <c r="C756" s="12"/>
      <c r="D756" s="12"/>
      <c r="E756" s="12"/>
      <c r="F756" s="12"/>
      <c r="G756" s="143"/>
      <c r="H756" s="167"/>
      <c r="I756" s="167"/>
      <c r="J756" s="167"/>
      <c r="K756" s="369"/>
      <c r="L756" s="369"/>
      <c r="M756" s="369"/>
      <c r="N756" s="12"/>
      <c r="O756" s="12"/>
      <c r="Q756" s="143"/>
      <c r="R756" s="12"/>
      <c r="S756" s="12"/>
      <c r="T756" s="12"/>
      <c r="U756" s="12"/>
      <c r="V756" s="12"/>
      <c r="W756" s="12"/>
      <c r="X756" s="12"/>
      <c r="Y756" s="12"/>
      <c r="Z756" s="12"/>
      <c r="AA756" s="12"/>
      <c r="AB756" s="12"/>
      <c r="AC756" s="12"/>
    </row>
    <row r="757" spans="1:29" ht="13.5" customHeight="1" x14ac:dyDescent="0.25">
      <c r="A757" s="136"/>
      <c r="B757" s="142"/>
      <c r="C757" s="12"/>
      <c r="D757" s="12"/>
      <c r="E757" s="12"/>
      <c r="F757" s="12"/>
      <c r="G757" s="143"/>
      <c r="H757" s="167"/>
      <c r="I757" s="167"/>
      <c r="J757" s="167"/>
      <c r="K757" s="369"/>
      <c r="L757" s="369"/>
      <c r="M757" s="369"/>
      <c r="N757" s="12"/>
      <c r="O757" s="12"/>
      <c r="Q757" s="143"/>
      <c r="R757" s="12"/>
      <c r="S757" s="12"/>
      <c r="T757" s="12"/>
      <c r="U757" s="12"/>
      <c r="V757" s="12"/>
      <c r="W757" s="12"/>
      <c r="X757" s="12"/>
      <c r="Y757" s="12"/>
      <c r="Z757" s="12"/>
      <c r="AA757" s="12"/>
      <c r="AB757" s="12"/>
      <c r="AC757" s="12"/>
    </row>
    <row r="758" spans="1:29" ht="13.5" customHeight="1" x14ac:dyDescent="0.25">
      <c r="A758" s="136"/>
      <c r="B758" s="142"/>
      <c r="C758" s="12"/>
      <c r="D758" s="12"/>
      <c r="E758" s="12"/>
      <c r="F758" s="12"/>
      <c r="G758" s="143"/>
      <c r="H758" s="167"/>
      <c r="I758" s="167"/>
      <c r="J758" s="167"/>
      <c r="K758" s="369"/>
      <c r="L758" s="369"/>
      <c r="M758" s="369"/>
      <c r="N758" s="12"/>
      <c r="O758" s="12"/>
      <c r="Q758" s="143"/>
      <c r="R758" s="12"/>
      <c r="S758" s="12"/>
      <c r="T758" s="12"/>
      <c r="U758" s="12"/>
      <c r="V758" s="12"/>
      <c r="W758" s="12"/>
      <c r="X758" s="12"/>
      <c r="Y758" s="12"/>
      <c r="Z758" s="12"/>
      <c r="AA758" s="12"/>
      <c r="AB758" s="12"/>
      <c r="AC758" s="12"/>
    </row>
    <row r="759" spans="1:29" ht="13.5" customHeight="1" x14ac:dyDescent="0.25">
      <c r="A759" s="136"/>
      <c r="B759" s="142"/>
      <c r="C759" s="12"/>
      <c r="D759" s="12"/>
      <c r="E759" s="12"/>
      <c r="F759" s="12"/>
      <c r="G759" s="143"/>
      <c r="H759" s="167"/>
      <c r="I759" s="167"/>
      <c r="J759" s="167"/>
      <c r="K759" s="369"/>
      <c r="L759" s="369"/>
      <c r="M759" s="369"/>
      <c r="N759" s="12"/>
      <c r="O759" s="12"/>
      <c r="Q759" s="143"/>
      <c r="R759" s="12"/>
      <c r="S759" s="12"/>
      <c r="T759" s="12"/>
      <c r="U759" s="12"/>
      <c r="V759" s="12"/>
      <c r="W759" s="12"/>
      <c r="X759" s="12"/>
      <c r="Y759" s="12"/>
      <c r="Z759" s="12"/>
      <c r="AA759" s="12"/>
      <c r="AB759" s="12"/>
      <c r="AC759" s="12"/>
    </row>
    <row r="760" spans="1:29" ht="13.5" customHeight="1" x14ac:dyDescent="0.25">
      <c r="A760" s="136"/>
      <c r="B760" s="142"/>
      <c r="C760" s="12"/>
      <c r="D760" s="12"/>
      <c r="E760" s="12"/>
      <c r="F760" s="12"/>
      <c r="G760" s="143"/>
      <c r="H760" s="167"/>
      <c r="I760" s="167"/>
      <c r="J760" s="167"/>
      <c r="K760" s="369"/>
      <c r="L760" s="369"/>
      <c r="M760" s="369"/>
      <c r="N760" s="12"/>
      <c r="O760" s="12"/>
      <c r="Q760" s="143"/>
      <c r="R760" s="12"/>
      <c r="S760" s="12"/>
      <c r="T760" s="12"/>
      <c r="U760" s="12"/>
      <c r="V760" s="12"/>
      <c r="W760" s="12"/>
      <c r="X760" s="12"/>
      <c r="Y760" s="12"/>
      <c r="Z760" s="12"/>
      <c r="AA760" s="12"/>
      <c r="AB760" s="12"/>
      <c r="AC760" s="12"/>
    </row>
    <row r="761" spans="1:29" ht="13.5" customHeight="1" x14ac:dyDescent="0.25">
      <c r="A761" s="136"/>
      <c r="B761" s="142"/>
      <c r="C761" s="12"/>
      <c r="D761" s="12"/>
      <c r="E761" s="12"/>
      <c r="F761" s="12"/>
      <c r="G761" s="143"/>
      <c r="H761" s="167"/>
      <c r="I761" s="167"/>
      <c r="J761" s="167"/>
      <c r="K761" s="369"/>
      <c r="L761" s="369"/>
      <c r="M761" s="369"/>
      <c r="N761" s="12"/>
      <c r="O761" s="12"/>
      <c r="Q761" s="143"/>
      <c r="R761" s="12"/>
      <c r="S761" s="12"/>
      <c r="T761" s="12"/>
      <c r="U761" s="12"/>
      <c r="V761" s="12"/>
      <c r="W761" s="12"/>
      <c r="X761" s="12"/>
      <c r="Y761" s="12"/>
      <c r="Z761" s="12"/>
      <c r="AA761" s="12"/>
      <c r="AB761" s="12"/>
      <c r="AC761" s="12"/>
    </row>
    <row r="762" spans="1:29" ht="13.5" customHeight="1" x14ac:dyDescent="0.25">
      <c r="A762" s="136"/>
      <c r="B762" s="142"/>
      <c r="C762" s="12"/>
      <c r="D762" s="12"/>
      <c r="E762" s="12"/>
      <c r="F762" s="12"/>
      <c r="G762" s="143"/>
      <c r="H762" s="167"/>
      <c r="I762" s="167"/>
      <c r="J762" s="167"/>
      <c r="K762" s="369"/>
      <c r="L762" s="369"/>
      <c r="M762" s="369"/>
      <c r="N762" s="12"/>
      <c r="O762" s="12"/>
      <c r="Q762" s="143"/>
      <c r="R762" s="12"/>
      <c r="S762" s="12"/>
      <c r="T762" s="12"/>
      <c r="U762" s="12"/>
      <c r="V762" s="12"/>
      <c r="W762" s="12"/>
      <c r="X762" s="12"/>
      <c r="Y762" s="12"/>
      <c r="Z762" s="12"/>
      <c r="AA762" s="12"/>
      <c r="AB762" s="12"/>
      <c r="AC762" s="12"/>
    </row>
    <row r="763" spans="1:29" ht="13.5" customHeight="1" x14ac:dyDescent="0.25">
      <c r="A763" s="136"/>
      <c r="B763" s="142"/>
      <c r="C763" s="12"/>
      <c r="D763" s="12"/>
      <c r="E763" s="12"/>
      <c r="F763" s="12"/>
      <c r="G763" s="143"/>
      <c r="H763" s="167"/>
      <c r="I763" s="167"/>
      <c r="J763" s="167"/>
      <c r="K763" s="369"/>
      <c r="L763" s="369"/>
      <c r="M763" s="369"/>
      <c r="N763" s="12"/>
      <c r="O763" s="12"/>
      <c r="Q763" s="143"/>
      <c r="R763" s="12"/>
      <c r="S763" s="12"/>
      <c r="T763" s="12"/>
      <c r="U763" s="12"/>
      <c r="V763" s="12"/>
      <c r="W763" s="12"/>
      <c r="X763" s="12"/>
      <c r="Y763" s="12"/>
      <c r="Z763" s="12"/>
      <c r="AA763" s="12"/>
      <c r="AB763" s="12"/>
      <c r="AC763" s="12"/>
    </row>
    <row r="764" spans="1:29" ht="13.5" customHeight="1" x14ac:dyDescent="0.25">
      <c r="A764" s="136"/>
      <c r="B764" s="142"/>
      <c r="C764" s="12"/>
      <c r="D764" s="12"/>
      <c r="E764" s="12"/>
      <c r="F764" s="12"/>
      <c r="G764" s="143"/>
      <c r="H764" s="167"/>
      <c r="I764" s="167"/>
      <c r="J764" s="167"/>
      <c r="K764" s="369"/>
      <c r="L764" s="369"/>
      <c r="M764" s="369"/>
      <c r="N764" s="12"/>
      <c r="O764" s="12"/>
      <c r="Q764" s="143"/>
      <c r="R764" s="12"/>
      <c r="S764" s="12"/>
      <c r="T764" s="12"/>
      <c r="U764" s="12"/>
      <c r="V764" s="12"/>
      <c r="W764" s="12"/>
      <c r="X764" s="12"/>
      <c r="Y764" s="12"/>
      <c r="Z764" s="12"/>
      <c r="AA764" s="12"/>
      <c r="AB764" s="12"/>
      <c r="AC764" s="12"/>
    </row>
    <row r="765" spans="1:29" ht="13.5" customHeight="1" x14ac:dyDescent="0.25">
      <c r="A765" s="136"/>
      <c r="B765" s="142"/>
      <c r="C765" s="12"/>
      <c r="D765" s="12"/>
      <c r="E765" s="12"/>
      <c r="F765" s="12"/>
      <c r="G765" s="143"/>
      <c r="H765" s="167"/>
      <c r="I765" s="167"/>
      <c r="J765" s="167"/>
      <c r="K765" s="369"/>
      <c r="L765" s="369"/>
      <c r="M765" s="369"/>
      <c r="N765" s="12"/>
      <c r="O765" s="12"/>
      <c r="Q765" s="143"/>
      <c r="R765" s="12"/>
      <c r="S765" s="12"/>
      <c r="T765" s="12"/>
      <c r="U765" s="12"/>
      <c r="V765" s="12"/>
      <c r="W765" s="12"/>
      <c r="X765" s="12"/>
      <c r="Y765" s="12"/>
      <c r="Z765" s="12"/>
      <c r="AA765" s="12"/>
      <c r="AB765" s="12"/>
      <c r="AC765" s="12"/>
    </row>
    <row r="766" spans="1:29" ht="13.5" customHeight="1" x14ac:dyDescent="0.25">
      <c r="A766" s="136"/>
      <c r="B766" s="142"/>
      <c r="C766" s="12"/>
      <c r="D766" s="12"/>
      <c r="E766" s="12"/>
      <c r="F766" s="12"/>
      <c r="G766" s="143"/>
      <c r="H766" s="167"/>
      <c r="I766" s="167"/>
      <c r="J766" s="167"/>
      <c r="K766" s="369"/>
      <c r="L766" s="369"/>
      <c r="M766" s="369"/>
      <c r="N766" s="12"/>
      <c r="O766" s="12"/>
      <c r="Q766" s="143"/>
      <c r="R766" s="12"/>
      <c r="S766" s="12"/>
      <c r="T766" s="12"/>
      <c r="U766" s="12"/>
      <c r="V766" s="12"/>
      <c r="W766" s="12"/>
      <c r="X766" s="12"/>
      <c r="Y766" s="12"/>
      <c r="Z766" s="12"/>
      <c r="AA766" s="12"/>
      <c r="AB766" s="12"/>
      <c r="AC766" s="12"/>
    </row>
    <row r="767" spans="1:29" ht="13.5" customHeight="1" x14ac:dyDescent="0.25">
      <c r="A767" s="136"/>
      <c r="B767" s="142"/>
      <c r="C767" s="12"/>
      <c r="D767" s="12"/>
      <c r="E767" s="12"/>
      <c r="F767" s="12"/>
      <c r="G767" s="143"/>
      <c r="H767" s="167"/>
      <c r="I767" s="167"/>
      <c r="J767" s="167"/>
      <c r="K767" s="369"/>
      <c r="L767" s="369"/>
      <c r="M767" s="369"/>
      <c r="N767" s="12"/>
      <c r="O767" s="12"/>
      <c r="Q767" s="143"/>
      <c r="R767" s="12"/>
      <c r="S767" s="12"/>
      <c r="T767" s="12"/>
      <c r="U767" s="12"/>
      <c r="V767" s="12"/>
      <c r="W767" s="12"/>
      <c r="X767" s="12"/>
      <c r="Y767" s="12"/>
      <c r="Z767" s="12"/>
      <c r="AA767" s="12"/>
      <c r="AB767" s="12"/>
      <c r="AC767" s="12"/>
    </row>
    <row r="768" spans="1:29" ht="13.5" customHeight="1" x14ac:dyDescent="0.25">
      <c r="A768" s="136"/>
      <c r="B768" s="142"/>
      <c r="C768" s="12"/>
      <c r="D768" s="12"/>
      <c r="E768" s="12"/>
      <c r="F768" s="12"/>
      <c r="G768" s="143"/>
      <c r="H768" s="167"/>
      <c r="I768" s="167"/>
      <c r="J768" s="167"/>
      <c r="K768" s="369"/>
      <c r="L768" s="369"/>
      <c r="M768" s="369"/>
      <c r="N768" s="12"/>
      <c r="O768" s="12"/>
      <c r="Q768" s="143"/>
      <c r="R768" s="12"/>
      <c r="S768" s="12"/>
      <c r="T768" s="12"/>
      <c r="U768" s="12"/>
      <c r="V768" s="12"/>
      <c r="W768" s="12"/>
      <c r="X768" s="12"/>
      <c r="Y768" s="12"/>
      <c r="Z768" s="12"/>
      <c r="AA768" s="12"/>
      <c r="AB768" s="12"/>
      <c r="AC768" s="12"/>
    </row>
    <row r="769" spans="1:29" ht="13.5" customHeight="1" x14ac:dyDescent="0.25">
      <c r="A769" s="136"/>
      <c r="B769" s="142"/>
      <c r="C769" s="12"/>
      <c r="D769" s="12"/>
      <c r="E769" s="12"/>
      <c r="F769" s="12"/>
      <c r="G769" s="143"/>
      <c r="H769" s="167"/>
      <c r="I769" s="167"/>
      <c r="J769" s="167"/>
      <c r="K769" s="369"/>
      <c r="L769" s="369"/>
      <c r="M769" s="369"/>
      <c r="N769" s="12"/>
      <c r="O769" s="12"/>
      <c r="Q769" s="143"/>
      <c r="R769" s="12"/>
      <c r="S769" s="12"/>
      <c r="T769" s="12"/>
      <c r="U769" s="12"/>
      <c r="V769" s="12"/>
      <c r="W769" s="12"/>
      <c r="X769" s="12"/>
      <c r="Y769" s="12"/>
      <c r="Z769" s="12"/>
      <c r="AA769" s="12"/>
      <c r="AB769" s="12"/>
      <c r="AC769" s="12"/>
    </row>
    <row r="770" spans="1:29" ht="13.5" customHeight="1" x14ac:dyDescent="0.25">
      <c r="A770" s="136"/>
      <c r="B770" s="142"/>
      <c r="C770" s="12"/>
      <c r="D770" s="12"/>
      <c r="E770" s="12"/>
      <c r="F770" s="12"/>
      <c r="G770" s="143"/>
      <c r="H770" s="167"/>
      <c r="I770" s="167"/>
      <c r="J770" s="167"/>
      <c r="K770" s="369"/>
      <c r="L770" s="369"/>
      <c r="M770" s="369"/>
      <c r="N770" s="12"/>
      <c r="O770" s="12"/>
      <c r="Q770" s="143"/>
      <c r="R770" s="12"/>
      <c r="S770" s="12"/>
      <c r="T770" s="12"/>
      <c r="U770" s="12"/>
      <c r="V770" s="12"/>
      <c r="W770" s="12"/>
      <c r="X770" s="12"/>
      <c r="Y770" s="12"/>
      <c r="Z770" s="12"/>
      <c r="AA770" s="12"/>
      <c r="AB770" s="12"/>
      <c r="AC770" s="12"/>
    </row>
    <row r="771" spans="1:29" ht="13.5" customHeight="1" x14ac:dyDescent="0.25">
      <c r="A771" s="136"/>
      <c r="B771" s="142"/>
      <c r="C771" s="12"/>
      <c r="D771" s="12"/>
      <c r="E771" s="12"/>
      <c r="F771" s="12"/>
      <c r="G771" s="143"/>
      <c r="H771" s="167"/>
      <c r="I771" s="167"/>
      <c r="J771" s="167"/>
      <c r="K771" s="369"/>
      <c r="L771" s="369"/>
      <c r="M771" s="369"/>
      <c r="N771" s="12"/>
      <c r="O771" s="12"/>
      <c r="Q771" s="143"/>
      <c r="R771" s="12"/>
      <c r="S771" s="12"/>
      <c r="T771" s="12"/>
      <c r="U771" s="12"/>
      <c r="V771" s="12"/>
      <c r="W771" s="12"/>
      <c r="X771" s="12"/>
      <c r="Y771" s="12"/>
      <c r="Z771" s="12"/>
      <c r="AA771" s="12"/>
      <c r="AB771" s="12"/>
      <c r="AC771" s="12"/>
    </row>
    <row r="772" spans="1:29" ht="13.5" customHeight="1" x14ac:dyDescent="0.25">
      <c r="A772" s="136"/>
      <c r="B772" s="142"/>
      <c r="C772" s="12"/>
      <c r="D772" s="12"/>
      <c r="E772" s="12"/>
      <c r="F772" s="12"/>
      <c r="G772" s="143"/>
      <c r="H772" s="167"/>
      <c r="I772" s="167"/>
      <c r="J772" s="167"/>
      <c r="K772" s="369"/>
      <c r="L772" s="369"/>
      <c r="M772" s="369"/>
      <c r="N772" s="12"/>
      <c r="O772" s="12"/>
      <c r="Q772" s="143"/>
      <c r="R772" s="12"/>
      <c r="S772" s="12"/>
      <c r="T772" s="12"/>
      <c r="U772" s="12"/>
      <c r="V772" s="12"/>
      <c r="W772" s="12"/>
      <c r="X772" s="12"/>
      <c r="Y772" s="12"/>
      <c r="Z772" s="12"/>
      <c r="AA772" s="12"/>
      <c r="AB772" s="12"/>
      <c r="AC772" s="12"/>
    </row>
    <row r="773" spans="1:29" ht="13.5" customHeight="1" x14ac:dyDescent="0.25">
      <c r="A773" s="136"/>
      <c r="B773" s="142"/>
      <c r="C773" s="12"/>
      <c r="D773" s="12"/>
      <c r="E773" s="12"/>
      <c r="F773" s="12"/>
      <c r="G773" s="143"/>
      <c r="H773" s="167"/>
      <c r="I773" s="167"/>
      <c r="J773" s="167"/>
      <c r="K773" s="369"/>
      <c r="L773" s="369"/>
      <c r="M773" s="369"/>
      <c r="N773" s="12"/>
      <c r="O773" s="12"/>
      <c r="Q773" s="143"/>
      <c r="R773" s="12"/>
      <c r="S773" s="12"/>
      <c r="T773" s="12"/>
      <c r="U773" s="12"/>
      <c r="V773" s="12"/>
      <c r="W773" s="12"/>
      <c r="X773" s="12"/>
      <c r="Y773" s="12"/>
      <c r="Z773" s="12"/>
      <c r="AA773" s="12"/>
      <c r="AB773" s="12"/>
      <c r="AC773" s="12"/>
    </row>
    <row r="774" spans="1:29" ht="13.5" customHeight="1" x14ac:dyDescent="0.25">
      <c r="A774" s="136"/>
      <c r="B774" s="142"/>
      <c r="C774" s="12"/>
      <c r="D774" s="12"/>
      <c r="E774" s="12"/>
      <c r="F774" s="12"/>
      <c r="G774" s="143"/>
      <c r="H774" s="167"/>
      <c r="I774" s="167"/>
      <c r="J774" s="167"/>
      <c r="K774" s="369"/>
      <c r="L774" s="369"/>
      <c r="M774" s="369"/>
      <c r="N774" s="12"/>
      <c r="O774" s="12"/>
      <c r="Q774" s="143"/>
      <c r="R774" s="12"/>
      <c r="S774" s="12"/>
      <c r="T774" s="12"/>
      <c r="U774" s="12"/>
      <c r="V774" s="12"/>
      <c r="W774" s="12"/>
      <c r="X774" s="12"/>
      <c r="Y774" s="12"/>
      <c r="Z774" s="12"/>
      <c r="AA774" s="12"/>
      <c r="AB774" s="12"/>
      <c r="AC774" s="12"/>
    </row>
    <row r="775" spans="1:29" ht="13.5" customHeight="1" x14ac:dyDescent="0.25">
      <c r="A775" s="136"/>
      <c r="B775" s="142"/>
      <c r="C775" s="12"/>
      <c r="D775" s="12"/>
      <c r="E775" s="12"/>
      <c r="F775" s="12"/>
      <c r="G775" s="143"/>
      <c r="H775" s="167"/>
      <c r="I775" s="167"/>
      <c r="J775" s="167"/>
      <c r="K775" s="369"/>
      <c r="L775" s="369"/>
      <c r="M775" s="369"/>
      <c r="N775" s="12"/>
      <c r="O775" s="12"/>
      <c r="Q775" s="143"/>
      <c r="R775" s="12"/>
      <c r="S775" s="12"/>
      <c r="T775" s="12"/>
      <c r="U775" s="12"/>
      <c r="V775" s="12"/>
      <c r="W775" s="12"/>
      <c r="X775" s="12"/>
      <c r="Y775" s="12"/>
      <c r="Z775" s="12"/>
      <c r="AA775" s="12"/>
      <c r="AB775" s="12"/>
      <c r="AC775" s="12"/>
    </row>
    <row r="776" spans="1:29" ht="13.5" customHeight="1" x14ac:dyDescent="0.25">
      <c r="A776" s="136"/>
      <c r="B776" s="142"/>
      <c r="C776" s="12"/>
      <c r="D776" s="12"/>
      <c r="E776" s="12"/>
      <c r="F776" s="12"/>
      <c r="G776" s="143"/>
      <c r="H776" s="167"/>
      <c r="I776" s="167"/>
      <c r="J776" s="167"/>
      <c r="K776" s="369"/>
      <c r="L776" s="369"/>
      <c r="M776" s="369"/>
      <c r="N776" s="12"/>
      <c r="O776" s="12"/>
      <c r="Q776" s="143"/>
      <c r="R776" s="12"/>
      <c r="S776" s="12"/>
      <c r="T776" s="12"/>
      <c r="U776" s="12"/>
      <c r="V776" s="12"/>
      <c r="W776" s="12"/>
      <c r="X776" s="12"/>
      <c r="Y776" s="12"/>
      <c r="Z776" s="12"/>
      <c r="AA776" s="12"/>
      <c r="AB776" s="12"/>
      <c r="AC776" s="12"/>
    </row>
    <row r="777" spans="1:29" ht="13.5" customHeight="1" x14ac:dyDescent="0.25">
      <c r="A777" s="136"/>
      <c r="B777" s="142"/>
      <c r="C777" s="12"/>
      <c r="D777" s="12"/>
      <c r="E777" s="12"/>
      <c r="F777" s="12"/>
      <c r="G777" s="143"/>
      <c r="H777" s="167"/>
      <c r="I777" s="167"/>
      <c r="J777" s="167"/>
      <c r="K777" s="369"/>
      <c r="L777" s="369"/>
      <c r="M777" s="369"/>
      <c r="N777" s="12"/>
      <c r="O777" s="12"/>
      <c r="Q777" s="143"/>
      <c r="R777" s="12"/>
      <c r="S777" s="12"/>
      <c r="T777" s="12"/>
      <c r="U777" s="12"/>
      <c r="V777" s="12"/>
      <c r="W777" s="12"/>
      <c r="X777" s="12"/>
      <c r="Y777" s="12"/>
      <c r="Z777" s="12"/>
      <c r="AA777" s="12"/>
      <c r="AB777" s="12"/>
      <c r="AC777" s="12"/>
    </row>
    <row r="778" spans="1:29" ht="13.5" customHeight="1" x14ac:dyDescent="0.25">
      <c r="A778" s="136"/>
      <c r="B778" s="142"/>
      <c r="C778" s="12"/>
      <c r="D778" s="12"/>
      <c r="E778" s="12"/>
      <c r="F778" s="12"/>
      <c r="G778" s="143"/>
      <c r="H778" s="167"/>
      <c r="I778" s="167"/>
      <c r="J778" s="167"/>
      <c r="K778" s="369"/>
      <c r="L778" s="369"/>
      <c r="M778" s="369"/>
      <c r="N778" s="12"/>
      <c r="O778" s="12"/>
      <c r="Q778" s="143"/>
      <c r="R778" s="12"/>
      <c r="S778" s="12"/>
      <c r="T778" s="12"/>
      <c r="U778" s="12"/>
      <c r="V778" s="12"/>
      <c r="W778" s="12"/>
      <c r="X778" s="12"/>
      <c r="Y778" s="12"/>
      <c r="Z778" s="12"/>
      <c r="AA778" s="12"/>
      <c r="AB778" s="12"/>
      <c r="AC778" s="12"/>
    </row>
    <row r="779" spans="1:29" ht="13.5" customHeight="1" x14ac:dyDescent="0.25">
      <c r="A779" s="136"/>
      <c r="B779" s="142"/>
      <c r="C779" s="12"/>
      <c r="D779" s="12"/>
      <c r="E779" s="12"/>
      <c r="F779" s="12"/>
      <c r="G779" s="143"/>
      <c r="H779" s="167"/>
      <c r="I779" s="167"/>
      <c r="J779" s="167"/>
      <c r="K779" s="369"/>
      <c r="L779" s="369"/>
      <c r="M779" s="369"/>
      <c r="N779" s="12"/>
      <c r="O779" s="12"/>
      <c r="Q779" s="143"/>
      <c r="R779" s="12"/>
      <c r="S779" s="12"/>
      <c r="T779" s="12"/>
      <c r="U779" s="12"/>
      <c r="V779" s="12"/>
      <c r="W779" s="12"/>
      <c r="X779" s="12"/>
      <c r="Y779" s="12"/>
      <c r="Z779" s="12"/>
      <c r="AA779" s="12"/>
      <c r="AB779" s="12"/>
      <c r="AC779" s="12"/>
    </row>
    <row r="780" spans="1:29" ht="13.5" customHeight="1" x14ac:dyDescent="0.25">
      <c r="A780" s="136"/>
      <c r="B780" s="142"/>
      <c r="C780" s="12"/>
      <c r="D780" s="12"/>
      <c r="E780" s="12"/>
      <c r="F780" s="12"/>
      <c r="G780" s="143"/>
      <c r="H780" s="167"/>
      <c r="I780" s="167"/>
      <c r="J780" s="167"/>
      <c r="K780" s="369"/>
      <c r="L780" s="369"/>
      <c r="M780" s="369"/>
      <c r="N780" s="12"/>
      <c r="O780" s="12"/>
      <c r="Q780" s="143"/>
      <c r="R780" s="12"/>
      <c r="S780" s="12"/>
      <c r="T780" s="12"/>
      <c r="U780" s="12"/>
      <c r="V780" s="12"/>
      <c r="W780" s="12"/>
      <c r="X780" s="12"/>
      <c r="Y780" s="12"/>
      <c r="Z780" s="12"/>
      <c r="AA780" s="12"/>
      <c r="AB780" s="12"/>
      <c r="AC780" s="12"/>
    </row>
    <row r="781" spans="1:29" ht="13.5" customHeight="1" x14ac:dyDescent="0.25">
      <c r="A781" s="136"/>
      <c r="B781" s="142"/>
      <c r="C781" s="12"/>
      <c r="D781" s="12"/>
      <c r="E781" s="12"/>
      <c r="F781" s="12"/>
      <c r="G781" s="143"/>
      <c r="H781" s="167"/>
      <c r="I781" s="167"/>
      <c r="J781" s="167"/>
      <c r="K781" s="369"/>
      <c r="L781" s="369"/>
      <c r="M781" s="369"/>
      <c r="N781" s="12"/>
      <c r="O781" s="12"/>
      <c r="Q781" s="143"/>
      <c r="R781" s="12"/>
      <c r="S781" s="12"/>
      <c r="T781" s="12"/>
      <c r="U781" s="12"/>
      <c r="V781" s="12"/>
      <c r="W781" s="12"/>
      <c r="X781" s="12"/>
      <c r="Y781" s="12"/>
      <c r="Z781" s="12"/>
      <c r="AA781" s="12"/>
      <c r="AB781" s="12"/>
      <c r="AC781" s="12"/>
    </row>
    <row r="782" spans="1:29" ht="13.5" customHeight="1" x14ac:dyDescent="0.25">
      <c r="A782" s="136"/>
      <c r="B782" s="142"/>
      <c r="C782" s="12"/>
      <c r="D782" s="12"/>
      <c r="E782" s="12"/>
      <c r="F782" s="12"/>
      <c r="G782" s="143"/>
      <c r="H782" s="167"/>
      <c r="I782" s="167"/>
      <c r="J782" s="167"/>
      <c r="K782" s="369"/>
      <c r="L782" s="369"/>
      <c r="M782" s="369"/>
      <c r="N782" s="12"/>
      <c r="O782" s="12"/>
      <c r="Q782" s="143"/>
      <c r="R782" s="12"/>
      <c r="S782" s="12"/>
      <c r="T782" s="12"/>
      <c r="U782" s="12"/>
      <c r="V782" s="12"/>
      <c r="W782" s="12"/>
      <c r="X782" s="12"/>
      <c r="Y782" s="12"/>
      <c r="Z782" s="12"/>
      <c r="AA782" s="12"/>
      <c r="AB782" s="12"/>
      <c r="AC782" s="12"/>
    </row>
    <row r="783" spans="1:29" ht="13.5" customHeight="1" x14ac:dyDescent="0.25">
      <c r="A783" s="136"/>
      <c r="B783" s="142"/>
      <c r="C783" s="12"/>
      <c r="D783" s="12"/>
      <c r="E783" s="12"/>
      <c r="F783" s="12"/>
      <c r="G783" s="143"/>
      <c r="H783" s="167"/>
      <c r="I783" s="167"/>
      <c r="J783" s="167"/>
      <c r="K783" s="369"/>
      <c r="L783" s="369"/>
      <c r="M783" s="369"/>
      <c r="N783" s="12"/>
      <c r="O783" s="12"/>
      <c r="Q783" s="143"/>
      <c r="R783" s="12"/>
      <c r="S783" s="12"/>
      <c r="T783" s="12"/>
      <c r="U783" s="12"/>
      <c r="V783" s="12"/>
      <c r="W783" s="12"/>
      <c r="X783" s="12"/>
      <c r="Y783" s="12"/>
      <c r="Z783" s="12"/>
      <c r="AA783" s="12"/>
      <c r="AB783" s="12"/>
      <c r="AC783" s="12"/>
    </row>
    <row r="784" spans="1:29" ht="13.5" customHeight="1" x14ac:dyDescent="0.25">
      <c r="A784" s="136"/>
      <c r="B784" s="142"/>
      <c r="C784" s="12"/>
      <c r="D784" s="12"/>
      <c r="E784" s="12"/>
      <c r="F784" s="12"/>
      <c r="G784" s="143"/>
      <c r="H784" s="167"/>
      <c r="I784" s="167"/>
      <c r="J784" s="167"/>
      <c r="K784" s="369"/>
      <c r="L784" s="369"/>
      <c r="M784" s="369"/>
      <c r="N784" s="12"/>
      <c r="O784" s="12"/>
      <c r="Q784" s="143"/>
      <c r="R784" s="12"/>
      <c r="S784" s="12"/>
      <c r="T784" s="12"/>
      <c r="U784" s="12"/>
      <c r="V784" s="12"/>
      <c r="W784" s="12"/>
      <c r="X784" s="12"/>
      <c r="Y784" s="12"/>
      <c r="Z784" s="12"/>
      <c r="AA784" s="12"/>
      <c r="AB784" s="12"/>
      <c r="AC784" s="12"/>
    </row>
    <row r="785" spans="1:29" ht="13.5" customHeight="1" x14ac:dyDescent="0.25">
      <c r="A785" s="136"/>
      <c r="B785" s="142"/>
      <c r="C785" s="12"/>
      <c r="D785" s="12"/>
      <c r="E785" s="12"/>
      <c r="F785" s="12"/>
      <c r="G785" s="143"/>
      <c r="H785" s="167"/>
      <c r="I785" s="167"/>
      <c r="J785" s="167"/>
      <c r="K785" s="369"/>
      <c r="L785" s="369"/>
      <c r="M785" s="369"/>
      <c r="N785" s="12"/>
      <c r="O785" s="12"/>
      <c r="Q785" s="143"/>
      <c r="R785" s="12"/>
      <c r="S785" s="12"/>
      <c r="T785" s="12"/>
      <c r="U785" s="12"/>
      <c r="V785" s="12"/>
      <c r="W785" s="12"/>
      <c r="X785" s="12"/>
      <c r="Y785" s="12"/>
      <c r="Z785" s="12"/>
      <c r="AA785" s="12"/>
      <c r="AB785" s="12"/>
      <c r="AC785" s="12"/>
    </row>
    <row r="786" spans="1:29" ht="13.5" customHeight="1" x14ac:dyDescent="0.25">
      <c r="A786" s="136"/>
      <c r="B786" s="142"/>
      <c r="C786" s="12"/>
      <c r="D786" s="12"/>
      <c r="E786" s="12"/>
      <c r="F786" s="12"/>
      <c r="G786" s="143"/>
      <c r="H786" s="167"/>
      <c r="I786" s="167"/>
      <c r="J786" s="167"/>
      <c r="K786" s="369"/>
      <c r="L786" s="369"/>
      <c r="M786" s="369"/>
      <c r="N786" s="12"/>
      <c r="O786" s="12"/>
      <c r="Q786" s="143"/>
      <c r="R786" s="12"/>
      <c r="S786" s="12"/>
      <c r="T786" s="12"/>
      <c r="U786" s="12"/>
      <c r="V786" s="12"/>
      <c r="W786" s="12"/>
      <c r="X786" s="12"/>
      <c r="Y786" s="12"/>
      <c r="Z786" s="12"/>
      <c r="AA786" s="12"/>
      <c r="AB786" s="12"/>
      <c r="AC786" s="12"/>
    </row>
    <row r="787" spans="1:29" ht="13.5" customHeight="1" x14ac:dyDescent="0.25">
      <c r="A787" s="136"/>
      <c r="B787" s="142"/>
      <c r="C787" s="12"/>
      <c r="D787" s="12"/>
      <c r="E787" s="12"/>
      <c r="F787" s="12"/>
      <c r="G787" s="143"/>
      <c r="H787" s="167"/>
      <c r="I787" s="167"/>
      <c r="J787" s="167"/>
      <c r="K787" s="369"/>
      <c r="L787" s="369"/>
      <c r="M787" s="369"/>
      <c r="N787" s="12"/>
      <c r="O787" s="12"/>
      <c r="Q787" s="143"/>
      <c r="R787" s="12"/>
      <c r="S787" s="12"/>
      <c r="T787" s="12"/>
      <c r="U787" s="12"/>
      <c r="V787" s="12"/>
      <c r="W787" s="12"/>
      <c r="X787" s="12"/>
      <c r="Y787" s="12"/>
      <c r="Z787" s="12"/>
      <c r="AA787" s="12"/>
      <c r="AB787" s="12"/>
      <c r="AC787" s="12"/>
    </row>
    <row r="788" spans="1:29" ht="13.5" customHeight="1" x14ac:dyDescent="0.25">
      <c r="A788" s="136"/>
      <c r="B788" s="142"/>
      <c r="C788" s="12"/>
      <c r="D788" s="12"/>
      <c r="E788" s="12"/>
      <c r="F788" s="12"/>
      <c r="G788" s="143"/>
      <c r="H788" s="167"/>
      <c r="I788" s="167"/>
      <c r="J788" s="167"/>
      <c r="K788" s="369"/>
      <c r="L788" s="369"/>
      <c r="M788" s="369"/>
      <c r="N788" s="12"/>
      <c r="O788" s="12"/>
      <c r="Q788" s="143"/>
      <c r="R788" s="12"/>
      <c r="S788" s="12"/>
      <c r="T788" s="12"/>
      <c r="U788" s="12"/>
      <c r="V788" s="12"/>
      <c r="W788" s="12"/>
      <c r="X788" s="12"/>
      <c r="Y788" s="12"/>
      <c r="Z788" s="12"/>
      <c r="AA788" s="12"/>
      <c r="AB788" s="12"/>
      <c r="AC788" s="12"/>
    </row>
    <row r="789" spans="1:29" ht="13.5" customHeight="1" x14ac:dyDescent="0.25">
      <c r="A789" s="136"/>
      <c r="B789" s="142"/>
      <c r="C789" s="12"/>
      <c r="D789" s="12"/>
      <c r="E789" s="12"/>
      <c r="F789" s="12"/>
      <c r="G789" s="143"/>
      <c r="H789" s="167"/>
      <c r="I789" s="167"/>
      <c r="J789" s="167"/>
      <c r="K789" s="369"/>
      <c r="L789" s="369"/>
      <c r="M789" s="369"/>
      <c r="N789" s="12"/>
      <c r="O789" s="12"/>
      <c r="Q789" s="143"/>
      <c r="R789" s="12"/>
      <c r="S789" s="12"/>
      <c r="T789" s="12"/>
      <c r="U789" s="12"/>
      <c r="V789" s="12"/>
      <c r="W789" s="12"/>
      <c r="X789" s="12"/>
      <c r="Y789" s="12"/>
      <c r="Z789" s="12"/>
      <c r="AA789" s="12"/>
      <c r="AB789" s="12"/>
      <c r="AC789" s="12"/>
    </row>
    <row r="790" spans="1:29" ht="13.5" customHeight="1" x14ac:dyDescent="0.25">
      <c r="A790" s="136"/>
      <c r="B790" s="142"/>
      <c r="C790" s="12"/>
      <c r="D790" s="12"/>
      <c r="E790" s="12"/>
      <c r="F790" s="12"/>
      <c r="G790" s="143"/>
      <c r="H790" s="167"/>
      <c r="I790" s="167"/>
      <c r="J790" s="167"/>
      <c r="K790" s="369"/>
      <c r="L790" s="369"/>
      <c r="M790" s="369"/>
      <c r="N790" s="12"/>
      <c r="O790" s="12"/>
      <c r="Q790" s="143"/>
      <c r="R790" s="12"/>
      <c r="S790" s="12"/>
      <c r="T790" s="12"/>
      <c r="U790" s="12"/>
      <c r="V790" s="12"/>
      <c r="W790" s="12"/>
      <c r="X790" s="12"/>
      <c r="Y790" s="12"/>
      <c r="Z790" s="12"/>
      <c r="AA790" s="12"/>
      <c r="AB790" s="12"/>
      <c r="AC790" s="12"/>
    </row>
    <row r="791" spans="1:29" ht="13.5" customHeight="1" x14ac:dyDescent="0.25">
      <c r="A791" s="136"/>
      <c r="B791" s="142"/>
      <c r="C791" s="12"/>
      <c r="D791" s="12"/>
      <c r="E791" s="12"/>
      <c r="F791" s="12"/>
      <c r="G791" s="143"/>
      <c r="H791" s="167"/>
      <c r="I791" s="167"/>
      <c r="J791" s="167"/>
      <c r="K791" s="369"/>
      <c r="L791" s="369"/>
      <c r="M791" s="369"/>
      <c r="N791" s="12"/>
      <c r="O791" s="12"/>
      <c r="Q791" s="143"/>
      <c r="R791" s="12"/>
      <c r="S791" s="12"/>
      <c r="T791" s="12"/>
      <c r="U791" s="12"/>
      <c r="V791" s="12"/>
      <c r="W791" s="12"/>
      <c r="X791" s="12"/>
      <c r="Y791" s="12"/>
      <c r="Z791" s="12"/>
      <c r="AA791" s="12"/>
      <c r="AB791" s="12"/>
      <c r="AC791" s="12"/>
    </row>
    <row r="792" spans="1:29" ht="13.5" customHeight="1" x14ac:dyDescent="0.25">
      <c r="A792" s="136"/>
      <c r="B792" s="142"/>
      <c r="C792" s="12"/>
      <c r="D792" s="12"/>
      <c r="E792" s="12"/>
      <c r="F792" s="12"/>
      <c r="G792" s="143"/>
      <c r="H792" s="167"/>
      <c r="I792" s="167"/>
      <c r="J792" s="167"/>
      <c r="K792" s="369"/>
      <c r="L792" s="369"/>
      <c r="M792" s="369"/>
      <c r="N792" s="12"/>
      <c r="O792" s="12"/>
      <c r="Q792" s="143"/>
      <c r="R792" s="12"/>
      <c r="S792" s="12"/>
      <c r="T792" s="12"/>
      <c r="U792" s="12"/>
      <c r="V792" s="12"/>
      <c r="W792" s="12"/>
      <c r="X792" s="12"/>
      <c r="Y792" s="12"/>
      <c r="Z792" s="12"/>
      <c r="AA792" s="12"/>
      <c r="AB792" s="12"/>
      <c r="AC792" s="12"/>
    </row>
    <row r="793" spans="1:29" ht="13.5" customHeight="1" x14ac:dyDescent="0.25">
      <c r="A793" s="136"/>
      <c r="B793" s="142"/>
      <c r="C793" s="12"/>
      <c r="D793" s="12"/>
      <c r="E793" s="12"/>
      <c r="F793" s="12"/>
      <c r="G793" s="143"/>
      <c r="H793" s="167"/>
      <c r="I793" s="167"/>
      <c r="J793" s="167"/>
      <c r="K793" s="369"/>
      <c r="L793" s="369"/>
      <c r="M793" s="369"/>
      <c r="N793" s="12"/>
      <c r="O793" s="12"/>
      <c r="Q793" s="143"/>
      <c r="R793" s="12"/>
      <c r="S793" s="12"/>
      <c r="T793" s="12"/>
      <c r="U793" s="12"/>
      <c r="V793" s="12"/>
      <c r="W793" s="12"/>
      <c r="X793" s="12"/>
      <c r="Y793" s="12"/>
      <c r="Z793" s="12"/>
      <c r="AA793" s="12"/>
      <c r="AB793" s="12"/>
      <c r="AC793" s="12"/>
    </row>
    <row r="794" spans="1:29" ht="13.5" customHeight="1" x14ac:dyDescent="0.25">
      <c r="A794" s="136"/>
      <c r="B794" s="142"/>
      <c r="C794" s="12"/>
      <c r="D794" s="12"/>
      <c r="E794" s="12"/>
      <c r="F794" s="12"/>
      <c r="G794" s="143"/>
      <c r="H794" s="167"/>
      <c r="I794" s="167"/>
      <c r="J794" s="167"/>
      <c r="K794" s="369"/>
      <c r="L794" s="369"/>
      <c r="M794" s="369"/>
      <c r="N794" s="12"/>
      <c r="O794" s="12"/>
      <c r="Q794" s="143"/>
      <c r="R794" s="12"/>
      <c r="S794" s="12"/>
      <c r="T794" s="12"/>
      <c r="U794" s="12"/>
      <c r="V794" s="12"/>
      <c r="W794" s="12"/>
      <c r="X794" s="12"/>
      <c r="Y794" s="12"/>
      <c r="Z794" s="12"/>
      <c r="AA794" s="12"/>
      <c r="AB794" s="12"/>
      <c r="AC794" s="12"/>
    </row>
    <row r="795" spans="1:29" ht="13.5" customHeight="1" x14ac:dyDescent="0.25">
      <c r="A795" s="136"/>
      <c r="B795" s="142"/>
      <c r="C795" s="12"/>
      <c r="D795" s="12"/>
      <c r="E795" s="12"/>
      <c r="F795" s="12"/>
      <c r="G795" s="143"/>
      <c r="H795" s="167"/>
      <c r="I795" s="167"/>
      <c r="J795" s="167"/>
      <c r="K795" s="369"/>
      <c r="L795" s="369"/>
      <c r="M795" s="369"/>
      <c r="N795" s="12"/>
      <c r="O795" s="12"/>
      <c r="Q795" s="143"/>
      <c r="R795" s="12"/>
      <c r="S795" s="12"/>
      <c r="T795" s="12"/>
      <c r="U795" s="12"/>
      <c r="V795" s="12"/>
      <c r="W795" s="12"/>
      <c r="X795" s="12"/>
      <c r="Y795" s="12"/>
      <c r="Z795" s="12"/>
      <c r="AA795" s="12"/>
      <c r="AB795" s="12"/>
      <c r="AC795" s="12"/>
    </row>
    <row r="796" spans="1:29" ht="13.5" customHeight="1" x14ac:dyDescent="0.25">
      <c r="A796" s="136"/>
      <c r="B796" s="142"/>
      <c r="C796" s="12"/>
      <c r="D796" s="12"/>
      <c r="E796" s="12"/>
      <c r="F796" s="12"/>
      <c r="G796" s="143"/>
      <c r="H796" s="167"/>
      <c r="I796" s="167"/>
      <c r="J796" s="167"/>
      <c r="K796" s="369"/>
      <c r="L796" s="369"/>
      <c r="M796" s="369"/>
      <c r="N796" s="12"/>
      <c r="O796" s="12"/>
      <c r="Q796" s="143"/>
      <c r="R796" s="12"/>
      <c r="S796" s="12"/>
      <c r="T796" s="12"/>
      <c r="U796" s="12"/>
      <c r="V796" s="12"/>
      <c r="W796" s="12"/>
      <c r="X796" s="12"/>
      <c r="Y796" s="12"/>
      <c r="Z796" s="12"/>
      <c r="AA796" s="12"/>
      <c r="AB796" s="12"/>
      <c r="AC796" s="12"/>
    </row>
    <row r="797" spans="1:29" ht="13.5" customHeight="1" x14ac:dyDescent="0.25">
      <c r="A797" s="136"/>
      <c r="B797" s="142"/>
      <c r="C797" s="12"/>
      <c r="D797" s="12"/>
      <c r="E797" s="12"/>
      <c r="F797" s="12"/>
      <c r="G797" s="143"/>
      <c r="H797" s="167"/>
      <c r="I797" s="167"/>
      <c r="J797" s="167"/>
      <c r="K797" s="369"/>
      <c r="L797" s="369"/>
      <c r="M797" s="369"/>
      <c r="N797" s="12"/>
      <c r="O797" s="12"/>
      <c r="Q797" s="143"/>
      <c r="R797" s="12"/>
      <c r="S797" s="12"/>
      <c r="T797" s="12"/>
      <c r="U797" s="12"/>
      <c r="V797" s="12"/>
      <c r="W797" s="12"/>
      <c r="X797" s="12"/>
      <c r="Y797" s="12"/>
      <c r="Z797" s="12"/>
      <c r="AA797" s="12"/>
      <c r="AB797" s="12"/>
      <c r="AC797" s="12"/>
    </row>
    <row r="798" spans="1:29" ht="13.5" customHeight="1" x14ac:dyDescent="0.25">
      <c r="A798" s="136"/>
      <c r="B798" s="142"/>
      <c r="C798" s="12"/>
      <c r="D798" s="12"/>
      <c r="E798" s="12"/>
      <c r="F798" s="12"/>
      <c r="G798" s="143"/>
      <c r="H798" s="167"/>
      <c r="I798" s="167"/>
      <c r="J798" s="167"/>
      <c r="K798" s="369"/>
      <c r="L798" s="369"/>
      <c r="M798" s="369"/>
      <c r="N798" s="12"/>
      <c r="O798" s="12"/>
      <c r="Q798" s="143"/>
      <c r="R798" s="12"/>
      <c r="S798" s="12"/>
      <c r="T798" s="12"/>
      <c r="U798" s="12"/>
      <c r="V798" s="12"/>
      <c r="W798" s="12"/>
      <c r="X798" s="12"/>
      <c r="Y798" s="12"/>
      <c r="Z798" s="12"/>
      <c r="AA798" s="12"/>
      <c r="AB798" s="12"/>
      <c r="AC798" s="12"/>
    </row>
    <row r="799" spans="1:29" ht="13.5" customHeight="1" x14ac:dyDescent="0.25">
      <c r="A799" s="136"/>
      <c r="B799" s="142"/>
      <c r="C799" s="12"/>
      <c r="D799" s="12"/>
      <c r="E799" s="12"/>
      <c r="F799" s="12"/>
      <c r="G799" s="143"/>
      <c r="H799" s="167"/>
      <c r="I799" s="167"/>
      <c r="J799" s="167"/>
      <c r="K799" s="369"/>
      <c r="L799" s="369"/>
      <c r="M799" s="369"/>
      <c r="N799" s="12"/>
      <c r="O799" s="12"/>
      <c r="Q799" s="143"/>
      <c r="R799" s="12"/>
      <c r="S799" s="12"/>
      <c r="T799" s="12"/>
      <c r="U799" s="12"/>
      <c r="V799" s="12"/>
      <c r="W799" s="12"/>
      <c r="X799" s="12"/>
      <c r="Y799" s="12"/>
      <c r="Z799" s="12"/>
      <c r="AA799" s="12"/>
      <c r="AB799" s="12"/>
      <c r="AC799" s="12"/>
    </row>
    <row r="800" spans="1:29" ht="13.5" customHeight="1" x14ac:dyDescent="0.25">
      <c r="A800" s="136"/>
      <c r="B800" s="142"/>
      <c r="C800" s="12"/>
      <c r="D800" s="12"/>
      <c r="E800" s="12"/>
      <c r="F800" s="12"/>
      <c r="G800" s="143"/>
      <c r="H800" s="167"/>
      <c r="I800" s="167"/>
      <c r="J800" s="167"/>
      <c r="K800" s="369"/>
      <c r="L800" s="369"/>
      <c r="M800" s="369"/>
      <c r="N800" s="12"/>
      <c r="O800" s="12"/>
      <c r="Q800" s="143"/>
      <c r="R800" s="12"/>
      <c r="S800" s="12"/>
      <c r="T800" s="12"/>
      <c r="U800" s="12"/>
      <c r="V800" s="12"/>
      <c r="W800" s="12"/>
      <c r="X800" s="12"/>
      <c r="Y800" s="12"/>
      <c r="Z800" s="12"/>
      <c r="AA800" s="12"/>
      <c r="AB800" s="12"/>
      <c r="AC800" s="12"/>
    </row>
    <row r="801" spans="1:29" ht="13.5" customHeight="1" x14ac:dyDescent="0.25">
      <c r="A801" s="136"/>
      <c r="B801" s="142"/>
      <c r="C801" s="12"/>
      <c r="D801" s="12"/>
      <c r="E801" s="12"/>
      <c r="F801" s="12"/>
      <c r="G801" s="143"/>
      <c r="H801" s="167"/>
      <c r="I801" s="167"/>
      <c r="J801" s="167"/>
      <c r="K801" s="369"/>
      <c r="L801" s="369"/>
      <c r="M801" s="369"/>
      <c r="N801" s="12"/>
      <c r="O801" s="12"/>
      <c r="Q801" s="143"/>
      <c r="R801" s="12"/>
      <c r="S801" s="12"/>
      <c r="T801" s="12"/>
      <c r="U801" s="12"/>
      <c r="V801" s="12"/>
      <c r="W801" s="12"/>
      <c r="X801" s="12"/>
      <c r="Y801" s="12"/>
      <c r="Z801" s="12"/>
      <c r="AA801" s="12"/>
      <c r="AB801" s="12"/>
      <c r="AC801" s="12"/>
    </row>
    <row r="802" spans="1:29" ht="13.5" customHeight="1" x14ac:dyDescent="0.25">
      <c r="A802" s="136"/>
      <c r="B802" s="142"/>
      <c r="C802" s="12"/>
      <c r="D802" s="12"/>
      <c r="E802" s="12"/>
      <c r="F802" s="12"/>
      <c r="G802" s="143"/>
      <c r="H802" s="167"/>
      <c r="I802" s="167"/>
      <c r="J802" s="167"/>
      <c r="K802" s="369"/>
      <c r="L802" s="369"/>
      <c r="M802" s="369"/>
      <c r="N802" s="12"/>
      <c r="O802" s="12"/>
      <c r="Q802" s="143"/>
      <c r="R802" s="12"/>
      <c r="S802" s="12"/>
      <c r="T802" s="12"/>
      <c r="U802" s="12"/>
      <c r="V802" s="12"/>
      <c r="W802" s="12"/>
      <c r="X802" s="12"/>
      <c r="Y802" s="12"/>
      <c r="Z802" s="12"/>
      <c r="AA802" s="12"/>
      <c r="AB802" s="12"/>
      <c r="AC802" s="12"/>
    </row>
    <row r="803" spans="1:29" ht="13.5" customHeight="1" x14ac:dyDescent="0.25">
      <c r="A803" s="136"/>
      <c r="B803" s="142"/>
      <c r="C803" s="12"/>
      <c r="D803" s="12"/>
      <c r="E803" s="12"/>
      <c r="F803" s="12"/>
      <c r="G803" s="143"/>
      <c r="H803" s="167"/>
      <c r="I803" s="167"/>
      <c r="J803" s="167"/>
      <c r="K803" s="369"/>
      <c r="L803" s="369"/>
      <c r="M803" s="369"/>
      <c r="N803" s="12"/>
      <c r="O803" s="12"/>
      <c r="Q803" s="143"/>
      <c r="R803" s="12"/>
      <c r="S803" s="12"/>
      <c r="T803" s="12"/>
      <c r="U803" s="12"/>
      <c r="V803" s="12"/>
      <c r="W803" s="12"/>
      <c r="X803" s="12"/>
      <c r="Y803" s="12"/>
      <c r="Z803" s="12"/>
      <c r="AA803" s="12"/>
      <c r="AB803" s="12"/>
      <c r="AC803" s="12"/>
    </row>
    <row r="804" spans="1:29" ht="13.5" customHeight="1" x14ac:dyDescent="0.25">
      <c r="A804" s="136"/>
      <c r="B804" s="142"/>
      <c r="C804" s="12"/>
      <c r="D804" s="12"/>
      <c r="E804" s="12"/>
      <c r="F804" s="12"/>
      <c r="G804" s="143"/>
      <c r="H804" s="167"/>
      <c r="I804" s="167"/>
      <c r="J804" s="167"/>
      <c r="K804" s="369"/>
      <c r="L804" s="369"/>
      <c r="M804" s="369"/>
      <c r="N804" s="12"/>
      <c r="O804" s="12"/>
      <c r="Q804" s="143"/>
      <c r="R804" s="12"/>
      <c r="S804" s="12"/>
      <c r="T804" s="12"/>
      <c r="U804" s="12"/>
      <c r="V804" s="12"/>
      <c r="W804" s="12"/>
      <c r="X804" s="12"/>
      <c r="Y804" s="12"/>
      <c r="Z804" s="12"/>
      <c r="AA804" s="12"/>
      <c r="AB804" s="12"/>
      <c r="AC804" s="12"/>
    </row>
    <row r="805" spans="1:29" ht="13.5" customHeight="1" x14ac:dyDescent="0.25">
      <c r="A805" s="136"/>
      <c r="B805" s="142"/>
      <c r="C805" s="12"/>
      <c r="D805" s="12"/>
      <c r="E805" s="12"/>
      <c r="F805" s="12"/>
      <c r="G805" s="143"/>
      <c r="H805" s="167"/>
      <c r="I805" s="167"/>
      <c r="J805" s="167"/>
      <c r="K805" s="369"/>
      <c r="L805" s="369"/>
      <c r="M805" s="369"/>
      <c r="N805" s="12"/>
      <c r="O805" s="12"/>
      <c r="Q805" s="143"/>
      <c r="R805" s="12"/>
      <c r="S805" s="12"/>
      <c r="T805" s="12"/>
      <c r="U805" s="12"/>
      <c r="V805" s="12"/>
      <c r="W805" s="12"/>
      <c r="X805" s="12"/>
      <c r="Y805" s="12"/>
      <c r="Z805" s="12"/>
      <c r="AA805" s="12"/>
      <c r="AB805" s="12"/>
      <c r="AC805" s="12"/>
    </row>
    <row r="806" spans="1:29" ht="13.5" customHeight="1" x14ac:dyDescent="0.25">
      <c r="A806" s="136"/>
      <c r="B806" s="142"/>
      <c r="C806" s="12"/>
      <c r="D806" s="12"/>
      <c r="E806" s="12"/>
      <c r="F806" s="12"/>
      <c r="G806" s="143"/>
      <c r="H806" s="167"/>
      <c r="I806" s="167"/>
      <c r="J806" s="167"/>
      <c r="K806" s="369"/>
      <c r="L806" s="369"/>
      <c r="M806" s="369"/>
      <c r="N806" s="12"/>
      <c r="O806" s="12"/>
      <c r="Q806" s="143"/>
      <c r="R806" s="12"/>
      <c r="S806" s="12"/>
      <c r="T806" s="12"/>
      <c r="U806" s="12"/>
      <c r="V806" s="12"/>
      <c r="W806" s="12"/>
      <c r="X806" s="12"/>
      <c r="Y806" s="12"/>
      <c r="Z806" s="12"/>
      <c r="AA806" s="12"/>
      <c r="AB806" s="12"/>
      <c r="AC806" s="12"/>
    </row>
    <row r="807" spans="1:29" ht="13.5" customHeight="1" x14ac:dyDescent="0.25">
      <c r="A807" s="136"/>
      <c r="B807" s="142"/>
      <c r="C807" s="12"/>
      <c r="D807" s="12"/>
      <c r="E807" s="12"/>
      <c r="F807" s="12"/>
      <c r="G807" s="143"/>
      <c r="H807" s="167"/>
      <c r="I807" s="167"/>
      <c r="J807" s="167"/>
      <c r="K807" s="369"/>
      <c r="L807" s="369"/>
      <c r="M807" s="369"/>
      <c r="N807" s="12"/>
      <c r="O807" s="12"/>
      <c r="Q807" s="143"/>
      <c r="R807" s="12"/>
      <c r="S807" s="12"/>
      <c r="T807" s="12"/>
      <c r="U807" s="12"/>
      <c r="V807" s="12"/>
      <c r="W807" s="12"/>
      <c r="X807" s="12"/>
      <c r="Y807" s="12"/>
      <c r="Z807" s="12"/>
      <c r="AA807" s="12"/>
      <c r="AB807" s="12"/>
      <c r="AC807" s="12"/>
    </row>
    <row r="808" spans="1:29" ht="13.5" customHeight="1" x14ac:dyDescent="0.25">
      <c r="A808" s="136"/>
      <c r="B808" s="142"/>
      <c r="C808" s="12"/>
      <c r="D808" s="12"/>
      <c r="E808" s="12"/>
      <c r="F808" s="12"/>
      <c r="G808" s="143"/>
      <c r="H808" s="167"/>
      <c r="I808" s="167"/>
      <c r="J808" s="167"/>
      <c r="K808" s="369"/>
      <c r="L808" s="369"/>
      <c r="M808" s="369"/>
      <c r="N808" s="12"/>
      <c r="O808" s="12"/>
      <c r="Q808" s="143"/>
      <c r="R808" s="12"/>
      <c r="S808" s="12"/>
      <c r="T808" s="12"/>
      <c r="U808" s="12"/>
      <c r="V808" s="12"/>
      <c r="W808" s="12"/>
      <c r="X808" s="12"/>
      <c r="Y808" s="12"/>
      <c r="Z808" s="12"/>
      <c r="AA808" s="12"/>
      <c r="AB808" s="12"/>
      <c r="AC808" s="12"/>
    </row>
    <row r="809" spans="1:29" ht="13.5" customHeight="1" x14ac:dyDescent="0.25">
      <c r="A809" s="136"/>
      <c r="B809" s="142"/>
      <c r="C809" s="12"/>
      <c r="D809" s="12"/>
      <c r="E809" s="12"/>
      <c r="F809" s="12"/>
      <c r="G809" s="143"/>
      <c r="H809" s="167"/>
      <c r="I809" s="167"/>
      <c r="J809" s="167"/>
      <c r="K809" s="369"/>
      <c r="L809" s="369"/>
      <c r="M809" s="369"/>
      <c r="N809" s="12"/>
      <c r="O809" s="12"/>
      <c r="Q809" s="143"/>
      <c r="R809" s="12"/>
      <c r="S809" s="12"/>
      <c r="T809" s="12"/>
      <c r="U809" s="12"/>
      <c r="V809" s="12"/>
      <c r="W809" s="12"/>
      <c r="X809" s="12"/>
      <c r="Y809" s="12"/>
      <c r="Z809" s="12"/>
      <c r="AA809" s="12"/>
      <c r="AB809" s="12"/>
      <c r="AC809" s="12"/>
    </row>
    <row r="810" spans="1:29" ht="13.5" customHeight="1" x14ac:dyDescent="0.25">
      <c r="A810" s="136"/>
      <c r="B810" s="142"/>
      <c r="C810" s="12"/>
      <c r="D810" s="12"/>
      <c r="E810" s="12"/>
      <c r="F810" s="12"/>
      <c r="G810" s="143"/>
      <c r="H810" s="167"/>
      <c r="I810" s="167"/>
      <c r="J810" s="167"/>
      <c r="K810" s="369"/>
      <c r="L810" s="369"/>
      <c r="M810" s="369"/>
      <c r="N810" s="12"/>
      <c r="O810" s="12"/>
      <c r="Q810" s="143"/>
      <c r="R810" s="12"/>
      <c r="S810" s="12"/>
      <c r="T810" s="12"/>
      <c r="U810" s="12"/>
      <c r="V810" s="12"/>
      <c r="W810" s="12"/>
      <c r="X810" s="12"/>
      <c r="Y810" s="12"/>
      <c r="Z810" s="12"/>
      <c r="AA810" s="12"/>
      <c r="AB810" s="12"/>
      <c r="AC810" s="12"/>
    </row>
    <row r="811" spans="1:29" ht="13.5" customHeight="1" x14ac:dyDescent="0.25">
      <c r="A811" s="136"/>
      <c r="B811" s="142"/>
      <c r="C811" s="12"/>
      <c r="D811" s="12"/>
      <c r="E811" s="12"/>
      <c r="F811" s="12"/>
      <c r="G811" s="143"/>
      <c r="H811" s="167"/>
      <c r="I811" s="167"/>
      <c r="J811" s="167"/>
      <c r="K811" s="369"/>
      <c r="L811" s="369"/>
      <c r="M811" s="369"/>
      <c r="N811" s="12"/>
      <c r="O811" s="12"/>
      <c r="Q811" s="143"/>
      <c r="R811" s="12"/>
      <c r="S811" s="12"/>
      <c r="T811" s="12"/>
      <c r="U811" s="12"/>
      <c r="V811" s="12"/>
      <c r="W811" s="12"/>
      <c r="X811" s="12"/>
      <c r="Y811" s="12"/>
      <c r="Z811" s="12"/>
      <c r="AA811" s="12"/>
      <c r="AB811" s="12"/>
      <c r="AC811" s="12"/>
    </row>
    <row r="812" spans="1:29" ht="13.5" customHeight="1" x14ac:dyDescent="0.25">
      <c r="A812" s="136"/>
      <c r="B812" s="142"/>
      <c r="C812" s="12"/>
      <c r="D812" s="12"/>
      <c r="E812" s="12"/>
      <c r="F812" s="12"/>
      <c r="G812" s="143"/>
      <c r="H812" s="167"/>
      <c r="I812" s="167"/>
      <c r="J812" s="167"/>
      <c r="K812" s="369"/>
      <c r="L812" s="369"/>
      <c r="M812" s="369"/>
      <c r="N812" s="12"/>
      <c r="O812" s="12"/>
      <c r="Q812" s="143"/>
      <c r="R812" s="12"/>
      <c r="S812" s="12"/>
      <c r="T812" s="12"/>
      <c r="U812" s="12"/>
      <c r="V812" s="12"/>
      <c r="W812" s="12"/>
      <c r="X812" s="12"/>
      <c r="Y812" s="12"/>
      <c r="Z812" s="12"/>
      <c r="AA812" s="12"/>
      <c r="AB812" s="12"/>
      <c r="AC812" s="12"/>
    </row>
    <row r="813" spans="1:29" ht="13.5" customHeight="1" x14ac:dyDescent="0.25">
      <c r="A813" s="136"/>
      <c r="B813" s="142"/>
      <c r="C813" s="12"/>
      <c r="D813" s="12"/>
      <c r="E813" s="12"/>
      <c r="F813" s="12"/>
      <c r="G813" s="143"/>
      <c r="H813" s="167"/>
      <c r="I813" s="167"/>
      <c r="J813" s="167"/>
      <c r="K813" s="369"/>
      <c r="L813" s="369"/>
      <c r="M813" s="369"/>
      <c r="N813" s="12"/>
      <c r="O813" s="12"/>
      <c r="Q813" s="143"/>
      <c r="R813" s="12"/>
      <c r="S813" s="12"/>
      <c r="T813" s="12"/>
      <c r="U813" s="12"/>
      <c r="V813" s="12"/>
      <c r="W813" s="12"/>
      <c r="X813" s="12"/>
      <c r="Y813" s="12"/>
      <c r="Z813" s="12"/>
      <c r="AA813" s="12"/>
      <c r="AB813" s="12"/>
      <c r="AC813" s="12"/>
    </row>
    <row r="814" spans="1:29" ht="13.5" customHeight="1" x14ac:dyDescent="0.25">
      <c r="A814" s="136"/>
      <c r="B814" s="142"/>
      <c r="C814" s="12"/>
      <c r="D814" s="12"/>
      <c r="E814" s="12"/>
      <c r="F814" s="12"/>
      <c r="G814" s="143"/>
      <c r="H814" s="167"/>
      <c r="I814" s="167"/>
      <c r="J814" s="167"/>
      <c r="K814" s="369"/>
      <c r="L814" s="369"/>
      <c r="M814" s="369"/>
      <c r="N814" s="12"/>
      <c r="O814" s="12"/>
      <c r="Q814" s="143"/>
      <c r="R814" s="12"/>
      <c r="S814" s="12"/>
      <c r="T814" s="12"/>
      <c r="U814" s="12"/>
      <c r="V814" s="12"/>
      <c r="W814" s="12"/>
      <c r="X814" s="12"/>
      <c r="Y814" s="12"/>
      <c r="Z814" s="12"/>
      <c r="AA814" s="12"/>
      <c r="AB814" s="12"/>
      <c r="AC814" s="12"/>
    </row>
    <row r="815" spans="1:29" ht="13.5" customHeight="1" x14ac:dyDescent="0.25">
      <c r="A815" s="136"/>
      <c r="B815" s="142"/>
      <c r="C815" s="12"/>
      <c r="D815" s="12"/>
      <c r="E815" s="12"/>
      <c r="F815" s="12"/>
      <c r="G815" s="143"/>
      <c r="H815" s="167"/>
      <c r="I815" s="167"/>
      <c r="J815" s="167"/>
      <c r="K815" s="369"/>
      <c r="L815" s="369"/>
      <c r="M815" s="369"/>
      <c r="N815" s="12"/>
      <c r="O815" s="12"/>
      <c r="Q815" s="143"/>
      <c r="R815" s="12"/>
      <c r="S815" s="12"/>
      <c r="T815" s="12"/>
      <c r="U815" s="12"/>
      <c r="V815" s="12"/>
      <c r="W815" s="12"/>
      <c r="X815" s="12"/>
      <c r="Y815" s="12"/>
      <c r="Z815" s="12"/>
      <c r="AA815" s="12"/>
      <c r="AB815" s="12"/>
      <c r="AC815" s="12"/>
    </row>
    <row r="816" spans="1:29" ht="13.5" customHeight="1" x14ac:dyDescent="0.25">
      <c r="A816" s="136"/>
      <c r="B816" s="142"/>
      <c r="C816" s="12"/>
      <c r="D816" s="12"/>
      <c r="E816" s="12"/>
      <c r="F816" s="12"/>
      <c r="G816" s="143"/>
      <c r="H816" s="167"/>
      <c r="I816" s="167"/>
      <c r="J816" s="167"/>
      <c r="K816" s="369"/>
      <c r="L816" s="369"/>
      <c r="M816" s="369"/>
      <c r="N816" s="12"/>
      <c r="O816" s="12"/>
      <c r="Q816" s="143"/>
      <c r="R816" s="12"/>
      <c r="S816" s="12"/>
      <c r="T816" s="12"/>
      <c r="U816" s="12"/>
      <c r="V816" s="12"/>
      <c r="W816" s="12"/>
      <c r="X816" s="12"/>
      <c r="Y816" s="12"/>
      <c r="Z816" s="12"/>
      <c r="AA816" s="12"/>
      <c r="AB816" s="12"/>
      <c r="AC816" s="12"/>
    </row>
    <row r="817" spans="1:29" ht="13.5" customHeight="1" x14ac:dyDescent="0.25">
      <c r="A817" s="136"/>
      <c r="B817" s="142"/>
      <c r="C817" s="12"/>
      <c r="D817" s="12"/>
      <c r="E817" s="12"/>
      <c r="F817" s="12"/>
      <c r="G817" s="143"/>
      <c r="H817" s="167"/>
      <c r="I817" s="167"/>
      <c r="J817" s="167"/>
      <c r="K817" s="369"/>
      <c r="L817" s="369"/>
      <c r="M817" s="369"/>
      <c r="N817" s="12"/>
      <c r="O817" s="12"/>
      <c r="Q817" s="143"/>
      <c r="R817" s="12"/>
      <c r="S817" s="12"/>
      <c r="T817" s="12"/>
      <c r="U817" s="12"/>
      <c r="V817" s="12"/>
      <c r="W817" s="12"/>
      <c r="X817" s="12"/>
      <c r="Y817" s="12"/>
      <c r="Z817" s="12"/>
      <c r="AA817" s="12"/>
      <c r="AB817" s="12"/>
      <c r="AC817" s="12"/>
    </row>
    <row r="818" spans="1:29" ht="13.5" customHeight="1" x14ac:dyDescent="0.25">
      <c r="A818" s="136"/>
      <c r="B818" s="142"/>
      <c r="C818" s="12"/>
      <c r="D818" s="12"/>
      <c r="E818" s="12"/>
      <c r="F818" s="12"/>
      <c r="G818" s="143"/>
      <c r="H818" s="167"/>
      <c r="I818" s="167"/>
      <c r="J818" s="167"/>
      <c r="K818" s="369"/>
      <c r="L818" s="369"/>
      <c r="M818" s="369"/>
      <c r="N818" s="12"/>
      <c r="O818" s="12"/>
      <c r="Q818" s="143"/>
      <c r="R818" s="12"/>
      <c r="S818" s="12"/>
      <c r="T818" s="12"/>
      <c r="U818" s="12"/>
      <c r="V818" s="12"/>
      <c r="W818" s="12"/>
      <c r="X818" s="12"/>
      <c r="Y818" s="12"/>
      <c r="Z818" s="12"/>
      <c r="AA818" s="12"/>
      <c r="AB818" s="12"/>
      <c r="AC818" s="12"/>
    </row>
    <row r="819" spans="1:29" ht="13.5" customHeight="1" x14ac:dyDescent="0.25">
      <c r="A819" s="136"/>
      <c r="B819" s="142"/>
      <c r="C819" s="12"/>
      <c r="D819" s="12"/>
      <c r="E819" s="12"/>
      <c r="F819" s="12"/>
      <c r="G819" s="143"/>
      <c r="H819" s="167"/>
      <c r="I819" s="167"/>
      <c r="J819" s="167"/>
      <c r="K819" s="369"/>
      <c r="L819" s="369"/>
      <c r="M819" s="369"/>
      <c r="N819" s="12"/>
      <c r="O819" s="12"/>
      <c r="Q819" s="143"/>
      <c r="R819" s="12"/>
      <c r="S819" s="12"/>
      <c r="T819" s="12"/>
      <c r="U819" s="12"/>
      <c r="V819" s="12"/>
      <c r="W819" s="12"/>
      <c r="X819" s="12"/>
      <c r="Y819" s="12"/>
      <c r="Z819" s="12"/>
      <c r="AA819" s="12"/>
      <c r="AB819" s="12"/>
      <c r="AC819" s="12"/>
    </row>
    <row r="820" spans="1:29" ht="13.5" customHeight="1" x14ac:dyDescent="0.25">
      <c r="A820" s="136"/>
      <c r="B820" s="142"/>
      <c r="C820" s="12"/>
      <c r="D820" s="12"/>
      <c r="E820" s="12"/>
      <c r="F820" s="12"/>
      <c r="G820" s="143"/>
      <c r="H820" s="167"/>
      <c r="I820" s="167"/>
      <c r="J820" s="167"/>
      <c r="K820" s="369"/>
      <c r="L820" s="369"/>
      <c r="M820" s="369"/>
      <c r="N820" s="12"/>
      <c r="O820" s="12"/>
      <c r="Q820" s="143"/>
      <c r="R820" s="12"/>
      <c r="S820" s="12"/>
      <c r="T820" s="12"/>
      <c r="U820" s="12"/>
      <c r="V820" s="12"/>
      <c r="W820" s="12"/>
      <c r="X820" s="12"/>
      <c r="Y820" s="12"/>
      <c r="Z820" s="12"/>
      <c r="AA820" s="12"/>
      <c r="AB820" s="12"/>
      <c r="AC820" s="12"/>
    </row>
    <row r="821" spans="1:29" ht="13.5" customHeight="1" x14ac:dyDescent="0.25">
      <c r="A821" s="136"/>
      <c r="B821" s="142"/>
      <c r="C821" s="12"/>
      <c r="D821" s="12"/>
      <c r="E821" s="12"/>
      <c r="F821" s="12"/>
      <c r="G821" s="143"/>
      <c r="H821" s="167"/>
      <c r="I821" s="167"/>
      <c r="J821" s="167"/>
      <c r="K821" s="369"/>
      <c r="L821" s="369"/>
      <c r="M821" s="369"/>
      <c r="N821" s="12"/>
      <c r="O821" s="12"/>
      <c r="Q821" s="143"/>
      <c r="R821" s="12"/>
      <c r="S821" s="12"/>
      <c r="T821" s="12"/>
      <c r="U821" s="12"/>
      <c r="V821" s="12"/>
      <c r="W821" s="12"/>
      <c r="X821" s="12"/>
      <c r="Y821" s="12"/>
      <c r="Z821" s="12"/>
      <c r="AA821" s="12"/>
      <c r="AB821" s="12"/>
      <c r="AC821" s="12"/>
    </row>
    <row r="822" spans="1:29" ht="13.5" customHeight="1" x14ac:dyDescent="0.25">
      <c r="A822" s="136"/>
      <c r="B822" s="142"/>
      <c r="C822" s="12"/>
      <c r="D822" s="12"/>
      <c r="E822" s="12"/>
      <c r="F822" s="12"/>
      <c r="G822" s="143"/>
      <c r="H822" s="167"/>
      <c r="I822" s="167"/>
      <c r="J822" s="167"/>
      <c r="K822" s="369"/>
      <c r="L822" s="369"/>
      <c r="M822" s="369"/>
      <c r="N822" s="12"/>
      <c r="O822" s="12"/>
      <c r="Q822" s="143"/>
      <c r="R822" s="12"/>
      <c r="S822" s="12"/>
      <c r="T822" s="12"/>
      <c r="U822" s="12"/>
      <c r="V822" s="12"/>
      <c r="W822" s="12"/>
      <c r="X822" s="12"/>
      <c r="Y822" s="12"/>
      <c r="Z822" s="12"/>
      <c r="AA822" s="12"/>
      <c r="AB822" s="12"/>
      <c r="AC822" s="12"/>
    </row>
    <row r="823" spans="1:29" ht="13.5" customHeight="1" x14ac:dyDescent="0.25">
      <c r="A823" s="136"/>
      <c r="B823" s="142"/>
      <c r="C823" s="12"/>
      <c r="D823" s="12"/>
      <c r="E823" s="12"/>
      <c r="F823" s="12"/>
      <c r="G823" s="143"/>
      <c r="H823" s="167"/>
      <c r="I823" s="167"/>
      <c r="J823" s="167"/>
      <c r="K823" s="369"/>
      <c r="L823" s="369"/>
      <c r="M823" s="369"/>
      <c r="N823" s="12"/>
      <c r="O823" s="12"/>
      <c r="Q823" s="143"/>
      <c r="R823" s="12"/>
      <c r="S823" s="12"/>
      <c r="T823" s="12"/>
      <c r="U823" s="12"/>
      <c r="V823" s="12"/>
      <c r="W823" s="12"/>
      <c r="X823" s="12"/>
      <c r="Y823" s="12"/>
      <c r="Z823" s="12"/>
      <c r="AA823" s="12"/>
      <c r="AB823" s="12"/>
      <c r="AC823" s="12"/>
    </row>
    <row r="824" spans="1:29" ht="13.5" customHeight="1" x14ac:dyDescent="0.25">
      <c r="A824" s="136"/>
      <c r="B824" s="142"/>
      <c r="C824" s="12"/>
      <c r="D824" s="12"/>
      <c r="E824" s="12"/>
      <c r="F824" s="12"/>
      <c r="G824" s="143"/>
      <c r="H824" s="167"/>
      <c r="I824" s="167"/>
      <c r="J824" s="167"/>
      <c r="K824" s="369"/>
      <c r="L824" s="369"/>
      <c r="M824" s="369"/>
      <c r="N824" s="12"/>
      <c r="O824" s="12"/>
      <c r="Q824" s="143"/>
      <c r="R824" s="12"/>
      <c r="S824" s="12"/>
      <c r="T824" s="12"/>
      <c r="U824" s="12"/>
      <c r="V824" s="12"/>
      <c r="W824" s="12"/>
      <c r="X824" s="12"/>
      <c r="Y824" s="12"/>
      <c r="Z824" s="12"/>
      <c r="AA824" s="12"/>
      <c r="AB824" s="12"/>
      <c r="AC824" s="12"/>
    </row>
    <row r="825" spans="1:29" ht="13.5" customHeight="1" x14ac:dyDescent="0.25">
      <c r="A825" s="136"/>
      <c r="B825" s="142"/>
      <c r="C825" s="12"/>
      <c r="D825" s="12"/>
      <c r="E825" s="12"/>
      <c r="F825" s="12"/>
      <c r="G825" s="143"/>
      <c r="H825" s="167"/>
      <c r="I825" s="167"/>
      <c r="J825" s="167"/>
      <c r="K825" s="369"/>
      <c r="L825" s="369"/>
      <c r="M825" s="369"/>
      <c r="N825" s="12"/>
      <c r="O825" s="12"/>
      <c r="Q825" s="143"/>
      <c r="R825" s="12"/>
      <c r="S825" s="12"/>
      <c r="T825" s="12"/>
      <c r="U825" s="12"/>
      <c r="V825" s="12"/>
      <c r="W825" s="12"/>
      <c r="X825" s="12"/>
      <c r="Y825" s="12"/>
      <c r="Z825" s="12"/>
      <c r="AA825" s="12"/>
      <c r="AB825" s="12"/>
      <c r="AC825" s="12"/>
    </row>
    <row r="826" spans="1:29" ht="13.5" customHeight="1" x14ac:dyDescent="0.25">
      <c r="A826" s="136"/>
      <c r="B826" s="142"/>
      <c r="C826" s="12"/>
      <c r="D826" s="12"/>
      <c r="E826" s="12"/>
      <c r="F826" s="12"/>
      <c r="G826" s="143"/>
      <c r="H826" s="167"/>
      <c r="I826" s="167"/>
      <c r="J826" s="167"/>
      <c r="K826" s="369"/>
      <c r="L826" s="369"/>
      <c r="M826" s="369"/>
      <c r="N826" s="12"/>
      <c r="O826" s="12"/>
      <c r="Q826" s="143"/>
      <c r="R826" s="12"/>
      <c r="S826" s="12"/>
      <c r="T826" s="12"/>
      <c r="U826" s="12"/>
      <c r="V826" s="12"/>
      <c r="W826" s="12"/>
      <c r="X826" s="12"/>
      <c r="Y826" s="12"/>
      <c r="Z826" s="12"/>
      <c r="AA826" s="12"/>
      <c r="AB826" s="12"/>
      <c r="AC826" s="12"/>
    </row>
    <row r="827" spans="1:29" ht="13.5" customHeight="1" x14ac:dyDescent="0.25">
      <c r="A827" s="136"/>
      <c r="B827" s="142"/>
      <c r="C827" s="12"/>
      <c r="D827" s="12"/>
      <c r="E827" s="12"/>
      <c r="F827" s="12"/>
      <c r="G827" s="143"/>
      <c r="H827" s="167"/>
      <c r="I827" s="167"/>
      <c r="J827" s="167"/>
      <c r="K827" s="369"/>
      <c r="L827" s="369"/>
      <c r="M827" s="369"/>
      <c r="N827" s="12"/>
      <c r="O827" s="12"/>
      <c r="Q827" s="143"/>
      <c r="R827" s="12"/>
      <c r="S827" s="12"/>
      <c r="T827" s="12"/>
      <c r="U827" s="12"/>
      <c r="V827" s="12"/>
      <c r="W827" s="12"/>
      <c r="X827" s="12"/>
      <c r="Y827" s="12"/>
      <c r="Z827" s="12"/>
      <c r="AA827" s="12"/>
      <c r="AB827" s="12"/>
      <c r="AC827" s="12"/>
    </row>
    <row r="828" spans="1:29" ht="13.5" customHeight="1" x14ac:dyDescent="0.25">
      <c r="A828" s="136"/>
      <c r="B828" s="142"/>
      <c r="C828" s="12"/>
      <c r="D828" s="12"/>
      <c r="E828" s="12"/>
      <c r="F828" s="12"/>
      <c r="G828" s="143"/>
      <c r="H828" s="167"/>
      <c r="I828" s="167"/>
      <c r="J828" s="167"/>
      <c r="K828" s="369"/>
      <c r="L828" s="369"/>
      <c r="M828" s="369"/>
      <c r="N828" s="12"/>
      <c r="O828" s="12"/>
      <c r="Q828" s="143"/>
      <c r="R828" s="12"/>
      <c r="S828" s="12"/>
      <c r="T828" s="12"/>
      <c r="U828" s="12"/>
      <c r="V828" s="12"/>
      <c r="W828" s="12"/>
      <c r="X828" s="12"/>
      <c r="Y828" s="12"/>
      <c r="Z828" s="12"/>
      <c r="AA828" s="12"/>
      <c r="AB828" s="12"/>
      <c r="AC828" s="12"/>
    </row>
    <row r="829" spans="1:29" ht="13.5" customHeight="1" x14ac:dyDescent="0.25">
      <c r="A829" s="136"/>
      <c r="B829" s="142"/>
      <c r="C829" s="12"/>
      <c r="D829" s="12"/>
      <c r="E829" s="12"/>
      <c r="F829" s="12"/>
      <c r="G829" s="143"/>
      <c r="H829" s="167"/>
      <c r="I829" s="167"/>
      <c r="J829" s="167"/>
      <c r="K829" s="369"/>
      <c r="L829" s="369"/>
      <c r="M829" s="369"/>
      <c r="N829" s="12"/>
      <c r="O829" s="12"/>
      <c r="Q829" s="143"/>
      <c r="R829" s="12"/>
      <c r="S829" s="12"/>
      <c r="T829" s="12"/>
      <c r="U829" s="12"/>
      <c r="V829" s="12"/>
      <c r="W829" s="12"/>
      <c r="X829" s="12"/>
      <c r="Y829" s="12"/>
      <c r="Z829" s="12"/>
      <c r="AA829" s="12"/>
      <c r="AB829" s="12"/>
      <c r="AC829" s="12"/>
    </row>
    <row r="830" spans="1:29" ht="13.5" customHeight="1" x14ac:dyDescent="0.25">
      <c r="A830" s="136"/>
      <c r="B830" s="142"/>
      <c r="C830" s="12"/>
      <c r="D830" s="12"/>
      <c r="E830" s="12"/>
      <c r="F830" s="12"/>
      <c r="G830" s="143"/>
      <c r="H830" s="167"/>
      <c r="I830" s="167"/>
      <c r="J830" s="167"/>
      <c r="K830" s="369"/>
      <c r="L830" s="369"/>
      <c r="M830" s="369"/>
      <c r="N830" s="12"/>
      <c r="O830" s="12"/>
      <c r="Q830" s="143"/>
      <c r="R830" s="12"/>
      <c r="S830" s="12"/>
      <c r="T830" s="12"/>
      <c r="U830" s="12"/>
      <c r="V830" s="12"/>
      <c r="W830" s="12"/>
      <c r="X830" s="12"/>
      <c r="Y830" s="12"/>
      <c r="Z830" s="12"/>
      <c r="AA830" s="12"/>
      <c r="AB830" s="12"/>
      <c r="AC830" s="12"/>
    </row>
    <row r="831" spans="1:29" ht="13.5" customHeight="1" x14ac:dyDescent="0.25">
      <c r="A831" s="136"/>
      <c r="B831" s="142"/>
      <c r="C831" s="12"/>
      <c r="D831" s="12"/>
      <c r="E831" s="12"/>
      <c r="F831" s="12"/>
      <c r="G831" s="143"/>
      <c r="H831" s="167"/>
      <c r="I831" s="167"/>
      <c r="J831" s="167"/>
      <c r="K831" s="369"/>
      <c r="L831" s="369"/>
      <c r="M831" s="369"/>
      <c r="N831" s="12"/>
      <c r="O831" s="12"/>
      <c r="Q831" s="143"/>
      <c r="R831" s="12"/>
      <c r="S831" s="12"/>
      <c r="T831" s="12"/>
      <c r="U831" s="12"/>
      <c r="V831" s="12"/>
      <c r="W831" s="12"/>
      <c r="X831" s="12"/>
      <c r="Y831" s="12"/>
      <c r="Z831" s="12"/>
      <c r="AA831" s="12"/>
      <c r="AB831" s="12"/>
      <c r="AC831" s="12"/>
    </row>
    <row r="832" spans="1:29" ht="13.5" customHeight="1" x14ac:dyDescent="0.25">
      <c r="A832" s="136"/>
      <c r="B832" s="142"/>
      <c r="C832" s="12"/>
      <c r="D832" s="12"/>
      <c r="E832" s="12"/>
      <c r="F832" s="12"/>
      <c r="G832" s="143"/>
      <c r="H832" s="167"/>
      <c r="I832" s="167"/>
      <c r="J832" s="167"/>
      <c r="K832" s="369"/>
      <c r="L832" s="369"/>
      <c r="M832" s="369"/>
      <c r="N832" s="12"/>
      <c r="O832" s="12"/>
      <c r="Q832" s="143"/>
      <c r="R832" s="12"/>
      <c r="S832" s="12"/>
      <c r="T832" s="12"/>
      <c r="U832" s="12"/>
      <c r="V832" s="12"/>
      <c r="W832" s="12"/>
      <c r="X832" s="12"/>
      <c r="Y832" s="12"/>
      <c r="Z832" s="12"/>
      <c r="AA832" s="12"/>
      <c r="AB832" s="12"/>
      <c r="AC832" s="12"/>
    </row>
    <row r="833" spans="1:29" ht="13.5" customHeight="1" x14ac:dyDescent="0.25">
      <c r="A833" s="136"/>
      <c r="B833" s="142"/>
      <c r="C833" s="12"/>
      <c r="D833" s="12"/>
      <c r="E833" s="12"/>
      <c r="F833" s="12"/>
      <c r="G833" s="143"/>
      <c r="H833" s="167"/>
      <c r="I833" s="167"/>
      <c r="J833" s="167"/>
      <c r="K833" s="369"/>
      <c r="L833" s="369"/>
      <c r="M833" s="369"/>
      <c r="N833" s="12"/>
      <c r="O833" s="12"/>
      <c r="Q833" s="143"/>
      <c r="R833" s="12"/>
      <c r="S833" s="12"/>
      <c r="T833" s="12"/>
      <c r="U833" s="12"/>
      <c r="V833" s="12"/>
      <c r="W833" s="12"/>
      <c r="X833" s="12"/>
      <c r="Y833" s="12"/>
      <c r="Z833" s="12"/>
      <c r="AA833" s="12"/>
      <c r="AB833" s="12"/>
      <c r="AC833" s="12"/>
    </row>
    <row r="834" spans="1:29" ht="13.5" customHeight="1" x14ac:dyDescent="0.25">
      <c r="A834" s="136"/>
      <c r="B834" s="142"/>
      <c r="C834" s="12"/>
      <c r="D834" s="12"/>
      <c r="E834" s="12"/>
      <c r="F834" s="12"/>
      <c r="G834" s="143"/>
      <c r="H834" s="167"/>
      <c r="I834" s="167"/>
      <c r="J834" s="167"/>
      <c r="K834" s="369"/>
      <c r="L834" s="369"/>
      <c r="M834" s="369"/>
      <c r="N834" s="12"/>
      <c r="O834" s="12"/>
      <c r="Q834" s="143"/>
      <c r="R834" s="12"/>
      <c r="S834" s="12"/>
      <c r="T834" s="12"/>
      <c r="U834" s="12"/>
      <c r="V834" s="12"/>
      <c r="W834" s="12"/>
      <c r="X834" s="12"/>
      <c r="Y834" s="12"/>
      <c r="Z834" s="12"/>
      <c r="AA834" s="12"/>
      <c r="AB834" s="12"/>
      <c r="AC834" s="12"/>
    </row>
    <row r="835" spans="1:29" ht="13.5" customHeight="1" x14ac:dyDescent="0.25">
      <c r="A835" s="136"/>
      <c r="B835" s="142"/>
      <c r="C835" s="12"/>
      <c r="D835" s="12"/>
      <c r="E835" s="12"/>
      <c r="F835" s="12"/>
      <c r="G835" s="143"/>
      <c r="H835" s="167"/>
      <c r="I835" s="167"/>
      <c r="J835" s="167"/>
      <c r="K835" s="369"/>
      <c r="L835" s="369"/>
      <c r="M835" s="369"/>
      <c r="N835" s="12"/>
      <c r="O835" s="12"/>
      <c r="Q835" s="143"/>
      <c r="R835" s="12"/>
      <c r="S835" s="12"/>
      <c r="T835" s="12"/>
      <c r="U835" s="12"/>
      <c r="V835" s="12"/>
      <c r="W835" s="12"/>
      <c r="X835" s="12"/>
      <c r="Y835" s="12"/>
      <c r="Z835" s="12"/>
      <c r="AA835" s="12"/>
      <c r="AB835" s="12"/>
      <c r="AC835" s="12"/>
    </row>
    <row r="836" spans="1:29" ht="13.5" customHeight="1" x14ac:dyDescent="0.25">
      <c r="A836" s="136"/>
      <c r="B836" s="142"/>
      <c r="C836" s="12"/>
      <c r="D836" s="12"/>
      <c r="E836" s="12"/>
      <c r="F836" s="12"/>
      <c r="G836" s="143"/>
      <c r="H836" s="167"/>
      <c r="I836" s="167"/>
      <c r="J836" s="167"/>
      <c r="K836" s="369"/>
      <c r="L836" s="369"/>
      <c r="M836" s="369"/>
      <c r="N836" s="12"/>
      <c r="O836" s="12"/>
      <c r="Q836" s="143"/>
      <c r="R836" s="12"/>
      <c r="S836" s="12"/>
      <c r="T836" s="12"/>
      <c r="U836" s="12"/>
      <c r="V836" s="12"/>
      <c r="W836" s="12"/>
      <c r="X836" s="12"/>
      <c r="Y836" s="12"/>
      <c r="Z836" s="12"/>
      <c r="AA836" s="12"/>
      <c r="AB836" s="12"/>
      <c r="AC836" s="12"/>
    </row>
    <row r="837" spans="1:29" ht="13.5" customHeight="1" x14ac:dyDescent="0.25">
      <c r="A837" s="136"/>
      <c r="B837" s="142"/>
      <c r="C837" s="12"/>
      <c r="D837" s="12"/>
      <c r="E837" s="12"/>
      <c r="F837" s="12"/>
      <c r="G837" s="143"/>
      <c r="H837" s="167"/>
      <c r="I837" s="167"/>
      <c r="J837" s="167"/>
      <c r="K837" s="369"/>
      <c r="L837" s="369"/>
      <c r="M837" s="369"/>
      <c r="N837" s="12"/>
      <c r="O837" s="12"/>
      <c r="Q837" s="143"/>
      <c r="R837" s="12"/>
      <c r="S837" s="12"/>
      <c r="T837" s="12"/>
      <c r="U837" s="12"/>
      <c r="V837" s="12"/>
      <c r="W837" s="12"/>
      <c r="X837" s="12"/>
      <c r="Y837" s="12"/>
      <c r="Z837" s="12"/>
      <c r="AA837" s="12"/>
      <c r="AB837" s="12"/>
      <c r="AC837" s="12"/>
    </row>
    <row r="838" spans="1:29" ht="13.5" customHeight="1" x14ac:dyDescent="0.25">
      <c r="A838" s="136"/>
      <c r="B838" s="142"/>
      <c r="C838" s="12"/>
      <c r="D838" s="12"/>
      <c r="E838" s="12"/>
      <c r="F838" s="12"/>
      <c r="G838" s="143"/>
      <c r="H838" s="167"/>
      <c r="I838" s="167"/>
      <c r="J838" s="167"/>
      <c r="K838" s="369"/>
      <c r="L838" s="369"/>
      <c r="M838" s="369"/>
      <c r="N838" s="12"/>
      <c r="O838" s="12"/>
      <c r="Q838" s="143"/>
      <c r="R838" s="12"/>
      <c r="S838" s="12"/>
      <c r="T838" s="12"/>
      <c r="U838" s="12"/>
      <c r="V838" s="12"/>
      <c r="W838" s="12"/>
      <c r="X838" s="12"/>
      <c r="Y838" s="12"/>
      <c r="Z838" s="12"/>
      <c r="AA838" s="12"/>
      <c r="AB838" s="12"/>
      <c r="AC838" s="12"/>
    </row>
    <row r="839" spans="1:29" ht="13.5" customHeight="1" x14ac:dyDescent="0.25">
      <c r="A839" s="136"/>
      <c r="B839" s="142"/>
      <c r="C839" s="12"/>
      <c r="D839" s="12"/>
      <c r="E839" s="12"/>
      <c r="F839" s="12"/>
      <c r="G839" s="143"/>
      <c r="H839" s="167"/>
      <c r="I839" s="167"/>
      <c r="J839" s="167"/>
      <c r="K839" s="369"/>
      <c r="L839" s="369"/>
      <c r="M839" s="369"/>
      <c r="N839" s="12"/>
      <c r="O839" s="12"/>
      <c r="Q839" s="143"/>
      <c r="R839" s="12"/>
      <c r="S839" s="12"/>
      <c r="T839" s="12"/>
      <c r="U839" s="12"/>
      <c r="V839" s="12"/>
      <c r="W839" s="12"/>
      <c r="X839" s="12"/>
      <c r="Y839" s="12"/>
      <c r="Z839" s="12"/>
      <c r="AA839" s="12"/>
      <c r="AB839" s="12"/>
      <c r="AC839" s="12"/>
    </row>
    <row r="840" spans="1:29" ht="13.5" customHeight="1" x14ac:dyDescent="0.25">
      <c r="A840" s="136"/>
      <c r="B840" s="142"/>
      <c r="C840" s="12"/>
      <c r="D840" s="12"/>
      <c r="E840" s="12"/>
      <c r="F840" s="12"/>
      <c r="G840" s="143"/>
      <c r="H840" s="167"/>
      <c r="I840" s="167"/>
      <c r="J840" s="167"/>
      <c r="K840" s="369"/>
      <c r="L840" s="369"/>
      <c r="M840" s="369"/>
      <c r="N840" s="12"/>
      <c r="O840" s="12"/>
      <c r="Q840" s="143"/>
      <c r="R840" s="12"/>
      <c r="S840" s="12"/>
      <c r="T840" s="12"/>
      <c r="U840" s="12"/>
      <c r="V840" s="12"/>
      <c r="W840" s="12"/>
      <c r="X840" s="12"/>
      <c r="Y840" s="12"/>
      <c r="Z840" s="12"/>
      <c r="AA840" s="12"/>
      <c r="AB840" s="12"/>
      <c r="AC840" s="12"/>
    </row>
    <row r="841" spans="1:29" ht="13.5" customHeight="1" x14ac:dyDescent="0.25">
      <c r="A841" s="136"/>
      <c r="B841" s="142"/>
      <c r="C841" s="12"/>
      <c r="D841" s="12"/>
      <c r="E841" s="12"/>
      <c r="F841" s="12"/>
      <c r="G841" s="143"/>
      <c r="H841" s="167"/>
      <c r="I841" s="167"/>
      <c r="J841" s="167"/>
      <c r="K841" s="369"/>
      <c r="L841" s="369"/>
      <c r="M841" s="369"/>
      <c r="N841" s="12"/>
      <c r="O841" s="12"/>
      <c r="Q841" s="143"/>
      <c r="R841" s="12"/>
      <c r="S841" s="12"/>
      <c r="T841" s="12"/>
      <c r="U841" s="12"/>
      <c r="V841" s="12"/>
      <c r="W841" s="12"/>
      <c r="X841" s="12"/>
      <c r="Y841" s="12"/>
      <c r="Z841" s="12"/>
      <c r="AA841" s="12"/>
      <c r="AB841" s="12"/>
      <c r="AC841" s="12"/>
    </row>
    <row r="842" spans="1:29" ht="13.5" customHeight="1" x14ac:dyDescent="0.25">
      <c r="A842" s="136"/>
      <c r="B842" s="142"/>
      <c r="C842" s="12"/>
      <c r="D842" s="12"/>
      <c r="E842" s="12"/>
      <c r="F842" s="12"/>
      <c r="G842" s="143"/>
      <c r="H842" s="167"/>
      <c r="I842" s="167"/>
      <c r="J842" s="167"/>
      <c r="K842" s="369"/>
      <c r="L842" s="369"/>
      <c r="M842" s="369"/>
      <c r="N842" s="12"/>
      <c r="O842" s="12"/>
      <c r="Q842" s="143"/>
      <c r="R842" s="12"/>
      <c r="S842" s="12"/>
      <c r="T842" s="12"/>
      <c r="U842" s="12"/>
      <c r="V842" s="12"/>
      <c r="W842" s="12"/>
      <c r="X842" s="12"/>
      <c r="Y842" s="12"/>
      <c r="Z842" s="12"/>
      <c r="AA842" s="12"/>
      <c r="AB842" s="12"/>
      <c r="AC842" s="12"/>
    </row>
    <row r="843" spans="1:29" ht="13.5" customHeight="1" x14ac:dyDescent="0.25">
      <c r="A843" s="136"/>
      <c r="B843" s="142"/>
      <c r="C843" s="12"/>
      <c r="D843" s="12"/>
      <c r="E843" s="12"/>
      <c r="F843" s="12"/>
      <c r="G843" s="143"/>
      <c r="H843" s="167"/>
      <c r="I843" s="167"/>
      <c r="J843" s="167"/>
      <c r="K843" s="369"/>
      <c r="L843" s="369"/>
      <c r="M843" s="369"/>
      <c r="N843" s="12"/>
      <c r="O843" s="12"/>
      <c r="Q843" s="143"/>
      <c r="R843" s="12"/>
      <c r="S843" s="12"/>
      <c r="T843" s="12"/>
      <c r="U843" s="12"/>
      <c r="V843" s="12"/>
      <c r="W843" s="12"/>
      <c r="X843" s="12"/>
      <c r="Y843" s="12"/>
      <c r="Z843" s="12"/>
      <c r="AA843" s="12"/>
      <c r="AB843" s="12"/>
      <c r="AC843" s="12"/>
    </row>
    <row r="844" spans="1:29" ht="13.5" customHeight="1" x14ac:dyDescent="0.25">
      <c r="A844" s="136"/>
      <c r="B844" s="142"/>
      <c r="C844" s="12"/>
      <c r="D844" s="12"/>
      <c r="E844" s="12"/>
      <c r="F844" s="12"/>
      <c r="G844" s="143"/>
      <c r="H844" s="167"/>
      <c r="I844" s="167"/>
      <c r="J844" s="167"/>
      <c r="K844" s="369"/>
      <c r="L844" s="369"/>
      <c r="M844" s="369"/>
      <c r="N844" s="12"/>
      <c r="O844" s="12"/>
      <c r="Q844" s="143"/>
      <c r="R844" s="12"/>
      <c r="S844" s="12"/>
      <c r="T844" s="12"/>
      <c r="U844" s="12"/>
      <c r="V844" s="12"/>
      <c r="W844" s="12"/>
      <c r="X844" s="12"/>
      <c r="Y844" s="12"/>
      <c r="Z844" s="12"/>
      <c r="AA844" s="12"/>
      <c r="AB844" s="12"/>
      <c r="AC844" s="12"/>
    </row>
    <row r="845" spans="1:29" ht="13.5" customHeight="1" x14ac:dyDescent="0.25">
      <c r="A845" s="136"/>
      <c r="B845" s="142"/>
      <c r="C845" s="12"/>
      <c r="D845" s="12"/>
      <c r="E845" s="12"/>
      <c r="F845" s="12"/>
      <c r="G845" s="143"/>
      <c r="H845" s="167"/>
      <c r="I845" s="167"/>
      <c r="J845" s="167"/>
      <c r="K845" s="369"/>
      <c r="L845" s="369"/>
      <c r="M845" s="369"/>
      <c r="N845" s="12"/>
      <c r="O845" s="12"/>
      <c r="Q845" s="143"/>
      <c r="R845" s="12"/>
      <c r="S845" s="12"/>
      <c r="T845" s="12"/>
      <c r="U845" s="12"/>
      <c r="V845" s="12"/>
      <c r="W845" s="12"/>
      <c r="X845" s="12"/>
      <c r="Y845" s="12"/>
      <c r="Z845" s="12"/>
      <c r="AA845" s="12"/>
      <c r="AB845" s="12"/>
      <c r="AC845" s="12"/>
    </row>
    <row r="846" spans="1:29" ht="13.5" customHeight="1" x14ac:dyDescent="0.25">
      <c r="A846" s="136"/>
      <c r="B846" s="142"/>
      <c r="C846" s="12"/>
      <c r="D846" s="12"/>
      <c r="E846" s="12"/>
      <c r="F846" s="12"/>
      <c r="G846" s="143"/>
      <c r="H846" s="167"/>
      <c r="I846" s="167"/>
      <c r="J846" s="167"/>
      <c r="K846" s="369"/>
      <c r="L846" s="369"/>
      <c r="M846" s="369"/>
      <c r="N846" s="12"/>
      <c r="O846" s="12"/>
      <c r="Q846" s="143"/>
      <c r="R846" s="12"/>
      <c r="S846" s="12"/>
      <c r="T846" s="12"/>
      <c r="U846" s="12"/>
      <c r="V846" s="12"/>
      <c r="W846" s="12"/>
      <c r="X846" s="12"/>
      <c r="Y846" s="12"/>
      <c r="Z846" s="12"/>
      <c r="AA846" s="12"/>
      <c r="AB846" s="12"/>
      <c r="AC846" s="12"/>
    </row>
    <row r="847" spans="1:29" ht="13.5" customHeight="1" x14ac:dyDescent="0.25">
      <c r="A847" s="136"/>
      <c r="B847" s="142"/>
      <c r="C847" s="12"/>
      <c r="D847" s="12"/>
      <c r="E847" s="12"/>
      <c r="F847" s="12"/>
      <c r="G847" s="143"/>
      <c r="H847" s="167"/>
      <c r="I847" s="167"/>
      <c r="J847" s="167"/>
      <c r="K847" s="369"/>
      <c r="L847" s="369"/>
      <c r="M847" s="369"/>
      <c r="N847" s="12"/>
      <c r="O847" s="12"/>
      <c r="Q847" s="143"/>
      <c r="R847" s="12"/>
      <c r="S847" s="12"/>
      <c r="T847" s="12"/>
      <c r="U847" s="12"/>
      <c r="V847" s="12"/>
      <c r="W847" s="12"/>
      <c r="X847" s="12"/>
      <c r="Y847" s="12"/>
      <c r="Z847" s="12"/>
      <c r="AA847" s="12"/>
      <c r="AB847" s="12"/>
      <c r="AC847" s="12"/>
    </row>
    <row r="848" spans="1:29" ht="13.5" customHeight="1" x14ac:dyDescent="0.25">
      <c r="A848" s="136"/>
      <c r="B848" s="142"/>
      <c r="C848" s="12"/>
      <c r="D848" s="12"/>
      <c r="E848" s="12"/>
      <c r="F848" s="12"/>
      <c r="G848" s="143"/>
      <c r="H848" s="167"/>
      <c r="I848" s="167"/>
      <c r="J848" s="167"/>
      <c r="K848" s="369"/>
      <c r="L848" s="369"/>
      <c r="M848" s="369"/>
      <c r="N848" s="12"/>
      <c r="O848" s="12"/>
      <c r="Q848" s="143"/>
      <c r="R848" s="12"/>
      <c r="S848" s="12"/>
      <c r="T848" s="12"/>
      <c r="U848" s="12"/>
      <c r="V848" s="12"/>
      <c r="W848" s="12"/>
      <c r="X848" s="12"/>
      <c r="Y848" s="12"/>
      <c r="Z848" s="12"/>
      <c r="AA848" s="12"/>
      <c r="AB848" s="12"/>
      <c r="AC848" s="12"/>
    </row>
    <row r="849" spans="1:29" ht="13.5" customHeight="1" x14ac:dyDescent="0.25">
      <c r="A849" s="136"/>
      <c r="B849" s="142"/>
      <c r="C849" s="12"/>
      <c r="D849" s="12"/>
      <c r="E849" s="12"/>
      <c r="F849" s="12"/>
      <c r="G849" s="143"/>
      <c r="H849" s="167"/>
      <c r="I849" s="167"/>
      <c r="J849" s="167"/>
      <c r="K849" s="369"/>
      <c r="L849" s="369"/>
      <c r="M849" s="369"/>
      <c r="N849" s="12"/>
      <c r="O849" s="12"/>
      <c r="Q849" s="143"/>
      <c r="R849" s="12"/>
      <c r="S849" s="12"/>
      <c r="T849" s="12"/>
      <c r="U849" s="12"/>
      <c r="V849" s="12"/>
      <c r="W849" s="12"/>
      <c r="X849" s="12"/>
      <c r="Y849" s="12"/>
      <c r="Z849" s="12"/>
      <c r="AA849" s="12"/>
      <c r="AB849" s="12"/>
      <c r="AC849" s="12"/>
    </row>
    <row r="850" spans="1:29" ht="13.5" customHeight="1" x14ac:dyDescent="0.25">
      <c r="A850" s="136"/>
      <c r="B850" s="142"/>
      <c r="C850" s="12"/>
      <c r="D850" s="12"/>
      <c r="E850" s="12"/>
      <c r="F850" s="12"/>
      <c r="G850" s="143"/>
      <c r="H850" s="167"/>
      <c r="I850" s="167"/>
      <c r="J850" s="167"/>
      <c r="K850" s="369"/>
      <c r="L850" s="369"/>
      <c r="M850" s="369"/>
      <c r="N850" s="12"/>
      <c r="O850" s="12"/>
      <c r="Q850" s="143"/>
      <c r="R850" s="12"/>
      <c r="S850" s="12"/>
      <c r="T850" s="12"/>
      <c r="U850" s="12"/>
      <c r="V850" s="12"/>
      <c r="W850" s="12"/>
      <c r="X850" s="12"/>
      <c r="Y850" s="12"/>
      <c r="Z850" s="12"/>
      <c r="AA850" s="12"/>
      <c r="AB850" s="12"/>
      <c r="AC850" s="12"/>
    </row>
    <row r="851" spans="1:29" ht="13.5" customHeight="1" x14ac:dyDescent="0.25">
      <c r="A851" s="136"/>
      <c r="B851" s="142"/>
      <c r="C851" s="12"/>
      <c r="D851" s="12"/>
      <c r="E851" s="12"/>
      <c r="F851" s="12"/>
      <c r="G851" s="143"/>
      <c r="H851" s="167"/>
      <c r="I851" s="167"/>
      <c r="J851" s="167"/>
      <c r="K851" s="369"/>
      <c r="L851" s="369"/>
      <c r="M851" s="369"/>
      <c r="N851" s="12"/>
      <c r="O851" s="12"/>
      <c r="Q851" s="143"/>
      <c r="R851" s="12"/>
      <c r="S851" s="12"/>
      <c r="T851" s="12"/>
      <c r="U851" s="12"/>
      <c r="V851" s="12"/>
      <c r="W851" s="12"/>
      <c r="X851" s="12"/>
      <c r="Y851" s="12"/>
      <c r="Z851" s="12"/>
      <c r="AA851" s="12"/>
      <c r="AB851" s="12"/>
      <c r="AC851" s="12"/>
    </row>
    <row r="852" spans="1:29" ht="13.5" customHeight="1" x14ac:dyDescent="0.25">
      <c r="A852" s="136"/>
      <c r="B852" s="142"/>
      <c r="C852" s="12"/>
      <c r="D852" s="12"/>
      <c r="E852" s="12"/>
      <c r="F852" s="12"/>
      <c r="G852" s="143"/>
      <c r="H852" s="167"/>
      <c r="I852" s="167"/>
      <c r="J852" s="167"/>
      <c r="K852" s="369"/>
      <c r="L852" s="369"/>
      <c r="M852" s="369"/>
      <c r="N852" s="12"/>
      <c r="O852" s="12"/>
      <c r="Q852" s="143"/>
      <c r="R852" s="12"/>
      <c r="S852" s="12"/>
      <c r="T852" s="12"/>
      <c r="U852" s="12"/>
      <c r="V852" s="12"/>
      <c r="W852" s="12"/>
      <c r="X852" s="12"/>
      <c r="Y852" s="12"/>
      <c r="Z852" s="12"/>
      <c r="AA852" s="12"/>
      <c r="AB852" s="12"/>
      <c r="AC852" s="12"/>
    </row>
    <row r="853" spans="1:29" ht="13.5" customHeight="1" x14ac:dyDescent="0.25">
      <c r="A853" s="136"/>
      <c r="B853" s="142"/>
      <c r="C853" s="12"/>
      <c r="D853" s="12"/>
      <c r="E853" s="12"/>
      <c r="F853" s="12"/>
      <c r="G853" s="143"/>
      <c r="H853" s="167"/>
      <c r="I853" s="167"/>
      <c r="J853" s="167"/>
      <c r="K853" s="369"/>
      <c r="L853" s="369"/>
      <c r="M853" s="369"/>
      <c r="N853" s="12"/>
      <c r="O853" s="12"/>
      <c r="Q853" s="143"/>
      <c r="R853" s="12"/>
      <c r="S853" s="12"/>
      <c r="T853" s="12"/>
      <c r="U853" s="12"/>
      <c r="V853" s="12"/>
      <c r="W853" s="12"/>
      <c r="X853" s="12"/>
      <c r="Y853" s="12"/>
      <c r="Z853" s="12"/>
      <c r="AA853" s="12"/>
      <c r="AB853" s="12"/>
      <c r="AC853" s="12"/>
    </row>
    <row r="854" spans="1:29" ht="13.5" customHeight="1" x14ac:dyDescent="0.25">
      <c r="A854" s="136"/>
      <c r="B854" s="142"/>
      <c r="C854" s="12"/>
      <c r="D854" s="12"/>
      <c r="E854" s="12"/>
      <c r="F854" s="12"/>
      <c r="G854" s="143"/>
      <c r="H854" s="167"/>
      <c r="I854" s="167"/>
      <c r="J854" s="167"/>
      <c r="K854" s="369"/>
      <c r="L854" s="369"/>
      <c r="M854" s="369"/>
      <c r="N854" s="12"/>
      <c r="O854" s="12"/>
      <c r="Q854" s="143"/>
      <c r="R854" s="12"/>
      <c r="S854" s="12"/>
      <c r="T854" s="12"/>
      <c r="U854" s="12"/>
      <c r="V854" s="12"/>
      <c r="W854" s="12"/>
      <c r="X854" s="12"/>
      <c r="Y854" s="12"/>
      <c r="Z854" s="12"/>
      <c r="AA854" s="12"/>
      <c r="AB854" s="12"/>
      <c r="AC854" s="12"/>
    </row>
    <row r="855" spans="1:29" ht="13.5" customHeight="1" x14ac:dyDescent="0.25">
      <c r="A855" s="136"/>
      <c r="B855" s="142"/>
      <c r="C855" s="12"/>
      <c r="D855" s="12"/>
      <c r="E855" s="12"/>
      <c r="F855" s="12"/>
      <c r="G855" s="143"/>
      <c r="H855" s="167"/>
      <c r="I855" s="167"/>
      <c r="J855" s="167"/>
      <c r="K855" s="369"/>
      <c r="L855" s="369"/>
      <c r="M855" s="369"/>
      <c r="N855" s="12"/>
      <c r="O855" s="12"/>
      <c r="Q855" s="143"/>
      <c r="R855" s="12"/>
      <c r="S855" s="12"/>
      <c r="T855" s="12"/>
      <c r="U855" s="12"/>
      <c r="V855" s="12"/>
      <c r="W855" s="12"/>
      <c r="X855" s="12"/>
      <c r="Y855" s="12"/>
      <c r="Z855" s="12"/>
      <c r="AA855" s="12"/>
      <c r="AB855" s="12"/>
      <c r="AC855" s="12"/>
    </row>
    <row r="856" spans="1:29" ht="13.5" customHeight="1" x14ac:dyDescent="0.25">
      <c r="A856" s="136"/>
      <c r="B856" s="142"/>
      <c r="C856" s="12"/>
      <c r="D856" s="12"/>
      <c r="E856" s="12"/>
      <c r="F856" s="12"/>
      <c r="G856" s="143"/>
      <c r="H856" s="167"/>
      <c r="I856" s="167"/>
      <c r="J856" s="167"/>
      <c r="K856" s="369"/>
      <c r="L856" s="369"/>
      <c r="M856" s="369"/>
      <c r="N856" s="12"/>
      <c r="O856" s="12"/>
      <c r="Q856" s="143"/>
      <c r="R856" s="12"/>
      <c r="S856" s="12"/>
      <c r="T856" s="12"/>
      <c r="U856" s="12"/>
      <c r="V856" s="12"/>
      <c r="W856" s="12"/>
      <c r="X856" s="12"/>
      <c r="Y856" s="12"/>
      <c r="Z856" s="12"/>
      <c r="AA856" s="12"/>
      <c r="AB856" s="12"/>
      <c r="AC856" s="12"/>
    </row>
    <row r="857" spans="1:29" ht="13.5" customHeight="1" x14ac:dyDescent="0.25">
      <c r="A857" s="136"/>
      <c r="B857" s="142"/>
      <c r="C857" s="12"/>
      <c r="D857" s="12"/>
      <c r="E857" s="12"/>
      <c r="F857" s="12"/>
      <c r="G857" s="143"/>
      <c r="H857" s="167"/>
      <c r="I857" s="167"/>
      <c r="J857" s="167"/>
      <c r="K857" s="369"/>
      <c r="L857" s="369"/>
      <c r="M857" s="369"/>
      <c r="N857" s="12"/>
      <c r="O857" s="12"/>
      <c r="Q857" s="143"/>
      <c r="R857" s="12"/>
      <c r="S857" s="12"/>
      <c r="T857" s="12"/>
      <c r="U857" s="12"/>
      <c r="V857" s="12"/>
      <c r="W857" s="12"/>
      <c r="X857" s="12"/>
      <c r="Y857" s="12"/>
      <c r="Z857" s="12"/>
      <c r="AA857" s="12"/>
      <c r="AB857" s="12"/>
      <c r="AC857" s="12"/>
    </row>
    <row r="858" spans="1:29" ht="13.5" customHeight="1" x14ac:dyDescent="0.25">
      <c r="A858" s="136"/>
      <c r="B858" s="142"/>
      <c r="C858" s="12"/>
      <c r="D858" s="12"/>
      <c r="E858" s="12"/>
      <c r="F858" s="12"/>
      <c r="G858" s="143"/>
      <c r="H858" s="167"/>
      <c r="I858" s="167"/>
      <c r="J858" s="167"/>
      <c r="K858" s="369"/>
      <c r="L858" s="369"/>
      <c r="M858" s="369"/>
      <c r="N858" s="12"/>
      <c r="O858" s="12"/>
      <c r="Q858" s="143"/>
      <c r="R858" s="12"/>
      <c r="S858" s="12"/>
      <c r="T858" s="12"/>
      <c r="U858" s="12"/>
      <c r="V858" s="12"/>
      <c r="W858" s="12"/>
      <c r="X858" s="12"/>
      <c r="Y858" s="12"/>
      <c r="Z858" s="12"/>
      <c r="AA858" s="12"/>
      <c r="AB858" s="12"/>
      <c r="AC858" s="12"/>
    </row>
    <row r="859" spans="1:29" ht="13.5" customHeight="1" x14ac:dyDescent="0.25">
      <c r="A859" s="136"/>
      <c r="B859" s="142"/>
      <c r="C859" s="12"/>
      <c r="D859" s="12"/>
      <c r="E859" s="12"/>
      <c r="F859" s="12"/>
      <c r="G859" s="143"/>
      <c r="H859" s="167"/>
      <c r="I859" s="167"/>
      <c r="J859" s="167"/>
      <c r="K859" s="369"/>
      <c r="L859" s="369"/>
      <c r="M859" s="369"/>
      <c r="N859" s="12"/>
      <c r="O859" s="12"/>
      <c r="Q859" s="143"/>
      <c r="R859" s="12"/>
      <c r="S859" s="12"/>
      <c r="T859" s="12"/>
      <c r="U859" s="12"/>
      <c r="V859" s="12"/>
      <c r="W859" s="12"/>
      <c r="X859" s="12"/>
      <c r="Y859" s="12"/>
      <c r="Z859" s="12"/>
      <c r="AA859" s="12"/>
      <c r="AB859" s="12"/>
      <c r="AC859" s="12"/>
    </row>
    <row r="860" spans="1:29" ht="13.5" customHeight="1" x14ac:dyDescent="0.25">
      <c r="A860" s="136"/>
      <c r="B860" s="142"/>
      <c r="C860" s="12"/>
      <c r="D860" s="12"/>
      <c r="E860" s="12"/>
      <c r="F860" s="12"/>
      <c r="G860" s="143"/>
      <c r="H860" s="167"/>
      <c r="I860" s="167"/>
      <c r="J860" s="167"/>
      <c r="K860" s="369"/>
      <c r="L860" s="369"/>
      <c r="M860" s="369"/>
      <c r="N860" s="12"/>
      <c r="O860" s="12"/>
      <c r="Q860" s="143"/>
      <c r="R860" s="12"/>
      <c r="S860" s="12"/>
      <c r="T860" s="12"/>
      <c r="U860" s="12"/>
      <c r="V860" s="12"/>
      <c r="W860" s="12"/>
      <c r="X860" s="12"/>
      <c r="Y860" s="12"/>
      <c r="Z860" s="12"/>
      <c r="AA860" s="12"/>
      <c r="AB860" s="12"/>
      <c r="AC860" s="12"/>
    </row>
    <row r="861" spans="1:29" ht="13.5" customHeight="1" x14ac:dyDescent="0.25">
      <c r="A861" s="136"/>
      <c r="B861" s="142"/>
      <c r="C861" s="12"/>
      <c r="D861" s="12"/>
      <c r="E861" s="12"/>
      <c r="F861" s="12"/>
      <c r="G861" s="143"/>
      <c r="H861" s="167"/>
      <c r="I861" s="167"/>
      <c r="J861" s="167"/>
      <c r="K861" s="369"/>
      <c r="L861" s="369"/>
      <c r="M861" s="369"/>
      <c r="N861" s="12"/>
      <c r="O861" s="12"/>
      <c r="Q861" s="143"/>
      <c r="R861" s="12"/>
      <c r="S861" s="12"/>
      <c r="T861" s="12"/>
      <c r="U861" s="12"/>
      <c r="V861" s="12"/>
      <c r="W861" s="12"/>
      <c r="X861" s="12"/>
      <c r="Y861" s="12"/>
      <c r="Z861" s="12"/>
      <c r="AA861" s="12"/>
      <c r="AB861" s="12"/>
      <c r="AC861" s="12"/>
    </row>
    <row r="862" spans="1:29" ht="13.5" customHeight="1" x14ac:dyDescent="0.25">
      <c r="A862" s="136"/>
      <c r="B862" s="142"/>
      <c r="C862" s="12"/>
      <c r="D862" s="12"/>
      <c r="E862" s="12"/>
      <c r="F862" s="12"/>
      <c r="G862" s="143"/>
      <c r="H862" s="167"/>
      <c r="I862" s="167"/>
      <c r="J862" s="167"/>
      <c r="K862" s="369"/>
      <c r="L862" s="369"/>
      <c r="M862" s="369"/>
      <c r="N862" s="12"/>
      <c r="O862" s="12"/>
      <c r="Q862" s="143"/>
      <c r="R862" s="12"/>
      <c r="S862" s="12"/>
      <c r="T862" s="12"/>
      <c r="U862" s="12"/>
      <c r="V862" s="12"/>
      <c r="W862" s="12"/>
      <c r="X862" s="12"/>
      <c r="Y862" s="12"/>
      <c r="Z862" s="12"/>
      <c r="AA862" s="12"/>
      <c r="AB862" s="12"/>
      <c r="AC862" s="12"/>
    </row>
    <row r="863" spans="1:29" ht="13.5" customHeight="1" x14ac:dyDescent="0.25">
      <c r="A863" s="136"/>
      <c r="B863" s="142"/>
      <c r="C863" s="12"/>
      <c r="D863" s="12"/>
      <c r="E863" s="12"/>
      <c r="F863" s="12"/>
      <c r="G863" s="143"/>
      <c r="H863" s="167"/>
      <c r="I863" s="167"/>
      <c r="J863" s="167"/>
      <c r="K863" s="369"/>
      <c r="L863" s="369"/>
      <c r="M863" s="369"/>
      <c r="N863" s="12"/>
      <c r="O863" s="12"/>
      <c r="Q863" s="143"/>
      <c r="R863" s="12"/>
      <c r="S863" s="12"/>
      <c r="T863" s="12"/>
      <c r="U863" s="12"/>
      <c r="V863" s="12"/>
      <c r="W863" s="12"/>
      <c r="X863" s="12"/>
      <c r="Y863" s="12"/>
      <c r="Z863" s="12"/>
      <c r="AA863" s="12"/>
      <c r="AB863" s="12"/>
      <c r="AC863" s="12"/>
    </row>
    <row r="864" spans="1:29" ht="13.5" customHeight="1" x14ac:dyDescent="0.25">
      <c r="A864" s="136"/>
      <c r="B864" s="142"/>
      <c r="C864" s="12"/>
      <c r="D864" s="12"/>
      <c r="E864" s="12"/>
      <c r="F864" s="12"/>
      <c r="G864" s="143"/>
      <c r="H864" s="167"/>
      <c r="I864" s="167"/>
      <c r="J864" s="167"/>
      <c r="K864" s="369"/>
      <c r="L864" s="369"/>
      <c r="M864" s="369"/>
      <c r="N864" s="12"/>
      <c r="O864" s="12"/>
      <c r="Q864" s="143"/>
      <c r="R864" s="12"/>
      <c r="S864" s="12"/>
      <c r="T864" s="12"/>
      <c r="U864" s="12"/>
      <c r="V864" s="12"/>
      <c r="W864" s="12"/>
      <c r="X864" s="12"/>
      <c r="Y864" s="12"/>
      <c r="Z864" s="12"/>
      <c r="AA864" s="12"/>
      <c r="AB864" s="12"/>
      <c r="AC864" s="12"/>
    </row>
    <row r="865" spans="1:29" ht="13.5" customHeight="1" x14ac:dyDescent="0.25">
      <c r="A865" s="136"/>
      <c r="B865" s="142"/>
      <c r="C865" s="12"/>
      <c r="D865" s="12"/>
      <c r="E865" s="12"/>
      <c r="F865" s="12"/>
      <c r="G865" s="143"/>
      <c r="H865" s="167"/>
      <c r="I865" s="167"/>
      <c r="J865" s="167"/>
      <c r="K865" s="369"/>
      <c r="L865" s="369"/>
      <c r="M865" s="369"/>
      <c r="N865" s="12"/>
      <c r="O865" s="12"/>
      <c r="Q865" s="143"/>
      <c r="R865" s="12"/>
      <c r="S865" s="12"/>
      <c r="T865" s="12"/>
      <c r="U865" s="12"/>
      <c r="V865" s="12"/>
      <c r="W865" s="12"/>
      <c r="X865" s="12"/>
      <c r="Y865" s="12"/>
      <c r="Z865" s="12"/>
      <c r="AA865" s="12"/>
      <c r="AB865" s="12"/>
      <c r="AC865" s="12"/>
    </row>
    <row r="866" spans="1:29" ht="13.5" customHeight="1" x14ac:dyDescent="0.25">
      <c r="A866" s="136"/>
      <c r="B866" s="142"/>
      <c r="C866" s="12"/>
      <c r="D866" s="12"/>
      <c r="E866" s="12"/>
      <c r="F866" s="12"/>
      <c r="G866" s="143"/>
      <c r="H866" s="167"/>
      <c r="I866" s="167"/>
      <c r="J866" s="167"/>
      <c r="K866" s="369"/>
      <c r="L866" s="369"/>
      <c r="M866" s="369"/>
      <c r="N866" s="12"/>
      <c r="O866" s="12"/>
      <c r="Q866" s="143"/>
      <c r="R866" s="12"/>
      <c r="S866" s="12"/>
      <c r="T866" s="12"/>
      <c r="U866" s="12"/>
      <c r="V866" s="12"/>
      <c r="W866" s="12"/>
      <c r="X866" s="12"/>
      <c r="Y866" s="12"/>
      <c r="Z866" s="12"/>
      <c r="AA866" s="12"/>
      <c r="AB866" s="12"/>
      <c r="AC866" s="12"/>
    </row>
    <row r="867" spans="1:29" ht="13.5" customHeight="1" x14ac:dyDescent="0.25">
      <c r="A867" s="136"/>
      <c r="B867" s="142"/>
      <c r="C867" s="12"/>
      <c r="D867" s="12"/>
      <c r="E867" s="12"/>
      <c r="F867" s="12"/>
      <c r="G867" s="143"/>
      <c r="H867" s="167"/>
      <c r="I867" s="167"/>
      <c r="J867" s="167"/>
      <c r="K867" s="369"/>
      <c r="L867" s="369"/>
      <c r="M867" s="369"/>
      <c r="N867" s="12"/>
      <c r="O867" s="12"/>
      <c r="Q867" s="143"/>
      <c r="R867" s="12"/>
      <c r="S867" s="12"/>
      <c r="T867" s="12"/>
      <c r="U867" s="12"/>
      <c r="V867" s="12"/>
      <c r="W867" s="12"/>
      <c r="X867" s="12"/>
      <c r="Y867" s="12"/>
      <c r="Z867" s="12"/>
      <c r="AA867" s="12"/>
      <c r="AB867" s="12"/>
      <c r="AC867" s="12"/>
    </row>
    <row r="868" spans="1:29" ht="13.5" customHeight="1" x14ac:dyDescent="0.25">
      <c r="A868" s="136"/>
      <c r="B868" s="142"/>
      <c r="C868" s="12"/>
      <c r="D868" s="12"/>
      <c r="E868" s="12"/>
      <c r="F868" s="12"/>
      <c r="G868" s="143"/>
      <c r="H868" s="167"/>
      <c r="I868" s="167"/>
      <c r="J868" s="167"/>
      <c r="K868" s="369"/>
      <c r="L868" s="369"/>
      <c r="M868" s="369"/>
      <c r="N868" s="12"/>
      <c r="O868" s="12"/>
      <c r="Q868" s="143"/>
      <c r="R868" s="12"/>
      <c r="S868" s="12"/>
      <c r="T868" s="12"/>
      <c r="U868" s="12"/>
      <c r="V868" s="12"/>
      <c r="W868" s="12"/>
      <c r="X868" s="12"/>
      <c r="Y868" s="12"/>
      <c r="Z868" s="12"/>
      <c r="AA868" s="12"/>
      <c r="AB868" s="12"/>
      <c r="AC868" s="12"/>
    </row>
    <row r="869" spans="1:29" ht="13.5" customHeight="1" x14ac:dyDescent="0.25">
      <c r="A869" s="136"/>
      <c r="B869" s="142"/>
      <c r="C869" s="12"/>
      <c r="D869" s="12"/>
      <c r="E869" s="12"/>
      <c r="F869" s="12"/>
      <c r="G869" s="143"/>
      <c r="H869" s="167"/>
      <c r="I869" s="167"/>
      <c r="J869" s="167"/>
      <c r="K869" s="369"/>
      <c r="L869" s="369"/>
      <c r="M869" s="369"/>
      <c r="N869" s="12"/>
      <c r="O869" s="12"/>
      <c r="Q869" s="143"/>
      <c r="R869" s="12"/>
      <c r="S869" s="12"/>
      <c r="T869" s="12"/>
      <c r="U869" s="12"/>
      <c r="V869" s="12"/>
      <c r="W869" s="12"/>
      <c r="X869" s="12"/>
      <c r="Y869" s="12"/>
      <c r="Z869" s="12"/>
      <c r="AA869" s="12"/>
      <c r="AB869" s="12"/>
      <c r="AC869" s="12"/>
    </row>
    <row r="870" spans="1:29" ht="13.5" customHeight="1" x14ac:dyDescent="0.25">
      <c r="A870" s="136"/>
      <c r="B870" s="142"/>
      <c r="C870" s="12"/>
      <c r="D870" s="12"/>
      <c r="E870" s="12"/>
      <c r="F870" s="12"/>
      <c r="G870" s="143"/>
      <c r="H870" s="167"/>
      <c r="I870" s="167"/>
      <c r="J870" s="167"/>
      <c r="K870" s="369"/>
      <c r="L870" s="369"/>
      <c r="M870" s="369"/>
      <c r="N870" s="12"/>
      <c r="O870" s="12"/>
      <c r="Q870" s="143"/>
      <c r="R870" s="12"/>
      <c r="S870" s="12"/>
      <c r="T870" s="12"/>
      <c r="U870" s="12"/>
      <c r="V870" s="12"/>
      <c r="W870" s="12"/>
      <c r="X870" s="12"/>
      <c r="Y870" s="12"/>
      <c r="Z870" s="12"/>
      <c r="AA870" s="12"/>
      <c r="AB870" s="12"/>
      <c r="AC870" s="12"/>
    </row>
    <row r="871" spans="1:29" ht="13.5" customHeight="1" x14ac:dyDescent="0.25">
      <c r="A871" s="136"/>
      <c r="B871" s="142"/>
      <c r="C871" s="12"/>
      <c r="D871" s="12"/>
      <c r="E871" s="12"/>
      <c r="F871" s="12"/>
      <c r="G871" s="143"/>
      <c r="H871" s="167"/>
      <c r="I871" s="167"/>
      <c r="J871" s="167"/>
      <c r="K871" s="369"/>
      <c r="L871" s="369"/>
      <c r="M871" s="369"/>
      <c r="N871" s="12"/>
      <c r="O871" s="12"/>
      <c r="Q871" s="143"/>
      <c r="R871" s="12"/>
      <c r="S871" s="12"/>
      <c r="T871" s="12"/>
      <c r="U871" s="12"/>
      <c r="V871" s="12"/>
      <c r="W871" s="12"/>
      <c r="X871" s="12"/>
      <c r="Y871" s="12"/>
      <c r="Z871" s="12"/>
      <c r="AA871" s="12"/>
      <c r="AB871" s="12"/>
      <c r="AC871" s="12"/>
    </row>
    <row r="872" spans="1:29" ht="13.5" customHeight="1" x14ac:dyDescent="0.25">
      <c r="A872" s="136"/>
      <c r="B872" s="142"/>
      <c r="C872" s="12"/>
      <c r="D872" s="12"/>
      <c r="E872" s="12"/>
      <c r="F872" s="12"/>
      <c r="G872" s="143"/>
      <c r="H872" s="167"/>
      <c r="I872" s="167"/>
      <c r="J872" s="167"/>
      <c r="K872" s="369"/>
      <c r="L872" s="369"/>
      <c r="M872" s="369"/>
      <c r="N872" s="12"/>
      <c r="O872" s="12"/>
      <c r="Q872" s="143"/>
      <c r="R872" s="12"/>
      <c r="S872" s="12"/>
      <c r="T872" s="12"/>
      <c r="U872" s="12"/>
      <c r="V872" s="12"/>
      <c r="W872" s="12"/>
      <c r="X872" s="12"/>
      <c r="Y872" s="12"/>
      <c r="Z872" s="12"/>
      <c r="AA872" s="12"/>
      <c r="AB872" s="12"/>
      <c r="AC872" s="12"/>
    </row>
    <row r="873" spans="1:29" ht="13.5" customHeight="1" x14ac:dyDescent="0.25">
      <c r="A873" s="136"/>
      <c r="B873" s="142"/>
      <c r="C873" s="12"/>
      <c r="D873" s="12"/>
      <c r="E873" s="12"/>
      <c r="F873" s="12"/>
      <c r="G873" s="143"/>
      <c r="H873" s="167"/>
      <c r="I873" s="167"/>
      <c r="J873" s="167"/>
      <c r="K873" s="369"/>
      <c r="L873" s="369"/>
      <c r="M873" s="369"/>
      <c r="N873" s="12"/>
      <c r="O873" s="12"/>
      <c r="Q873" s="143"/>
      <c r="R873" s="12"/>
      <c r="S873" s="12"/>
      <c r="T873" s="12"/>
      <c r="U873" s="12"/>
      <c r="V873" s="12"/>
      <c r="W873" s="12"/>
      <c r="X873" s="12"/>
      <c r="Y873" s="12"/>
      <c r="Z873" s="12"/>
      <c r="AA873" s="12"/>
      <c r="AB873" s="12"/>
      <c r="AC873" s="12"/>
    </row>
    <row r="874" spans="1:29" ht="13.5" customHeight="1" x14ac:dyDescent="0.25">
      <c r="A874" s="136"/>
      <c r="B874" s="142"/>
      <c r="C874" s="12"/>
      <c r="D874" s="12"/>
      <c r="E874" s="12"/>
      <c r="F874" s="12"/>
      <c r="G874" s="143"/>
      <c r="H874" s="167"/>
      <c r="I874" s="167"/>
      <c r="J874" s="167"/>
      <c r="K874" s="369"/>
      <c r="L874" s="369"/>
      <c r="M874" s="369"/>
      <c r="N874" s="12"/>
      <c r="O874" s="12"/>
      <c r="Q874" s="143"/>
      <c r="R874" s="12"/>
      <c r="S874" s="12"/>
      <c r="T874" s="12"/>
      <c r="U874" s="12"/>
      <c r="V874" s="12"/>
      <c r="W874" s="12"/>
      <c r="X874" s="12"/>
      <c r="Y874" s="12"/>
      <c r="Z874" s="12"/>
      <c r="AA874" s="12"/>
      <c r="AB874" s="12"/>
      <c r="AC874" s="12"/>
    </row>
    <row r="875" spans="1:29" ht="13.5" customHeight="1" x14ac:dyDescent="0.25">
      <c r="A875" s="136"/>
      <c r="B875" s="142"/>
      <c r="C875" s="12"/>
      <c r="D875" s="12"/>
      <c r="E875" s="12"/>
      <c r="F875" s="12"/>
      <c r="G875" s="143"/>
      <c r="H875" s="167"/>
      <c r="I875" s="167"/>
      <c r="J875" s="167"/>
      <c r="K875" s="369"/>
      <c r="L875" s="369"/>
      <c r="M875" s="369"/>
      <c r="N875" s="12"/>
      <c r="O875" s="12"/>
      <c r="Q875" s="143"/>
      <c r="R875" s="12"/>
      <c r="S875" s="12"/>
      <c r="T875" s="12"/>
      <c r="U875" s="12"/>
      <c r="V875" s="12"/>
      <c r="W875" s="12"/>
      <c r="X875" s="12"/>
      <c r="Y875" s="12"/>
      <c r="Z875" s="12"/>
      <c r="AA875" s="12"/>
      <c r="AB875" s="12"/>
      <c r="AC875" s="12"/>
    </row>
    <row r="876" spans="1:29" ht="13.5" customHeight="1" x14ac:dyDescent="0.25">
      <c r="A876" s="136"/>
      <c r="B876" s="142"/>
      <c r="C876" s="12"/>
      <c r="D876" s="12"/>
      <c r="E876" s="12"/>
      <c r="F876" s="12"/>
      <c r="G876" s="143"/>
      <c r="H876" s="167"/>
      <c r="I876" s="167"/>
      <c r="J876" s="167"/>
      <c r="K876" s="369"/>
      <c r="L876" s="369"/>
      <c r="M876" s="369"/>
      <c r="N876" s="12"/>
      <c r="O876" s="12"/>
      <c r="Q876" s="143"/>
      <c r="R876" s="12"/>
      <c r="S876" s="12"/>
      <c r="T876" s="12"/>
      <c r="U876" s="12"/>
      <c r="V876" s="12"/>
      <c r="W876" s="12"/>
      <c r="X876" s="12"/>
      <c r="Y876" s="12"/>
      <c r="Z876" s="12"/>
      <c r="AA876" s="12"/>
      <c r="AB876" s="12"/>
      <c r="AC876" s="12"/>
    </row>
    <row r="877" spans="1:29" ht="13.5" customHeight="1" x14ac:dyDescent="0.25">
      <c r="A877" s="136"/>
      <c r="B877" s="142"/>
      <c r="C877" s="12"/>
      <c r="D877" s="12"/>
      <c r="E877" s="12"/>
      <c r="F877" s="12"/>
      <c r="G877" s="143"/>
      <c r="H877" s="167"/>
      <c r="I877" s="167"/>
      <c r="J877" s="167"/>
      <c r="K877" s="369"/>
      <c r="L877" s="369"/>
      <c r="M877" s="369"/>
      <c r="N877" s="12"/>
      <c r="O877" s="12"/>
      <c r="Q877" s="143"/>
      <c r="R877" s="12"/>
      <c r="S877" s="12"/>
      <c r="T877" s="12"/>
      <c r="U877" s="12"/>
      <c r="V877" s="12"/>
      <c r="W877" s="12"/>
      <c r="X877" s="12"/>
      <c r="Y877" s="12"/>
      <c r="Z877" s="12"/>
      <c r="AA877" s="12"/>
      <c r="AB877" s="12"/>
      <c r="AC877" s="12"/>
    </row>
    <row r="878" spans="1:29" ht="13.5" customHeight="1" x14ac:dyDescent="0.25">
      <c r="A878" s="136"/>
      <c r="B878" s="142"/>
      <c r="C878" s="12"/>
      <c r="D878" s="12"/>
      <c r="E878" s="12"/>
      <c r="F878" s="12"/>
      <c r="G878" s="143"/>
      <c r="H878" s="167"/>
      <c r="I878" s="167"/>
      <c r="J878" s="167"/>
      <c r="K878" s="369"/>
      <c r="L878" s="369"/>
      <c r="M878" s="369"/>
      <c r="N878" s="12"/>
      <c r="O878" s="12"/>
      <c r="Q878" s="143"/>
      <c r="R878" s="12"/>
      <c r="S878" s="12"/>
      <c r="T878" s="12"/>
      <c r="U878" s="12"/>
      <c r="V878" s="12"/>
      <c r="W878" s="12"/>
      <c r="X878" s="12"/>
      <c r="Y878" s="12"/>
      <c r="Z878" s="12"/>
      <c r="AA878" s="12"/>
      <c r="AB878" s="12"/>
      <c r="AC878" s="12"/>
    </row>
    <row r="879" spans="1:29" ht="13.5" customHeight="1" x14ac:dyDescent="0.25">
      <c r="A879" s="136"/>
      <c r="B879" s="142"/>
      <c r="C879" s="12"/>
      <c r="D879" s="12"/>
      <c r="E879" s="12"/>
      <c r="F879" s="12"/>
      <c r="G879" s="143"/>
      <c r="H879" s="167"/>
      <c r="I879" s="167"/>
      <c r="J879" s="167"/>
      <c r="K879" s="369"/>
      <c r="L879" s="369"/>
      <c r="M879" s="369"/>
      <c r="N879" s="12"/>
      <c r="O879" s="12"/>
      <c r="Q879" s="143"/>
      <c r="R879" s="12"/>
      <c r="S879" s="12"/>
      <c r="T879" s="12"/>
      <c r="U879" s="12"/>
      <c r="V879" s="12"/>
      <c r="W879" s="12"/>
      <c r="X879" s="12"/>
      <c r="Y879" s="12"/>
      <c r="Z879" s="12"/>
      <c r="AA879" s="12"/>
      <c r="AB879" s="12"/>
      <c r="AC879" s="12"/>
    </row>
    <row r="880" spans="1:29" ht="13.5" customHeight="1" x14ac:dyDescent="0.25">
      <c r="A880" s="136"/>
      <c r="B880" s="142"/>
      <c r="C880" s="12"/>
      <c r="D880" s="12"/>
      <c r="E880" s="12"/>
      <c r="F880" s="12"/>
      <c r="G880" s="143"/>
      <c r="H880" s="167"/>
      <c r="I880" s="167"/>
      <c r="J880" s="167"/>
      <c r="K880" s="369"/>
      <c r="L880" s="369"/>
      <c r="M880" s="369"/>
      <c r="N880" s="12"/>
      <c r="O880" s="12"/>
      <c r="Q880" s="143"/>
      <c r="R880" s="12"/>
      <c r="S880" s="12"/>
      <c r="T880" s="12"/>
      <c r="U880" s="12"/>
      <c r="V880" s="12"/>
      <c r="W880" s="12"/>
      <c r="X880" s="12"/>
      <c r="Y880" s="12"/>
      <c r="Z880" s="12"/>
      <c r="AA880" s="12"/>
      <c r="AB880" s="12"/>
      <c r="AC880" s="12"/>
    </row>
    <row r="881" spans="1:29" ht="13.5" customHeight="1" x14ac:dyDescent="0.25">
      <c r="A881" s="136"/>
      <c r="B881" s="142"/>
      <c r="C881" s="12"/>
      <c r="D881" s="12"/>
      <c r="E881" s="12"/>
      <c r="F881" s="12"/>
      <c r="G881" s="143"/>
      <c r="H881" s="167"/>
      <c r="I881" s="167"/>
      <c r="J881" s="167"/>
      <c r="K881" s="369"/>
      <c r="L881" s="369"/>
      <c r="M881" s="369"/>
      <c r="N881" s="12"/>
      <c r="O881" s="12"/>
      <c r="Q881" s="143"/>
      <c r="R881" s="12"/>
      <c r="S881" s="12"/>
      <c r="T881" s="12"/>
      <c r="U881" s="12"/>
      <c r="V881" s="12"/>
      <c r="W881" s="12"/>
      <c r="X881" s="12"/>
      <c r="Y881" s="12"/>
      <c r="Z881" s="12"/>
      <c r="AA881" s="12"/>
      <c r="AB881" s="12"/>
      <c r="AC881" s="12"/>
    </row>
    <row r="882" spans="1:29" ht="13.5" customHeight="1" x14ac:dyDescent="0.25">
      <c r="A882" s="136"/>
      <c r="B882" s="142"/>
      <c r="C882" s="12"/>
      <c r="D882" s="12"/>
      <c r="E882" s="12"/>
      <c r="F882" s="12"/>
      <c r="G882" s="143"/>
      <c r="H882" s="167"/>
      <c r="I882" s="167"/>
      <c r="J882" s="167"/>
      <c r="K882" s="369"/>
      <c r="L882" s="369"/>
      <c r="M882" s="369"/>
      <c r="N882" s="12"/>
      <c r="O882" s="12"/>
      <c r="Q882" s="143"/>
      <c r="R882" s="12"/>
      <c r="S882" s="12"/>
      <c r="T882" s="12"/>
      <c r="U882" s="12"/>
      <c r="V882" s="12"/>
      <c r="W882" s="12"/>
      <c r="X882" s="12"/>
      <c r="Y882" s="12"/>
      <c r="Z882" s="12"/>
      <c r="AA882" s="12"/>
      <c r="AB882" s="12"/>
      <c r="AC882" s="12"/>
    </row>
    <row r="883" spans="1:29" ht="13.5" customHeight="1" x14ac:dyDescent="0.25">
      <c r="A883" s="136"/>
      <c r="B883" s="142"/>
      <c r="C883" s="12"/>
      <c r="D883" s="12"/>
      <c r="E883" s="12"/>
      <c r="F883" s="12"/>
      <c r="G883" s="143"/>
      <c r="H883" s="167"/>
      <c r="I883" s="167"/>
      <c r="J883" s="167"/>
      <c r="K883" s="369"/>
      <c r="L883" s="369"/>
      <c r="M883" s="369"/>
      <c r="N883" s="12"/>
      <c r="O883" s="12"/>
      <c r="Q883" s="143"/>
      <c r="R883" s="12"/>
      <c r="S883" s="12"/>
      <c r="T883" s="12"/>
      <c r="U883" s="12"/>
      <c r="V883" s="12"/>
      <c r="W883" s="12"/>
      <c r="X883" s="12"/>
      <c r="Y883" s="12"/>
      <c r="Z883" s="12"/>
      <c r="AA883" s="12"/>
      <c r="AB883" s="12"/>
      <c r="AC883" s="12"/>
    </row>
    <row r="884" spans="1:29" ht="13.5" customHeight="1" x14ac:dyDescent="0.25">
      <c r="A884" s="136"/>
      <c r="B884" s="142"/>
      <c r="C884" s="12"/>
      <c r="D884" s="12"/>
      <c r="E884" s="12"/>
      <c r="F884" s="12"/>
      <c r="G884" s="143"/>
      <c r="H884" s="167"/>
      <c r="I884" s="167"/>
      <c r="J884" s="167"/>
      <c r="K884" s="369"/>
      <c r="L884" s="369"/>
      <c r="M884" s="369"/>
      <c r="N884" s="12"/>
      <c r="O884" s="12"/>
      <c r="Q884" s="143"/>
      <c r="R884" s="12"/>
      <c r="S884" s="12"/>
      <c r="T884" s="12"/>
      <c r="U884" s="12"/>
      <c r="V884" s="12"/>
      <c r="W884" s="12"/>
      <c r="X884" s="12"/>
      <c r="Y884" s="12"/>
      <c r="Z884" s="12"/>
      <c r="AA884" s="12"/>
      <c r="AB884" s="12"/>
      <c r="AC884" s="12"/>
    </row>
    <row r="885" spans="1:29" ht="13.5" customHeight="1" x14ac:dyDescent="0.25">
      <c r="A885" s="136"/>
      <c r="B885" s="142"/>
      <c r="C885" s="12"/>
      <c r="D885" s="12"/>
      <c r="E885" s="12"/>
      <c r="F885" s="12"/>
      <c r="G885" s="143"/>
      <c r="H885" s="167"/>
      <c r="I885" s="167"/>
      <c r="J885" s="167"/>
      <c r="K885" s="369"/>
      <c r="L885" s="369"/>
      <c r="M885" s="369"/>
      <c r="N885" s="12"/>
      <c r="O885" s="12"/>
      <c r="Q885" s="143"/>
      <c r="R885" s="12"/>
      <c r="S885" s="12"/>
      <c r="T885" s="12"/>
      <c r="U885" s="12"/>
      <c r="V885" s="12"/>
      <c r="W885" s="12"/>
      <c r="X885" s="12"/>
      <c r="Y885" s="12"/>
      <c r="Z885" s="12"/>
      <c r="AA885" s="12"/>
      <c r="AB885" s="12"/>
      <c r="AC885" s="12"/>
    </row>
    <row r="886" spans="1:29" ht="13.5" customHeight="1" x14ac:dyDescent="0.25">
      <c r="A886" s="136"/>
      <c r="B886" s="142"/>
      <c r="C886" s="12"/>
      <c r="D886" s="12"/>
      <c r="E886" s="12"/>
      <c r="F886" s="12"/>
      <c r="G886" s="143"/>
      <c r="H886" s="167"/>
      <c r="I886" s="167"/>
      <c r="J886" s="167"/>
      <c r="K886" s="369"/>
      <c r="L886" s="369"/>
      <c r="M886" s="369"/>
      <c r="N886" s="12"/>
      <c r="O886" s="12"/>
      <c r="Q886" s="143"/>
      <c r="R886" s="12"/>
      <c r="S886" s="12"/>
      <c r="T886" s="12"/>
      <c r="U886" s="12"/>
      <c r="V886" s="12"/>
      <c r="W886" s="12"/>
      <c r="X886" s="12"/>
      <c r="Y886" s="12"/>
      <c r="Z886" s="12"/>
      <c r="AA886" s="12"/>
      <c r="AB886" s="12"/>
      <c r="AC886" s="12"/>
    </row>
    <row r="887" spans="1:29" ht="13.5" customHeight="1" x14ac:dyDescent="0.25">
      <c r="A887" s="136"/>
      <c r="B887" s="142"/>
      <c r="C887" s="12"/>
      <c r="D887" s="12"/>
      <c r="E887" s="12"/>
      <c r="F887" s="12"/>
      <c r="G887" s="143"/>
      <c r="H887" s="167"/>
      <c r="I887" s="167"/>
      <c r="J887" s="167"/>
      <c r="K887" s="369"/>
      <c r="L887" s="369"/>
      <c r="M887" s="369"/>
      <c r="N887" s="12"/>
      <c r="O887" s="12"/>
      <c r="Q887" s="143"/>
      <c r="R887" s="12"/>
      <c r="S887" s="12"/>
      <c r="T887" s="12"/>
      <c r="U887" s="12"/>
      <c r="V887" s="12"/>
      <c r="W887" s="12"/>
      <c r="X887" s="12"/>
      <c r="Y887" s="12"/>
      <c r="Z887" s="12"/>
      <c r="AA887" s="12"/>
      <c r="AB887" s="12"/>
      <c r="AC887" s="12"/>
    </row>
    <row r="888" spans="1:29" ht="13.5" customHeight="1" x14ac:dyDescent="0.25">
      <c r="A888" s="136"/>
      <c r="B888" s="142"/>
      <c r="C888" s="12"/>
      <c r="D888" s="12"/>
      <c r="E888" s="12"/>
      <c r="F888" s="12"/>
      <c r="G888" s="143"/>
      <c r="H888" s="167"/>
      <c r="I888" s="167"/>
      <c r="J888" s="167"/>
      <c r="K888" s="369"/>
      <c r="L888" s="369"/>
      <c r="M888" s="369"/>
      <c r="N888" s="12"/>
      <c r="O888" s="12"/>
      <c r="Q888" s="143"/>
      <c r="R888" s="12"/>
      <c r="S888" s="12"/>
      <c r="T888" s="12"/>
      <c r="U888" s="12"/>
      <c r="V888" s="12"/>
      <c r="W888" s="12"/>
      <c r="X888" s="12"/>
      <c r="Y888" s="12"/>
      <c r="Z888" s="12"/>
      <c r="AA888" s="12"/>
      <c r="AB888" s="12"/>
      <c r="AC888" s="12"/>
    </row>
    <row r="889" spans="1:29" ht="13.5" customHeight="1" x14ac:dyDescent="0.25">
      <c r="A889" s="136"/>
      <c r="B889" s="142"/>
      <c r="C889" s="12"/>
      <c r="D889" s="12"/>
      <c r="E889" s="12"/>
      <c r="F889" s="12"/>
      <c r="G889" s="143"/>
      <c r="H889" s="167"/>
      <c r="I889" s="167"/>
      <c r="J889" s="167"/>
      <c r="K889" s="369"/>
      <c r="L889" s="369"/>
      <c r="M889" s="369"/>
      <c r="N889" s="12"/>
      <c r="O889" s="12"/>
      <c r="Q889" s="143"/>
      <c r="R889" s="12"/>
      <c r="S889" s="12"/>
      <c r="T889" s="12"/>
      <c r="U889" s="12"/>
      <c r="V889" s="12"/>
      <c r="W889" s="12"/>
      <c r="X889" s="12"/>
      <c r="Y889" s="12"/>
      <c r="Z889" s="12"/>
      <c r="AA889" s="12"/>
      <c r="AB889" s="12"/>
      <c r="AC889" s="12"/>
    </row>
    <row r="890" spans="1:29" ht="13.5" customHeight="1" x14ac:dyDescent="0.25">
      <c r="A890" s="136"/>
      <c r="B890" s="142"/>
      <c r="C890" s="12"/>
      <c r="D890" s="12"/>
      <c r="E890" s="12"/>
      <c r="F890" s="12"/>
      <c r="G890" s="143"/>
      <c r="H890" s="167"/>
      <c r="I890" s="167"/>
      <c r="J890" s="167"/>
      <c r="K890" s="369"/>
      <c r="L890" s="369"/>
      <c r="M890" s="369"/>
      <c r="N890" s="12"/>
      <c r="O890" s="12"/>
      <c r="Q890" s="143"/>
      <c r="R890" s="12"/>
      <c r="S890" s="12"/>
      <c r="T890" s="12"/>
      <c r="U890" s="12"/>
      <c r="V890" s="12"/>
      <c r="W890" s="12"/>
      <c r="X890" s="12"/>
      <c r="Y890" s="12"/>
      <c r="Z890" s="12"/>
      <c r="AA890" s="12"/>
      <c r="AB890" s="12"/>
      <c r="AC890" s="12"/>
    </row>
    <row r="891" spans="1:29" ht="13.5" customHeight="1" x14ac:dyDescent="0.25">
      <c r="A891" s="136"/>
      <c r="B891" s="142"/>
      <c r="C891" s="12"/>
      <c r="D891" s="12"/>
      <c r="E891" s="12"/>
      <c r="F891" s="12"/>
      <c r="G891" s="143"/>
      <c r="H891" s="167"/>
      <c r="I891" s="167"/>
      <c r="J891" s="167"/>
      <c r="K891" s="369"/>
      <c r="L891" s="369"/>
      <c r="M891" s="369"/>
      <c r="N891" s="12"/>
      <c r="O891" s="12"/>
      <c r="Q891" s="143"/>
      <c r="R891" s="12"/>
      <c r="S891" s="12"/>
      <c r="T891" s="12"/>
      <c r="U891" s="12"/>
      <c r="V891" s="12"/>
      <c r="W891" s="12"/>
      <c r="X891" s="12"/>
      <c r="Y891" s="12"/>
      <c r="Z891" s="12"/>
      <c r="AA891" s="12"/>
      <c r="AB891" s="12"/>
      <c r="AC891" s="12"/>
    </row>
    <row r="892" spans="1:29" ht="13.5" customHeight="1" x14ac:dyDescent="0.25">
      <c r="A892" s="136"/>
      <c r="B892" s="142"/>
      <c r="C892" s="12"/>
      <c r="D892" s="12"/>
      <c r="E892" s="12"/>
      <c r="F892" s="12"/>
      <c r="G892" s="143"/>
      <c r="H892" s="167"/>
      <c r="I892" s="167"/>
      <c r="J892" s="167"/>
      <c r="K892" s="369"/>
      <c r="L892" s="369"/>
      <c r="M892" s="369"/>
      <c r="N892" s="12"/>
      <c r="O892" s="12"/>
      <c r="Q892" s="143"/>
      <c r="R892" s="12"/>
      <c r="S892" s="12"/>
      <c r="T892" s="12"/>
      <c r="U892" s="12"/>
      <c r="V892" s="12"/>
      <c r="W892" s="12"/>
      <c r="X892" s="12"/>
      <c r="Y892" s="12"/>
      <c r="Z892" s="12"/>
      <c r="AA892" s="12"/>
      <c r="AB892" s="12"/>
      <c r="AC892" s="12"/>
    </row>
    <row r="893" spans="1:29" ht="13.5" customHeight="1" x14ac:dyDescent="0.25">
      <c r="A893" s="136"/>
      <c r="B893" s="142"/>
      <c r="C893" s="12"/>
      <c r="D893" s="12"/>
      <c r="E893" s="12"/>
      <c r="F893" s="12"/>
      <c r="G893" s="143"/>
      <c r="H893" s="167"/>
      <c r="I893" s="167"/>
      <c r="J893" s="167"/>
      <c r="K893" s="369"/>
      <c r="L893" s="369"/>
      <c r="M893" s="369"/>
      <c r="N893" s="12"/>
      <c r="O893" s="12"/>
      <c r="Q893" s="143"/>
      <c r="R893" s="12"/>
      <c r="S893" s="12"/>
      <c r="T893" s="12"/>
      <c r="U893" s="12"/>
      <c r="V893" s="12"/>
      <c r="W893" s="12"/>
      <c r="X893" s="12"/>
      <c r="Y893" s="12"/>
      <c r="Z893" s="12"/>
      <c r="AA893" s="12"/>
      <c r="AB893" s="12"/>
      <c r="AC893" s="12"/>
    </row>
    <row r="894" spans="1:29" ht="13.5" customHeight="1" x14ac:dyDescent="0.25">
      <c r="A894" s="136"/>
      <c r="B894" s="142"/>
      <c r="C894" s="12"/>
      <c r="D894" s="12"/>
      <c r="E894" s="12"/>
      <c r="F894" s="12"/>
      <c r="G894" s="143"/>
      <c r="H894" s="167"/>
      <c r="I894" s="167"/>
      <c r="J894" s="167"/>
      <c r="K894" s="369"/>
      <c r="L894" s="369"/>
      <c r="M894" s="369"/>
      <c r="N894" s="12"/>
      <c r="O894" s="12"/>
      <c r="Q894" s="143"/>
      <c r="R894" s="12"/>
      <c r="S894" s="12"/>
      <c r="T894" s="12"/>
      <c r="U894" s="12"/>
      <c r="V894" s="12"/>
      <c r="W894" s="12"/>
      <c r="X894" s="12"/>
      <c r="Y894" s="12"/>
      <c r="Z894" s="12"/>
      <c r="AA894" s="12"/>
      <c r="AB894" s="12"/>
      <c r="AC894" s="12"/>
    </row>
    <row r="895" spans="1:29" ht="13.5" customHeight="1" x14ac:dyDescent="0.25">
      <c r="A895" s="136"/>
      <c r="B895" s="142"/>
      <c r="C895" s="12"/>
      <c r="D895" s="12"/>
      <c r="E895" s="12"/>
      <c r="F895" s="12"/>
      <c r="G895" s="143"/>
      <c r="H895" s="167"/>
      <c r="I895" s="167"/>
      <c r="J895" s="167"/>
      <c r="K895" s="369"/>
      <c r="L895" s="369"/>
      <c r="M895" s="369"/>
      <c r="N895" s="12"/>
      <c r="O895" s="12"/>
      <c r="Q895" s="143"/>
      <c r="R895" s="12"/>
      <c r="S895" s="12"/>
      <c r="T895" s="12"/>
      <c r="U895" s="12"/>
      <c r="V895" s="12"/>
      <c r="W895" s="12"/>
      <c r="X895" s="12"/>
      <c r="Y895" s="12"/>
      <c r="Z895" s="12"/>
      <c r="AA895" s="12"/>
      <c r="AB895" s="12"/>
      <c r="AC895" s="12"/>
    </row>
    <row r="896" spans="1:29" ht="13.5" customHeight="1" x14ac:dyDescent="0.25">
      <c r="A896" s="136"/>
      <c r="B896" s="142"/>
      <c r="C896" s="12"/>
      <c r="D896" s="12"/>
      <c r="E896" s="12"/>
      <c r="F896" s="12"/>
      <c r="G896" s="143"/>
      <c r="H896" s="167"/>
      <c r="I896" s="167"/>
      <c r="J896" s="167"/>
      <c r="K896" s="369"/>
      <c r="L896" s="369"/>
      <c r="M896" s="369"/>
      <c r="N896" s="12"/>
      <c r="O896" s="12"/>
      <c r="Q896" s="143"/>
      <c r="R896" s="12"/>
      <c r="S896" s="12"/>
      <c r="T896" s="12"/>
      <c r="U896" s="12"/>
      <c r="V896" s="12"/>
      <c r="W896" s="12"/>
      <c r="X896" s="12"/>
      <c r="Y896" s="12"/>
      <c r="Z896" s="12"/>
      <c r="AA896" s="12"/>
      <c r="AB896" s="12"/>
      <c r="AC896" s="12"/>
    </row>
    <row r="897" spans="1:29" ht="13.5" customHeight="1" x14ac:dyDescent="0.25">
      <c r="A897" s="136"/>
      <c r="B897" s="142"/>
      <c r="C897" s="12"/>
      <c r="D897" s="12"/>
      <c r="E897" s="12"/>
      <c r="F897" s="12"/>
      <c r="G897" s="143"/>
      <c r="H897" s="167"/>
      <c r="I897" s="167"/>
      <c r="J897" s="167"/>
      <c r="K897" s="369"/>
      <c r="L897" s="369"/>
      <c r="M897" s="369"/>
      <c r="N897" s="12"/>
      <c r="O897" s="12"/>
      <c r="Q897" s="143"/>
      <c r="R897" s="12"/>
      <c r="S897" s="12"/>
      <c r="T897" s="12"/>
      <c r="U897" s="12"/>
      <c r="V897" s="12"/>
      <c r="W897" s="12"/>
      <c r="X897" s="12"/>
      <c r="Y897" s="12"/>
      <c r="Z897" s="12"/>
      <c r="AA897" s="12"/>
      <c r="AB897" s="12"/>
      <c r="AC897" s="12"/>
    </row>
    <row r="898" spans="1:29" ht="13.5" customHeight="1" x14ac:dyDescent="0.25">
      <c r="A898" s="136"/>
      <c r="B898" s="142"/>
      <c r="C898" s="12"/>
      <c r="D898" s="12"/>
      <c r="E898" s="12"/>
      <c r="F898" s="12"/>
      <c r="G898" s="143"/>
      <c r="H898" s="167"/>
      <c r="I898" s="167"/>
      <c r="J898" s="167"/>
      <c r="K898" s="369"/>
      <c r="L898" s="369"/>
      <c r="M898" s="369"/>
      <c r="N898" s="12"/>
      <c r="O898" s="12"/>
      <c r="Q898" s="143"/>
      <c r="R898" s="12"/>
      <c r="S898" s="12"/>
      <c r="T898" s="12"/>
      <c r="U898" s="12"/>
      <c r="V898" s="12"/>
      <c r="W898" s="12"/>
      <c r="X898" s="12"/>
      <c r="Y898" s="12"/>
      <c r="Z898" s="12"/>
      <c r="AA898" s="12"/>
      <c r="AB898" s="12"/>
      <c r="AC898" s="12"/>
    </row>
    <row r="899" spans="1:29" ht="13.5" customHeight="1" x14ac:dyDescent="0.25">
      <c r="A899" s="136"/>
      <c r="B899" s="142"/>
      <c r="C899" s="12"/>
      <c r="D899" s="12"/>
      <c r="E899" s="12"/>
      <c r="F899" s="12"/>
      <c r="G899" s="143"/>
      <c r="H899" s="167"/>
      <c r="I899" s="167"/>
      <c r="J899" s="167"/>
      <c r="K899" s="369"/>
      <c r="L899" s="369"/>
      <c r="M899" s="369"/>
      <c r="N899" s="12"/>
      <c r="O899" s="12"/>
      <c r="Q899" s="143"/>
      <c r="R899" s="12"/>
      <c r="S899" s="12"/>
      <c r="T899" s="12"/>
      <c r="U899" s="12"/>
      <c r="V899" s="12"/>
      <c r="W899" s="12"/>
      <c r="X899" s="12"/>
      <c r="Y899" s="12"/>
      <c r="Z899" s="12"/>
      <c r="AA899" s="12"/>
      <c r="AB899" s="12"/>
      <c r="AC899" s="12"/>
    </row>
    <row r="900" spans="1:29" ht="13.5" customHeight="1" x14ac:dyDescent="0.25">
      <c r="A900" s="136"/>
      <c r="B900" s="142"/>
      <c r="C900" s="12"/>
      <c r="D900" s="12"/>
      <c r="E900" s="12"/>
      <c r="F900" s="12"/>
      <c r="G900" s="143"/>
      <c r="H900" s="167"/>
      <c r="I900" s="167"/>
      <c r="J900" s="167"/>
      <c r="K900" s="369"/>
      <c r="L900" s="369"/>
      <c r="M900" s="369"/>
      <c r="N900" s="12"/>
      <c r="O900" s="12"/>
      <c r="Q900" s="143"/>
      <c r="R900" s="12"/>
      <c r="S900" s="12"/>
      <c r="T900" s="12"/>
      <c r="U900" s="12"/>
      <c r="V900" s="12"/>
      <c r="W900" s="12"/>
      <c r="X900" s="12"/>
      <c r="Y900" s="12"/>
      <c r="Z900" s="12"/>
      <c r="AA900" s="12"/>
      <c r="AB900" s="12"/>
      <c r="AC900" s="12"/>
    </row>
    <row r="901" spans="1:29" ht="13.5" customHeight="1" x14ac:dyDescent="0.25">
      <c r="A901" s="136"/>
      <c r="B901" s="142"/>
      <c r="C901" s="12"/>
      <c r="D901" s="12"/>
      <c r="E901" s="12"/>
      <c r="F901" s="12"/>
      <c r="G901" s="143"/>
      <c r="H901" s="167"/>
      <c r="I901" s="167"/>
      <c r="J901" s="167"/>
      <c r="K901" s="369"/>
      <c r="L901" s="369"/>
      <c r="M901" s="369"/>
      <c r="N901" s="12"/>
      <c r="O901" s="12"/>
      <c r="Q901" s="143"/>
      <c r="R901" s="12"/>
      <c r="S901" s="12"/>
      <c r="T901" s="12"/>
      <c r="U901" s="12"/>
      <c r="V901" s="12"/>
      <c r="W901" s="12"/>
      <c r="X901" s="12"/>
      <c r="Y901" s="12"/>
      <c r="Z901" s="12"/>
      <c r="AA901" s="12"/>
      <c r="AB901" s="12"/>
      <c r="AC901" s="12"/>
    </row>
    <row r="902" spans="1:29" ht="13.5" customHeight="1" x14ac:dyDescent="0.25">
      <c r="A902" s="136"/>
      <c r="B902" s="142"/>
      <c r="C902" s="12"/>
      <c r="D902" s="12"/>
      <c r="E902" s="12"/>
      <c r="F902" s="12"/>
      <c r="G902" s="143"/>
      <c r="H902" s="167"/>
      <c r="I902" s="167"/>
      <c r="J902" s="167"/>
      <c r="K902" s="369"/>
      <c r="L902" s="369"/>
      <c r="M902" s="369"/>
      <c r="N902" s="12"/>
      <c r="O902" s="12"/>
      <c r="Q902" s="143"/>
      <c r="R902" s="12"/>
      <c r="S902" s="12"/>
      <c r="T902" s="12"/>
      <c r="U902" s="12"/>
      <c r="V902" s="12"/>
      <c r="W902" s="12"/>
      <c r="X902" s="12"/>
      <c r="Y902" s="12"/>
      <c r="Z902" s="12"/>
      <c r="AA902" s="12"/>
      <c r="AB902" s="12"/>
      <c r="AC902" s="12"/>
    </row>
    <row r="903" spans="1:29" ht="13.5" customHeight="1" x14ac:dyDescent="0.25">
      <c r="A903" s="136"/>
      <c r="B903" s="142"/>
      <c r="C903" s="12"/>
      <c r="D903" s="12"/>
      <c r="E903" s="12"/>
      <c r="F903" s="12"/>
      <c r="G903" s="143"/>
      <c r="H903" s="167"/>
      <c r="I903" s="167"/>
      <c r="J903" s="167"/>
      <c r="K903" s="369"/>
      <c r="L903" s="369"/>
      <c r="M903" s="369"/>
      <c r="N903" s="12"/>
      <c r="O903" s="12"/>
      <c r="Q903" s="143"/>
      <c r="R903" s="12"/>
      <c r="S903" s="12"/>
      <c r="T903" s="12"/>
      <c r="U903" s="12"/>
      <c r="V903" s="12"/>
      <c r="W903" s="12"/>
      <c r="X903" s="12"/>
      <c r="Y903" s="12"/>
      <c r="Z903" s="12"/>
      <c r="AA903" s="12"/>
      <c r="AB903" s="12"/>
      <c r="AC903" s="12"/>
    </row>
    <row r="904" spans="1:29" ht="13.5" customHeight="1" x14ac:dyDescent="0.25">
      <c r="A904" s="136"/>
      <c r="B904" s="142"/>
      <c r="C904" s="12"/>
      <c r="D904" s="12"/>
      <c r="E904" s="12"/>
      <c r="F904" s="12"/>
      <c r="G904" s="143"/>
      <c r="H904" s="167"/>
      <c r="I904" s="167"/>
      <c r="J904" s="167"/>
      <c r="K904" s="369"/>
      <c r="L904" s="369"/>
      <c r="M904" s="369"/>
      <c r="N904" s="12"/>
      <c r="O904" s="12"/>
      <c r="Q904" s="143"/>
      <c r="R904" s="12"/>
      <c r="S904" s="12"/>
      <c r="T904" s="12"/>
      <c r="U904" s="12"/>
      <c r="V904" s="12"/>
      <c r="W904" s="12"/>
      <c r="X904" s="12"/>
      <c r="Y904" s="12"/>
      <c r="Z904" s="12"/>
      <c r="AA904" s="12"/>
      <c r="AB904" s="12"/>
      <c r="AC904" s="12"/>
    </row>
    <row r="905" spans="1:29" ht="13.5" customHeight="1" x14ac:dyDescent="0.25">
      <c r="A905" s="136"/>
      <c r="B905" s="142"/>
      <c r="C905" s="12"/>
      <c r="D905" s="12"/>
      <c r="E905" s="12"/>
      <c r="F905" s="12"/>
      <c r="G905" s="143"/>
      <c r="H905" s="167"/>
      <c r="I905" s="167"/>
      <c r="J905" s="167"/>
      <c r="K905" s="369"/>
      <c r="L905" s="369"/>
      <c r="M905" s="369"/>
      <c r="N905" s="12"/>
      <c r="O905" s="12"/>
      <c r="Q905" s="143"/>
      <c r="R905" s="12"/>
      <c r="S905" s="12"/>
      <c r="T905" s="12"/>
      <c r="U905" s="12"/>
      <c r="V905" s="12"/>
      <c r="W905" s="12"/>
      <c r="X905" s="12"/>
      <c r="Y905" s="12"/>
      <c r="Z905" s="12"/>
      <c r="AA905" s="12"/>
      <c r="AB905" s="12"/>
      <c r="AC905" s="12"/>
    </row>
    <row r="906" spans="1:29" ht="13.5" customHeight="1" x14ac:dyDescent="0.25">
      <c r="A906" s="136"/>
      <c r="B906" s="142"/>
      <c r="C906" s="12"/>
      <c r="D906" s="12"/>
      <c r="E906" s="12"/>
      <c r="F906" s="12"/>
      <c r="G906" s="143"/>
      <c r="H906" s="167"/>
      <c r="I906" s="167"/>
      <c r="J906" s="167"/>
      <c r="K906" s="369"/>
      <c r="L906" s="369"/>
      <c r="M906" s="369"/>
      <c r="N906" s="12"/>
      <c r="O906" s="12"/>
      <c r="Q906" s="143"/>
      <c r="R906" s="12"/>
      <c r="S906" s="12"/>
      <c r="T906" s="12"/>
      <c r="U906" s="12"/>
      <c r="V906" s="12"/>
      <c r="W906" s="12"/>
      <c r="X906" s="12"/>
      <c r="Y906" s="12"/>
      <c r="Z906" s="12"/>
      <c r="AA906" s="12"/>
      <c r="AB906" s="12"/>
      <c r="AC906" s="12"/>
    </row>
    <row r="907" spans="1:29" ht="13.5" customHeight="1" x14ac:dyDescent="0.25">
      <c r="A907" s="136"/>
      <c r="B907" s="142"/>
      <c r="C907" s="12"/>
      <c r="D907" s="12"/>
      <c r="E907" s="12"/>
      <c r="F907" s="12"/>
      <c r="G907" s="143"/>
      <c r="H907" s="167"/>
      <c r="I907" s="167"/>
      <c r="J907" s="167"/>
      <c r="K907" s="369"/>
      <c r="L907" s="369"/>
      <c r="M907" s="369"/>
      <c r="N907" s="12"/>
      <c r="O907" s="12"/>
      <c r="Q907" s="143"/>
      <c r="R907" s="12"/>
      <c r="S907" s="12"/>
      <c r="T907" s="12"/>
      <c r="U907" s="12"/>
      <c r="V907" s="12"/>
      <c r="W907" s="12"/>
      <c r="X907" s="12"/>
      <c r="Y907" s="12"/>
      <c r="Z907" s="12"/>
      <c r="AA907" s="12"/>
      <c r="AB907" s="12"/>
      <c r="AC907" s="12"/>
    </row>
    <row r="908" spans="1:29" ht="13.5" customHeight="1" x14ac:dyDescent="0.25">
      <c r="A908" s="136"/>
      <c r="B908" s="142"/>
      <c r="C908" s="12"/>
      <c r="D908" s="12"/>
      <c r="E908" s="12"/>
      <c r="F908" s="12"/>
      <c r="G908" s="143"/>
      <c r="H908" s="167"/>
      <c r="I908" s="167"/>
      <c r="J908" s="167"/>
      <c r="K908" s="369"/>
      <c r="L908" s="369"/>
      <c r="M908" s="369"/>
      <c r="N908" s="12"/>
      <c r="O908" s="12"/>
      <c r="Q908" s="143"/>
      <c r="R908" s="12"/>
      <c r="S908" s="12"/>
      <c r="T908" s="12"/>
      <c r="U908" s="12"/>
      <c r="V908" s="12"/>
      <c r="W908" s="12"/>
      <c r="X908" s="12"/>
      <c r="Y908" s="12"/>
      <c r="Z908" s="12"/>
      <c r="AA908" s="12"/>
      <c r="AB908" s="12"/>
      <c r="AC908" s="12"/>
    </row>
    <row r="909" spans="1:29" ht="13.5" customHeight="1" x14ac:dyDescent="0.25">
      <c r="A909" s="136"/>
      <c r="B909" s="142"/>
      <c r="C909" s="12"/>
      <c r="D909" s="12"/>
      <c r="E909" s="12"/>
      <c r="F909" s="12"/>
      <c r="G909" s="143"/>
      <c r="H909" s="167"/>
      <c r="I909" s="167"/>
      <c r="J909" s="167"/>
      <c r="K909" s="369"/>
      <c r="L909" s="369"/>
      <c r="M909" s="369"/>
      <c r="N909" s="12"/>
      <c r="O909" s="12"/>
      <c r="Q909" s="143"/>
      <c r="R909" s="12"/>
      <c r="S909" s="12"/>
      <c r="T909" s="12"/>
      <c r="U909" s="12"/>
      <c r="V909" s="12"/>
      <c r="W909" s="12"/>
      <c r="X909" s="12"/>
      <c r="Y909" s="12"/>
      <c r="Z909" s="12"/>
      <c r="AA909" s="12"/>
      <c r="AB909" s="12"/>
      <c r="AC909" s="12"/>
    </row>
    <row r="910" spans="1:29" ht="13.5" customHeight="1" x14ac:dyDescent="0.25">
      <c r="A910" s="136"/>
      <c r="B910" s="142"/>
      <c r="C910" s="12"/>
      <c r="D910" s="12"/>
      <c r="E910" s="12"/>
      <c r="F910" s="12"/>
      <c r="G910" s="143"/>
      <c r="H910" s="167"/>
      <c r="I910" s="167"/>
      <c r="J910" s="167"/>
      <c r="K910" s="369"/>
      <c r="L910" s="369"/>
      <c r="M910" s="369"/>
      <c r="N910" s="12"/>
      <c r="O910" s="12"/>
      <c r="Q910" s="143"/>
      <c r="R910" s="12"/>
      <c r="S910" s="12"/>
      <c r="T910" s="12"/>
      <c r="U910" s="12"/>
      <c r="V910" s="12"/>
      <c r="W910" s="12"/>
      <c r="X910" s="12"/>
      <c r="Y910" s="12"/>
      <c r="Z910" s="12"/>
      <c r="AA910" s="12"/>
      <c r="AB910" s="12"/>
      <c r="AC910" s="12"/>
    </row>
    <row r="911" spans="1:29" ht="13.5" customHeight="1" x14ac:dyDescent="0.25">
      <c r="A911" s="136"/>
      <c r="B911" s="142"/>
      <c r="C911" s="12"/>
      <c r="D911" s="12"/>
      <c r="E911" s="12"/>
      <c r="F911" s="12"/>
      <c r="G911" s="143"/>
      <c r="H911" s="167"/>
      <c r="I911" s="167"/>
      <c r="J911" s="167"/>
      <c r="K911" s="369"/>
      <c r="L911" s="369"/>
      <c r="M911" s="369"/>
      <c r="N911" s="12"/>
      <c r="O911" s="12"/>
      <c r="Q911" s="143"/>
      <c r="R911" s="12"/>
      <c r="S911" s="12"/>
      <c r="T911" s="12"/>
      <c r="U911" s="12"/>
      <c r="V911" s="12"/>
      <c r="W911" s="12"/>
      <c r="X911" s="12"/>
      <c r="Y911" s="12"/>
      <c r="Z911" s="12"/>
      <c r="AA911" s="12"/>
      <c r="AB911" s="12"/>
      <c r="AC911" s="12"/>
    </row>
    <row r="912" spans="1:29" ht="13.5" customHeight="1" x14ac:dyDescent="0.25">
      <c r="A912" s="136"/>
      <c r="B912" s="142"/>
      <c r="C912" s="12"/>
      <c r="D912" s="12"/>
      <c r="E912" s="12"/>
      <c r="F912" s="12"/>
      <c r="G912" s="143"/>
      <c r="H912" s="167"/>
      <c r="I912" s="167"/>
      <c r="J912" s="167"/>
      <c r="K912" s="369"/>
      <c r="L912" s="369"/>
      <c r="M912" s="369"/>
      <c r="N912" s="12"/>
      <c r="O912" s="12"/>
      <c r="Q912" s="143"/>
      <c r="R912" s="12"/>
      <c r="S912" s="12"/>
      <c r="T912" s="12"/>
      <c r="U912" s="12"/>
      <c r="V912" s="12"/>
      <c r="W912" s="12"/>
      <c r="X912" s="12"/>
      <c r="Y912" s="12"/>
      <c r="Z912" s="12"/>
      <c r="AA912" s="12"/>
      <c r="AB912" s="12"/>
      <c r="AC912" s="12"/>
    </row>
    <row r="913" spans="1:29" ht="13.5" customHeight="1" x14ac:dyDescent="0.25">
      <c r="A913" s="136"/>
      <c r="B913" s="142"/>
      <c r="C913" s="12"/>
      <c r="D913" s="12"/>
      <c r="E913" s="12"/>
      <c r="F913" s="12"/>
      <c r="G913" s="143"/>
      <c r="H913" s="167"/>
      <c r="I913" s="167"/>
      <c r="J913" s="167"/>
      <c r="K913" s="369"/>
      <c r="L913" s="369"/>
      <c r="M913" s="369"/>
      <c r="N913" s="12"/>
      <c r="O913" s="12"/>
      <c r="Q913" s="143"/>
      <c r="R913" s="12"/>
      <c r="S913" s="12"/>
      <c r="T913" s="12"/>
      <c r="U913" s="12"/>
      <c r="V913" s="12"/>
      <c r="W913" s="12"/>
      <c r="X913" s="12"/>
      <c r="Y913" s="12"/>
      <c r="Z913" s="12"/>
      <c r="AA913" s="12"/>
      <c r="AB913" s="12"/>
      <c r="AC913" s="12"/>
    </row>
    <row r="914" spans="1:29" ht="13.5" customHeight="1" x14ac:dyDescent="0.25">
      <c r="A914" s="136"/>
      <c r="B914" s="142"/>
      <c r="C914" s="12"/>
      <c r="D914" s="12"/>
      <c r="E914" s="12"/>
      <c r="F914" s="12"/>
      <c r="G914" s="143"/>
      <c r="H914" s="167"/>
      <c r="I914" s="167"/>
      <c r="J914" s="167"/>
      <c r="K914" s="369"/>
      <c r="L914" s="369"/>
      <c r="M914" s="369"/>
      <c r="N914" s="12"/>
      <c r="O914" s="12"/>
      <c r="Q914" s="143"/>
      <c r="R914" s="12"/>
      <c r="S914" s="12"/>
      <c r="T914" s="12"/>
      <c r="U914" s="12"/>
      <c r="V914" s="12"/>
      <c r="W914" s="12"/>
      <c r="X914" s="12"/>
      <c r="Y914" s="12"/>
      <c r="Z914" s="12"/>
      <c r="AA914" s="12"/>
      <c r="AB914" s="12"/>
      <c r="AC914" s="12"/>
    </row>
    <row r="915" spans="1:29" ht="13.5" customHeight="1" x14ac:dyDescent="0.25">
      <c r="A915" s="136"/>
      <c r="B915" s="142"/>
      <c r="C915" s="12"/>
      <c r="D915" s="12"/>
      <c r="E915" s="12"/>
      <c r="F915" s="12"/>
      <c r="G915" s="143"/>
      <c r="H915" s="167"/>
      <c r="I915" s="167"/>
      <c r="J915" s="167"/>
      <c r="K915" s="369"/>
      <c r="L915" s="369"/>
      <c r="M915" s="369"/>
      <c r="N915" s="12"/>
      <c r="O915" s="12"/>
      <c r="Q915" s="143"/>
      <c r="R915" s="12"/>
      <c r="S915" s="12"/>
      <c r="T915" s="12"/>
      <c r="U915" s="12"/>
      <c r="V915" s="12"/>
      <c r="W915" s="12"/>
      <c r="X915" s="12"/>
      <c r="Y915" s="12"/>
      <c r="Z915" s="12"/>
      <c r="AA915" s="12"/>
      <c r="AB915" s="12"/>
      <c r="AC915" s="12"/>
    </row>
    <row r="916" spans="1:29" ht="13.5" customHeight="1" x14ac:dyDescent="0.25">
      <c r="A916" s="136"/>
      <c r="B916" s="142"/>
      <c r="C916" s="12"/>
      <c r="D916" s="12"/>
      <c r="E916" s="12"/>
      <c r="F916" s="12"/>
      <c r="G916" s="143"/>
      <c r="H916" s="167"/>
      <c r="I916" s="167"/>
      <c r="J916" s="167"/>
      <c r="K916" s="369"/>
      <c r="L916" s="369"/>
      <c r="M916" s="369"/>
      <c r="N916" s="12"/>
      <c r="O916" s="12"/>
      <c r="Q916" s="143"/>
      <c r="R916" s="12"/>
      <c r="S916" s="12"/>
      <c r="T916" s="12"/>
      <c r="U916" s="12"/>
      <c r="V916" s="12"/>
      <c r="W916" s="12"/>
      <c r="X916" s="12"/>
      <c r="Y916" s="12"/>
      <c r="Z916" s="12"/>
      <c r="AA916" s="12"/>
      <c r="AB916" s="12"/>
      <c r="AC916" s="12"/>
    </row>
    <row r="917" spans="1:29" ht="13.5" customHeight="1" x14ac:dyDescent="0.25">
      <c r="A917" s="136"/>
      <c r="B917" s="142"/>
      <c r="C917" s="12"/>
      <c r="D917" s="12"/>
      <c r="E917" s="12"/>
      <c r="F917" s="12"/>
      <c r="G917" s="143"/>
      <c r="H917" s="167"/>
      <c r="I917" s="167"/>
      <c r="J917" s="167"/>
      <c r="K917" s="369"/>
      <c r="L917" s="369"/>
      <c r="M917" s="369"/>
      <c r="N917" s="12"/>
      <c r="O917" s="12"/>
      <c r="Q917" s="143"/>
      <c r="R917" s="12"/>
      <c r="S917" s="12"/>
      <c r="T917" s="12"/>
      <c r="U917" s="12"/>
      <c r="V917" s="12"/>
      <c r="W917" s="12"/>
      <c r="X917" s="12"/>
      <c r="Y917" s="12"/>
      <c r="Z917" s="12"/>
      <c r="AA917" s="12"/>
      <c r="AB917" s="12"/>
      <c r="AC917" s="12"/>
    </row>
    <row r="918" spans="1:29" ht="13.5" customHeight="1" x14ac:dyDescent="0.25">
      <c r="A918" s="136"/>
      <c r="B918" s="142"/>
      <c r="C918" s="12"/>
      <c r="D918" s="12"/>
      <c r="E918" s="12"/>
      <c r="F918" s="12"/>
      <c r="G918" s="143"/>
      <c r="H918" s="167"/>
      <c r="I918" s="167"/>
      <c r="J918" s="167"/>
      <c r="K918" s="369"/>
      <c r="L918" s="369"/>
      <c r="M918" s="369"/>
      <c r="N918" s="12"/>
      <c r="O918" s="12"/>
      <c r="Q918" s="143"/>
      <c r="R918" s="12"/>
      <c r="S918" s="12"/>
      <c r="T918" s="12"/>
      <c r="U918" s="12"/>
      <c r="V918" s="12"/>
      <c r="W918" s="12"/>
      <c r="X918" s="12"/>
      <c r="Y918" s="12"/>
      <c r="Z918" s="12"/>
      <c r="AA918" s="12"/>
      <c r="AB918" s="12"/>
      <c r="AC918" s="12"/>
    </row>
    <row r="919" spans="1:29" ht="13.5" customHeight="1" x14ac:dyDescent="0.25">
      <c r="A919" s="136"/>
      <c r="B919" s="142"/>
      <c r="C919" s="12"/>
      <c r="D919" s="12"/>
      <c r="E919" s="12"/>
      <c r="F919" s="12"/>
      <c r="G919" s="143"/>
      <c r="H919" s="167"/>
      <c r="I919" s="167"/>
      <c r="J919" s="167"/>
      <c r="K919" s="369"/>
      <c r="L919" s="369"/>
      <c r="M919" s="369"/>
      <c r="N919" s="12"/>
      <c r="O919" s="12"/>
      <c r="Q919" s="143"/>
      <c r="R919" s="12"/>
      <c r="S919" s="12"/>
      <c r="T919" s="12"/>
      <c r="U919" s="12"/>
      <c r="V919" s="12"/>
      <c r="W919" s="12"/>
      <c r="X919" s="12"/>
      <c r="Y919" s="12"/>
      <c r="Z919" s="12"/>
      <c r="AA919" s="12"/>
      <c r="AB919" s="12"/>
      <c r="AC919" s="12"/>
    </row>
    <row r="920" spans="1:29" ht="13.5" customHeight="1" x14ac:dyDescent="0.25">
      <c r="A920" s="136"/>
      <c r="B920" s="142"/>
      <c r="C920" s="12"/>
      <c r="D920" s="12"/>
      <c r="E920" s="12"/>
      <c r="F920" s="12"/>
      <c r="G920" s="143"/>
      <c r="H920" s="167"/>
      <c r="I920" s="167"/>
      <c r="J920" s="167"/>
      <c r="K920" s="369"/>
      <c r="L920" s="369"/>
      <c r="M920" s="369"/>
      <c r="N920" s="12"/>
      <c r="O920" s="12"/>
      <c r="Q920" s="143"/>
      <c r="R920" s="12"/>
      <c r="S920" s="12"/>
      <c r="T920" s="12"/>
      <c r="U920" s="12"/>
      <c r="V920" s="12"/>
      <c r="W920" s="12"/>
      <c r="X920" s="12"/>
      <c r="Y920" s="12"/>
      <c r="Z920" s="12"/>
      <c r="AA920" s="12"/>
      <c r="AB920" s="12"/>
      <c r="AC920" s="12"/>
    </row>
    <row r="921" spans="1:29" ht="13.5" customHeight="1" x14ac:dyDescent="0.25">
      <c r="A921" s="136"/>
      <c r="B921" s="142"/>
      <c r="C921" s="12"/>
      <c r="D921" s="12"/>
      <c r="E921" s="12"/>
      <c r="F921" s="12"/>
      <c r="G921" s="143"/>
      <c r="H921" s="167"/>
      <c r="I921" s="167"/>
      <c r="J921" s="167"/>
      <c r="K921" s="369"/>
      <c r="L921" s="369"/>
      <c r="M921" s="369"/>
      <c r="N921" s="12"/>
      <c r="O921" s="12"/>
      <c r="Q921" s="143"/>
      <c r="R921" s="12"/>
      <c r="S921" s="12"/>
      <c r="T921" s="12"/>
      <c r="U921" s="12"/>
      <c r="V921" s="12"/>
      <c r="W921" s="12"/>
      <c r="X921" s="12"/>
      <c r="Y921" s="12"/>
      <c r="Z921" s="12"/>
      <c r="AA921" s="12"/>
      <c r="AB921" s="12"/>
      <c r="AC921" s="12"/>
    </row>
    <row r="922" spans="1:29" ht="13.5" customHeight="1" x14ac:dyDescent="0.25">
      <c r="A922" s="136"/>
      <c r="B922" s="142"/>
      <c r="C922" s="12"/>
      <c r="D922" s="12"/>
      <c r="E922" s="12"/>
      <c r="F922" s="12"/>
      <c r="G922" s="143"/>
      <c r="H922" s="167"/>
      <c r="I922" s="167"/>
      <c r="J922" s="167"/>
      <c r="K922" s="369"/>
      <c r="L922" s="369"/>
      <c r="M922" s="369"/>
      <c r="N922" s="12"/>
      <c r="O922" s="12"/>
      <c r="Q922" s="143"/>
      <c r="R922" s="12"/>
      <c r="S922" s="12"/>
      <c r="T922" s="12"/>
      <c r="U922" s="12"/>
      <c r="V922" s="12"/>
      <c r="W922" s="12"/>
      <c r="X922" s="12"/>
      <c r="Y922" s="12"/>
      <c r="Z922" s="12"/>
      <c r="AA922" s="12"/>
      <c r="AB922" s="12"/>
      <c r="AC922" s="12"/>
    </row>
    <row r="923" spans="1:29" ht="13.5" customHeight="1" x14ac:dyDescent="0.25">
      <c r="A923" s="136"/>
      <c r="B923" s="142"/>
      <c r="C923" s="12"/>
      <c r="D923" s="12"/>
      <c r="E923" s="12"/>
      <c r="F923" s="12"/>
      <c r="G923" s="143"/>
      <c r="H923" s="167"/>
      <c r="I923" s="167"/>
      <c r="J923" s="167"/>
      <c r="K923" s="369"/>
      <c r="L923" s="369"/>
      <c r="M923" s="369"/>
      <c r="N923" s="12"/>
      <c r="O923" s="12"/>
      <c r="Q923" s="143"/>
      <c r="R923" s="12"/>
      <c r="S923" s="12"/>
      <c r="T923" s="12"/>
      <c r="U923" s="12"/>
      <c r="V923" s="12"/>
      <c r="W923" s="12"/>
      <c r="X923" s="12"/>
      <c r="Y923" s="12"/>
      <c r="Z923" s="12"/>
      <c r="AA923" s="12"/>
      <c r="AB923" s="12"/>
      <c r="AC923" s="12"/>
    </row>
    <row r="924" spans="1:29" ht="13.5" customHeight="1" x14ac:dyDescent="0.25">
      <c r="A924" s="136"/>
      <c r="B924" s="142"/>
      <c r="C924" s="12"/>
      <c r="D924" s="12"/>
      <c r="E924" s="12"/>
      <c r="F924" s="12"/>
      <c r="G924" s="143"/>
      <c r="H924" s="167"/>
      <c r="I924" s="167"/>
      <c r="J924" s="167"/>
      <c r="K924" s="369"/>
      <c r="L924" s="369"/>
      <c r="M924" s="369"/>
      <c r="N924" s="12"/>
      <c r="O924" s="12"/>
      <c r="Q924" s="143"/>
      <c r="R924" s="12"/>
      <c r="S924" s="12"/>
      <c r="T924" s="12"/>
      <c r="U924" s="12"/>
      <c r="V924" s="12"/>
      <c r="W924" s="12"/>
      <c r="X924" s="12"/>
      <c r="Y924" s="12"/>
      <c r="Z924" s="12"/>
      <c r="AA924" s="12"/>
      <c r="AB924" s="12"/>
      <c r="AC924" s="12"/>
    </row>
    <row r="925" spans="1:29" ht="13.5" customHeight="1" x14ac:dyDescent="0.25">
      <c r="A925" s="136"/>
      <c r="B925" s="142"/>
      <c r="C925" s="12"/>
      <c r="D925" s="12"/>
      <c r="E925" s="12"/>
      <c r="F925" s="12"/>
      <c r="G925" s="143"/>
      <c r="H925" s="167"/>
      <c r="I925" s="167"/>
      <c r="J925" s="167"/>
      <c r="K925" s="369"/>
      <c r="L925" s="369"/>
      <c r="M925" s="369"/>
      <c r="N925" s="12"/>
      <c r="O925" s="12"/>
      <c r="Q925" s="143"/>
      <c r="R925" s="12"/>
      <c r="S925" s="12"/>
      <c r="T925" s="12"/>
      <c r="U925" s="12"/>
      <c r="V925" s="12"/>
      <c r="W925" s="12"/>
      <c r="X925" s="12"/>
      <c r="Y925" s="12"/>
      <c r="Z925" s="12"/>
      <c r="AA925" s="12"/>
      <c r="AB925" s="12"/>
      <c r="AC925" s="12"/>
    </row>
    <row r="926" spans="1:29" ht="13.5" customHeight="1" x14ac:dyDescent="0.25">
      <c r="A926" s="136"/>
      <c r="B926" s="142"/>
      <c r="C926" s="12"/>
      <c r="D926" s="12"/>
      <c r="E926" s="12"/>
      <c r="F926" s="12"/>
      <c r="G926" s="143"/>
      <c r="H926" s="167"/>
      <c r="I926" s="167"/>
      <c r="J926" s="167"/>
      <c r="K926" s="369"/>
      <c r="L926" s="369"/>
      <c r="M926" s="369"/>
      <c r="N926" s="12"/>
      <c r="O926" s="12"/>
      <c r="Q926" s="143"/>
      <c r="R926" s="12"/>
      <c r="S926" s="12"/>
      <c r="T926" s="12"/>
      <c r="U926" s="12"/>
      <c r="V926" s="12"/>
      <c r="W926" s="12"/>
      <c r="X926" s="12"/>
      <c r="Y926" s="12"/>
      <c r="Z926" s="12"/>
      <c r="AA926" s="12"/>
      <c r="AB926" s="12"/>
      <c r="AC926" s="12"/>
    </row>
    <row r="927" spans="1:29" ht="13.5" customHeight="1" x14ac:dyDescent="0.25">
      <c r="A927" s="136"/>
      <c r="B927" s="142"/>
      <c r="C927" s="12"/>
      <c r="D927" s="12"/>
      <c r="E927" s="12"/>
      <c r="F927" s="12"/>
      <c r="G927" s="143"/>
      <c r="H927" s="167"/>
      <c r="I927" s="167"/>
      <c r="J927" s="167"/>
      <c r="K927" s="369"/>
      <c r="L927" s="369"/>
      <c r="M927" s="369"/>
      <c r="N927" s="12"/>
      <c r="O927" s="12"/>
      <c r="Q927" s="143"/>
      <c r="R927" s="12"/>
      <c r="S927" s="12"/>
      <c r="T927" s="12"/>
      <c r="U927" s="12"/>
      <c r="V927" s="12"/>
      <c r="W927" s="12"/>
      <c r="X927" s="12"/>
      <c r="Y927" s="12"/>
      <c r="Z927" s="12"/>
      <c r="AA927" s="12"/>
      <c r="AB927" s="12"/>
      <c r="AC927" s="12"/>
    </row>
    <row r="928" spans="1:29" ht="13.5" customHeight="1" x14ac:dyDescent="0.25">
      <c r="A928" s="136"/>
      <c r="B928" s="142"/>
      <c r="C928" s="12"/>
      <c r="D928" s="12"/>
      <c r="E928" s="12"/>
      <c r="F928" s="12"/>
      <c r="G928" s="143"/>
      <c r="H928" s="167"/>
      <c r="I928" s="167"/>
      <c r="J928" s="167"/>
      <c r="K928" s="369"/>
      <c r="L928" s="369"/>
      <c r="M928" s="369"/>
      <c r="N928" s="12"/>
      <c r="O928" s="12"/>
      <c r="Q928" s="143"/>
      <c r="R928" s="12"/>
      <c r="S928" s="12"/>
      <c r="T928" s="12"/>
      <c r="U928" s="12"/>
      <c r="V928" s="12"/>
      <c r="W928" s="12"/>
      <c r="X928" s="12"/>
      <c r="Y928" s="12"/>
      <c r="Z928" s="12"/>
      <c r="AA928" s="12"/>
      <c r="AB928" s="12"/>
      <c r="AC928" s="12"/>
    </row>
    <row r="929" spans="1:29" ht="13.5" customHeight="1" x14ac:dyDescent="0.25">
      <c r="A929" s="136"/>
      <c r="B929" s="142"/>
      <c r="C929" s="12"/>
      <c r="D929" s="12"/>
      <c r="E929" s="12"/>
      <c r="F929" s="12"/>
      <c r="G929" s="143"/>
      <c r="H929" s="167"/>
      <c r="I929" s="167"/>
      <c r="J929" s="167"/>
      <c r="K929" s="369"/>
      <c r="L929" s="369"/>
      <c r="M929" s="369"/>
      <c r="N929" s="12"/>
      <c r="O929" s="12"/>
      <c r="Q929" s="143"/>
      <c r="R929" s="12"/>
      <c r="S929" s="12"/>
      <c r="T929" s="12"/>
      <c r="U929" s="12"/>
      <c r="V929" s="12"/>
      <c r="W929" s="12"/>
      <c r="X929" s="12"/>
      <c r="Y929" s="12"/>
      <c r="Z929" s="12"/>
      <c r="AA929" s="12"/>
      <c r="AB929" s="12"/>
      <c r="AC929" s="12"/>
    </row>
    <row r="930" spans="1:29" ht="13.5" customHeight="1" x14ac:dyDescent="0.25">
      <c r="A930" s="136"/>
      <c r="B930" s="142"/>
      <c r="C930" s="12"/>
      <c r="D930" s="12"/>
      <c r="E930" s="12"/>
      <c r="F930" s="12"/>
      <c r="G930" s="143"/>
      <c r="H930" s="167"/>
      <c r="I930" s="167"/>
      <c r="J930" s="167"/>
      <c r="K930" s="369"/>
      <c r="L930" s="369"/>
      <c r="M930" s="369"/>
      <c r="N930" s="12"/>
      <c r="O930" s="12"/>
      <c r="Q930" s="143"/>
      <c r="R930" s="12"/>
      <c r="S930" s="12"/>
      <c r="T930" s="12"/>
      <c r="U930" s="12"/>
      <c r="V930" s="12"/>
      <c r="W930" s="12"/>
      <c r="X930" s="12"/>
      <c r="Y930" s="12"/>
      <c r="Z930" s="12"/>
      <c r="AA930" s="12"/>
      <c r="AB930" s="12"/>
      <c r="AC930" s="12"/>
    </row>
    <row r="931" spans="1:29" ht="13.5" customHeight="1" x14ac:dyDescent="0.25">
      <c r="A931" s="136"/>
      <c r="B931" s="142"/>
      <c r="C931" s="12"/>
      <c r="D931" s="12"/>
      <c r="E931" s="12"/>
      <c r="F931" s="12"/>
      <c r="G931" s="143"/>
      <c r="H931" s="167"/>
      <c r="I931" s="167"/>
      <c r="J931" s="167"/>
      <c r="K931" s="369"/>
      <c r="L931" s="369"/>
      <c r="M931" s="369"/>
      <c r="N931" s="12"/>
      <c r="O931" s="12"/>
      <c r="Q931" s="143"/>
      <c r="R931" s="12"/>
      <c r="S931" s="12"/>
      <c r="T931" s="12"/>
      <c r="U931" s="12"/>
      <c r="V931" s="12"/>
      <c r="W931" s="12"/>
      <c r="X931" s="12"/>
      <c r="Y931" s="12"/>
      <c r="Z931" s="12"/>
      <c r="AA931" s="12"/>
      <c r="AB931" s="12"/>
      <c r="AC931" s="12"/>
    </row>
    <row r="932" spans="1:29" ht="13.5" customHeight="1" x14ac:dyDescent="0.25">
      <c r="A932" s="136"/>
      <c r="B932" s="142"/>
      <c r="C932" s="12"/>
      <c r="D932" s="12"/>
      <c r="E932" s="12"/>
      <c r="F932" s="12"/>
      <c r="G932" s="143"/>
      <c r="H932" s="167"/>
      <c r="I932" s="167"/>
      <c r="J932" s="167"/>
      <c r="K932" s="369"/>
      <c r="L932" s="369"/>
      <c r="M932" s="369"/>
      <c r="N932" s="12"/>
      <c r="O932" s="12"/>
      <c r="Q932" s="143"/>
      <c r="R932" s="12"/>
      <c r="S932" s="12"/>
      <c r="T932" s="12"/>
      <c r="U932" s="12"/>
      <c r="V932" s="12"/>
      <c r="W932" s="12"/>
      <c r="X932" s="12"/>
      <c r="Y932" s="12"/>
      <c r="Z932" s="12"/>
      <c r="AA932" s="12"/>
      <c r="AB932" s="12"/>
      <c r="AC932" s="12"/>
    </row>
    <row r="933" spans="1:29" ht="13.5" customHeight="1" x14ac:dyDescent="0.25">
      <c r="A933" s="136"/>
      <c r="B933" s="142"/>
      <c r="C933" s="12"/>
      <c r="D933" s="12"/>
      <c r="E933" s="12"/>
      <c r="F933" s="12"/>
      <c r="G933" s="143"/>
      <c r="H933" s="167"/>
      <c r="I933" s="167"/>
      <c r="J933" s="167"/>
      <c r="K933" s="369"/>
      <c r="L933" s="369"/>
      <c r="M933" s="369"/>
      <c r="N933" s="12"/>
      <c r="O933" s="12"/>
      <c r="Q933" s="143"/>
      <c r="R933" s="12"/>
      <c r="S933" s="12"/>
      <c r="T933" s="12"/>
      <c r="U933" s="12"/>
      <c r="V933" s="12"/>
      <c r="W933" s="12"/>
      <c r="X933" s="12"/>
      <c r="Y933" s="12"/>
      <c r="Z933" s="12"/>
      <c r="AA933" s="12"/>
      <c r="AB933" s="12"/>
      <c r="AC933" s="12"/>
    </row>
    <row r="934" spans="1:29" ht="13.5" customHeight="1" x14ac:dyDescent="0.25">
      <c r="A934" s="136"/>
      <c r="B934" s="142"/>
      <c r="C934" s="12"/>
      <c r="D934" s="12"/>
      <c r="E934" s="12"/>
      <c r="F934" s="12"/>
      <c r="G934" s="143"/>
      <c r="H934" s="167"/>
      <c r="I934" s="167"/>
      <c r="J934" s="167"/>
      <c r="K934" s="369"/>
      <c r="L934" s="369"/>
      <c r="M934" s="369"/>
      <c r="N934" s="12"/>
      <c r="O934" s="12"/>
      <c r="Q934" s="143"/>
      <c r="R934" s="12"/>
      <c r="S934" s="12"/>
      <c r="T934" s="12"/>
      <c r="U934" s="12"/>
      <c r="V934" s="12"/>
      <c r="W934" s="12"/>
      <c r="X934" s="12"/>
      <c r="Y934" s="12"/>
      <c r="Z934" s="12"/>
      <c r="AA934" s="12"/>
      <c r="AB934" s="12"/>
      <c r="AC934" s="12"/>
    </row>
    <row r="935" spans="1:29" ht="13.5" customHeight="1" x14ac:dyDescent="0.25">
      <c r="A935" s="136"/>
      <c r="B935" s="142"/>
      <c r="C935" s="12"/>
      <c r="D935" s="12"/>
      <c r="E935" s="12"/>
      <c r="F935" s="12"/>
      <c r="G935" s="143"/>
      <c r="H935" s="167"/>
      <c r="I935" s="167"/>
      <c r="J935" s="167"/>
      <c r="K935" s="369"/>
      <c r="L935" s="369"/>
      <c r="M935" s="369"/>
      <c r="N935" s="12"/>
      <c r="O935" s="12"/>
      <c r="Q935" s="143"/>
      <c r="R935" s="12"/>
      <c r="S935" s="12"/>
      <c r="T935" s="12"/>
      <c r="U935" s="12"/>
      <c r="V935" s="12"/>
      <c r="W935" s="12"/>
      <c r="X935" s="12"/>
      <c r="Y935" s="12"/>
      <c r="Z935" s="12"/>
      <c r="AA935" s="12"/>
      <c r="AB935" s="12"/>
      <c r="AC935" s="12"/>
    </row>
    <row r="936" spans="1:29" ht="13.5" customHeight="1" x14ac:dyDescent="0.25">
      <c r="A936" s="136"/>
      <c r="B936" s="142"/>
      <c r="C936" s="12"/>
      <c r="D936" s="12"/>
      <c r="E936" s="12"/>
      <c r="F936" s="12"/>
      <c r="G936" s="143"/>
      <c r="H936" s="167"/>
      <c r="I936" s="167"/>
      <c r="J936" s="167"/>
      <c r="K936" s="369"/>
      <c r="L936" s="369"/>
      <c r="M936" s="369"/>
      <c r="N936" s="12"/>
      <c r="O936" s="12"/>
      <c r="Q936" s="143"/>
      <c r="R936" s="12"/>
      <c r="S936" s="12"/>
      <c r="T936" s="12"/>
      <c r="U936" s="12"/>
      <c r="V936" s="12"/>
      <c r="W936" s="12"/>
      <c r="X936" s="12"/>
      <c r="Y936" s="12"/>
      <c r="Z936" s="12"/>
      <c r="AA936" s="12"/>
      <c r="AB936" s="12"/>
      <c r="AC936" s="12"/>
    </row>
    <row r="937" spans="1:29" ht="13.5" customHeight="1" x14ac:dyDescent="0.25">
      <c r="A937" s="136"/>
      <c r="B937" s="142"/>
      <c r="C937" s="12"/>
      <c r="D937" s="12"/>
      <c r="E937" s="12"/>
      <c r="F937" s="12"/>
      <c r="G937" s="143"/>
      <c r="H937" s="167"/>
      <c r="I937" s="167"/>
      <c r="J937" s="167"/>
      <c r="K937" s="369"/>
      <c r="L937" s="369"/>
      <c r="M937" s="369"/>
      <c r="N937" s="12"/>
      <c r="O937" s="12"/>
      <c r="Q937" s="143"/>
      <c r="R937" s="12"/>
      <c r="S937" s="12"/>
      <c r="T937" s="12"/>
      <c r="U937" s="12"/>
      <c r="V937" s="12"/>
      <c r="W937" s="12"/>
      <c r="X937" s="12"/>
      <c r="Y937" s="12"/>
      <c r="Z937" s="12"/>
      <c r="AA937" s="12"/>
      <c r="AB937" s="12"/>
      <c r="AC937" s="12"/>
    </row>
    <row r="938" spans="1:29" ht="13.5" customHeight="1" x14ac:dyDescent="0.25">
      <c r="A938" s="136"/>
      <c r="B938" s="142"/>
      <c r="C938" s="12"/>
      <c r="D938" s="12"/>
      <c r="E938" s="12"/>
      <c r="F938" s="12"/>
      <c r="G938" s="143"/>
      <c r="H938" s="167"/>
      <c r="I938" s="167"/>
      <c r="J938" s="167"/>
      <c r="K938" s="369"/>
      <c r="L938" s="369"/>
      <c r="M938" s="369"/>
      <c r="N938" s="12"/>
      <c r="O938" s="12"/>
      <c r="Q938" s="143"/>
      <c r="R938" s="12"/>
      <c r="S938" s="12"/>
      <c r="T938" s="12"/>
      <c r="U938" s="12"/>
      <c r="V938" s="12"/>
      <c r="W938" s="12"/>
      <c r="X938" s="12"/>
      <c r="Y938" s="12"/>
      <c r="Z938" s="12"/>
      <c r="AA938" s="12"/>
      <c r="AB938" s="12"/>
      <c r="AC938" s="12"/>
    </row>
    <row r="939" spans="1:29" ht="13.5" customHeight="1" x14ac:dyDescent="0.25">
      <c r="A939" s="136"/>
      <c r="B939" s="142"/>
      <c r="C939" s="12"/>
      <c r="D939" s="12"/>
      <c r="E939" s="12"/>
      <c r="F939" s="12"/>
      <c r="G939" s="143"/>
      <c r="H939" s="167"/>
      <c r="I939" s="167"/>
      <c r="J939" s="167"/>
      <c r="K939" s="369"/>
      <c r="L939" s="369"/>
      <c r="M939" s="369"/>
      <c r="N939" s="12"/>
      <c r="O939" s="12"/>
      <c r="Q939" s="143"/>
      <c r="R939" s="12"/>
      <c r="S939" s="12"/>
      <c r="T939" s="12"/>
      <c r="U939" s="12"/>
      <c r="V939" s="12"/>
      <c r="W939" s="12"/>
      <c r="X939" s="12"/>
      <c r="Y939" s="12"/>
      <c r="Z939" s="12"/>
      <c r="AA939" s="12"/>
      <c r="AB939" s="12"/>
      <c r="AC939" s="12"/>
    </row>
    <row r="940" spans="1:29" ht="13.5" customHeight="1" x14ac:dyDescent="0.25">
      <c r="A940" s="136"/>
      <c r="B940" s="142"/>
      <c r="C940" s="12"/>
      <c r="D940" s="12"/>
      <c r="E940" s="12"/>
      <c r="F940" s="12"/>
      <c r="G940" s="143"/>
      <c r="H940" s="167"/>
      <c r="I940" s="167"/>
      <c r="J940" s="167"/>
      <c r="K940" s="369"/>
      <c r="L940" s="369"/>
      <c r="M940" s="369"/>
      <c r="N940" s="12"/>
      <c r="O940" s="12"/>
      <c r="Q940" s="143"/>
      <c r="R940" s="12"/>
      <c r="S940" s="12"/>
      <c r="T940" s="12"/>
      <c r="U940" s="12"/>
      <c r="V940" s="12"/>
      <c r="W940" s="12"/>
      <c r="X940" s="12"/>
      <c r="Y940" s="12"/>
      <c r="Z940" s="12"/>
      <c r="AA940" s="12"/>
      <c r="AB940" s="12"/>
      <c r="AC940" s="12"/>
    </row>
    <row r="941" spans="1:29" ht="13.5" customHeight="1" x14ac:dyDescent="0.25">
      <c r="A941" s="136"/>
      <c r="B941" s="142"/>
      <c r="C941" s="12"/>
      <c r="D941" s="12"/>
      <c r="E941" s="12"/>
      <c r="F941" s="12"/>
      <c r="G941" s="143"/>
      <c r="H941" s="167"/>
      <c r="I941" s="167"/>
      <c r="J941" s="167"/>
      <c r="K941" s="369"/>
      <c r="L941" s="369"/>
      <c r="M941" s="369"/>
      <c r="N941" s="12"/>
      <c r="O941" s="12"/>
      <c r="Q941" s="143"/>
      <c r="R941" s="12"/>
      <c r="S941" s="12"/>
      <c r="T941" s="12"/>
      <c r="U941" s="12"/>
      <c r="V941" s="12"/>
      <c r="W941" s="12"/>
      <c r="X941" s="12"/>
      <c r="Y941" s="12"/>
      <c r="Z941" s="12"/>
      <c r="AA941" s="12"/>
      <c r="AB941" s="12"/>
      <c r="AC941" s="12"/>
    </row>
    <row r="942" spans="1:29" ht="13.5" customHeight="1" x14ac:dyDescent="0.25">
      <c r="A942" s="136"/>
      <c r="B942" s="142"/>
      <c r="C942" s="12"/>
      <c r="D942" s="12"/>
      <c r="E942" s="12"/>
      <c r="F942" s="12"/>
      <c r="G942" s="143"/>
      <c r="H942" s="167"/>
      <c r="I942" s="167"/>
      <c r="J942" s="167"/>
      <c r="K942" s="369"/>
      <c r="L942" s="369"/>
      <c r="M942" s="369"/>
      <c r="N942" s="12"/>
      <c r="O942" s="12"/>
      <c r="Q942" s="143"/>
      <c r="R942" s="12"/>
      <c r="S942" s="12"/>
      <c r="T942" s="12"/>
      <c r="U942" s="12"/>
      <c r="V942" s="12"/>
      <c r="W942" s="12"/>
      <c r="X942" s="12"/>
      <c r="Y942" s="12"/>
      <c r="Z942" s="12"/>
      <c r="AA942" s="12"/>
      <c r="AB942" s="12"/>
      <c r="AC942" s="12"/>
    </row>
    <row r="943" spans="1:29" ht="13.5" customHeight="1" x14ac:dyDescent="0.25">
      <c r="A943" s="136"/>
      <c r="B943" s="142"/>
      <c r="C943" s="12"/>
      <c r="D943" s="12"/>
      <c r="E943" s="12"/>
      <c r="F943" s="12"/>
      <c r="G943" s="143"/>
      <c r="H943" s="167"/>
      <c r="I943" s="167"/>
      <c r="J943" s="167"/>
      <c r="K943" s="369"/>
      <c r="L943" s="369"/>
      <c r="M943" s="369"/>
      <c r="N943" s="12"/>
      <c r="O943" s="12"/>
      <c r="Q943" s="143"/>
      <c r="R943" s="12"/>
      <c r="S943" s="12"/>
      <c r="T943" s="12"/>
      <c r="U943" s="12"/>
      <c r="V943" s="12"/>
      <c r="W943" s="12"/>
      <c r="X943" s="12"/>
      <c r="Y943" s="12"/>
      <c r="Z943" s="12"/>
      <c r="AA943" s="12"/>
      <c r="AB943" s="12"/>
      <c r="AC943" s="12"/>
    </row>
    <row r="944" spans="1:29" ht="13.5" customHeight="1" x14ac:dyDescent="0.25">
      <c r="A944" s="136"/>
      <c r="B944" s="142"/>
      <c r="C944" s="12"/>
      <c r="D944" s="12"/>
      <c r="E944" s="12"/>
      <c r="F944" s="12"/>
      <c r="G944" s="143"/>
      <c r="H944" s="167"/>
      <c r="I944" s="167"/>
      <c r="J944" s="167"/>
      <c r="K944" s="369"/>
      <c r="L944" s="369"/>
      <c r="M944" s="369"/>
      <c r="N944" s="12"/>
      <c r="O944" s="12"/>
      <c r="Q944" s="143"/>
      <c r="R944" s="12"/>
      <c r="S944" s="12"/>
      <c r="T944" s="12"/>
      <c r="U944" s="12"/>
      <c r="V944" s="12"/>
      <c r="W944" s="12"/>
      <c r="X944" s="12"/>
      <c r="Y944" s="12"/>
      <c r="Z944" s="12"/>
      <c r="AA944" s="12"/>
      <c r="AB944" s="12"/>
      <c r="AC944" s="12"/>
    </row>
    <row r="945" spans="1:29" ht="13.5" customHeight="1" x14ac:dyDescent="0.25">
      <c r="A945" s="136"/>
      <c r="B945" s="142"/>
      <c r="C945" s="12"/>
      <c r="D945" s="12"/>
      <c r="E945" s="12"/>
      <c r="F945" s="12"/>
      <c r="G945" s="143"/>
      <c r="H945" s="167"/>
      <c r="I945" s="167"/>
      <c r="J945" s="167"/>
      <c r="K945" s="369"/>
      <c r="L945" s="369"/>
      <c r="M945" s="369"/>
      <c r="N945" s="12"/>
      <c r="O945" s="12"/>
      <c r="Q945" s="143"/>
      <c r="R945" s="12"/>
      <c r="S945" s="12"/>
      <c r="T945" s="12"/>
      <c r="U945" s="12"/>
      <c r="V945" s="12"/>
      <c r="W945" s="12"/>
      <c r="X945" s="12"/>
      <c r="Y945" s="12"/>
      <c r="Z945" s="12"/>
      <c r="AA945" s="12"/>
      <c r="AB945" s="12"/>
      <c r="AC945" s="12"/>
    </row>
    <row r="946" spans="1:29" ht="13.5" customHeight="1" x14ac:dyDescent="0.25">
      <c r="A946" s="136"/>
      <c r="B946" s="142"/>
      <c r="C946" s="12"/>
      <c r="D946" s="12"/>
      <c r="E946" s="12"/>
      <c r="F946" s="12"/>
      <c r="G946" s="143"/>
      <c r="H946" s="167"/>
      <c r="I946" s="167"/>
      <c r="J946" s="167"/>
      <c r="K946" s="369"/>
      <c r="L946" s="369"/>
      <c r="M946" s="369"/>
      <c r="N946" s="12"/>
      <c r="O946" s="12"/>
      <c r="Q946" s="143"/>
      <c r="R946" s="12"/>
      <c r="S946" s="12"/>
      <c r="T946" s="12"/>
      <c r="U946" s="12"/>
      <c r="V946" s="12"/>
      <c r="W946" s="12"/>
      <c r="X946" s="12"/>
      <c r="Y946" s="12"/>
      <c r="Z946" s="12"/>
      <c r="AA946" s="12"/>
      <c r="AB946" s="12"/>
      <c r="AC946" s="12"/>
    </row>
    <row r="947" spans="1:29" ht="13.5" customHeight="1" x14ac:dyDescent="0.25">
      <c r="A947" s="136"/>
      <c r="B947" s="142"/>
      <c r="C947" s="12"/>
      <c r="D947" s="12"/>
      <c r="E947" s="12"/>
      <c r="F947" s="12"/>
      <c r="G947" s="143"/>
      <c r="H947" s="167"/>
      <c r="I947" s="167"/>
      <c r="J947" s="167"/>
      <c r="K947" s="369"/>
      <c r="L947" s="369"/>
      <c r="M947" s="369"/>
      <c r="N947" s="12"/>
      <c r="O947" s="12"/>
      <c r="Q947" s="143"/>
      <c r="R947" s="12"/>
      <c r="S947" s="12"/>
      <c r="T947" s="12"/>
      <c r="U947" s="12"/>
      <c r="V947" s="12"/>
      <c r="W947" s="12"/>
      <c r="X947" s="12"/>
      <c r="Y947" s="12"/>
      <c r="Z947" s="12"/>
      <c r="AA947" s="12"/>
      <c r="AB947" s="12"/>
      <c r="AC947" s="12"/>
    </row>
    <row r="948" spans="1:29" ht="13.5" customHeight="1" x14ac:dyDescent="0.25">
      <c r="A948" s="136"/>
      <c r="B948" s="142"/>
      <c r="C948" s="12"/>
      <c r="D948" s="12"/>
      <c r="E948" s="12"/>
      <c r="F948" s="12"/>
      <c r="G948" s="143"/>
      <c r="H948" s="167"/>
      <c r="I948" s="167"/>
      <c r="J948" s="167"/>
      <c r="K948" s="369"/>
      <c r="L948" s="369"/>
      <c r="M948" s="369"/>
      <c r="N948" s="12"/>
      <c r="O948" s="12"/>
      <c r="Q948" s="143"/>
      <c r="R948" s="12"/>
      <c r="S948" s="12"/>
      <c r="T948" s="12"/>
      <c r="U948" s="12"/>
      <c r="V948" s="12"/>
      <c r="W948" s="12"/>
      <c r="X948" s="12"/>
      <c r="Y948" s="12"/>
      <c r="Z948" s="12"/>
      <c r="AA948" s="12"/>
      <c r="AB948" s="12"/>
      <c r="AC948" s="12"/>
    </row>
    <row r="949" spans="1:29" ht="13.5" customHeight="1" x14ac:dyDescent="0.25">
      <c r="A949" s="136"/>
      <c r="B949" s="142"/>
      <c r="C949" s="12"/>
      <c r="D949" s="12"/>
      <c r="E949" s="12"/>
      <c r="F949" s="12"/>
      <c r="G949" s="143"/>
      <c r="H949" s="167"/>
      <c r="I949" s="167"/>
      <c r="J949" s="167"/>
      <c r="K949" s="369"/>
      <c r="L949" s="369"/>
      <c r="M949" s="369"/>
      <c r="N949" s="12"/>
      <c r="O949" s="12"/>
      <c r="Q949" s="143"/>
      <c r="R949" s="12"/>
      <c r="S949" s="12"/>
      <c r="T949" s="12"/>
      <c r="U949" s="12"/>
      <c r="V949" s="12"/>
      <c r="W949" s="12"/>
      <c r="X949" s="12"/>
      <c r="Y949" s="12"/>
      <c r="Z949" s="12"/>
      <c r="AA949" s="12"/>
      <c r="AB949" s="12"/>
      <c r="AC949" s="12"/>
    </row>
    <row r="950" spans="1:29" ht="13.5" customHeight="1" x14ac:dyDescent="0.25">
      <c r="A950" s="136"/>
      <c r="B950" s="142"/>
      <c r="C950" s="12"/>
      <c r="D950" s="12"/>
      <c r="E950" s="12"/>
      <c r="F950" s="12"/>
      <c r="G950" s="143"/>
      <c r="H950" s="167"/>
      <c r="I950" s="167"/>
      <c r="J950" s="167"/>
      <c r="K950" s="369"/>
      <c r="L950" s="369"/>
      <c r="M950" s="369"/>
      <c r="N950" s="12"/>
      <c r="O950" s="12"/>
      <c r="Q950" s="143"/>
      <c r="R950" s="12"/>
      <c r="S950" s="12"/>
      <c r="T950" s="12"/>
      <c r="U950" s="12"/>
      <c r="V950" s="12"/>
      <c r="W950" s="12"/>
      <c r="X950" s="12"/>
      <c r="Y950" s="12"/>
      <c r="Z950" s="12"/>
      <c r="AA950" s="12"/>
      <c r="AB950" s="12"/>
      <c r="AC950" s="12"/>
    </row>
    <row r="951" spans="1:29" ht="13.5" customHeight="1" x14ac:dyDescent="0.25">
      <c r="A951" s="136"/>
      <c r="B951" s="142"/>
      <c r="C951" s="12"/>
      <c r="D951" s="12"/>
      <c r="E951" s="12"/>
      <c r="F951" s="12"/>
      <c r="G951" s="143"/>
      <c r="H951" s="167"/>
      <c r="I951" s="167"/>
      <c r="J951" s="167"/>
      <c r="K951" s="369"/>
      <c r="L951" s="369"/>
      <c r="M951" s="369"/>
      <c r="N951" s="12"/>
      <c r="O951" s="12"/>
      <c r="Q951" s="143"/>
      <c r="R951" s="12"/>
      <c r="S951" s="12"/>
      <c r="T951" s="12"/>
      <c r="U951" s="12"/>
      <c r="V951" s="12"/>
      <c r="W951" s="12"/>
      <c r="X951" s="12"/>
      <c r="Y951" s="12"/>
      <c r="Z951" s="12"/>
      <c r="AA951" s="12"/>
      <c r="AB951" s="12"/>
      <c r="AC951" s="12"/>
    </row>
    <row r="952" spans="1:29" ht="13.5" customHeight="1" x14ac:dyDescent="0.25">
      <c r="A952" s="136"/>
      <c r="B952" s="142"/>
      <c r="C952" s="12"/>
      <c r="D952" s="12"/>
      <c r="E952" s="12"/>
      <c r="F952" s="12"/>
      <c r="G952" s="143"/>
      <c r="H952" s="167"/>
      <c r="I952" s="167"/>
      <c r="J952" s="167"/>
      <c r="K952" s="369"/>
      <c r="L952" s="369"/>
      <c r="M952" s="369"/>
      <c r="N952" s="12"/>
      <c r="O952" s="12"/>
      <c r="Q952" s="143"/>
      <c r="R952" s="12"/>
      <c r="S952" s="12"/>
      <c r="T952" s="12"/>
      <c r="U952" s="12"/>
      <c r="V952" s="12"/>
      <c r="W952" s="12"/>
      <c r="X952" s="12"/>
      <c r="Y952" s="12"/>
      <c r="Z952" s="12"/>
      <c r="AA952" s="12"/>
      <c r="AB952" s="12"/>
      <c r="AC952" s="12"/>
    </row>
    <row r="953" spans="1:29" ht="13.5" customHeight="1" x14ac:dyDescent="0.25">
      <c r="A953" s="136"/>
      <c r="B953" s="142"/>
      <c r="C953" s="12"/>
      <c r="D953" s="12"/>
      <c r="E953" s="12"/>
      <c r="F953" s="12"/>
      <c r="G953" s="143"/>
      <c r="H953" s="167"/>
      <c r="I953" s="167"/>
      <c r="J953" s="167"/>
      <c r="K953" s="369"/>
      <c r="L953" s="369"/>
      <c r="M953" s="369"/>
      <c r="N953" s="12"/>
      <c r="O953" s="12"/>
      <c r="Q953" s="143"/>
      <c r="R953" s="12"/>
      <c r="S953" s="12"/>
      <c r="T953" s="12"/>
      <c r="U953" s="12"/>
      <c r="V953" s="12"/>
      <c r="W953" s="12"/>
      <c r="X953" s="12"/>
      <c r="Y953" s="12"/>
      <c r="Z953" s="12"/>
      <c r="AA953" s="12"/>
      <c r="AB953" s="12"/>
      <c r="AC953" s="12"/>
    </row>
    <row r="954" spans="1:29" ht="13.5" customHeight="1" x14ac:dyDescent="0.25">
      <c r="A954" s="136"/>
      <c r="B954" s="142"/>
      <c r="C954" s="12"/>
      <c r="D954" s="12"/>
      <c r="E954" s="12"/>
      <c r="F954" s="12"/>
      <c r="G954" s="143"/>
      <c r="H954" s="167"/>
      <c r="I954" s="167"/>
      <c r="J954" s="167"/>
      <c r="K954" s="369"/>
      <c r="L954" s="369"/>
      <c r="M954" s="369"/>
      <c r="N954" s="12"/>
      <c r="O954" s="12"/>
      <c r="Q954" s="143"/>
      <c r="R954" s="12"/>
      <c r="S954" s="12"/>
      <c r="T954" s="12"/>
      <c r="U954" s="12"/>
      <c r="V954" s="12"/>
      <c r="W954" s="12"/>
      <c r="X954" s="12"/>
      <c r="Y954" s="12"/>
      <c r="Z954" s="12"/>
      <c r="AA954" s="12"/>
      <c r="AB954" s="12"/>
      <c r="AC954" s="12"/>
    </row>
    <row r="955" spans="1:29" ht="13.5" customHeight="1" x14ac:dyDescent="0.25">
      <c r="A955" s="136"/>
      <c r="B955" s="142"/>
      <c r="C955" s="12"/>
      <c r="D955" s="12"/>
      <c r="E955" s="12"/>
      <c r="F955" s="12"/>
      <c r="G955" s="143"/>
      <c r="H955" s="167"/>
      <c r="I955" s="167"/>
      <c r="J955" s="167"/>
      <c r="K955" s="369"/>
      <c r="L955" s="369"/>
      <c r="M955" s="369"/>
      <c r="N955" s="12"/>
      <c r="O955" s="12"/>
      <c r="Q955" s="143"/>
      <c r="R955" s="12"/>
      <c r="S955" s="12"/>
      <c r="T955" s="12"/>
      <c r="U955" s="12"/>
      <c r="V955" s="12"/>
      <c r="W955" s="12"/>
      <c r="X955" s="12"/>
      <c r="Y955" s="12"/>
      <c r="Z955" s="12"/>
      <c r="AA955" s="12"/>
      <c r="AB955" s="12"/>
      <c r="AC955" s="12"/>
    </row>
    <row r="956" spans="1:29" ht="13.5" customHeight="1" x14ac:dyDescent="0.25">
      <c r="A956" s="136"/>
      <c r="B956" s="142"/>
      <c r="C956" s="12"/>
      <c r="D956" s="12"/>
      <c r="E956" s="12"/>
      <c r="F956" s="12"/>
      <c r="G956" s="143"/>
      <c r="H956" s="167"/>
      <c r="I956" s="167"/>
      <c r="J956" s="167"/>
      <c r="K956" s="369"/>
      <c r="L956" s="369"/>
      <c r="M956" s="369"/>
      <c r="N956" s="12"/>
      <c r="O956" s="12"/>
      <c r="Q956" s="143"/>
      <c r="R956" s="12"/>
      <c r="S956" s="12"/>
      <c r="T956" s="12"/>
      <c r="U956" s="12"/>
      <c r="V956" s="12"/>
      <c r="W956" s="12"/>
      <c r="X956" s="12"/>
      <c r="Y956" s="12"/>
      <c r="Z956" s="12"/>
      <c r="AA956" s="12"/>
      <c r="AB956" s="12"/>
      <c r="AC956" s="12"/>
    </row>
    <row r="957" spans="1:29" ht="13.5" customHeight="1" x14ac:dyDescent="0.25">
      <c r="A957" s="136"/>
      <c r="B957" s="142"/>
      <c r="C957" s="12"/>
      <c r="D957" s="12"/>
      <c r="E957" s="12"/>
      <c r="F957" s="12"/>
      <c r="G957" s="143"/>
      <c r="H957" s="167"/>
      <c r="I957" s="167"/>
      <c r="J957" s="167"/>
      <c r="K957" s="369"/>
      <c r="L957" s="369"/>
      <c r="M957" s="369"/>
      <c r="N957" s="12"/>
      <c r="O957" s="12"/>
      <c r="Q957" s="143"/>
      <c r="R957" s="12"/>
      <c r="S957" s="12"/>
      <c r="T957" s="12"/>
      <c r="U957" s="12"/>
      <c r="V957" s="12"/>
      <c r="W957" s="12"/>
      <c r="X957" s="12"/>
      <c r="Y957" s="12"/>
      <c r="Z957" s="12"/>
      <c r="AA957" s="12"/>
      <c r="AB957" s="12"/>
      <c r="AC957" s="12"/>
    </row>
    <row r="958" spans="1:29" ht="13.5" customHeight="1" x14ac:dyDescent="0.25">
      <c r="A958" s="136"/>
      <c r="B958" s="142"/>
      <c r="C958" s="12"/>
      <c r="D958" s="12"/>
      <c r="E958" s="12"/>
      <c r="F958" s="12"/>
      <c r="G958" s="143"/>
      <c r="H958" s="167"/>
      <c r="I958" s="167"/>
      <c r="J958" s="167"/>
      <c r="K958" s="369"/>
      <c r="L958" s="369"/>
      <c r="M958" s="369"/>
      <c r="N958" s="12"/>
      <c r="O958" s="12"/>
      <c r="Q958" s="143"/>
      <c r="R958" s="12"/>
      <c r="S958" s="12"/>
      <c r="T958" s="12"/>
      <c r="U958" s="12"/>
      <c r="V958" s="12"/>
      <c r="W958" s="12"/>
      <c r="X958" s="12"/>
      <c r="Y958" s="12"/>
      <c r="Z958" s="12"/>
      <c r="AA958" s="12"/>
      <c r="AB958" s="12"/>
      <c r="AC958" s="12"/>
    </row>
    <row r="959" spans="1:29" ht="13.5" customHeight="1" x14ac:dyDescent="0.25">
      <c r="A959" s="136"/>
      <c r="B959" s="142"/>
      <c r="C959" s="12"/>
      <c r="D959" s="12"/>
      <c r="E959" s="12"/>
      <c r="F959" s="12"/>
      <c r="G959" s="143"/>
      <c r="H959" s="167"/>
      <c r="I959" s="167"/>
      <c r="J959" s="167"/>
      <c r="K959" s="369"/>
      <c r="L959" s="369"/>
      <c r="M959" s="369"/>
      <c r="N959" s="12"/>
      <c r="O959" s="12"/>
      <c r="Q959" s="143"/>
      <c r="R959" s="12"/>
      <c r="S959" s="12"/>
      <c r="T959" s="12"/>
      <c r="U959" s="12"/>
      <c r="V959" s="12"/>
      <c r="W959" s="12"/>
      <c r="X959" s="12"/>
      <c r="Y959" s="12"/>
      <c r="Z959" s="12"/>
      <c r="AA959" s="12"/>
      <c r="AB959" s="12"/>
      <c r="AC959" s="12"/>
    </row>
    <row r="960" spans="1:29" ht="13.5" customHeight="1" x14ac:dyDescent="0.25">
      <c r="A960" s="136"/>
      <c r="B960" s="142"/>
      <c r="C960" s="12"/>
      <c r="D960" s="12"/>
      <c r="E960" s="12"/>
      <c r="F960" s="12"/>
      <c r="G960" s="143"/>
      <c r="H960" s="167"/>
      <c r="I960" s="167"/>
      <c r="J960" s="167"/>
      <c r="K960" s="369"/>
      <c r="L960" s="369"/>
      <c r="M960" s="369"/>
      <c r="N960" s="12"/>
      <c r="O960" s="12"/>
      <c r="Q960" s="143"/>
      <c r="R960" s="12"/>
      <c r="S960" s="12"/>
      <c r="T960" s="12"/>
      <c r="U960" s="12"/>
      <c r="V960" s="12"/>
      <c r="W960" s="12"/>
      <c r="X960" s="12"/>
      <c r="Y960" s="12"/>
      <c r="Z960" s="12"/>
      <c r="AA960" s="12"/>
      <c r="AB960" s="12"/>
      <c r="AC960" s="12"/>
    </row>
    <row r="961" spans="1:29" ht="13.5" customHeight="1" x14ac:dyDescent="0.25">
      <c r="A961" s="136"/>
      <c r="B961" s="142"/>
      <c r="C961" s="12"/>
      <c r="D961" s="12"/>
      <c r="E961" s="12"/>
      <c r="F961" s="12"/>
      <c r="G961" s="143"/>
      <c r="H961" s="167"/>
      <c r="I961" s="167"/>
      <c r="J961" s="167"/>
      <c r="K961" s="369"/>
      <c r="L961" s="369"/>
      <c r="M961" s="369"/>
      <c r="N961" s="12"/>
      <c r="O961" s="12"/>
      <c r="Q961" s="143"/>
      <c r="R961" s="12"/>
      <c r="S961" s="12"/>
      <c r="T961" s="12"/>
      <c r="U961" s="12"/>
      <c r="V961" s="12"/>
      <c r="W961" s="12"/>
      <c r="X961" s="12"/>
      <c r="Y961" s="12"/>
      <c r="Z961" s="12"/>
      <c r="AA961" s="12"/>
      <c r="AB961" s="12"/>
      <c r="AC961" s="12"/>
    </row>
    <row r="962" spans="1:29" ht="13.5" customHeight="1" x14ac:dyDescent="0.25">
      <c r="A962" s="136"/>
      <c r="B962" s="142"/>
      <c r="C962" s="12"/>
      <c r="D962" s="12"/>
      <c r="E962" s="12"/>
      <c r="F962" s="12"/>
      <c r="G962" s="143"/>
      <c r="H962" s="167"/>
      <c r="I962" s="167"/>
      <c r="J962" s="167"/>
      <c r="K962" s="369"/>
      <c r="L962" s="369"/>
      <c r="M962" s="369"/>
      <c r="N962" s="12"/>
      <c r="O962" s="12"/>
      <c r="Q962" s="143"/>
      <c r="R962" s="12"/>
      <c r="S962" s="12"/>
      <c r="T962" s="12"/>
      <c r="U962" s="12"/>
      <c r="V962" s="12"/>
      <c r="W962" s="12"/>
      <c r="X962" s="12"/>
      <c r="Y962" s="12"/>
      <c r="Z962" s="12"/>
      <c r="AA962" s="12"/>
      <c r="AB962" s="12"/>
      <c r="AC962" s="12"/>
    </row>
    <row r="963" spans="1:29" ht="13.5" customHeight="1" x14ac:dyDescent="0.25">
      <c r="A963" s="136"/>
      <c r="B963" s="142"/>
      <c r="C963" s="12"/>
      <c r="D963" s="12"/>
      <c r="E963" s="12"/>
      <c r="F963" s="12"/>
      <c r="G963" s="143"/>
      <c r="H963" s="167"/>
      <c r="I963" s="167"/>
      <c r="J963" s="167"/>
      <c r="K963" s="369"/>
      <c r="L963" s="369"/>
      <c r="M963" s="369"/>
      <c r="N963" s="12"/>
      <c r="O963" s="12"/>
      <c r="Q963" s="143"/>
      <c r="R963" s="12"/>
      <c r="S963" s="12"/>
      <c r="T963" s="12"/>
      <c r="U963" s="12"/>
      <c r="V963" s="12"/>
      <c r="W963" s="12"/>
      <c r="X963" s="12"/>
      <c r="Y963" s="12"/>
      <c r="Z963" s="12"/>
      <c r="AA963" s="12"/>
      <c r="AB963" s="12"/>
      <c r="AC963" s="12"/>
    </row>
    <row r="964" spans="1:29" ht="13.5" customHeight="1" x14ac:dyDescent="0.25">
      <c r="A964" s="136"/>
      <c r="B964" s="142"/>
      <c r="C964" s="12"/>
      <c r="D964" s="12"/>
      <c r="E964" s="12"/>
      <c r="F964" s="12"/>
      <c r="G964" s="143"/>
      <c r="H964" s="167"/>
      <c r="I964" s="167"/>
      <c r="J964" s="167"/>
      <c r="K964" s="369"/>
      <c r="L964" s="369"/>
      <c r="M964" s="369"/>
      <c r="N964" s="12"/>
      <c r="O964" s="12"/>
      <c r="Q964" s="143"/>
      <c r="R964" s="12"/>
      <c r="S964" s="12"/>
      <c r="T964" s="12"/>
      <c r="U964" s="12"/>
      <c r="V964" s="12"/>
      <c r="W964" s="12"/>
      <c r="X964" s="12"/>
      <c r="Y964" s="12"/>
      <c r="Z964" s="12"/>
      <c r="AA964" s="12"/>
      <c r="AB964" s="12"/>
      <c r="AC964" s="12"/>
    </row>
    <row r="965" spans="1:29" ht="13.5" customHeight="1" x14ac:dyDescent="0.25">
      <c r="A965" s="136"/>
      <c r="B965" s="142"/>
      <c r="C965" s="12"/>
      <c r="D965" s="12"/>
      <c r="E965" s="12"/>
      <c r="F965" s="12"/>
      <c r="G965" s="143"/>
      <c r="H965" s="167"/>
      <c r="I965" s="167"/>
      <c r="J965" s="167"/>
      <c r="K965" s="369"/>
      <c r="L965" s="369"/>
      <c r="M965" s="369"/>
      <c r="N965" s="12"/>
      <c r="O965" s="12"/>
      <c r="Q965" s="143"/>
      <c r="R965" s="12"/>
      <c r="S965" s="12"/>
      <c r="T965" s="12"/>
      <c r="U965" s="12"/>
      <c r="V965" s="12"/>
      <c r="W965" s="12"/>
      <c r="X965" s="12"/>
      <c r="Y965" s="12"/>
      <c r="Z965" s="12"/>
      <c r="AA965" s="12"/>
      <c r="AB965" s="12"/>
      <c r="AC965" s="12"/>
    </row>
    <row r="966" spans="1:29" ht="13.5" customHeight="1" x14ac:dyDescent="0.25">
      <c r="A966" s="136"/>
      <c r="B966" s="142"/>
      <c r="C966" s="12"/>
      <c r="D966" s="12"/>
      <c r="E966" s="12"/>
      <c r="F966" s="12"/>
      <c r="G966" s="143"/>
      <c r="H966" s="167"/>
      <c r="I966" s="167"/>
      <c r="J966" s="167"/>
      <c r="K966" s="369"/>
      <c r="L966" s="369"/>
      <c r="M966" s="369"/>
      <c r="N966" s="12"/>
      <c r="O966" s="12"/>
      <c r="Q966" s="143"/>
      <c r="R966" s="12"/>
      <c r="S966" s="12"/>
      <c r="T966" s="12"/>
      <c r="U966" s="12"/>
      <c r="V966" s="12"/>
      <c r="W966" s="12"/>
      <c r="X966" s="12"/>
      <c r="Y966" s="12"/>
      <c r="Z966" s="12"/>
      <c r="AA966" s="12"/>
      <c r="AB966" s="12"/>
      <c r="AC966" s="12"/>
    </row>
    <row r="967" spans="1:29" ht="13.5" customHeight="1" x14ac:dyDescent="0.25">
      <c r="A967" s="136"/>
      <c r="B967" s="142"/>
      <c r="C967" s="12"/>
      <c r="D967" s="12"/>
      <c r="E967" s="12"/>
      <c r="F967" s="12"/>
      <c r="G967" s="143"/>
      <c r="H967" s="167"/>
      <c r="I967" s="167"/>
      <c r="J967" s="167"/>
      <c r="K967" s="369"/>
      <c r="L967" s="369"/>
      <c r="M967" s="369"/>
      <c r="N967" s="12"/>
      <c r="O967" s="12"/>
      <c r="Q967" s="143"/>
      <c r="R967" s="12"/>
      <c r="S967" s="12"/>
      <c r="T967" s="12"/>
      <c r="U967" s="12"/>
      <c r="V967" s="12"/>
      <c r="W967" s="12"/>
      <c r="X967" s="12"/>
      <c r="Y967" s="12"/>
      <c r="Z967" s="12"/>
      <c r="AA967" s="12"/>
      <c r="AB967" s="12"/>
      <c r="AC967" s="12"/>
    </row>
    <row r="968" spans="1:29" ht="13.5" customHeight="1" x14ac:dyDescent="0.25">
      <c r="A968" s="136"/>
      <c r="B968" s="142"/>
      <c r="C968" s="12"/>
      <c r="D968" s="12"/>
      <c r="E968" s="12"/>
      <c r="F968" s="12"/>
      <c r="G968" s="143"/>
      <c r="H968" s="167"/>
      <c r="I968" s="167"/>
      <c r="J968" s="167"/>
      <c r="K968" s="369"/>
      <c r="L968" s="369"/>
      <c r="M968" s="369"/>
      <c r="N968" s="12"/>
      <c r="O968" s="12"/>
      <c r="Q968" s="143"/>
      <c r="R968" s="12"/>
      <c r="S968" s="12"/>
      <c r="T968" s="12"/>
      <c r="U968" s="12"/>
      <c r="V968" s="12"/>
      <c r="W968" s="12"/>
      <c r="X968" s="12"/>
      <c r="Y968" s="12"/>
      <c r="Z968" s="12"/>
      <c r="AA968" s="12"/>
      <c r="AB968" s="12"/>
      <c r="AC968" s="12"/>
    </row>
    <row r="969" spans="1:29" ht="13.5" customHeight="1" x14ac:dyDescent="0.25">
      <c r="A969" s="136"/>
      <c r="B969" s="142"/>
      <c r="C969" s="12"/>
      <c r="D969" s="12"/>
      <c r="E969" s="12"/>
      <c r="F969" s="12"/>
      <c r="G969" s="143"/>
      <c r="H969" s="167"/>
      <c r="I969" s="167"/>
      <c r="J969" s="167"/>
      <c r="K969" s="369"/>
      <c r="L969" s="369"/>
      <c r="M969" s="369"/>
      <c r="N969" s="12"/>
      <c r="O969" s="12"/>
      <c r="Q969" s="143"/>
      <c r="R969" s="12"/>
      <c r="S969" s="12"/>
      <c r="T969" s="12"/>
      <c r="U969" s="12"/>
      <c r="V969" s="12"/>
      <c r="W969" s="12"/>
      <c r="X969" s="12"/>
      <c r="Y969" s="12"/>
      <c r="Z969" s="12"/>
      <c r="AA969" s="12"/>
      <c r="AB969" s="12"/>
      <c r="AC969" s="12"/>
    </row>
    <row r="970" spans="1:29" ht="13.5" customHeight="1" x14ac:dyDescent="0.25">
      <c r="A970" s="136"/>
      <c r="B970" s="142"/>
      <c r="C970" s="12"/>
      <c r="D970" s="12"/>
      <c r="E970" s="12"/>
      <c r="F970" s="12"/>
      <c r="G970" s="143"/>
      <c r="H970" s="167"/>
      <c r="I970" s="167"/>
      <c r="J970" s="167"/>
      <c r="K970" s="369"/>
      <c r="L970" s="369"/>
      <c r="M970" s="369"/>
      <c r="N970" s="12"/>
      <c r="O970" s="12"/>
      <c r="Q970" s="143"/>
      <c r="R970" s="12"/>
      <c r="S970" s="12"/>
      <c r="T970" s="12"/>
      <c r="U970" s="12"/>
      <c r="V970" s="12"/>
      <c r="W970" s="12"/>
      <c r="X970" s="12"/>
      <c r="Y970" s="12"/>
      <c r="Z970" s="12"/>
      <c r="AA970" s="12"/>
      <c r="AB970" s="12"/>
      <c r="AC970" s="12"/>
    </row>
    <row r="971" spans="1:29" ht="13.5" customHeight="1" x14ac:dyDescent="0.25">
      <c r="A971" s="136"/>
      <c r="B971" s="142"/>
      <c r="C971" s="12"/>
      <c r="D971" s="12"/>
      <c r="E971" s="12"/>
      <c r="F971" s="12"/>
      <c r="G971" s="143"/>
      <c r="H971" s="167"/>
      <c r="I971" s="167"/>
      <c r="J971" s="167"/>
      <c r="K971" s="369"/>
      <c r="L971" s="369"/>
      <c r="M971" s="369"/>
      <c r="N971" s="12"/>
      <c r="O971" s="12"/>
      <c r="Q971" s="143"/>
      <c r="R971" s="12"/>
      <c r="S971" s="12"/>
      <c r="T971" s="12"/>
      <c r="U971" s="12"/>
      <c r="V971" s="12"/>
      <c r="W971" s="12"/>
      <c r="X971" s="12"/>
      <c r="Y971" s="12"/>
      <c r="Z971" s="12"/>
      <c r="AA971" s="12"/>
      <c r="AB971" s="12"/>
      <c r="AC971" s="12"/>
    </row>
    <row r="972" spans="1:29" ht="13.5" customHeight="1" x14ac:dyDescent="0.25">
      <c r="A972" s="136"/>
      <c r="B972" s="142"/>
      <c r="C972" s="12"/>
      <c r="D972" s="12"/>
      <c r="E972" s="12"/>
      <c r="F972" s="12"/>
      <c r="G972" s="143"/>
      <c r="H972" s="167"/>
      <c r="I972" s="167"/>
      <c r="J972" s="167"/>
      <c r="K972" s="369"/>
      <c r="L972" s="369"/>
      <c r="M972" s="369"/>
      <c r="N972" s="12"/>
      <c r="O972" s="12"/>
      <c r="Q972" s="143"/>
      <c r="R972" s="12"/>
      <c r="S972" s="12"/>
      <c r="T972" s="12"/>
      <c r="U972" s="12"/>
      <c r="V972" s="12"/>
      <c r="W972" s="12"/>
      <c r="X972" s="12"/>
      <c r="Y972" s="12"/>
      <c r="Z972" s="12"/>
      <c r="AA972" s="12"/>
      <c r="AB972" s="12"/>
      <c r="AC972" s="12"/>
    </row>
    <row r="973" spans="1:29" ht="13.5" customHeight="1" x14ac:dyDescent="0.25">
      <c r="A973" s="136"/>
      <c r="B973" s="142"/>
      <c r="C973" s="12"/>
      <c r="D973" s="12"/>
      <c r="E973" s="12"/>
      <c r="F973" s="12"/>
      <c r="G973" s="143"/>
      <c r="H973" s="167"/>
      <c r="I973" s="167"/>
      <c r="J973" s="167"/>
      <c r="K973" s="369"/>
      <c r="L973" s="369"/>
      <c r="M973" s="369"/>
      <c r="N973" s="12"/>
      <c r="O973" s="12"/>
      <c r="Q973" s="143"/>
      <c r="R973" s="12"/>
      <c r="S973" s="12"/>
      <c r="T973" s="12"/>
      <c r="U973" s="12"/>
      <c r="V973" s="12"/>
      <c r="W973" s="12"/>
      <c r="X973" s="12"/>
      <c r="Y973" s="12"/>
      <c r="Z973" s="12"/>
      <c r="AA973" s="12"/>
      <c r="AB973" s="12"/>
      <c r="AC973" s="12"/>
    </row>
    <row r="974" spans="1:29" ht="13.5" customHeight="1" x14ac:dyDescent="0.25">
      <c r="A974" s="136"/>
      <c r="B974" s="142"/>
      <c r="C974" s="12"/>
      <c r="D974" s="12"/>
      <c r="E974" s="12"/>
      <c r="F974" s="12"/>
      <c r="G974" s="143"/>
      <c r="H974" s="167"/>
      <c r="I974" s="167"/>
      <c r="J974" s="167"/>
      <c r="K974" s="369"/>
      <c r="L974" s="369"/>
      <c r="M974" s="369"/>
      <c r="N974" s="12"/>
      <c r="O974" s="12"/>
      <c r="Q974" s="143"/>
      <c r="R974" s="12"/>
      <c r="S974" s="12"/>
      <c r="T974" s="12"/>
      <c r="U974" s="12"/>
      <c r="V974" s="12"/>
      <c r="W974" s="12"/>
      <c r="X974" s="12"/>
      <c r="Y974" s="12"/>
      <c r="Z974" s="12"/>
      <c r="AA974" s="12"/>
      <c r="AB974" s="12"/>
      <c r="AC974" s="12"/>
    </row>
    <row r="975" spans="1:29" ht="13.5" customHeight="1" x14ac:dyDescent="0.25">
      <c r="A975" s="136"/>
      <c r="B975" s="142"/>
      <c r="C975" s="12"/>
      <c r="D975" s="12"/>
      <c r="E975" s="12"/>
      <c r="F975" s="12"/>
      <c r="G975" s="143"/>
      <c r="H975" s="167"/>
      <c r="I975" s="167"/>
      <c r="J975" s="167"/>
      <c r="K975" s="369"/>
      <c r="L975" s="369"/>
      <c r="M975" s="369"/>
      <c r="N975" s="12"/>
      <c r="O975" s="12"/>
      <c r="Q975" s="143"/>
      <c r="R975" s="12"/>
      <c r="S975" s="12"/>
      <c r="T975" s="12"/>
      <c r="U975" s="12"/>
      <c r="V975" s="12"/>
      <c r="W975" s="12"/>
      <c r="X975" s="12"/>
      <c r="Y975" s="12"/>
      <c r="Z975" s="12"/>
      <c r="AA975" s="12"/>
      <c r="AB975" s="12"/>
      <c r="AC975" s="12"/>
    </row>
    <row r="976" spans="1:29" ht="13.5" customHeight="1" x14ac:dyDescent="0.25">
      <c r="A976" s="136"/>
      <c r="B976" s="142"/>
      <c r="C976" s="12"/>
      <c r="D976" s="12"/>
      <c r="E976" s="12"/>
      <c r="F976" s="12"/>
      <c r="G976" s="143"/>
      <c r="H976" s="167"/>
      <c r="I976" s="167"/>
      <c r="J976" s="167"/>
      <c r="K976" s="369"/>
      <c r="L976" s="369"/>
      <c r="M976" s="369"/>
      <c r="N976" s="12"/>
      <c r="O976" s="12"/>
      <c r="Q976" s="143"/>
      <c r="R976" s="12"/>
      <c r="S976" s="12"/>
      <c r="T976" s="12"/>
      <c r="U976" s="12"/>
      <c r="V976" s="12"/>
      <c r="W976" s="12"/>
      <c r="X976" s="12"/>
      <c r="Y976" s="12"/>
      <c r="Z976" s="12"/>
      <c r="AA976" s="12"/>
      <c r="AB976" s="12"/>
      <c r="AC976" s="12"/>
    </row>
    <row r="977" spans="1:29" ht="13.5" customHeight="1" x14ac:dyDescent="0.25">
      <c r="A977" s="136"/>
      <c r="B977" s="142"/>
      <c r="C977" s="12"/>
      <c r="D977" s="12"/>
      <c r="E977" s="12"/>
      <c r="F977" s="12"/>
      <c r="G977" s="143"/>
      <c r="H977" s="167"/>
      <c r="I977" s="167"/>
      <c r="J977" s="167"/>
      <c r="K977" s="369"/>
      <c r="L977" s="369"/>
      <c r="M977" s="369"/>
      <c r="N977" s="12"/>
      <c r="O977" s="12"/>
      <c r="Q977" s="143"/>
      <c r="R977" s="12"/>
      <c r="S977" s="12"/>
      <c r="T977" s="12"/>
      <c r="U977" s="12"/>
      <c r="V977" s="12"/>
      <c r="W977" s="12"/>
      <c r="X977" s="12"/>
      <c r="Y977" s="12"/>
      <c r="Z977" s="12"/>
      <c r="AA977" s="12"/>
      <c r="AB977" s="12"/>
      <c r="AC977" s="12"/>
    </row>
    <row r="978" spans="1:29" ht="13.5" customHeight="1" x14ac:dyDescent="0.25">
      <c r="A978" s="136"/>
      <c r="B978" s="142"/>
      <c r="C978" s="12"/>
      <c r="D978" s="12"/>
      <c r="E978" s="12"/>
      <c r="F978" s="12"/>
      <c r="G978" s="143"/>
      <c r="H978" s="167"/>
      <c r="I978" s="167"/>
      <c r="J978" s="167"/>
      <c r="K978" s="369"/>
      <c r="L978" s="369"/>
      <c r="M978" s="369"/>
      <c r="N978" s="12"/>
      <c r="O978" s="12"/>
      <c r="Q978" s="143"/>
      <c r="R978" s="12"/>
      <c r="S978" s="12"/>
      <c r="T978" s="12"/>
      <c r="U978" s="12"/>
      <c r="V978" s="12"/>
      <c r="W978" s="12"/>
      <c r="X978" s="12"/>
      <c r="Y978" s="12"/>
      <c r="Z978" s="12"/>
      <c r="AA978" s="12"/>
      <c r="AB978" s="12"/>
      <c r="AC978" s="12"/>
    </row>
    <row r="979" spans="1:29" ht="13.5" customHeight="1" x14ac:dyDescent="0.25">
      <c r="A979" s="136"/>
      <c r="B979" s="142"/>
      <c r="C979" s="12"/>
      <c r="D979" s="12"/>
      <c r="E979" s="12"/>
      <c r="F979" s="12"/>
      <c r="G979" s="143"/>
      <c r="H979" s="167"/>
      <c r="I979" s="167"/>
      <c r="J979" s="167"/>
      <c r="K979" s="369"/>
      <c r="L979" s="369"/>
      <c r="M979" s="369"/>
      <c r="N979" s="12"/>
      <c r="O979" s="12"/>
      <c r="Q979" s="143"/>
      <c r="R979" s="12"/>
      <c r="S979" s="12"/>
      <c r="T979" s="12"/>
      <c r="U979" s="12"/>
      <c r="V979" s="12"/>
      <c r="W979" s="12"/>
      <c r="X979" s="12"/>
      <c r="Y979" s="12"/>
      <c r="Z979" s="12"/>
      <c r="AA979" s="12"/>
      <c r="AB979" s="12"/>
      <c r="AC979" s="12"/>
    </row>
    <row r="980" spans="1:29" ht="13.5" customHeight="1" x14ac:dyDescent="0.25">
      <c r="A980" s="136"/>
      <c r="B980" s="142"/>
      <c r="C980" s="12"/>
      <c r="D980" s="12"/>
      <c r="E980" s="12"/>
      <c r="F980" s="12"/>
      <c r="G980" s="143"/>
      <c r="H980" s="167"/>
      <c r="I980" s="167"/>
      <c r="J980" s="167"/>
      <c r="K980" s="369"/>
      <c r="L980" s="369"/>
      <c r="M980" s="369"/>
      <c r="N980" s="12"/>
      <c r="O980" s="12"/>
      <c r="Q980" s="143"/>
      <c r="R980" s="12"/>
      <c r="S980" s="12"/>
      <c r="T980" s="12"/>
      <c r="U980" s="12"/>
      <c r="V980" s="12"/>
      <c r="W980" s="12"/>
      <c r="X980" s="12"/>
      <c r="Y980" s="12"/>
      <c r="Z980" s="12"/>
      <c r="AA980" s="12"/>
      <c r="AB980" s="12"/>
      <c r="AC980" s="12"/>
    </row>
    <row r="981" spans="1:29" ht="13.5" customHeight="1" x14ac:dyDescent="0.25">
      <c r="A981" s="136"/>
      <c r="B981" s="142"/>
      <c r="C981" s="12"/>
      <c r="D981" s="12"/>
      <c r="E981" s="12"/>
      <c r="F981" s="12"/>
      <c r="G981" s="143"/>
      <c r="H981" s="167"/>
      <c r="I981" s="167"/>
      <c r="J981" s="167"/>
      <c r="K981" s="369"/>
      <c r="L981" s="369"/>
      <c r="M981" s="369"/>
      <c r="N981" s="12"/>
      <c r="O981" s="12"/>
      <c r="Q981" s="143"/>
      <c r="R981" s="12"/>
      <c r="S981" s="12"/>
      <c r="T981" s="12"/>
      <c r="U981" s="12"/>
      <c r="V981" s="12"/>
      <c r="W981" s="12"/>
      <c r="X981" s="12"/>
      <c r="Y981" s="12"/>
      <c r="Z981" s="12"/>
      <c r="AA981" s="12"/>
      <c r="AB981" s="12"/>
      <c r="AC981" s="12"/>
    </row>
    <row r="982" spans="1:29" ht="13.5" customHeight="1" x14ac:dyDescent="0.25">
      <c r="A982" s="136"/>
      <c r="B982" s="142"/>
      <c r="C982" s="12"/>
      <c r="D982" s="12"/>
      <c r="E982" s="12"/>
      <c r="F982" s="12"/>
      <c r="G982" s="143"/>
      <c r="H982" s="167"/>
      <c r="I982" s="167"/>
      <c r="J982" s="167"/>
      <c r="K982" s="369"/>
      <c r="L982" s="369"/>
      <c r="M982" s="369"/>
      <c r="N982" s="12"/>
      <c r="O982" s="12"/>
      <c r="Q982" s="143"/>
      <c r="R982" s="12"/>
      <c r="S982" s="12"/>
      <c r="T982" s="12"/>
      <c r="U982" s="12"/>
      <c r="V982" s="12"/>
      <c r="W982" s="12"/>
      <c r="X982" s="12"/>
      <c r="Y982" s="12"/>
      <c r="Z982" s="12"/>
      <c r="AA982" s="12"/>
      <c r="AB982" s="12"/>
      <c r="AC982" s="12"/>
    </row>
    <row r="983" spans="1:29" ht="13.5" customHeight="1" x14ac:dyDescent="0.25">
      <c r="A983" s="136"/>
      <c r="B983" s="142"/>
      <c r="C983" s="12"/>
      <c r="D983" s="12"/>
      <c r="E983" s="12"/>
      <c r="F983" s="12"/>
      <c r="G983" s="143"/>
      <c r="H983" s="167"/>
      <c r="I983" s="167"/>
      <c r="J983" s="167"/>
      <c r="K983" s="369"/>
      <c r="L983" s="369"/>
      <c r="M983" s="369"/>
      <c r="N983" s="12"/>
      <c r="O983" s="12"/>
      <c r="Q983" s="143"/>
      <c r="R983" s="12"/>
      <c r="S983" s="12"/>
      <c r="T983" s="12"/>
      <c r="U983" s="12"/>
      <c r="V983" s="12"/>
      <c r="W983" s="12"/>
      <c r="X983" s="12"/>
      <c r="Y983" s="12"/>
      <c r="Z983" s="12"/>
      <c r="AA983" s="12"/>
      <c r="AB983" s="12"/>
      <c r="AC983" s="12"/>
    </row>
    <row r="984" spans="1:29" ht="13.5" customHeight="1" x14ac:dyDescent="0.25">
      <c r="A984" s="136"/>
      <c r="B984" s="142"/>
      <c r="C984" s="12"/>
      <c r="D984" s="12"/>
      <c r="E984" s="12"/>
      <c r="F984" s="12"/>
      <c r="G984" s="143"/>
      <c r="H984" s="167"/>
      <c r="I984" s="167"/>
      <c r="J984" s="167"/>
      <c r="K984" s="369"/>
      <c r="L984" s="369"/>
      <c r="M984" s="369"/>
      <c r="N984" s="12"/>
      <c r="O984" s="12"/>
      <c r="Q984" s="143"/>
      <c r="R984" s="12"/>
      <c r="S984" s="12"/>
      <c r="T984" s="12"/>
      <c r="U984" s="12"/>
      <c r="V984" s="12"/>
      <c r="W984" s="12"/>
      <c r="X984" s="12"/>
      <c r="Y984" s="12"/>
      <c r="Z984" s="12"/>
      <c r="AA984" s="12"/>
      <c r="AB984" s="12"/>
      <c r="AC984" s="12"/>
    </row>
    <row r="985" spans="1:29" ht="13.5" customHeight="1" x14ac:dyDescent="0.25">
      <c r="A985" s="136"/>
      <c r="B985" s="142"/>
      <c r="C985" s="12"/>
      <c r="D985" s="12"/>
      <c r="E985" s="12"/>
      <c r="F985" s="12"/>
      <c r="G985" s="143"/>
      <c r="H985" s="167"/>
      <c r="I985" s="167"/>
      <c r="J985" s="167"/>
      <c r="K985" s="369"/>
      <c r="L985" s="369"/>
      <c r="M985" s="369"/>
      <c r="N985" s="12"/>
      <c r="O985" s="12"/>
      <c r="Q985" s="143"/>
      <c r="R985" s="12"/>
      <c r="S985" s="12"/>
      <c r="T985" s="12"/>
      <c r="U985" s="12"/>
      <c r="V985" s="12"/>
      <c r="W985" s="12"/>
      <c r="X985" s="12"/>
      <c r="Y985" s="12"/>
      <c r="Z985" s="12"/>
      <c r="AA985" s="12"/>
      <c r="AB985" s="12"/>
      <c r="AC985" s="12"/>
    </row>
    <row r="986" spans="1:29" ht="13.5" customHeight="1" x14ac:dyDescent="0.25">
      <c r="A986" s="136"/>
      <c r="B986" s="142"/>
      <c r="C986" s="12"/>
      <c r="D986" s="12"/>
      <c r="E986" s="12"/>
      <c r="F986" s="12"/>
      <c r="G986" s="143"/>
      <c r="H986" s="167"/>
      <c r="I986" s="167"/>
      <c r="J986" s="167"/>
      <c r="K986" s="369"/>
      <c r="L986" s="369"/>
      <c r="M986" s="369"/>
      <c r="N986" s="12"/>
      <c r="O986" s="12"/>
      <c r="Q986" s="143"/>
      <c r="R986" s="12"/>
      <c r="S986" s="12"/>
      <c r="T986" s="12"/>
      <c r="U986" s="12"/>
      <c r="V986" s="12"/>
      <c r="W986" s="12"/>
      <c r="X986" s="12"/>
      <c r="Y986" s="12"/>
      <c r="Z986" s="12"/>
      <c r="AA986" s="12"/>
      <c r="AB986" s="12"/>
      <c r="AC986" s="12"/>
    </row>
    <row r="987" spans="1:29" ht="13.5" customHeight="1" x14ac:dyDescent="0.25">
      <c r="A987" s="136"/>
      <c r="B987" s="142"/>
      <c r="C987" s="12"/>
      <c r="D987" s="12"/>
      <c r="E987" s="12"/>
      <c r="F987" s="12"/>
      <c r="G987" s="143"/>
      <c r="H987" s="167"/>
      <c r="I987" s="167"/>
      <c r="J987" s="167"/>
      <c r="K987" s="369"/>
      <c r="L987" s="369"/>
      <c r="M987" s="369"/>
      <c r="N987" s="12"/>
      <c r="O987" s="12"/>
      <c r="Q987" s="143"/>
      <c r="R987" s="12"/>
      <c r="S987" s="12"/>
      <c r="T987" s="12"/>
      <c r="U987" s="12"/>
      <c r="V987" s="12"/>
      <c r="W987" s="12"/>
      <c r="X987" s="12"/>
      <c r="Y987" s="12"/>
      <c r="Z987" s="12"/>
      <c r="AA987" s="12"/>
      <c r="AB987" s="12"/>
      <c r="AC987" s="12"/>
    </row>
    <row r="988" spans="1:29" ht="13.5" customHeight="1" x14ac:dyDescent="0.25">
      <c r="A988" s="136"/>
      <c r="B988" s="142"/>
      <c r="C988" s="12"/>
      <c r="D988" s="12"/>
      <c r="E988" s="12"/>
      <c r="F988" s="12"/>
      <c r="G988" s="143"/>
      <c r="H988" s="167"/>
      <c r="I988" s="167"/>
      <c r="J988" s="167"/>
      <c r="K988" s="369"/>
      <c r="L988" s="369"/>
      <c r="M988" s="369"/>
      <c r="N988" s="12"/>
      <c r="O988" s="12"/>
      <c r="Q988" s="143"/>
      <c r="R988" s="12"/>
      <c r="S988" s="12"/>
      <c r="T988" s="12"/>
      <c r="U988" s="12"/>
      <c r="V988" s="12"/>
      <c r="W988" s="12"/>
      <c r="X988" s="12"/>
      <c r="Y988" s="12"/>
      <c r="Z988" s="12"/>
      <c r="AA988" s="12"/>
      <c r="AB988" s="12"/>
      <c r="AC988" s="12"/>
    </row>
    <row r="989" spans="1:29" ht="13.5" customHeight="1" x14ac:dyDescent="0.25">
      <c r="A989" s="136"/>
      <c r="B989" s="142"/>
      <c r="C989" s="12"/>
      <c r="D989" s="12"/>
      <c r="E989" s="12"/>
      <c r="F989" s="12"/>
      <c r="G989" s="143"/>
      <c r="H989" s="167"/>
      <c r="I989" s="167"/>
      <c r="J989" s="167"/>
      <c r="K989" s="369"/>
      <c r="L989" s="369"/>
      <c r="M989" s="369"/>
      <c r="N989" s="12"/>
      <c r="O989" s="12"/>
      <c r="Q989" s="143"/>
      <c r="R989" s="12"/>
      <c r="S989" s="12"/>
      <c r="T989" s="12"/>
      <c r="U989" s="12"/>
      <c r="V989" s="12"/>
      <c r="W989" s="12"/>
      <c r="X989" s="12"/>
      <c r="Y989" s="12"/>
      <c r="Z989" s="12"/>
      <c r="AA989" s="12"/>
      <c r="AB989" s="12"/>
      <c r="AC989" s="12"/>
    </row>
    <row r="990" spans="1:29" ht="13.5" customHeight="1" x14ac:dyDescent="0.25">
      <c r="A990" s="136"/>
      <c r="B990" s="142"/>
      <c r="C990" s="12"/>
      <c r="D990" s="12"/>
      <c r="E990" s="12"/>
      <c r="F990" s="12"/>
      <c r="G990" s="143"/>
      <c r="H990" s="167"/>
      <c r="I990" s="167"/>
      <c r="J990" s="167"/>
      <c r="K990" s="369"/>
      <c r="L990" s="369"/>
      <c r="M990" s="369"/>
      <c r="N990" s="12"/>
      <c r="O990" s="12"/>
      <c r="Q990" s="143"/>
      <c r="R990" s="12"/>
      <c r="S990" s="12"/>
      <c r="T990" s="12"/>
      <c r="U990" s="12"/>
      <c r="V990" s="12"/>
      <c r="W990" s="12"/>
      <c r="X990" s="12"/>
      <c r="Y990" s="12"/>
      <c r="Z990" s="12"/>
      <c r="AA990" s="12"/>
      <c r="AB990" s="12"/>
      <c r="AC990" s="12"/>
    </row>
    <row r="991" spans="1:29" ht="13.5" customHeight="1" x14ac:dyDescent="0.25">
      <c r="A991" s="136"/>
      <c r="B991" s="142"/>
      <c r="C991" s="12"/>
      <c r="D991" s="12"/>
      <c r="E991" s="12"/>
      <c r="F991" s="12"/>
      <c r="G991" s="143"/>
      <c r="H991" s="167"/>
      <c r="I991" s="167"/>
      <c r="J991" s="167"/>
      <c r="K991" s="369"/>
      <c r="L991" s="369"/>
      <c r="M991" s="369"/>
      <c r="N991" s="12"/>
      <c r="O991" s="12"/>
      <c r="Q991" s="143"/>
      <c r="R991" s="12"/>
      <c r="S991" s="12"/>
      <c r="T991" s="12"/>
      <c r="U991" s="12"/>
      <c r="V991" s="12"/>
      <c r="W991" s="12"/>
      <c r="X991" s="12"/>
      <c r="Y991" s="12"/>
      <c r="Z991" s="12"/>
      <c r="AA991" s="12"/>
      <c r="AB991" s="12"/>
      <c r="AC991" s="12"/>
    </row>
    <row r="992" spans="1:29" ht="13.5" customHeight="1" x14ac:dyDescent="0.25">
      <c r="A992" s="136"/>
      <c r="B992" s="142"/>
      <c r="C992" s="12"/>
      <c r="D992" s="12"/>
      <c r="E992" s="12"/>
      <c r="F992" s="12"/>
      <c r="G992" s="143"/>
      <c r="H992" s="167"/>
      <c r="I992" s="167"/>
      <c r="J992" s="167"/>
      <c r="K992" s="369"/>
      <c r="L992" s="369"/>
      <c r="M992" s="369"/>
      <c r="N992" s="12"/>
      <c r="O992" s="12"/>
      <c r="Q992" s="143"/>
      <c r="R992" s="12"/>
      <c r="S992" s="12"/>
      <c r="T992" s="12"/>
      <c r="U992" s="12"/>
      <c r="V992" s="12"/>
      <c r="W992" s="12"/>
      <c r="X992" s="12"/>
      <c r="Y992" s="12"/>
      <c r="Z992" s="12"/>
      <c r="AA992" s="12"/>
      <c r="AB992" s="12"/>
      <c r="AC992" s="12"/>
    </row>
    <row r="993" spans="1:29" ht="13.5" customHeight="1" x14ac:dyDescent="0.25">
      <c r="A993" s="136"/>
      <c r="B993" s="142"/>
      <c r="C993" s="12"/>
      <c r="D993" s="12"/>
      <c r="E993" s="12"/>
      <c r="F993" s="12"/>
      <c r="G993" s="143"/>
      <c r="H993" s="167"/>
      <c r="I993" s="167"/>
      <c r="J993" s="167"/>
      <c r="K993" s="369"/>
      <c r="L993" s="369"/>
      <c r="M993" s="369"/>
      <c r="N993" s="12"/>
      <c r="O993" s="12"/>
      <c r="Q993" s="143"/>
      <c r="R993" s="12"/>
      <c r="S993" s="12"/>
      <c r="T993" s="12"/>
      <c r="U993" s="12"/>
      <c r="V993" s="12"/>
      <c r="W993" s="12"/>
      <c r="X993" s="12"/>
      <c r="Y993" s="12"/>
      <c r="Z993" s="12"/>
      <c r="AA993" s="12"/>
      <c r="AB993" s="12"/>
      <c r="AC993" s="12"/>
    </row>
    <row r="994" spans="1:29" ht="13.5" customHeight="1" x14ac:dyDescent="0.25">
      <c r="A994" s="136"/>
      <c r="B994" s="142"/>
      <c r="C994" s="12"/>
      <c r="D994" s="12"/>
      <c r="E994" s="12"/>
      <c r="F994" s="12"/>
      <c r="G994" s="143"/>
      <c r="H994" s="167"/>
      <c r="I994" s="167"/>
      <c r="J994" s="167"/>
      <c r="K994" s="369"/>
      <c r="L994" s="369"/>
      <c r="M994" s="369"/>
      <c r="N994" s="12"/>
      <c r="O994" s="12"/>
      <c r="Q994" s="143"/>
      <c r="R994" s="12"/>
      <c r="S994" s="12"/>
      <c r="T994" s="12"/>
      <c r="U994" s="12"/>
      <c r="V994" s="12"/>
      <c r="W994" s="12"/>
      <c r="X994" s="12"/>
      <c r="Y994" s="12"/>
      <c r="Z994" s="12"/>
      <c r="AA994" s="12"/>
      <c r="AB994" s="12"/>
      <c r="AC994" s="12"/>
    </row>
    <row r="995" spans="1:29" ht="13.5" customHeight="1" x14ac:dyDescent="0.25">
      <c r="A995" s="136"/>
      <c r="B995" s="142"/>
      <c r="C995" s="12"/>
      <c r="D995" s="12"/>
      <c r="E995" s="12"/>
      <c r="F995" s="12"/>
      <c r="G995" s="143"/>
      <c r="H995" s="167"/>
      <c r="I995" s="167"/>
      <c r="J995" s="167"/>
      <c r="K995" s="369"/>
      <c r="L995" s="369"/>
      <c r="M995" s="369"/>
      <c r="N995" s="12"/>
      <c r="O995" s="12"/>
      <c r="Q995" s="143"/>
      <c r="R995" s="12"/>
      <c r="S995" s="12"/>
      <c r="T995" s="12"/>
      <c r="U995" s="12"/>
      <c r="V995" s="12"/>
      <c r="W995" s="12"/>
      <c r="X995" s="12"/>
      <c r="Y995" s="12"/>
      <c r="Z995" s="12"/>
      <c r="AA995" s="12"/>
      <c r="AB995" s="12"/>
      <c r="AC995" s="12"/>
    </row>
    <row r="996" spans="1:29" ht="13.5" customHeight="1" x14ac:dyDescent="0.25">
      <c r="A996" s="136"/>
      <c r="B996" s="142"/>
      <c r="C996" s="12"/>
      <c r="D996" s="12"/>
      <c r="E996" s="12"/>
      <c r="F996" s="12"/>
      <c r="G996" s="143"/>
      <c r="H996" s="167"/>
      <c r="I996" s="167"/>
      <c r="J996" s="167"/>
      <c r="K996" s="369"/>
      <c r="L996" s="369"/>
      <c r="M996" s="369"/>
      <c r="N996" s="12"/>
      <c r="O996" s="12"/>
      <c r="Q996" s="143"/>
      <c r="R996" s="12"/>
      <c r="S996" s="12"/>
      <c r="T996" s="12"/>
      <c r="U996" s="12"/>
      <c r="V996" s="12"/>
      <c r="W996" s="12"/>
      <c r="X996" s="12"/>
      <c r="Y996" s="12"/>
      <c r="Z996" s="12"/>
      <c r="AA996" s="12"/>
      <c r="AB996" s="12"/>
      <c r="AC996" s="12"/>
    </row>
    <row r="997" spans="1:29" ht="13.5" customHeight="1" x14ac:dyDescent="0.25">
      <c r="A997" s="136"/>
      <c r="B997" s="142"/>
      <c r="C997" s="12"/>
      <c r="D997" s="12"/>
      <c r="E997" s="12"/>
      <c r="F997" s="12"/>
      <c r="G997" s="143"/>
      <c r="H997" s="167"/>
      <c r="I997" s="167"/>
      <c r="J997" s="167"/>
      <c r="K997" s="369"/>
      <c r="L997" s="369"/>
      <c r="M997" s="369"/>
      <c r="N997" s="12"/>
      <c r="O997" s="12"/>
      <c r="Q997" s="143"/>
      <c r="R997" s="12"/>
      <c r="S997" s="12"/>
      <c r="T997" s="12"/>
      <c r="U997" s="12"/>
      <c r="V997" s="12"/>
      <c r="W997" s="12"/>
      <c r="X997" s="12"/>
      <c r="Y997" s="12"/>
      <c r="Z997" s="12"/>
      <c r="AA997" s="12"/>
      <c r="AB997" s="12"/>
      <c r="AC997" s="12"/>
    </row>
    <row r="998" spans="1:29" ht="13.5" customHeight="1" x14ac:dyDescent="0.25">
      <c r="A998" s="136"/>
      <c r="B998" s="142"/>
      <c r="C998" s="12"/>
      <c r="D998" s="12"/>
      <c r="E998" s="12"/>
      <c r="F998" s="12"/>
      <c r="G998" s="143"/>
      <c r="H998" s="167"/>
      <c r="I998" s="167"/>
      <c r="J998" s="167"/>
      <c r="K998" s="369"/>
      <c r="L998" s="369"/>
      <c r="M998" s="369"/>
      <c r="N998" s="12"/>
      <c r="O998" s="12"/>
      <c r="Q998" s="143"/>
      <c r="R998" s="12"/>
      <c r="S998" s="12"/>
      <c r="T998" s="12"/>
      <c r="U998" s="12"/>
      <c r="V998" s="12"/>
      <c r="W998" s="12"/>
      <c r="X998" s="12"/>
      <c r="Y998" s="12"/>
      <c r="Z998" s="12"/>
      <c r="AA998" s="12"/>
      <c r="AB998" s="12"/>
      <c r="AC998" s="12"/>
    </row>
    <row r="999" spans="1:29" ht="13.5" customHeight="1" x14ac:dyDescent="0.25">
      <c r="A999" s="136"/>
      <c r="B999" s="142"/>
      <c r="C999" s="12"/>
      <c r="D999" s="12"/>
      <c r="E999" s="12"/>
      <c r="F999" s="12"/>
      <c r="G999" s="143"/>
      <c r="H999" s="167"/>
      <c r="I999" s="167"/>
      <c r="J999" s="167"/>
      <c r="K999" s="369"/>
      <c r="L999" s="369"/>
      <c r="M999" s="369"/>
      <c r="N999" s="12"/>
      <c r="O999" s="12"/>
      <c r="Q999" s="143"/>
      <c r="R999" s="12"/>
      <c r="S999" s="12"/>
      <c r="T999" s="12"/>
      <c r="U999" s="12"/>
      <c r="V999" s="12"/>
      <c r="W999" s="12"/>
      <c r="X999" s="12"/>
      <c r="Y999" s="12"/>
      <c r="Z999" s="12"/>
      <c r="AA999" s="12"/>
      <c r="AB999" s="12"/>
      <c r="AC999" s="12"/>
    </row>
    <row r="1000" spans="1:29" ht="13.5" customHeight="1" x14ac:dyDescent="0.25">
      <c r="A1000" s="136"/>
      <c r="B1000" s="142"/>
      <c r="C1000" s="12"/>
      <c r="D1000" s="12"/>
      <c r="E1000" s="12"/>
      <c r="F1000" s="12"/>
      <c r="G1000" s="143"/>
      <c r="H1000" s="167"/>
      <c r="I1000" s="167"/>
      <c r="J1000" s="167"/>
      <c r="K1000" s="369"/>
      <c r="L1000" s="369"/>
      <c r="M1000" s="369"/>
      <c r="N1000" s="12"/>
      <c r="O1000" s="12"/>
      <c r="Q1000" s="143"/>
      <c r="R1000" s="12"/>
      <c r="S1000" s="12"/>
      <c r="T1000" s="12"/>
      <c r="U1000" s="12"/>
      <c r="V1000" s="12"/>
      <c r="W1000" s="12"/>
      <c r="X1000" s="12"/>
      <c r="Y1000" s="12"/>
      <c r="Z1000" s="12"/>
      <c r="AA1000" s="12"/>
      <c r="AB1000" s="12"/>
      <c r="AC1000" s="12"/>
    </row>
    <row r="1001" spans="1:29" ht="13.5" customHeight="1" x14ac:dyDescent="0.25">
      <c r="A1001" s="136"/>
      <c r="B1001" s="142"/>
      <c r="C1001" s="12"/>
      <c r="D1001" s="12"/>
      <c r="E1001" s="12"/>
      <c r="F1001" s="12"/>
      <c r="G1001" s="143"/>
      <c r="H1001" s="167"/>
      <c r="I1001" s="167"/>
      <c r="J1001" s="167"/>
      <c r="K1001" s="369"/>
      <c r="L1001" s="369"/>
      <c r="M1001" s="369"/>
      <c r="N1001" s="12"/>
      <c r="O1001" s="12"/>
      <c r="Q1001" s="143"/>
      <c r="R1001" s="12"/>
      <c r="S1001" s="12"/>
      <c r="T1001" s="12"/>
      <c r="U1001" s="12"/>
      <c r="V1001" s="12"/>
      <c r="W1001" s="12"/>
      <c r="X1001" s="12"/>
      <c r="Y1001" s="12"/>
      <c r="Z1001" s="12"/>
      <c r="AA1001" s="12"/>
      <c r="AB1001" s="12"/>
      <c r="AC1001" s="12"/>
    </row>
    <row r="1002" spans="1:29" ht="13.5" customHeight="1" x14ac:dyDescent="0.25">
      <c r="A1002" s="136"/>
      <c r="B1002" s="142"/>
      <c r="C1002" s="12"/>
      <c r="D1002" s="12"/>
      <c r="E1002" s="12"/>
      <c r="F1002" s="12"/>
      <c r="G1002" s="143"/>
      <c r="H1002" s="167"/>
      <c r="I1002" s="167"/>
      <c r="J1002" s="167"/>
      <c r="K1002" s="369"/>
      <c r="L1002" s="369"/>
      <c r="M1002" s="369"/>
      <c r="N1002" s="12"/>
      <c r="O1002" s="12"/>
      <c r="Q1002" s="143"/>
      <c r="R1002" s="12"/>
      <c r="S1002" s="12"/>
      <c r="T1002" s="12"/>
      <c r="U1002" s="12"/>
      <c r="V1002" s="12"/>
      <c r="W1002" s="12"/>
      <c r="X1002" s="12"/>
      <c r="Y1002" s="12"/>
      <c r="Z1002" s="12"/>
      <c r="AA1002" s="12"/>
      <c r="AB1002" s="12"/>
      <c r="AC1002" s="12"/>
    </row>
    <row r="1003" spans="1:29" ht="13.5" customHeight="1" x14ac:dyDescent="0.25">
      <c r="A1003" s="136"/>
      <c r="B1003" s="142"/>
      <c r="C1003" s="12"/>
      <c r="D1003" s="12"/>
      <c r="E1003" s="12"/>
      <c r="F1003" s="12"/>
      <c r="G1003" s="143"/>
      <c r="H1003" s="167"/>
      <c r="I1003" s="167"/>
      <c r="J1003" s="167"/>
      <c r="K1003" s="369"/>
      <c r="L1003" s="369"/>
      <c r="M1003" s="369"/>
      <c r="N1003" s="12"/>
      <c r="O1003" s="12"/>
      <c r="Q1003" s="143"/>
      <c r="R1003" s="12"/>
      <c r="S1003" s="12"/>
      <c r="T1003" s="12"/>
      <c r="U1003" s="12"/>
      <c r="V1003" s="12"/>
      <c r="W1003" s="12"/>
      <c r="X1003" s="12"/>
      <c r="Y1003" s="12"/>
      <c r="Z1003" s="12"/>
      <c r="AA1003" s="12"/>
      <c r="AB1003" s="12"/>
      <c r="AC1003" s="12"/>
    </row>
  </sheetData>
  <autoFilter ref="A16:AC65" xr:uid="{026C3A46-21D2-42D6-B5FA-86C6C9E48913}"/>
  <mergeCells count="65">
    <mergeCell ref="F34:F35"/>
    <mergeCell ref="E24:E25"/>
    <mergeCell ref="F24:F25"/>
    <mergeCell ref="E26:E27"/>
    <mergeCell ref="F26:F27"/>
    <mergeCell ref="E29:E31"/>
    <mergeCell ref="F29:F31"/>
    <mergeCell ref="E32:E33"/>
    <mergeCell ref="F17:F18"/>
    <mergeCell ref="C20:C21"/>
    <mergeCell ref="F20:F21"/>
    <mergeCell ref="B20:B21"/>
    <mergeCell ref="B22:B23"/>
    <mergeCell ref="C22:C23"/>
    <mergeCell ref="D22:D23"/>
    <mergeCell ref="E22:E23"/>
    <mergeCell ref="F22:F23"/>
    <mergeCell ref="F52:F53"/>
    <mergeCell ref="C54:C55"/>
    <mergeCell ref="F54:F55"/>
    <mergeCell ref="B3:N3"/>
    <mergeCell ref="E5:L5"/>
    <mergeCell ref="E7:H7"/>
    <mergeCell ref="E8:H8"/>
    <mergeCell ref="E9:H9"/>
    <mergeCell ref="E10:H10"/>
    <mergeCell ref="E11:H11"/>
    <mergeCell ref="D20:D21"/>
    <mergeCell ref="E20:E21"/>
    <mergeCell ref="B17:B18"/>
    <mergeCell ref="C17:C18"/>
    <mergeCell ref="D17:D18"/>
    <mergeCell ref="E17:E18"/>
    <mergeCell ref="B57:B59"/>
    <mergeCell ref="C57:C59"/>
    <mergeCell ref="D57:D59"/>
    <mergeCell ref="E57:E59"/>
    <mergeCell ref="F57:F59"/>
    <mergeCell ref="B34:B35"/>
    <mergeCell ref="C34:C35"/>
    <mergeCell ref="D34:D35"/>
    <mergeCell ref="D54:D55"/>
    <mergeCell ref="E54:E55"/>
    <mergeCell ref="B54:B55"/>
    <mergeCell ref="B52:B53"/>
    <mergeCell ref="C52:C53"/>
    <mergeCell ref="D52:D53"/>
    <mergeCell ref="E52:E53"/>
    <mergeCell ref="E34:E35"/>
    <mergeCell ref="B36:B39"/>
    <mergeCell ref="C36:C39"/>
    <mergeCell ref="D36:D39"/>
    <mergeCell ref="E36:E39"/>
    <mergeCell ref="C29:C31"/>
    <mergeCell ref="D29:D31"/>
    <mergeCell ref="B29:B31"/>
    <mergeCell ref="B32:B33"/>
    <mergeCell ref="C32:C33"/>
    <mergeCell ref="D32:D33"/>
    <mergeCell ref="C24:C25"/>
    <mergeCell ref="D24:D25"/>
    <mergeCell ref="B26:B27"/>
    <mergeCell ref="C26:C27"/>
    <mergeCell ref="D26:D27"/>
    <mergeCell ref="B24:B25"/>
  </mergeCells>
  <pageMargins left="0.7" right="0.7" top="0.75" bottom="0.75" header="0" footer="0"/>
  <pageSetup paperSize="9"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D1002"/>
  <sheetViews>
    <sheetView showGridLines="0" topLeftCell="A40" zoomScale="70" zoomScaleNormal="70" workbookViewId="0">
      <selection activeCell="F61" sqref="F61"/>
    </sheetView>
  </sheetViews>
  <sheetFormatPr defaultColWidth="12.59765625" defaultRowHeight="15" customHeight="1" x14ac:dyDescent="0.25"/>
  <cols>
    <col min="1" max="1" width="7.3984375" customWidth="1"/>
    <col min="2" max="2" width="7" customWidth="1"/>
    <col min="3" max="3" width="17.09765625" customWidth="1"/>
    <col min="4" max="4" width="14.3984375" customWidth="1"/>
    <col min="5" max="5" width="13.3984375" hidden="1" customWidth="1"/>
    <col min="6" max="6" width="16.5" customWidth="1"/>
    <col min="7" max="7" width="10" hidden="1" customWidth="1"/>
    <col min="8" max="8" width="10.3984375" hidden="1" customWidth="1"/>
    <col min="9" max="9" width="34.8984375" hidden="1" customWidth="1"/>
    <col min="10" max="10" width="31.5" customWidth="1"/>
    <col min="11" max="11" width="22.69921875" hidden="1" customWidth="1"/>
    <col min="12" max="12" width="8.5" customWidth="1"/>
    <col min="13" max="13" width="18.8984375" hidden="1" customWidth="1"/>
    <col min="14" max="14" width="24.59765625" hidden="1" customWidth="1"/>
    <col min="15" max="15" width="8.5" customWidth="1"/>
    <col min="16" max="16" width="14.09765625" customWidth="1"/>
    <col min="17" max="17" width="27" customWidth="1"/>
    <col min="18" max="19" width="22.59765625" customWidth="1"/>
    <col min="20" max="30" width="7.59765625" customWidth="1"/>
  </cols>
  <sheetData>
    <row r="1" spans="1:30" ht="21.75" customHeight="1" x14ac:dyDescent="0.25">
      <c r="A1" s="81"/>
      <c r="B1" s="393"/>
      <c r="C1" s="81"/>
      <c r="D1" s="81"/>
      <c r="E1" s="81"/>
      <c r="F1" s="81"/>
      <c r="G1" s="81"/>
      <c r="H1" s="81"/>
      <c r="I1" s="394"/>
      <c r="J1" s="81"/>
      <c r="K1" s="82"/>
      <c r="L1" s="82"/>
      <c r="M1" s="82"/>
      <c r="N1" s="82"/>
      <c r="O1" s="82"/>
      <c r="P1" s="297"/>
      <c r="Q1" s="297"/>
      <c r="R1" s="136"/>
      <c r="S1" s="136"/>
      <c r="T1" s="136"/>
      <c r="U1" s="136"/>
      <c r="V1" s="136"/>
      <c r="W1" s="136"/>
      <c r="X1" s="136"/>
      <c r="Y1" s="136"/>
      <c r="Z1" s="136"/>
      <c r="AA1" s="136"/>
      <c r="AB1" s="136"/>
      <c r="AC1" s="136"/>
      <c r="AD1" s="136"/>
    </row>
    <row r="2" spans="1:30" ht="14.25" customHeight="1" x14ac:dyDescent="0.25">
      <c r="A2" s="215"/>
      <c r="B2" s="216" t="s">
        <v>133</v>
      </c>
      <c r="C2" s="83"/>
      <c r="D2" s="81"/>
      <c r="E2" s="81"/>
      <c r="F2" s="81"/>
      <c r="G2" s="81"/>
      <c r="H2" s="81"/>
      <c r="I2" s="394"/>
      <c r="J2" s="81"/>
      <c r="K2" s="82"/>
      <c r="L2" s="82"/>
      <c r="M2" s="82"/>
      <c r="N2" s="82"/>
      <c r="O2" s="82"/>
      <c r="P2" s="297"/>
      <c r="Q2" s="297"/>
      <c r="R2" s="136"/>
      <c r="S2" s="136"/>
      <c r="T2" s="136"/>
      <c r="U2" s="136"/>
      <c r="V2" s="136"/>
      <c r="W2" s="136"/>
      <c r="X2" s="136"/>
      <c r="Y2" s="136"/>
      <c r="Z2" s="136"/>
      <c r="AA2" s="136"/>
      <c r="AB2" s="136"/>
      <c r="AC2" s="136"/>
      <c r="AD2" s="136"/>
    </row>
    <row r="3" spans="1:30" ht="48" customHeight="1" x14ac:dyDescent="0.25">
      <c r="A3" s="297"/>
      <c r="B3" s="548" t="s">
        <v>134</v>
      </c>
      <c r="C3" s="537"/>
      <c r="D3" s="537"/>
      <c r="E3" s="537"/>
      <c r="F3" s="537"/>
      <c r="G3" s="537"/>
      <c r="H3" s="537"/>
      <c r="I3" s="537"/>
      <c r="J3" s="537"/>
      <c r="K3" s="537"/>
      <c r="L3" s="537"/>
      <c r="M3" s="537"/>
      <c r="N3" s="537"/>
      <c r="O3" s="538"/>
      <c r="P3" s="297"/>
      <c r="Q3" s="297"/>
      <c r="R3" s="136"/>
      <c r="S3" s="136"/>
      <c r="T3" s="136"/>
      <c r="U3" s="136"/>
      <c r="V3" s="136"/>
      <c r="W3" s="136"/>
      <c r="X3" s="136"/>
      <c r="Y3" s="136"/>
      <c r="Z3" s="136"/>
      <c r="AA3" s="136"/>
      <c r="AB3" s="136"/>
      <c r="AC3" s="136"/>
      <c r="AD3" s="136"/>
    </row>
    <row r="4" spans="1:30" ht="14.25" customHeight="1" x14ac:dyDescent="0.25">
      <c r="A4" s="297"/>
      <c r="B4" s="218"/>
      <c r="C4" s="136"/>
      <c r="D4" s="136"/>
      <c r="E4" s="218"/>
      <c r="F4" s="218"/>
      <c r="G4" s="136"/>
      <c r="H4" s="136"/>
      <c r="I4" s="219"/>
      <c r="J4" s="373"/>
      <c r="K4" s="301"/>
      <c r="L4" s="301"/>
      <c r="M4" s="301"/>
      <c r="N4" s="301"/>
      <c r="O4" s="301"/>
      <c r="P4" s="297"/>
      <c r="Q4" s="297"/>
      <c r="R4" s="136"/>
      <c r="S4" s="136"/>
      <c r="T4" s="136"/>
      <c r="U4" s="136"/>
      <c r="V4" s="136"/>
      <c r="W4" s="136"/>
      <c r="X4" s="136"/>
      <c r="Y4" s="136"/>
      <c r="Z4" s="136"/>
      <c r="AA4" s="136"/>
      <c r="AB4" s="136"/>
      <c r="AC4" s="136"/>
      <c r="AD4" s="136"/>
    </row>
    <row r="5" spans="1:30" ht="35.25" customHeight="1" x14ac:dyDescent="0.25">
      <c r="A5" s="297"/>
      <c r="B5" s="395"/>
      <c r="C5" s="396" t="s">
        <v>135</v>
      </c>
      <c r="D5" s="223"/>
      <c r="E5" s="224"/>
      <c r="F5" s="553" t="s">
        <v>728</v>
      </c>
      <c r="G5" s="554"/>
      <c r="H5" s="554"/>
      <c r="I5" s="554"/>
      <c r="J5" s="554"/>
      <c r="K5" s="554"/>
      <c r="L5" s="554"/>
      <c r="M5" s="554"/>
      <c r="N5" s="554"/>
      <c r="O5" s="554"/>
      <c r="P5" s="554"/>
      <c r="Q5" s="302"/>
      <c r="R5" s="136"/>
      <c r="S5" s="136"/>
      <c r="T5" s="136"/>
      <c r="U5" s="136"/>
      <c r="V5" s="136"/>
      <c r="W5" s="136"/>
      <c r="X5" s="136"/>
      <c r="Y5" s="136"/>
      <c r="Z5" s="136"/>
      <c r="AA5" s="136"/>
      <c r="AB5" s="136"/>
      <c r="AC5" s="136"/>
      <c r="AD5" s="136"/>
    </row>
    <row r="6" spans="1:30" ht="14.25" customHeight="1" x14ac:dyDescent="0.25">
      <c r="A6" s="297"/>
      <c r="B6" s="397"/>
      <c r="C6" s="229" t="s">
        <v>137</v>
      </c>
      <c r="D6" s="227"/>
      <c r="E6" s="136"/>
      <c r="F6" s="229" t="s">
        <v>138</v>
      </c>
      <c r="G6" s="228"/>
      <c r="H6" s="136"/>
      <c r="I6" s="229"/>
      <c r="J6" s="219"/>
      <c r="K6" s="137"/>
      <c r="L6" s="137"/>
      <c r="M6" s="137"/>
      <c r="N6" s="137"/>
      <c r="O6" s="137"/>
      <c r="P6" s="303"/>
      <c r="Q6" s="301"/>
      <c r="R6" s="136"/>
      <c r="S6" s="136"/>
      <c r="T6" s="136"/>
      <c r="U6" s="136"/>
      <c r="V6" s="136"/>
      <c r="W6" s="136"/>
      <c r="X6" s="136"/>
      <c r="Y6" s="136"/>
      <c r="Z6" s="136"/>
      <c r="AA6" s="136"/>
      <c r="AB6" s="136"/>
      <c r="AC6" s="136"/>
      <c r="AD6" s="136"/>
    </row>
    <row r="7" spans="1:30" ht="42.75" customHeight="1" x14ac:dyDescent="0.25">
      <c r="A7" s="297"/>
      <c r="B7" s="398"/>
      <c r="C7" s="399" t="s">
        <v>139</v>
      </c>
      <c r="D7" s="399"/>
      <c r="E7" s="136"/>
      <c r="F7" s="558" t="s">
        <v>729</v>
      </c>
      <c r="G7" s="537"/>
      <c r="H7" s="537"/>
      <c r="I7" s="537"/>
      <c r="J7" s="537"/>
      <c r="K7" s="537"/>
      <c r="L7" s="537"/>
      <c r="M7" s="537"/>
      <c r="N7" s="537"/>
      <c r="O7" s="538"/>
      <c r="P7" s="400"/>
      <c r="Q7" s="232"/>
      <c r="R7" s="136"/>
      <c r="S7" s="136"/>
      <c r="T7" s="136"/>
      <c r="U7" s="136"/>
      <c r="V7" s="136"/>
      <c r="W7" s="136"/>
      <c r="X7" s="136"/>
      <c r="Y7" s="136"/>
      <c r="Z7" s="136"/>
      <c r="AA7" s="136"/>
      <c r="AB7" s="136"/>
      <c r="AC7" s="136"/>
      <c r="AD7" s="136"/>
    </row>
    <row r="8" spans="1:30" ht="33.75" customHeight="1" x14ac:dyDescent="0.25">
      <c r="A8" s="297"/>
      <c r="B8" s="398"/>
      <c r="C8" s="399" t="s">
        <v>643</v>
      </c>
      <c r="D8" s="399"/>
      <c r="E8" s="136"/>
      <c r="F8" s="558" t="s">
        <v>730</v>
      </c>
      <c r="G8" s="537"/>
      <c r="H8" s="537"/>
      <c r="I8" s="537"/>
      <c r="J8" s="537"/>
      <c r="K8" s="537"/>
      <c r="L8" s="537"/>
      <c r="M8" s="537"/>
      <c r="N8" s="537"/>
      <c r="O8" s="538"/>
      <c r="P8" s="400"/>
      <c r="Q8" s="232"/>
      <c r="R8" s="136"/>
      <c r="S8" s="136"/>
      <c r="T8" s="136"/>
      <c r="U8" s="136"/>
      <c r="V8" s="136"/>
      <c r="W8" s="136"/>
      <c r="X8" s="136"/>
      <c r="Y8" s="136"/>
      <c r="Z8" s="136"/>
      <c r="AA8" s="136"/>
      <c r="AB8" s="136"/>
      <c r="AC8" s="136"/>
      <c r="AD8" s="136"/>
    </row>
    <row r="9" spans="1:30" ht="15" customHeight="1" x14ac:dyDescent="0.25">
      <c r="A9" s="297"/>
      <c r="B9" s="398"/>
      <c r="C9" s="399" t="s">
        <v>141</v>
      </c>
      <c r="D9" s="136"/>
      <c r="E9" s="136"/>
      <c r="F9" s="558" t="s">
        <v>142</v>
      </c>
      <c r="G9" s="537"/>
      <c r="H9" s="537"/>
      <c r="I9" s="537"/>
      <c r="J9" s="537"/>
      <c r="K9" s="537"/>
      <c r="L9" s="537"/>
      <c r="M9" s="537"/>
      <c r="N9" s="537"/>
      <c r="O9" s="538"/>
      <c r="P9" s="400"/>
      <c r="Q9" s="232"/>
      <c r="R9" s="136"/>
      <c r="S9" s="136"/>
      <c r="T9" s="136"/>
      <c r="U9" s="136"/>
      <c r="V9" s="136"/>
      <c r="W9" s="136"/>
      <c r="X9" s="136"/>
      <c r="Y9" s="136"/>
      <c r="Z9" s="136"/>
      <c r="AA9" s="136"/>
      <c r="AB9" s="136"/>
      <c r="AC9" s="136"/>
      <c r="AD9" s="136"/>
    </row>
    <row r="10" spans="1:30" ht="22.5" customHeight="1" x14ac:dyDescent="0.25">
      <c r="A10" s="297"/>
      <c r="B10" s="398"/>
      <c r="C10" s="399" t="s">
        <v>645</v>
      </c>
      <c r="D10" s="399"/>
      <c r="E10" s="136"/>
      <c r="F10" s="558" t="s">
        <v>144</v>
      </c>
      <c r="G10" s="537"/>
      <c r="H10" s="537"/>
      <c r="I10" s="537"/>
      <c r="J10" s="537"/>
      <c r="K10" s="537"/>
      <c r="L10" s="537"/>
      <c r="M10" s="537"/>
      <c r="N10" s="537"/>
      <c r="O10" s="538"/>
      <c r="P10" s="400"/>
      <c r="Q10" s="232"/>
      <c r="R10" s="136"/>
      <c r="S10" s="136"/>
      <c r="T10" s="136"/>
      <c r="U10" s="136"/>
      <c r="V10" s="136"/>
      <c r="W10" s="136"/>
      <c r="X10" s="136"/>
      <c r="Y10" s="136"/>
      <c r="Z10" s="136"/>
      <c r="AA10" s="136"/>
      <c r="AB10" s="136"/>
      <c r="AC10" s="136"/>
      <c r="AD10" s="136"/>
    </row>
    <row r="11" spans="1:30" ht="15" customHeight="1" x14ac:dyDescent="0.25">
      <c r="A11" s="297"/>
      <c r="B11" s="401"/>
      <c r="C11" s="402" t="s">
        <v>145</v>
      </c>
      <c r="D11" s="275"/>
      <c r="E11" s="136"/>
      <c r="F11" s="563" t="s">
        <v>146</v>
      </c>
      <c r="G11" s="564"/>
      <c r="H11" s="564"/>
      <c r="I11" s="564"/>
      <c r="J11" s="564"/>
      <c r="K11" s="564"/>
      <c r="L11" s="564"/>
      <c r="M11" s="564"/>
      <c r="N11" s="564"/>
      <c r="O11" s="565"/>
      <c r="P11" s="403"/>
      <c r="Q11" s="232"/>
      <c r="R11" s="136"/>
      <c r="S11" s="136"/>
      <c r="T11" s="136"/>
      <c r="U11" s="136"/>
      <c r="V11" s="136"/>
      <c r="W11" s="136"/>
      <c r="X11" s="136"/>
      <c r="Y11" s="136"/>
      <c r="Z11" s="136"/>
      <c r="AA11" s="136"/>
      <c r="AB11" s="136"/>
      <c r="AC11" s="136"/>
      <c r="AD11" s="136"/>
    </row>
    <row r="12" spans="1:30" ht="14.25" customHeight="1" x14ac:dyDescent="0.25">
      <c r="A12" s="297"/>
      <c r="B12" s="395"/>
      <c r="C12" s="396"/>
      <c r="D12" s="223"/>
      <c r="E12" s="224"/>
      <c r="F12" s="224"/>
      <c r="G12" s="304"/>
      <c r="H12" s="304"/>
      <c r="I12" s="404"/>
      <c r="J12" s="306"/>
      <c r="K12" s="307"/>
      <c r="L12" s="307"/>
      <c r="M12" s="307"/>
      <c r="N12" s="307"/>
      <c r="O12" s="307"/>
      <c r="P12" s="302"/>
      <c r="Q12" s="302"/>
      <c r="R12" s="136"/>
      <c r="S12" s="136"/>
      <c r="T12" s="136"/>
      <c r="U12" s="136"/>
      <c r="V12" s="136"/>
      <c r="W12" s="136"/>
      <c r="X12" s="136"/>
      <c r="Y12" s="136"/>
      <c r="Z12" s="136"/>
      <c r="AA12" s="136"/>
      <c r="AB12" s="136"/>
      <c r="AC12" s="136"/>
      <c r="AD12" s="136"/>
    </row>
    <row r="13" spans="1:30" ht="14.25" customHeight="1" x14ac:dyDescent="0.25">
      <c r="A13" s="299"/>
      <c r="B13" s="164" t="s">
        <v>1085</v>
      </c>
      <c r="C13" s="165"/>
      <c r="D13" s="166"/>
      <c r="E13" s="136"/>
      <c r="F13" s="136"/>
      <c r="G13" s="136"/>
      <c r="H13" s="136"/>
      <c r="I13" s="243"/>
      <c r="J13" s="136"/>
      <c r="K13" s="301"/>
      <c r="L13" s="301"/>
      <c r="M13" s="301"/>
      <c r="N13" s="301"/>
      <c r="O13" s="301"/>
      <c r="P13" s="297"/>
      <c r="Q13" s="297"/>
      <c r="R13" s="136"/>
      <c r="S13" s="136"/>
      <c r="T13" s="136"/>
      <c r="U13" s="136"/>
      <c r="V13" s="136"/>
      <c r="W13" s="136"/>
      <c r="X13" s="136"/>
      <c r="Y13" s="136"/>
      <c r="Z13" s="136"/>
      <c r="AA13" s="136"/>
      <c r="AB13" s="136"/>
      <c r="AC13" s="136"/>
      <c r="AD13" s="136"/>
    </row>
    <row r="14" spans="1:30" ht="14.25" customHeight="1" x14ac:dyDescent="0.3">
      <c r="B14" s="405"/>
      <c r="C14" s="48"/>
      <c r="D14" s="48"/>
      <c r="K14" s="406"/>
      <c r="L14" s="406"/>
      <c r="M14" s="406"/>
      <c r="N14" s="406"/>
      <c r="O14" s="406"/>
      <c r="P14" s="48">
        <v>1234</v>
      </c>
    </row>
    <row r="15" spans="1:30" ht="39.6" x14ac:dyDescent="0.25">
      <c r="B15" s="177" t="s">
        <v>32</v>
      </c>
      <c r="C15" s="177" t="s">
        <v>148</v>
      </c>
      <c r="D15" s="177" t="s">
        <v>149</v>
      </c>
      <c r="E15" s="177" t="s">
        <v>7</v>
      </c>
      <c r="F15" s="177" t="s">
        <v>150</v>
      </c>
      <c r="G15" s="177"/>
      <c r="H15" s="177"/>
      <c r="I15" s="177"/>
      <c r="J15" s="177" t="s">
        <v>731</v>
      </c>
      <c r="K15" s="177"/>
      <c r="L15" s="177" t="s">
        <v>732</v>
      </c>
      <c r="M15" s="407" t="s">
        <v>154</v>
      </c>
      <c r="N15" s="407" t="s">
        <v>156</v>
      </c>
      <c r="O15" s="177" t="s">
        <v>733</v>
      </c>
      <c r="P15" s="177" t="s">
        <v>734</v>
      </c>
      <c r="Q15" s="408" t="s">
        <v>141</v>
      </c>
      <c r="R15" s="177" t="s">
        <v>160</v>
      </c>
      <c r="S15" s="409" t="s">
        <v>145</v>
      </c>
    </row>
    <row r="16" spans="1:30" ht="52.8" x14ac:dyDescent="0.25">
      <c r="B16" s="577">
        <v>1</v>
      </c>
      <c r="C16" s="577" t="s">
        <v>161</v>
      </c>
      <c r="D16" s="568" t="s">
        <v>162</v>
      </c>
      <c r="E16" s="577" t="s">
        <v>735</v>
      </c>
      <c r="F16" s="577" t="s">
        <v>163</v>
      </c>
      <c r="G16" s="110" t="str">
        <f t="shared" ref="G16:G28" si="0">IF(F16="",G15,F16)</f>
        <v>CUSTOMER_CDE</v>
      </c>
      <c r="H16" s="110">
        <f t="shared" ref="H16:H28" si="1">IF(F16="",H15+1,1)</f>
        <v>1</v>
      </c>
      <c r="I16" s="110" t="str">
        <f t="shared" ref="I16:I28" si="2">G16&amp;"_R"&amp;H16</f>
        <v>CUSTOMER_CDE_R1</v>
      </c>
      <c r="J16" s="110" t="s">
        <v>165</v>
      </c>
      <c r="K16" s="110" t="str">
        <f t="shared" ref="K16:K51" si="3">IF(F16="",K15,F16)</f>
        <v>CUSTOMER_CDE</v>
      </c>
      <c r="L16" s="110" t="s">
        <v>166</v>
      </c>
      <c r="M16" s="110" t="s">
        <v>167</v>
      </c>
      <c r="N16" s="110" t="s">
        <v>168</v>
      </c>
      <c r="O16" s="110" t="s">
        <v>88</v>
      </c>
      <c r="P16" s="410" t="s">
        <v>88</v>
      </c>
      <c r="Q16" s="201" t="s">
        <v>169</v>
      </c>
      <c r="R16" s="110"/>
      <c r="S16" s="568"/>
    </row>
    <row r="17" spans="2:19" ht="52.8" x14ac:dyDescent="0.25">
      <c r="B17" s="528"/>
      <c r="C17" s="528"/>
      <c r="D17" s="528"/>
      <c r="E17" s="528"/>
      <c r="F17" s="528"/>
      <c r="G17" s="110" t="str">
        <f t="shared" si="0"/>
        <v>CUSTOMER_CDE</v>
      </c>
      <c r="H17" s="110">
        <f t="shared" si="1"/>
        <v>2</v>
      </c>
      <c r="I17" s="110" t="str">
        <f t="shared" si="2"/>
        <v>CUSTOMER_CDE_R2</v>
      </c>
      <c r="J17" s="110" t="s">
        <v>170</v>
      </c>
      <c r="K17" s="110" t="str">
        <f t="shared" si="3"/>
        <v>CUSTOMER_CDE</v>
      </c>
      <c r="L17" s="110" t="s">
        <v>171</v>
      </c>
      <c r="M17" s="110" t="s">
        <v>167</v>
      </c>
      <c r="N17" s="110" t="s">
        <v>168</v>
      </c>
      <c r="O17" s="204" t="s">
        <v>88</v>
      </c>
      <c r="P17" s="410" t="s">
        <v>88</v>
      </c>
      <c r="Q17" s="201" t="s">
        <v>169</v>
      </c>
      <c r="R17" s="110"/>
      <c r="S17" s="528"/>
    </row>
    <row r="18" spans="2:19" ht="52.8" x14ac:dyDescent="0.25">
      <c r="B18" s="110">
        <v>2</v>
      </c>
      <c r="C18" s="110" t="s">
        <v>161</v>
      </c>
      <c r="D18" s="110" t="s">
        <v>179</v>
      </c>
      <c r="E18" s="110" t="s">
        <v>179</v>
      </c>
      <c r="F18" s="110" t="s">
        <v>1110</v>
      </c>
      <c r="G18" s="110" t="str">
        <f t="shared" si="0"/>
        <v>Không có dữ liệu</v>
      </c>
      <c r="H18" s="110">
        <f t="shared" si="1"/>
        <v>1</v>
      </c>
      <c r="I18" s="110" t="str">
        <f t="shared" si="2"/>
        <v>Không có dữ liệu_R1</v>
      </c>
      <c r="J18" s="110" t="s">
        <v>181</v>
      </c>
      <c r="K18" s="110" t="str">
        <f t="shared" si="3"/>
        <v>Không có dữ liệu</v>
      </c>
      <c r="L18" s="110" t="s">
        <v>166</v>
      </c>
      <c r="M18" s="110" t="s">
        <v>167</v>
      </c>
      <c r="N18" s="110" t="s">
        <v>168</v>
      </c>
      <c r="O18" s="204" t="s">
        <v>88</v>
      </c>
      <c r="P18" s="410" t="s">
        <v>88</v>
      </c>
      <c r="Q18" s="201" t="s">
        <v>169</v>
      </c>
      <c r="R18" s="110"/>
      <c r="S18" s="110"/>
    </row>
    <row r="19" spans="2:19" ht="52.8" x14ac:dyDescent="0.25">
      <c r="B19" s="577">
        <v>3</v>
      </c>
      <c r="C19" s="577" t="s">
        <v>161</v>
      </c>
      <c r="D19" s="568" t="s">
        <v>652</v>
      </c>
      <c r="E19" s="577" t="s">
        <v>736</v>
      </c>
      <c r="F19" s="577" t="s">
        <v>737</v>
      </c>
      <c r="G19" s="110" t="str">
        <f t="shared" si="0"/>
        <v>LD_LIMIT_REFERENCE</v>
      </c>
      <c r="H19" s="110">
        <f t="shared" si="1"/>
        <v>1</v>
      </c>
      <c r="I19" s="110" t="str">
        <f t="shared" si="2"/>
        <v>LD_LIMIT_REFERENCE_R1</v>
      </c>
      <c r="J19" s="110" t="s">
        <v>654</v>
      </c>
      <c r="K19" s="110" t="str">
        <f t="shared" si="3"/>
        <v>LD_LIMIT_REFERENCE</v>
      </c>
      <c r="L19" s="110" t="s">
        <v>166</v>
      </c>
      <c r="M19" s="110" t="s">
        <v>167</v>
      </c>
      <c r="N19" s="110" t="s">
        <v>168</v>
      </c>
      <c r="O19" s="204" t="s">
        <v>88</v>
      </c>
      <c r="P19" s="410" t="s">
        <v>88</v>
      </c>
      <c r="Q19" s="201" t="s">
        <v>169</v>
      </c>
      <c r="R19" s="110"/>
      <c r="S19" s="568"/>
    </row>
    <row r="20" spans="2:19" ht="52.8" x14ac:dyDescent="0.25">
      <c r="B20" s="528"/>
      <c r="C20" s="528"/>
      <c r="D20" s="528"/>
      <c r="E20" s="528"/>
      <c r="F20" s="528"/>
      <c r="G20" s="110" t="str">
        <f t="shared" si="0"/>
        <v>LD_LIMIT_REFERENCE</v>
      </c>
      <c r="H20" s="110">
        <f t="shared" si="1"/>
        <v>2</v>
      </c>
      <c r="I20" s="110" t="str">
        <f t="shared" si="2"/>
        <v>LD_LIMIT_REFERENCE_R2</v>
      </c>
      <c r="J20" s="110" t="s">
        <v>655</v>
      </c>
      <c r="K20" s="110" t="str">
        <f t="shared" si="3"/>
        <v>LD_LIMIT_REFERENCE</v>
      </c>
      <c r="L20" s="110" t="s">
        <v>171</v>
      </c>
      <c r="M20" s="110" t="s">
        <v>167</v>
      </c>
      <c r="N20" s="110" t="s">
        <v>168</v>
      </c>
      <c r="O20" s="204" t="s">
        <v>88</v>
      </c>
      <c r="P20" s="410" t="s">
        <v>88</v>
      </c>
      <c r="Q20" s="201" t="s">
        <v>169</v>
      </c>
      <c r="R20" s="110"/>
      <c r="S20" s="528"/>
    </row>
    <row r="21" spans="2:19" ht="26.4" x14ac:dyDescent="0.25">
      <c r="B21" s="577">
        <v>4</v>
      </c>
      <c r="C21" s="577" t="s">
        <v>161</v>
      </c>
      <c r="D21" s="568" t="s">
        <v>406</v>
      </c>
      <c r="E21" s="577" t="s">
        <v>738</v>
      </c>
      <c r="F21" s="577" t="s">
        <v>739</v>
      </c>
      <c r="G21" s="110" t="str">
        <f t="shared" si="0"/>
        <v>X</v>
      </c>
      <c r="H21" s="110">
        <f t="shared" si="1"/>
        <v>1</v>
      </c>
      <c r="I21" s="110" t="str">
        <f t="shared" si="2"/>
        <v>X_R1</v>
      </c>
      <c r="J21" s="110" t="s">
        <v>377</v>
      </c>
      <c r="K21" s="110" t="str">
        <f t="shared" si="3"/>
        <v>X</v>
      </c>
      <c r="L21" s="110" t="s">
        <v>166</v>
      </c>
      <c r="M21" s="110" t="s">
        <v>167</v>
      </c>
      <c r="N21" s="110" t="s">
        <v>168</v>
      </c>
      <c r="O21" s="204" t="s">
        <v>88</v>
      </c>
      <c r="P21" s="410" t="s">
        <v>88</v>
      </c>
      <c r="Q21" s="110"/>
      <c r="R21" s="110"/>
      <c r="S21" s="568"/>
    </row>
    <row r="22" spans="2:19" ht="39.6" x14ac:dyDescent="0.25">
      <c r="B22" s="528"/>
      <c r="C22" s="528"/>
      <c r="D22" s="528"/>
      <c r="E22" s="528"/>
      <c r="F22" s="528"/>
      <c r="G22" s="110" t="str">
        <f t="shared" si="0"/>
        <v>X</v>
      </c>
      <c r="H22" s="110">
        <f t="shared" si="1"/>
        <v>2</v>
      </c>
      <c r="I22" s="110" t="str">
        <f t="shared" si="2"/>
        <v>X_R2</v>
      </c>
      <c r="J22" s="110" t="s">
        <v>655</v>
      </c>
      <c r="K22" s="110" t="str">
        <f t="shared" si="3"/>
        <v>X</v>
      </c>
      <c r="L22" s="110" t="s">
        <v>171</v>
      </c>
      <c r="M22" s="110" t="s">
        <v>167</v>
      </c>
      <c r="N22" s="110" t="s">
        <v>168</v>
      </c>
      <c r="O22" s="204" t="s">
        <v>88</v>
      </c>
      <c r="P22" s="410" t="s">
        <v>88</v>
      </c>
      <c r="Q22" s="110"/>
      <c r="R22" s="110"/>
      <c r="S22" s="528"/>
    </row>
    <row r="23" spans="2:19" ht="26.4" x14ac:dyDescent="0.25">
      <c r="B23" s="577">
        <v>5</v>
      </c>
      <c r="C23" s="577" t="s">
        <v>161</v>
      </c>
      <c r="D23" s="568" t="s">
        <v>375</v>
      </c>
      <c r="E23" s="577" t="s">
        <v>740</v>
      </c>
      <c r="F23" s="577" t="s">
        <v>376</v>
      </c>
      <c r="G23" s="110" t="str">
        <f t="shared" si="0"/>
        <v>LD_ID</v>
      </c>
      <c r="H23" s="110">
        <f t="shared" si="1"/>
        <v>1</v>
      </c>
      <c r="I23" s="110" t="str">
        <f t="shared" si="2"/>
        <v>LD_ID_R1</v>
      </c>
      <c r="J23" s="110" t="s">
        <v>377</v>
      </c>
      <c r="K23" s="110" t="str">
        <f t="shared" si="3"/>
        <v>LD_ID</v>
      </c>
      <c r="L23" s="110" t="s">
        <v>166</v>
      </c>
      <c r="M23" s="110" t="s">
        <v>167</v>
      </c>
      <c r="N23" s="110" t="s">
        <v>168</v>
      </c>
      <c r="O23" s="110">
        <v>0</v>
      </c>
      <c r="P23" s="410">
        <f t="shared" ref="P23:P32" si="4">O23/$P$14</f>
        <v>0</v>
      </c>
      <c r="Q23" s="110" t="s">
        <v>651</v>
      </c>
      <c r="R23" s="110"/>
      <c r="S23" s="568"/>
    </row>
    <row r="24" spans="2:19" ht="39.6" x14ac:dyDescent="0.25">
      <c r="B24" s="528"/>
      <c r="C24" s="528"/>
      <c r="D24" s="528"/>
      <c r="E24" s="528"/>
      <c r="F24" s="528"/>
      <c r="G24" s="110" t="str">
        <f t="shared" si="0"/>
        <v>LD_ID</v>
      </c>
      <c r="H24" s="110">
        <f t="shared" si="1"/>
        <v>2</v>
      </c>
      <c r="I24" s="110" t="str">
        <f t="shared" si="2"/>
        <v>LD_ID_R2</v>
      </c>
      <c r="J24" s="110" t="s">
        <v>656</v>
      </c>
      <c r="K24" s="110" t="str">
        <f t="shared" si="3"/>
        <v>LD_ID</v>
      </c>
      <c r="L24" s="110" t="s">
        <v>171</v>
      </c>
      <c r="M24" s="110" t="s">
        <v>167</v>
      </c>
      <c r="N24" s="110" t="s">
        <v>168</v>
      </c>
      <c r="O24" s="110">
        <v>0</v>
      </c>
      <c r="P24" s="410">
        <f t="shared" si="4"/>
        <v>0</v>
      </c>
      <c r="Q24" s="110" t="s">
        <v>651</v>
      </c>
      <c r="R24" s="110"/>
      <c r="S24" s="528"/>
    </row>
    <row r="25" spans="2:19" ht="31.8" customHeight="1" x14ac:dyDescent="0.25">
      <c r="B25" s="577">
        <v>6</v>
      </c>
      <c r="C25" s="577" t="s">
        <v>161</v>
      </c>
      <c r="D25" s="568" t="s">
        <v>741</v>
      </c>
      <c r="E25" s="577" t="s">
        <v>741</v>
      </c>
      <c r="F25" s="577" t="s">
        <v>742</v>
      </c>
      <c r="G25" s="110" t="str">
        <f t="shared" si="0"/>
        <v>VALUE_DT</v>
      </c>
      <c r="H25" s="110">
        <f t="shared" si="1"/>
        <v>1</v>
      </c>
      <c r="I25" s="110" t="str">
        <f t="shared" si="2"/>
        <v>VALUE_DT_R1</v>
      </c>
      <c r="J25" s="110" t="s">
        <v>172</v>
      </c>
      <c r="K25" s="110" t="str">
        <f t="shared" si="3"/>
        <v>VALUE_DT</v>
      </c>
      <c r="L25" s="110" t="s">
        <v>166</v>
      </c>
      <c r="M25" s="110" t="s">
        <v>208</v>
      </c>
      <c r="N25" s="110" t="s">
        <v>186</v>
      </c>
      <c r="O25" s="110">
        <v>22</v>
      </c>
      <c r="P25" s="410">
        <f t="shared" si="4"/>
        <v>1.7828200972447326E-2</v>
      </c>
      <c r="Q25" s="110" t="s">
        <v>743</v>
      </c>
      <c r="R25" s="110" t="s">
        <v>744</v>
      </c>
      <c r="S25" s="568" t="s">
        <v>745</v>
      </c>
    </row>
    <row r="26" spans="2:19" ht="52.8" x14ac:dyDescent="0.25">
      <c r="B26" s="528"/>
      <c r="C26" s="528"/>
      <c r="D26" s="528"/>
      <c r="E26" s="528"/>
      <c r="F26" s="528"/>
      <c r="G26" s="110" t="str">
        <f t="shared" si="0"/>
        <v>VALUE_DT</v>
      </c>
      <c r="H26" s="110">
        <f t="shared" si="1"/>
        <v>2</v>
      </c>
      <c r="I26" s="110" t="str">
        <f t="shared" si="2"/>
        <v>VALUE_DT_R2</v>
      </c>
      <c r="J26" s="110" t="s">
        <v>746</v>
      </c>
      <c r="K26" s="110" t="str">
        <f t="shared" si="3"/>
        <v>VALUE_DT</v>
      </c>
      <c r="L26" s="110" t="s">
        <v>171</v>
      </c>
      <c r="M26" s="110" t="s">
        <v>747</v>
      </c>
      <c r="N26" s="110" t="s">
        <v>186</v>
      </c>
      <c r="O26" s="110">
        <v>0</v>
      </c>
      <c r="P26" s="410">
        <f t="shared" si="4"/>
        <v>0</v>
      </c>
      <c r="Q26" s="110" t="s">
        <v>651</v>
      </c>
      <c r="R26" s="110"/>
      <c r="S26" s="528"/>
    </row>
    <row r="27" spans="2:19" ht="26.4" x14ac:dyDescent="0.25">
      <c r="B27" s="568">
        <v>7</v>
      </c>
      <c r="C27" s="568" t="s">
        <v>161</v>
      </c>
      <c r="D27" s="568" t="s">
        <v>748</v>
      </c>
      <c r="E27" s="568" t="s">
        <v>748</v>
      </c>
      <c r="F27" s="568" t="s">
        <v>662</v>
      </c>
      <c r="G27" s="110" t="str">
        <f t="shared" si="0"/>
        <v>MATURITY_DT</v>
      </c>
      <c r="H27" s="110">
        <f t="shared" si="1"/>
        <v>1</v>
      </c>
      <c r="I27" s="110" t="str">
        <f t="shared" si="2"/>
        <v>MATURITY_DT_R1</v>
      </c>
      <c r="J27" s="110" t="s">
        <v>172</v>
      </c>
      <c r="K27" s="110" t="str">
        <f t="shared" si="3"/>
        <v>MATURITY_DT</v>
      </c>
      <c r="L27" s="110" t="s">
        <v>166</v>
      </c>
      <c r="M27" s="110" t="s">
        <v>208</v>
      </c>
      <c r="N27" s="110" t="s">
        <v>186</v>
      </c>
      <c r="O27" s="110">
        <v>0</v>
      </c>
      <c r="P27" s="410">
        <f t="shared" si="4"/>
        <v>0</v>
      </c>
      <c r="Q27" s="110" t="s">
        <v>651</v>
      </c>
      <c r="R27" s="110"/>
      <c r="S27" s="568" t="s">
        <v>749</v>
      </c>
    </row>
    <row r="28" spans="2:19" ht="26.4" x14ac:dyDescent="0.25">
      <c r="B28" s="532"/>
      <c r="C28" s="532"/>
      <c r="D28" s="532"/>
      <c r="E28" s="532"/>
      <c r="F28" s="532"/>
      <c r="G28" s="110" t="str">
        <f t="shared" si="0"/>
        <v>MATURITY_DT</v>
      </c>
      <c r="H28" s="110">
        <f t="shared" si="1"/>
        <v>2</v>
      </c>
      <c r="I28" s="110" t="str">
        <f t="shared" si="2"/>
        <v>MATURITY_DT_R2</v>
      </c>
      <c r="J28" s="110" t="s">
        <v>668</v>
      </c>
      <c r="K28" s="110" t="str">
        <f t="shared" si="3"/>
        <v>MATURITY_DT</v>
      </c>
      <c r="L28" s="110" t="s">
        <v>171</v>
      </c>
      <c r="M28" s="110" t="s">
        <v>167</v>
      </c>
      <c r="N28" s="110" t="s">
        <v>186</v>
      </c>
      <c r="O28" s="110">
        <v>0</v>
      </c>
      <c r="P28" s="410">
        <f t="shared" si="4"/>
        <v>0</v>
      </c>
      <c r="Q28" s="110" t="s">
        <v>651</v>
      </c>
      <c r="R28" s="110"/>
      <c r="S28" s="532"/>
    </row>
    <row r="29" spans="2:19" ht="66" x14ac:dyDescent="0.25">
      <c r="B29" s="528"/>
      <c r="C29" s="528"/>
      <c r="D29" s="528"/>
      <c r="E29" s="528"/>
      <c r="F29" s="528"/>
      <c r="G29" s="110"/>
      <c r="H29" s="110"/>
      <c r="I29" s="110"/>
      <c r="J29" s="110" t="s">
        <v>750</v>
      </c>
      <c r="K29" s="110" t="str">
        <f t="shared" si="3"/>
        <v>MATURITY_DT</v>
      </c>
      <c r="L29" s="110" t="s">
        <v>173</v>
      </c>
      <c r="M29" s="110" t="s">
        <v>747</v>
      </c>
      <c r="N29" s="110" t="s">
        <v>186</v>
      </c>
      <c r="O29" s="110">
        <v>38</v>
      </c>
      <c r="P29" s="410">
        <f t="shared" si="4"/>
        <v>3.0794165316045379E-2</v>
      </c>
      <c r="Q29" s="110" t="s">
        <v>751</v>
      </c>
      <c r="R29" s="110" t="s">
        <v>752</v>
      </c>
      <c r="S29" s="528"/>
    </row>
    <row r="30" spans="2:19" ht="26.4" x14ac:dyDescent="0.25">
      <c r="B30" s="110">
        <v>8</v>
      </c>
      <c r="C30" s="110" t="s">
        <v>161</v>
      </c>
      <c r="D30" s="110" t="s">
        <v>383</v>
      </c>
      <c r="E30" s="110" t="s">
        <v>383</v>
      </c>
      <c r="F30" s="110" t="s">
        <v>384</v>
      </c>
      <c r="G30" s="110" t="str">
        <f>IF(F30="",G28,F30)</f>
        <v>PRODUCT_CDE</v>
      </c>
      <c r="H30" s="110">
        <f>IF(F30="",H28+1,1)</f>
        <v>1</v>
      </c>
      <c r="I30" s="110" t="str">
        <f t="shared" ref="I30:I42" si="5">G30&amp;"_R"&amp;H30</f>
        <v>PRODUCT_CDE_R1</v>
      </c>
      <c r="J30" s="110" t="s">
        <v>670</v>
      </c>
      <c r="K30" s="110" t="str">
        <f t="shared" si="3"/>
        <v>PRODUCT_CDE</v>
      </c>
      <c r="L30" s="110" t="s">
        <v>166</v>
      </c>
      <c r="M30" s="110" t="s">
        <v>167</v>
      </c>
      <c r="N30" s="110" t="s">
        <v>168</v>
      </c>
      <c r="O30" s="110">
        <v>0</v>
      </c>
      <c r="P30" s="410">
        <f t="shared" si="4"/>
        <v>0</v>
      </c>
      <c r="Q30" s="110" t="s">
        <v>651</v>
      </c>
      <c r="R30" s="110"/>
      <c r="S30" s="110"/>
    </row>
    <row r="31" spans="2:19" ht="39.6" x14ac:dyDescent="0.25">
      <c r="B31" s="110">
        <v>9</v>
      </c>
      <c r="C31" s="110" t="s">
        <v>161</v>
      </c>
      <c r="D31" s="110" t="s">
        <v>671</v>
      </c>
      <c r="E31" s="110" t="s">
        <v>671</v>
      </c>
      <c r="F31" s="110" t="s">
        <v>389</v>
      </c>
      <c r="G31" s="110" t="str">
        <f t="shared" ref="G31:G42" si="6">IF(F31="",G30,F31)</f>
        <v>LOAN_PURPOSE_CDE</v>
      </c>
      <c r="H31" s="110">
        <f t="shared" ref="H31:H42" si="7">IF(F31="",H30+1,1)</f>
        <v>1</v>
      </c>
      <c r="I31" s="110" t="str">
        <f t="shared" si="5"/>
        <v>LOAN_PURPOSE_CDE_R1</v>
      </c>
      <c r="J31" s="110" t="s">
        <v>673</v>
      </c>
      <c r="K31" s="110" t="str">
        <f t="shared" si="3"/>
        <v>LOAN_PURPOSE_CDE</v>
      </c>
      <c r="L31" s="110" t="s">
        <v>166</v>
      </c>
      <c r="M31" s="110" t="s">
        <v>167</v>
      </c>
      <c r="N31" s="110" t="s">
        <v>168</v>
      </c>
      <c r="O31" s="110">
        <v>0</v>
      </c>
      <c r="P31" s="410">
        <f t="shared" si="4"/>
        <v>0</v>
      </c>
      <c r="Q31" s="110" t="s">
        <v>651</v>
      </c>
      <c r="R31" s="110"/>
      <c r="S31" s="110"/>
    </row>
    <row r="32" spans="2:19" ht="92.4" x14ac:dyDescent="0.25">
      <c r="B32" s="110">
        <v>10</v>
      </c>
      <c r="C32" s="110" t="s">
        <v>161</v>
      </c>
      <c r="D32" s="110" t="s">
        <v>674</v>
      </c>
      <c r="E32" s="110" t="s">
        <v>674</v>
      </c>
      <c r="F32" s="110" t="s">
        <v>675</v>
      </c>
      <c r="G32" s="110" t="str">
        <f t="shared" si="6"/>
        <v>LD_SECURED</v>
      </c>
      <c r="H32" s="110">
        <f t="shared" si="7"/>
        <v>1</v>
      </c>
      <c r="I32" s="110" t="str">
        <f t="shared" si="5"/>
        <v>LD_SECURED_R1</v>
      </c>
      <c r="J32" s="110" t="s">
        <v>395</v>
      </c>
      <c r="K32" s="110" t="str">
        <f t="shared" si="3"/>
        <v>LD_SECURED</v>
      </c>
      <c r="L32" s="110" t="s">
        <v>166</v>
      </c>
      <c r="M32" s="110" t="s">
        <v>167</v>
      </c>
      <c r="N32" s="110" t="s">
        <v>168</v>
      </c>
      <c r="O32" s="110">
        <v>0</v>
      </c>
      <c r="P32" s="410">
        <f t="shared" si="4"/>
        <v>0</v>
      </c>
      <c r="Q32" s="110" t="s">
        <v>651</v>
      </c>
      <c r="R32" s="110"/>
      <c r="S32" s="110"/>
    </row>
    <row r="33" spans="2:19" ht="39.6" x14ac:dyDescent="0.25">
      <c r="B33" s="110">
        <v>11</v>
      </c>
      <c r="C33" s="110" t="s">
        <v>161</v>
      </c>
      <c r="D33" s="110" t="s">
        <v>396</v>
      </c>
      <c r="E33" s="110" t="s">
        <v>396</v>
      </c>
      <c r="F33" s="110" t="s">
        <v>1113</v>
      </c>
      <c r="G33" s="110" t="str">
        <f t="shared" si="6"/>
        <v>Không có trường thông tin</v>
      </c>
      <c r="H33" s="110">
        <f t="shared" si="7"/>
        <v>1</v>
      </c>
      <c r="I33" s="110" t="str">
        <f t="shared" si="5"/>
        <v>Không có trường thông tin_R1</v>
      </c>
      <c r="J33" s="110" t="s">
        <v>507</v>
      </c>
      <c r="K33" s="110" t="str">
        <f t="shared" si="3"/>
        <v>Không có trường thông tin</v>
      </c>
      <c r="L33" s="110" t="s">
        <v>166</v>
      </c>
      <c r="M33" s="110" t="s">
        <v>167</v>
      </c>
      <c r="N33" s="110" t="s">
        <v>168</v>
      </c>
      <c r="O33" s="204" t="s">
        <v>88</v>
      </c>
      <c r="P33" s="204" t="s">
        <v>88</v>
      </c>
      <c r="Q33" s="110" t="s">
        <v>1114</v>
      </c>
      <c r="R33" s="110"/>
      <c r="S33" s="110"/>
    </row>
    <row r="34" spans="2:19" ht="52.8" x14ac:dyDescent="0.25">
      <c r="B34" s="110">
        <v>12</v>
      </c>
      <c r="C34" s="110" t="s">
        <v>161</v>
      </c>
      <c r="D34" s="110" t="s">
        <v>410</v>
      </c>
      <c r="E34" s="110" t="s">
        <v>410</v>
      </c>
      <c r="F34" s="110" t="s">
        <v>1110</v>
      </c>
      <c r="G34" s="110" t="str">
        <f t="shared" si="6"/>
        <v>Không có dữ liệu</v>
      </c>
      <c r="H34" s="110">
        <f t="shared" si="7"/>
        <v>1</v>
      </c>
      <c r="I34" s="110" t="str">
        <f t="shared" si="5"/>
        <v>Không có dữ liệu_R1</v>
      </c>
      <c r="J34" s="110" t="s">
        <v>507</v>
      </c>
      <c r="K34" s="110" t="str">
        <f t="shared" si="3"/>
        <v>Không có dữ liệu</v>
      </c>
      <c r="L34" s="110" t="s">
        <v>166</v>
      </c>
      <c r="M34" s="110" t="s">
        <v>167</v>
      </c>
      <c r="N34" s="110" t="s">
        <v>168</v>
      </c>
      <c r="O34" s="110" t="s">
        <v>88</v>
      </c>
      <c r="P34" s="204" t="s">
        <v>88</v>
      </c>
      <c r="Q34" s="110"/>
      <c r="R34" s="110"/>
      <c r="S34" s="110"/>
    </row>
    <row r="35" spans="2:19" ht="39.6" x14ac:dyDescent="0.25">
      <c r="B35" s="568">
        <v>13</v>
      </c>
      <c r="C35" s="568" t="s">
        <v>686</v>
      </c>
      <c r="D35" s="568" t="s">
        <v>687</v>
      </c>
      <c r="E35" s="411" t="s">
        <v>687</v>
      </c>
      <c r="F35" s="110" t="s">
        <v>688</v>
      </c>
      <c r="G35" s="110" t="str">
        <f t="shared" si="6"/>
        <v>DB_GRP_T24</v>
      </c>
      <c r="H35" s="110">
        <f t="shared" si="7"/>
        <v>1</v>
      </c>
      <c r="I35" s="110" t="str">
        <f t="shared" si="5"/>
        <v>DB_GRP_T24_R1</v>
      </c>
      <c r="J35" s="110" t="s">
        <v>753</v>
      </c>
      <c r="K35" s="110" t="str">
        <f t="shared" si="3"/>
        <v>DB_GRP_T24</v>
      </c>
      <c r="L35" s="110" t="s">
        <v>166</v>
      </c>
      <c r="M35" s="110" t="s">
        <v>167</v>
      </c>
      <c r="N35" s="110"/>
      <c r="O35" s="110">
        <v>0</v>
      </c>
      <c r="P35" s="410">
        <f t="shared" ref="P35:P47" si="8">O35/$P$14</f>
        <v>0</v>
      </c>
      <c r="Q35" s="110" t="s">
        <v>651</v>
      </c>
      <c r="R35" s="110"/>
      <c r="S35" s="110"/>
    </row>
    <row r="36" spans="2:19" ht="26.4" x14ac:dyDescent="0.25">
      <c r="B36" s="532"/>
      <c r="C36" s="532"/>
      <c r="D36" s="532"/>
      <c r="E36" s="412"/>
      <c r="F36" s="110" t="s">
        <v>754</v>
      </c>
      <c r="G36" s="110" t="str">
        <f t="shared" si="6"/>
        <v>DB_GRP_MF</v>
      </c>
      <c r="H36" s="110">
        <f t="shared" si="7"/>
        <v>1</v>
      </c>
      <c r="I36" s="110" t="str">
        <f t="shared" si="5"/>
        <v>DB_GRP_MF_R1</v>
      </c>
      <c r="J36" s="110" t="s">
        <v>753</v>
      </c>
      <c r="K36" s="110" t="str">
        <f t="shared" si="3"/>
        <v>DB_GRP_MF</v>
      </c>
      <c r="L36" s="110" t="s">
        <v>171</v>
      </c>
      <c r="M36" s="110" t="s">
        <v>167</v>
      </c>
      <c r="N36" s="110"/>
      <c r="O36" s="110">
        <v>0</v>
      </c>
      <c r="P36" s="410">
        <f t="shared" si="8"/>
        <v>0</v>
      </c>
      <c r="Q36" s="110" t="s">
        <v>651</v>
      </c>
      <c r="R36" s="110"/>
      <c r="S36" s="110"/>
    </row>
    <row r="37" spans="2:19" ht="26.4" x14ac:dyDescent="0.25">
      <c r="B37" s="528"/>
      <c r="C37" s="528"/>
      <c r="D37" s="528"/>
      <c r="E37" s="413"/>
      <c r="F37" s="110" t="s">
        <v>755</v>
      </c>
      <c r="G37" s="110" t="str">
        <f t="shared" si="6"/>
        <v>DB_GRP_CARD</v>
      </c>
      <c r="H37" s="110">
        <f t="shared" si="7"/>
        <v>1</v>
      </c>
      <c r="I37" s="110" t="str">
        <f t="shared" si="5"/>
        <v>DB_GRP_CARD_R1</v>
      </c>
      <c r="J37" s="110" t="s">
        <v>753</v>
      </c>
      <c r="K37" s="110" t="str">
        <f t="shared" si="3"/>
        <v>DB_GRP_CARD</v>
      </c>
      <c r="L37" s="110" t="s">
        <v>173</v>
      </c>
      <c r="M37" s="110" t="s">
        <v>167</v>
      </c>
      <c r="N37" s="110"/>
      <c r="O37" s="110">
        <v>0</v>
      </c>
      <c r="P37" s="410">
        <f t="shared" si="8"/>
        <v>0</v>
      </c>
      <c r="Q37" s="110" t="s">
        <v>651</v>
      </c>
      <c r="R37" s="110"/>
      <c r="S37" s="110"/>
    </row>
    <row r="38" spans="2:19" ht="26.4" x14ac:dyDescent="0.25">
      <c r="B38" s="577">
        <v>14</v>
      </c>
      <c r="C38" s="577" t="s">
        <v>161</v>
      </c>
      <c r="D38" s="568" t="s">
        <v>690</v>
      </c>
      <c r="E38" s="577" t="s">
        <v>756</v>
      </c>
      <c r="F38" s="577" t="s">
        <v>691</v>
      </c>
      <c r="G38" s="110" t="str">
        <f t="shared" si="6"/>
        <v>AMT_INTERNAL</v>
      </c>
      <c r="H38" s="110">
        <f t="shared" si="7"/>
        <v>1</v>
      </c>
      <c r="I38" s="110" t="str">
        <f t="shared" si="5"/>
        <v>AMT_INTERNAL_R1</v>
      </c>
      <c r="J38" s="110" t="s">
        <v>189</v>
      </c>
      <c r="K38" s="110" t="str">
        <f t="shared" si="3"/>
        <v>AMT_INTERNAL</v>
      </c>
      <c r="L38" s="110" t="s">
        <v>166</v>
      </c>
      <c r="M38" s="110" t="s">
        <v>167</v>
      </c>
      <c r="N38" s="110"/>
      <c r="O38" s="110">
        <v>0</v>
      </c>
      <c r="P38" s="410">
        <f t="shared" si="8"/>
        <v>0</v>
      </c>
      <c r="Q38" s="110" t="s">
        <v>651</v>
      </c>
      <c r="R38" s="110"/>
      <c r="S38" s="568" t="s">
        <v>757</v>
      </c>
    </row>
    <row r="39" spans="2:19" ht="79.2" x14ac:dyDescent="0.25">
      <c r="B39" s="528"/>
      <c r="C39" s="528"/>
      <c r="D39" s="528"/>
      <c r="E39" s="528"/>
      <c r="F39" s="528"/>
      <c r="G39" s="110" t="str">
        <f t="shared" si="6"/>
        <v>AMT_INTERNAL</v>
      </c>
      <c r="H39" s="110">
        <f t="shared" si="7"/>
        <v>2</v>
      </c>
      <c r="I39" s="110" t="str">
        <f t="shared" si="5"/>
        <v>AMT_INTERNAL_R2</v>
      </c>
      <c r="J39" s="110" t="s">
        <v>758</v>
      </c>
      <c r="K39" s="110" t="str">
        <f t="shared" si="3"/>
        <v>AMT_INTERNAL</v>
      </c>
      <c r="L39" s="110" t="s">
        <v>171</v>
      </c>
      <c r="M39" s="110" t="s">
        <v>208</v>
      </c>
      <c r="N39" s="110"/>
      <c r="O39" s="110">
        <v>391</v>
      </c>
      <c r="P39" s="410">
        <f t="shared" si="8"/>
        <v>0.31685575364667745</v>
      </c>
      <c r="Q39" s="110" t="s">
        <v>759</v>
      </c>
      <c r="R39" s="110" t="s">
        <v>760</v>
      </c>
      <c r="S39" s="528"/>
    </row>
    <row r="40" spans="2:19" ht="26.4" x14ac:dyDescent="0.25">
      <c r="B40" s="577">
        <v>15</v>
      </c>
      <c r="C40" s="577" t="s">
        <v>686</v>
      </c>
      <c r="D40" s="568" t="s">
        <v>698</v>
      </c>
      <c r="E40" s="577" t="s">
        <v>761</v>
      </c>
      <c r="F40" s="577" t="s">
        <v>699</v>
      </c>
      <c r="G40" s="110" t="str">
        <f t="shared" si="6"/>
        <v>PROCESS_DT</v>
      </c>
      <c r="H40" s="110">
        <f t="shared" si="7"/>
        <v>1</v>
      </c>
      <c r="I40" s="110" t="str">
        <f t="shared" si="5"/>
        <v>PROCESS_DT_R1</v>
      </c>
      <c r="J40" s="110" t="s">
        <v>762</v>
      </c>
      <c r="K40" s="110" t="str">
        <f t="shared" si="3"/>
        <v>PROCESS_DT</v>
      </c>
      <c r="L40" s="110" t="s">
        <v>166</v>
      </c>
      <c r="M40" s="110" t="s">
        <v>167</v>
      </c>
      <c r="N40" s="110" t="s">
        <v>186</v>
      </c>
      <c r="O40" s="110">
        <v>0</v>
      </c>
      <c r="P40" s="410">
        <f t="shared" si="8"/>
        <v>0</v>
      </c>
      <c r="Q40" s="110" t="s">
        <v>651</v>
      </c>
      <c r="R40" s="110"/>
      <c r="S40" s="568"/>
    </row>
    <row r="41" spans="2:19" ht="26.4" x14ac:dyDescent="0.25">
      <c r="B41" s="528"/>
      <c r="C41" s="528"/>
      <c r="D41" s="528"/>
      <c r="E41" s="528"/>
      <c r="F41" s="528"/>
      <c r="G41" s="110" t="str">
        <f t="shared" si="6"/>
        <v>PROCESS_DT</v>
      </c>
      <c r="H41" s="110">
        <f t="shared" si="7"/>
        <v>2</v>
      </c>
      <c r="I41" s="110" t="str">
        <f t="shared" si="5"/>
        <v>PROCESS_DT_R2</v>
      </c>
      <c r="J41" s="110" t="s">
        <v>763</v>
      </c>
      <c r="K41" s="110" t="str">
        <f t="shared" si="3"/>
        <v>PROCESS_DT</v>
      </c>
      <c r="L41" s="110" t="s">
        <v>171</v>
      </c>
      <c r="M41" s="110" t="s">
        <v>167</v>
      </c>
      <c r="N41" s="110" t="s">
        <v>168</v>
      </c>
      <c r="O41" s="110">
        <v>0</v>
      </c>
      <c r="P41" s="410">
        <f t="shared" si="8"/>
        <v>0</v>
      </c>
      <c r="Q41" s="110" t="s">
        <v>651</v>
      </c>
      <c r="R41" s="110"/>
      <c r="S41" s="528"/>
    </row>
    <row r="42" spans="2:19" ht="39.6" x14ac:dyDescent="0.25">
      <c r="B42" s="110">
        <v>16</v>
      </c>
      <c r="C42" s="110" t="s">
        <v>686</v>
      </c>
      <c r="D42" s="110" t="s">
        <v>703</v>
      </c>
      <c r="E42" s="110" t="s">
        <v>703</v>
      </c>
      <c r="F42" s="110" t="s">
        <v>704</v>
      </c>
      <c r="G42" s="110" t="str">
        <f t="shared" si="6"/>
        <v>OVERDUE_DAYS</v>
      </c>
      <c r="H42" s="110">
        <f t="shared" si="7"/>
        <v>1</v>
      </c>
      <c r="I42" s="110" t="str">
        <f t="shared" si="5"/>
        <v>OVERDUE_DAYS_R1</v>
      </c>
      <c r="J42" s="110" t="s">
        <v>705</v>
      </c>
      <c r="K42" s="110" t="str">
        <f t="shared" si="3"/>
        <v>OVERDUE_DAYS</v>
      </c>
      <c r="L42" s="110" t="s">
        <v>166</v>
      </c>
      <c r="M42" s="110" t="s">
        <v>167</v>
      </c>
      <c r="N42" s="110"/>
      <c r="O42" s="110">
        <v>0</v>
      </c>
      <c r="P42" s="410">
        <f t="shared" si="8"/>
        <v>0</v>
      </c>
      <c r="Q42" s="110" t="s">
        <v>651</v>
      </c>
      <c r="R42" s="110"/>
      <c r="S42" s="110"/>
    </row>
    <row r="43" spans="2:19" ht="26.4" x14ac:dyDescent="0.25">
      <c r="B43" s="383">
        <v>17</v>
      </c>
      <c r="C43" s="110" t="s">
        <v>686</v>
      </c>
      <c r="D43" s="383" t="s">
        <v>764</v>
      </c>
      <c r="E43" s="383"/>
      <c r="F43" s="110" t="s">
        <v>718</v>
      </c>
      <c r="G43" s="110"/>
      <c r="H43" s="110"/>
      <c r="I43" s="110"/>
      <c r="J43" s="110" t="s">
        <v>189</v>
      </c>
      <c r="K43" s="110" t="str">
        <f t="shared" si="3"/>
        <v>OS_AMT_LCL</v>
      </c>
      <c r="L43" s="110" t="s">
        <v>166</v>
      </c>
      <c r="M43" s="110" t="s">
        <v>167</v>
      </c>
      <c r="N43" s="110"/>
      <c r="O43" s="110">
        <v>5</v>
      </c>
      <c r="P43" s="410">
        <f t="shared" si="8"/>
        <v>4.0518638573743921E-3</v>
      </c>
      <c r="Q43" s="110" t="s">
        <v>765</v>
      </c>
      <c r="R43" s="110" t="s">
        <v>766</v>
      </c>
      <c r="S43" s="110" t="s">
        <v>749</v>
      </c>
    </row>
    <row r="44" spans="2:19" ht="26.4" x14ac:dyDescent="0.25">
      <c r="B44" s="568">
        <v>18</v>
      </c>
      <c r="C44" s="568" t="s">
        <v>686</v>
      </c>
      <c r="D44" s="568" t="s">
        <v>767</v>
      </c>
      <c r="E44" s="383"/>
      <c r="F44" s="110" t="s">
        <v>720</v>
      </c>
      <c r="G44" s="110"/>
      <c r="H44" s="110"/>
      <c r="I44" s="110"/>
      <c r="J44" s="110" t="s">
        <v>189</v>
      </c>
      <c r="K44" s="110" t="str">
        <f t="shared" si="3"/>
        <v>ACCR_AMT</v>
      </c>
      <c r="L44" s="110" t="s">
        <v>166</v>
      </c>
      <c r="M44" s="110" t="s">
        <v>167</v>
      </c>
      <c r="N44" s="110"/>
      <c r="O44" s="110">
        <v>0</v>
      </c>
      <c r="P44" s="410">
        <f t="shared" si="8"/>
        <v>0</v>
      </c>
      <c r="Q44" s="110" t="s">
        <v>651</v>
      </c>
      <c r="R44" s="110"/>
      <c r="S44" s="110"/>
    </row>
    <row r="45" spans="2:19" ht="26.4" x14ac:dyDescent="0.25">
      <c r="B45" s="532"/>
      <c r="C45" s="532"/>
      <c r="D45" s="532"/>
      <c r="E45" s="412"/>
      <c r="F45" s="110" t="s">
        <v>722</v>
      </c>
      <c r="G45" s="110"/>
      <c r="H45" s="110"/>
      <c r="I45" s="110"/>
      <c r="J45" s="110" t="s">
        <v>189</v>
      </c>
      <c r="K45" s="110" t="str">
        <f t="shared" si="3"/>
        <v>PD_PE</v>
      </c>
      <c r="L45" s="110" t="s">
        <v>166</v>
      </c>
      <c r="M45" s="110" t="s">
        <v>167</v>
      </c>
      <c r="N45" s="110"/>
      <c r="O45" s="110">
        <v>0</v>
      </c>
      <c r="P45" s="410">
        <f t="shared" si="8"/>
        <v>0</v>
      </c>
      <c r="Q45" s="110" t="s">
        <v>651</v>
      </c>
      <c r="R45" s="110"/>
      <c r="S45" s="110"/>
    </row>
    <row r="46" spans="2:19" ht="26.4" x14ac:dyDescent="0.25">
      <c r="B46" s="532"/>
      <c r="C46" s="532"/>
      <c r="D46" s="532"/>
      <c r="E46" s="412"/>
      <c r="F46" s="110" t="s">
        <v>724</v>
      </c>
      <c r="G46" s="110"/>
      <c r="H46" s="110"/>
      <c r="I46" s="110"/>
      <c r="J46" s="110" t="s">
        <v>189</v>
      </c>
      <c r="K46" s="110" t="str">
        <f t="shared" si="3"/>
        <v>PD_PS</v>
      </c>
      <c r="L46" s="110" t="s">
        <v>166</v>
      </c>
      <c r="M46" s="110" t="s">
        <v>167</v>
      </c>
      <c r="N46" s="110"/>
      <c r="O46" s="110">
        <v>0</v>
      </c>
      <c r="P46" s="410">
        <f t="shared" si="8"/>
        <v>0</v>
      </c>
      <c r="Q46" s="110" t="s">
        <v>651</v>
      </c>
      <c r="R46" s="110"/>
      <c r="S46" s="110"/>
    </row>
    <row r="47" spans="2:19" ht="26.4" x14ac:dyDescent="0.25">
      <c r="B47" s="532"/>
      <c r="C47" s="532"/>
      <c r="D47" s="532"/>
      <c r="E47" s="412"/>
      <c r="F47" s="110" t="s">
        <v>768</v>
      </c>
      <c r="G47" s="110"/>
      <c r="H47" s="110"/>
      <c r="I47" s="110"/>
      <c r="J47" s="110" t="s">
        <v>189</v>
      </c>
      <c r="K47" s="110" t="str">
        <f t="shared" si="3"/>
        <v>OVERDUE_INTEREST_AMT</v>
      </c>
      <c r="L47" s="110" t="s">
        <v>166</v>
      </c>
      <c r="M47" s="110" t="s">
        <v>167</v>
      </c>
      <c r="N47" s="110"/>
      <c r="O47" s="110">
        <v>0</v>
      </c>
      <c r="P47" s="410">
        <f t="shared" si="8"/>
        <v>0</v>
      </c>
      <c r="Q47" s="110" t="s">
        <v>651</v>
      </c>
      <c r="R47" s="110"/>
      <c r="S47" s="110"/>
    </row>
    <row r="48" spans="2:19" ht="26.4" x14ac:dyDescent="0.25">
      <c r="B48" s="383">
        <v>19</v>
      </c>
      <c r="C48" s="110" t="s">
        <v>686</v>
      </c>
      <c r="D48" s="383" t="s">
        <v>769</v>
      </c>
      <c r="E48" s="383"/>
      <c r="F48" s="383" t="s">
        <v>1110</v>
      </c>
      <c r="G48" s="110"/>
      <c r="H48" s="110"/>
      <c r="I48" s="110"/>
      <c r="J48" s="110" t="s">
        <v>189</v>
      </c>
      <c r="K48" s="110" t="str">
        <f t="shared" si="3"/>
        <v>Không có dữ liệu</v>
      </c>
      <c r="L48" s="110" t="s">
        <v>166</v>
      </c>
      <c r="M48" s="110" t="s">
        <v>167</v>
      </c>
      <c r="N48" s="110"/>
      <c r="O48" s="110" t="s">
        <v>88</v>
      </c>
      <c r="P48" s="410" t="s">
        <v>88</v>
      </c>
      <c r="Q48" s="110"/>
      <c r="R48" s="110"/>
      <c r="S48" s="383"/>
    </row>
    <row r="49" spans="1:19" ht="31.2" customHeight="1" x14ac:dyDescent="0.25">
      <c r="B49" s="568">
        <v>20</v>
      </c>
      <c r="C49" s="568" t="s">
        <v>770</v>
      </c>
      <c r="D49" s="568" t="s">
        <v>725</v>
      </c>
      <c r="E49" s="568" t="s">
        <v>725</v>
      </c>
      <c r="F49" s="568" t="s">
        <v>1110</v>
      </c>
      <c r="G49" s="110" t="str">
        <f>IF(F49="",G42,F49)</f>
        <v>Không có dữ liệu</v>
      </c>
      <c r="H49" s="110">
        <f>IF(F49="",H42+1,1)</f>
        <v>1</v>
      </c>
      <c r="I49" s="110" t="str">
        <f t="shared" ref="I49:I53" si="9">G49&amp;"_R"&amp;H49</f>
        <v>Không có dữ liệu_R1</v>
      </c>
      <c r="J49" s="110" t="s">
        <v>189</v>
      </c>
      <c r="K49" s="110" t="str">
        <f t="shared" si="3"/>
        <v>Không có dữ liệu</v>
      </c>
      <c r="L49" s="110" t="s">
        <v>166</v>
      </c>
      <c r="M49" s="110" t="s">
        <v>167</v>
      </c>
      <c r="N49" s="110" t="s">
        <v>168</v>
      </c>
      <c r="O49" s="204" t="s">
        <v>88</v>
      </c>
      <c r="P49" s="410" t="s">
        <v>88</v>
      </c>
      <c r="Q49" s="110"/>
      <c r="R49" s="110"/>
      <c r="S49" s="568"/>
    </row>
    <row r="50" spans="1:19" ht="39.6" x14ac:dyDescent="0.25">
      <c r="B50" s="532"/>
      <c r="C50" s="532"/>
      <c r="D50" s="532"/>
      <c r="E50" s="532"/>
      <c r="F50" s="532"/>
      <c r="G50" s="110" t="str">
        <f t="shared" ref="G50:G51" si="10">IF(F50="",G49,F50)</f>
        <v>Không có dữ liệu</v>
      </c>
      <c r="H50" s="110">
        <f t="shared" ref="H50:H51" si="11">IF(F50="",H49+1,1)</f>
        <v>2</v>
      </c>
      <c r="I50" s="110" t="str">
        <f t="shared" si="9"/>
        <v>Không có dữ liệu_R2</v>
      </c>
      <c r="J50" s="110" t="s">
        <v>771</v>
      </c>
      <c r="K50" s="110" t="str">
        <f t="shared" si="3"/>
        <v>Không có dữ liệu</v>
      </c>
      <c r="L50" s="110" t="s">
        <v>171</v>
      </c>
      <c r="M50" s="110" t="s">
        <v>167</v>
      </c>
      <c r="N50" s="110" t="s">
        <v>168</v>
      </c>
      <c r="O50" s="204" t="s">
        <v>88</v>
      </c>
      <c r="P50" s="410" t="s">
        <v>88</v>
      </c>
      <c r="Q50" s="110"/>
      <c r="R50" s="110"/>
      <c r="S50" s="532"/>
    </row>
    <row r="51" spans="1:19" ht="26.4" x14ac:dyDescent="0.25">
      <c r="B51" s="532"/>
      <c r="C51" s="532"/>
      <c r="D51" s="532"/>
      <c r="E51" s="532"/>
      <c r="F51" s="532"/>
      <c r="G51" s="110" t="str">
        <f t="shared" si="10"/>
        <v>Không có dữ liệu</v>
      </c>
      <c r="H51" s="110">
        <f t="shared" si="11"/>
        <v>3</v>
      </c>
      <c r="I51" s="110" t="str">
        <f t="shared" si="9"/>
        <v>Không có dữ liệu_R3</v>
      </c>
      <c r="J51" s="110" t="s">
        <v>772</v>
      </c>
      <c r="K51" s="110" t="str">
        <f t="shared" si="3"/>
        <v>Không có dữ liệu</v>
      </c>
      <c r="L51" s="110" t="s">
        <v>173</v>
      </c>
      <c r="M51" s="110" t="s">
        <v>167</v>
      </c>
      <c r="N51" s="110" t="s">
        <v>168</v>
      </c>
      <c r="O51" s="204" t="s">
        <v>88</v>
      </c>
      <c r="P51" s="410" t="s">
        <v>88</v>
      </c>
      <c r="Q51" s="110"/>
      <c r="R51" s="110"/>
      <c r="S51" s="532"/>
    </row>
    <row r="52" spans="1:19" ht="26.4" x14ac:dyDescent="0.25">
      <c r="B52" s="110">
        <v>21</v>
      </c>
      <c r="C52" s="110" t="s">
        <v>770</v>
      </c>
      <c r="D52" s="110" t="s">
        <v>717</v>
      </c>
      <c r="E52" s="110" t="s">
        <v>773</v>
      </c>
      <c r="F52" s="110" t="s">
        <v>718</v>
      </c>
      <c r="G52" s="110" t="str">
        <f>IF(F52="",#REF!,F52)</f>
        <v>OS_AMT_LCL</v>
      </c>
      <c r="H52" s="110">
        <f>IF(F52="",#REF!+1,1)</f>
        <v>1</v>
      </c>
      <c r="I52" s="110" t="str">
        <f t="shared" si="9"/>
        <v>OS_AMT_LCL_R1</v>
      </c>
      <c r="J52" s="110" t="s">
        <v>189</v>
      </c>
      <c r="K52" s="110" t="str">
        <f>IF(F52="",#REF!,F52)</f>
        <v>OS_AMT_LCL</v>
      </c>
      <c r="L52" s="110" t="s">
        <v>166</v>
      </c>
      <c r="M52" s="110" t="s">
        <v>167</v>
      </c>
      <c r="N52" s="110" t="s">
        <v>774</v>
      </c>
      <c r="O52" s="110">
        <v>0</v>
      </c>
      <c r="P52" s="410">
        <f t="shared" ref="P52:P56" si="12">O52/$P$14</f>
        <v>0</v>
      </c>
      <c r="Q52" s="110" t="s">
        <v>651</v>
      </c>
      <c r="R52" s="110"/>
      <c r="S52" s="383"/>
    </row>
    <row r="53" spans="1:19" ht="39.6" x14ac:dyDescent="0.25">
      <c r="B53" s="568">
        <v>22</v>
      </c>
      <c r="C53" s="568" t="s">
        <v>770</v>
      </c>
      <c r="D53" s="568" t="s">
        <v>719</v>
      </c>
      <c r="E53" s="110" t="s">
        <v>775</v>
      </c>
      <c r="F53" s="110" t="s">
        <v>720</v>
      </c>
      <c r="G53" s="110" t="str">
        <f>IF(F53="",G52,F53)</f>
        <v>ACCR_AMT</v>
      </c>
      <c r="H53" s="110">
        <f>IF(F53="",H52+1,1)</f>
        <v>1</v>
      </c>
      <c r="I53" s="110" t="str">
        <f t="shared" si="9"/>
        <v>ACCR_AMT_R1</v>
      </c>
      <c r="J53" s="110" t="s">
        <v>189</v>
      </c>
      <c r="K53" s="110" t="str">
        <f t="shared" ref="K53:K56" si="13">IF(F53="",K52,F53)</f>
        <v>ACCR_AMT</v>
      </c>
      <c r="L53" s="110" t="s">
        <v>166</v>
      </c>
      <c r="M53" s="110" t="s">
        <v>167</v>
      </c>
      <c r="N53" s="110"/>
      <c r="O53" s="110">
        <v>0</v>
      </c>
      <c r="P53" s="410">
        <f t="shared" si="12"/>
        <v>0</v>
      </c>
      <c r="Q53" s="110"/>
      <c r="R53" s="110"/>
      <c r="S53" s="383"/>
    </row>
    <row r="54" spans="1:19" ht="26.4" x14ac:dyDescent="0.25">
      <c r="B54" s="528"/>
      <c r="C54" s="528"/>
      <c r="D54" s="528"/>
      <c r="E54" s="110"/>
      <c r="F54" s="110" t="s">
        <v>768</v>
      </c>
      <c r="G54" s="110"/>
      <c r="H54" s="110"/>
      <c r="I54" s="110"/>
      <c r="J54" s="110" t="s">
        <v>189</v>
      </c>
      <c r="K54" s="110" t="str">
        <f t="shared" si="13"/>
        <v>OVERDUE_INTEREST_AMT</v>
      </c>
      <c r="L54" s="110" t="s">
        <v>166</v>
      </c>
      <c r="M54" s="110" t="s">
        <v>167</v>
      </c>
      <c r="N54" s="110"/>
      <c r="O54" s="110">
        <v>0</v>
      </c>
      <c r="P54" s="410">
        <f t="shared" si="12"/>
        <v>0</v>
      </c>
      <c r="Q54" s="110"/>
      <c r="R54" s="110"/>
      <c r="S54" s="383"/>
    </row>
    <row r="55" spans="1:19" ht="39.6" x14ac:dyDescent="0.25">
      <c r="B55" s="110">
        <v>23</v>
      </c>
      <c r="C55" s="110" t="s">
        <v>770</v>
      </c>
      <c r="D55" s="110" t="s">
        <v>721</v>
      </c>
      <c r="E55" s="110" t="s">
        <v>776</v>
      </c>
      <c r="F55" s="110" t="s">
        <v>722</v>
      </c>
      <c r="G55" s="110" t="str">
        <f>IF(F55="",G53,F55)</f>
        <v>PD_PE</v>
      </c>
      <c r="H55" s="110">
        <f>IF(F55="",H53+1,1)</f>
        <v>1</v>
      </c>
      <c r="I55" s="110" t="str">
        <f t="shared" ref="I55:I56" si="14">G55&amp;"_R"&amp;H55</f>
        <v>PD_PE_R1</v>
      </c>
      <c r="J55" s="110" t="s">
        <v>189</v>
      </c>
      <c r="K55" s="110" t="str">
        <f t="shared" si="13"/>
        <v>PD_PE</v>
      </c>
      <c r="L55" s="110" t="s">
        <v>166</v>
      </c>
      <c r="M55" s="110" t="s">
        <v>167</v>
      </c>
      <c r="N55" s="110"/>
      <c r="O55" s="110">
        <v>0</v>
      </c>
      <c r="P55" s="410">
        <f t="shared" si="12"/>
        <v>0</v>
      </c>
      <c r="Q55" s="110"/>
      <c r="R55" s="110"/>
      <c r="S55" s="383"/>
    </row>
    <row r="56" spans="1:19" ht="26.4" x14ac:dyDescent="0.25">
      <c r="B56" s="110">
        <v>24</v>
      </c>
      <c r="C56" s="110" t="s">
        <v>770</v>
      </c>
      <c r="D56" s="110" t="s">
        <v>723</v>
      </c>
      <c r="E56" s="110" t="s">
        <v>777</v>
      </c>
      <c r="F56" s="110" t="s">
        <v>724</v>
      </c>
      <c r="G56" s="110" t="str">
        <f>IF(F56="",G55,F56)</f>
        <v>PD_PS</v>
      </c>
      <c r="H56" s="110">
        <f>IF(F56="",H55+1,1)</f>
        <v>1</v>
      </c>
      <c r="I56" s="110" t="str">
        <f t="shared" si="14"/>
        <v>PD_PS_R1</v>
      </c>
      <c r="J56" s="110" t="s">
        <v>189</v>
      </c>
      <c r="K56" s="110" t="str">
        <f t="shared" si="13"/>
        <v>PD_PS</v>
      </c>
      <c r="L56" s="110" t="s">
        <v>166</v>
      </c>
      <c r="M56" s="110" t="s">
        <v>167</v>
      </c>
      <c r="N56" s="110"/>
      <c r="O56" s="110">
        <v>0</v>
      </c>
      <c r="P56" s="410">
        <f t="shared" si="12"/>
        <v>0</v>
      </c>
      <c r="Q56" s="110"/>
      <c r="R56" s="110"/>
      <c r="S56" s="110"/>
    </row>
    <row r="57" spans="1:19" ht="14.25" customHeight="1" x14ac:dyDescent="0.3">
      <c r="A57" s="414"/>
      <c r="B57" s="405"/>
      <c r="C57" s="48"/>
      <c r="D57" s="48"/>
      <c r="M57" s="12"/>
      <c r="N57" s="12"/>
    </row>
    <row r="58" spans="1:19" ht="14.25" customHeight="1" x14ac:dyDescent="0.3">
      <c r="B58" s="405"/>
      <c r="C58" s="48"/>
      <c r="D58" s="48"/>
      <c r="M58" s="12"/>
      <c r="N58" s="12"/>
    </row>
    <row r="59" spans="1:19" ht="14.25" customHeight="1" x14ac:dyDescent="0.25">
      <c r="M59" s="12"/>
      <c r="N59" s="12"/>
    </row>
    <row r="60" spans="1:19" ht="14.25" customHeight="1" x14ac:dyDescent="0.25">
      <c r="M60" s="12"/>
      <c r="N60" s="12"/>
    </row>
    <row r="61" spans="1:19" ht="14.25" customHeight="1" x14ac:dyDescent="0.25">
      <c r="M61" s="12"/>
      <c r="N61" s="12"/>
    </row>
    <row r="62" spans="1:19" ht="14.25" customHeight="1" x14ac:dyDescent="0.25">
      <c r="M62" s="12"/>
      <c r="N62" s="12"/>
    </row>
    <row r="63" spans="1:19" ht="14.25" customHeight="1" x14ac:dyDescent="0.25">
      <c r="M63" s="12"/>
      <c r="N63" s="12"/>
    </row>
    <row r="64" spans="1:19" ht="14.25" customHeight="1" x14ac:dyDescent="0.25">
      <c r="M64" s="12"/>
      <c r="N64" s="12"/>
    </row>
    <row r="65" spans="13:14" ht="14.25" customHeight="1" x14ac:dyDescent="0.25">
      <c r="M65" s="12"/>
      <c r="N65" s="12"/>
    </row>
    <row r="66" spans="13:14" ht="14.25" customHeight="1" x14ac:dyDescent="0.25">
      <c r="M66" s="12"/>
      <c r="N66" s="12"/>
    </row>
    <row r="67" spans="13:14" ht="14.25" customHeight="1" x14ac:dyDescent="0.25">
      <c r="M67" s="12"/>
      <c r="N67" s="12"/>
    </row>
    <row r="68" spans="13:14" ht="14.25" customHeight="1" x14ac:dyDescent="0.25">
      <c r="M68" s="12"/>
      <c r="N68" s="12"/>
    </row>
    <row r="69" spans="13:14" ht="14.25" customHeight="1" x14ac:dyDescent="0.25">
      <c r="M69" s="12"/>
      <c r="N69" s="12"/>
    </row>
    <row r="70" spans="13:14" ht="14.25" customHeight="1" x14ac:dyDescent="0.25">
      <c r="M70" s="12"/>
      <c r="N70" s="12"/>
    </row>
    <row r="71" spans="13:14" ht="14.25" customHeight="1" x14ac:dyDescent="0.25">
      <c r="M71" s="12"/>
      <c r="N71" s="12"/>
    </row>
    <row r="72" spans="13:14" ht="14.25" customHeight="1" x14ac:dyDescent="0.25">
      <c r="M72" s="12"/>
      <c r="N72" s="12"/>
    </row>
    <row r="73" spans="13:14" ht="14.25" customHeight="1" x14ac:dyDescent="0.25">
      <c r="M73" s="12"/>
      <c r="N73" s="12"/>
    </row>
    <row r="74" spans="13:14" ht="14.25" customHeight="1" x14ac:dyDescent="0.25">
      <c r="M74" s="12"/>
      <c r="N74" s="12"/>
    </row>
    <row r="75" spans="13:14" ht="14.25" customHeight="1" x14ac:dyDescent="0.25">
      <c r="M75" s="12"/>
      <c r="N75" s="12"/>
    </row>
    <row r="76" spans="13:14" ht="14.25" customHeight="1" x14ac:dyDescent="0.25">
      <c r="M76" s="12"/>
      <c r="N76" s="12"/>
    </row>
    <row r="77" spans="13:14" ht="14.25" customHeight="1" x14ac:dyDescent="0.25">
      <c r="M77" s="12"/>
      <c r="N77" s="12"/>
    </row>
    <row r="78" spans="13:14" ht="14.25" customHeight="1" x14ac:dyDescent="0.25">
      <c r="M78" s="12"/>
      <c r="N78" s="12"/>
    </row>
    <row r="79" spans="13:14" ht="14.25" customHeight="1" x14ac:dyDescent="0.25">
      <c r="M79" s="12"/>
      <c r="N79" s="12"/>
    </row>
    <row r="80" spans="13:14" ht="14.25" customHeight="1" x14ac:dyDescent="0.25">
      <c r="M80" s="12"/>
      <c r="N80" s="12"/>
    </row>
    <row r="81" spans="13:14" ht="14.25" customHeight="1" x14ac:dyDescent="0.25">
      <c r="M81" s="12"/>
      <c r="N81" s="12"/>
    </row>
    <row r="82" spans="13:14" ht="14.25" customHeight="1" x14ac:dyDescent="0.25">
      <c r="M82" s="12"/>
      <c r="N82" s="12"/>
    </row>
    <row r="83" spans="13:14" ht="14.25" customHeight="1" x14ac:dyDescent="0.25">
      <c r="M83" s="12"/>
      <c r="N83" s="12"/>
    </row>
    <row r="84" spans="13:14" ht="14.25" customHeight="1" x14ac:dyDescent="0.25">
      <c r="M84" s="12"/>
      <c r="N84" s="12"/>
    </row>
    <row r="85" spans="13:14" ht="14.25" customHeight="1" x14ac:dyDescent="0.25">
      <c r="M85" s="12"/>
      <c r="N85" s="12"/>
    </row>
    <row r="86" spans="13:14" ht="14.25" customHeight="1" x14ac:dyDescent="0.25">
      <c r="M86" s="12"/>
      <c r="N86" s="12"/>
    </row>
    <row r="87" spans="13:14" ht="14.25" customHeight="1" x14ac:dyDescent="0.25">
      <c r="M87" s="12"/>
      <c r="N87" s="12"/>
    </row>
    <row r="88" spans="13:14" ht="14.25" customHeight="1" x14ac:dyDescent="0.25">
      <c r="M88" s="12"/>
      <c r="N88" s="12"/>
    </row>
    <row r="89" spans="13:14" ht="14.25" customHeight="1" x14ac:dyDescent="0.25">
      <c r="M89" s="12"/>
      <c r="N89" s="12"/>
    </row>
    <row r="90" spans="13:14" ht="14.25" customHeight="1" x14ac:dyDescent="0.25">
      <c r="M90" s="12"/>
      <c r="N90" s="12"/>
    </row>
    <row r="91" spans="13:14" ht="14.25" customHeight="1" x14ac:dyDescent="0.25">
      <c r="M91" s="12"/>
      <c r="N91" s="12"/>
    </row>
    <row r="92" spans="13:14" ht="14.25" customHeight="1" x14ac:dyDescent="0.25">
      <c r="M92" s="12"/>
      <c r="N92" s="12"/>
    </row>
    <row r="93" spans="13:14" ht="14.25" customHeight="1" x14ac:dyDescent="0.25">
      <c r="M93" s="12"/>
      <c r="N93" s="12"/>
    </row>
    <row r="94" spans="13:14" ht="14.25" customHeight="1" x14ac:dyDescent="0.25">
      <c r="M94" s="12"/>
      <c r="N94" s="12"/>
    </row>
    <row r="95" spans="13:14" ht="14.25" customHeight="1" x14ac:dyDescent="0.25">
      <c r="M95" s="12"/>
      <c r="N95" s="12"/>
    </row>
    <row r="96" spans="13:14" ht="14.25" customHeight="1" x14ac:dyDescent="0.25">
      <c r="M96" s="12"/>
      <c r="N96" s="12"/>
    </row>
    <row r="97" spans="13:14" ht="14.25" customHeight="1" x14ac:dyDescent="0.25">
      <c r="M97" s="12"/>
      <c r="N97" s="12"/>
    </row>
    <row r="98" spans="13:14" ht="14.25" customHeight="1" x14ac:dyDescent="0.25">
      <c r="M98" s="12"/>
      <c r="N98" s="12"/>
    </row>
    <row r="99" spans="13:14" ht="14.25" customHeight="1" x14ac:dyDescent="0.25">
      <c r="M99" s="12"/>
      <c r="N99" s="12"/>
    </row>
    <row r="100" spans="13:14" ht="14.25" customHeight="1" x14ac:dyDescent="0.25">
      <c r="M100" s="12"/>
      <c r="N100" s="12"/>
    </row>
    <row r="101" spans="13:14" ht="14.25" customHeight="1" x14ac:dyDescent="0.25">
      <c r="M101" s="12"/>
      <c r="N101" s="12"/>
    </row>
    <row r="102" spans="13:14" ht="14.25" customHeight="1" x14ac:dyDescent="0.25">
      <c r="M102" s="12"/>
      <c r="N102" s="12"/>
    </row>
    <row r="103" spans="13:14" ht="14.25" customHeight="1" x14ac:dyDescent="0.25">
      <c r="M103" s="12"/>
      <c r="N103" s="12"/>
    </row>
    <row r="104" spans="13:14" ht="14.25" customHeight="1" x14ac:dyDescent="0.25">
      <c r="M104" s="12"/>
      <c r="N104" s="12"/>
    </row>
    <row r="105" spans="13:14" ht="14.25" customHeight="1" x14ac:dyDescent="0.25">
      <c r="M105" s="12"/>
      <c r="N105" s="12"/>
    </row>
    <row r="106" spans="13:14" ht="14.25" customHeight="1" x14ac:dyDescent="0.25">
      <c r="M106" s="12"/>
      <c r="N106" s="12"/>
    </row>
    <row r="107" spans="13:14" ht="14.25" customHeight="1" x14ac:dyDescent="0.25">
      <c r="M107" s="12"/>
      <c r="N107" s="12"/>
    </row>
    <row r="108" spans="13:14" ht="14.25" customHeight="1" x14ac:dyDescent="0.25">
      <c r="M108" s="12"/>
      <c r="N108" s="12"/>
    </row>
    <row r="109" spans="13:14" ht="14.25" customHeight="1" x14ac:dyDescent="0.25">
      <c r="M109" s="12"/>
      <c r="N109" s="12"/>
    </row>
    <row r="110" spans="13:14" ht="14.25" customHeight="1" x14ac:dyDescent="0.25">
      <c r="M110" s="12"/>
      <c r="N110" s="12"/>
    </row>
    <row r="111" spans="13:14" ht="14.25" customHeight="1" x14ac:dyDescent="0.25">
      <c r="M111" s="12"/>
      <c r="N111" s="12"/>
    </row>
    <row r="112" spans="13:14" ht="14.25" customHeight="1" x14ac:dyDescent="0.25">
      <c r="M112" s="12"/>
      <c r="N112" s="12"/>
    </row>
    <row r="113" spans="13:14" ht="14.25" customHeight="1" x14ac:dyDescent="0.25">
      <c r="M113" s="12"/>
      <c r="N113" s="12"/>
    </row>
    <row r="114" spans="13:14" ht="14.25" customHeight="1" x14ac:dyDescent="0.25">
      <c r="M114" s="12"/>
      <c r="N114" s="12"/>
    </row>
    <row r="115" spans="13:14" ht="14.25" customHeight="1" x14ac:dyDescent="0.25">
      <c r="M115" s="12"/>
      <c r="N115" s="12"/>
    </row>
    <row r="116" spans="13:14" ht="14.25" customHeight="1" x14ac:dyDescent="0.25">
      <c r="M116" s="12"/>
      <c r="N116" s="12"/>
    </row>
    <row r="117" spans="13:14" ht="14.25" customHeight="1" x14ac:dyDescent="0.25">
      <c r="M117" s="12"/>
      <c r="N117" s="12"/>
    </row>
    <row r="118" spans="13:14" ht="14.25" customHeight="1" x14ac:dyDescent="0.25">
      <c r="M118" s="12"/>
      <c r="N118" s="12"/>
    </row>
    <row r="119" spans="13:14" ht="14.25" customHeight="1" x14ac:dyDescent="0.25">
      <c r="M119" s="12"/>
      <c r="N119" s="12"/>
    </row>
    <row r="120" spans="13:14" ht="14.25" customHeight="1" x14ac:dyDescent="0.25">
      <c r="M120" s="12"/>
      <c r="N120" s="12"/>
    </row>
    <row r="121" spans="13:14" ht="14.25" customHeight="1" x14ac:dyDescent="0.25">
      <c r="M121" s="12"/>
      <c r="N121" s="12"/>
    </row>
    <row r="122" spans="13:14" ht="14.25" customHeight="1" x14ac:dyDescent="0.25">
      <c r="M122" s="12"/>
      <c r="N122" s="12"/>
    </row>
    <row r="123" spans="13:14" ht="14.25" customHeight="1" x14ac:dyDescent="0.25">
      <c r="M123" s="12"/>
      <c r="N123" s="12"/>
    </row>
    <row r="124" spans="13:14" ht="14.25" customHeight="1" x14ac:dyDescent="0.25">
      <c r="M124" s="12"/>
      <c r="N124" s="12"/>
    </row>
    <row r="125" spans="13:14" ht="14.25" customHeight="1" x14ac:dyDescent="0.25">
      <c r="M125" s="12"/>
      <c r="N125" s="12"/>
    </row>
    <row r="126" spans="13:14" ht="14.25" customHeight="1" x14ac:dyDescent="0.25">
      <c r="M126" s="12"/>
      <c r="N126" s="12"/>
    </row>
    <row r="127" spans="13:14" ht="14.25" customHeight="1" x14ac:dyDescent="0.25">
      <c r="M127" s="12"/>
      <c r="N127" s="12"/>
    </row>
    <row r="128" spans="13:14" ht="14.25" customHeight="1" x14ac:dyDescent="0.25">
      <c r="M128" s="12"/>
      <c r="N128" s="12"/>
    </row>
    <row r="129" spans="13:14" ht="14.25" customHeight="1" x14ac:dyDescent="0.25">
      <c r="M129" s="12"/>
      <c r="N129" s="12"/>
    </row>
    <row r="130" spans="13:14" ht="14.25" customHeight="1" x14ac:dyDescent="0.25">
      <c r="M130" s="12"/>
      <c r="N130" s="12"/>
    </row>
    <row r="131" spans="13:14" ht="14.25" customHeight="1" x14ac:dyDescent="0.25">
      <c r="M131" s="12"/>
      <c r="N131" s="12"/>
    </row>
    <row r="132" spans="13:14" ht="14.25" customHeight="1" x14ac:dyDescent="0.25">
      <c r="M132" s="12"/>
      <c r="N132" s="12"/>
    </row>
    <row r="133" spans="13:14" ht="14.25" customHeight="1" x14ac:dyDescent="0.25">
      <c r="M133" s="12"/>
      <c r="N133" s="12"/>
    </row>
    <row r="134" spans="13:14" ht="14.25" customHeight="1" x14ac:dyDescent="0.25">
      <c r="M134" s="12"/>
      <c r="N134" s="12"/>
    </row>
    <row r="135" spans="13:14" ht="14.25" customHeight="1" x14ac:dyDescent="0.25">
      <c r="M135" s="12"/>
      <c r="N135" s="12"/>
    </row>
    <row r="136" spans="13:14" ht="14.25" customHeight="1" x14ac:dyDescent="0.25">
      <c r="M136" s="12"/>
      <c r="N136" s="12"/>
    </row>
    <row r="137" spans="13:14" ht="14.25" customHeight="1" x14ac:dyDescent="0.25">
      <c r="M137" s="12"/>
      <c r="N137" s="12"/>
    </row>
    <row r="138" spans="13:14" ht="14.25" customHeight="1" x14ac:dyDescent="0.25">
      <c r="M138" s="12"/>
      <c r="N138" s="12"/>
    </row>
    <row r="139" spans="13:14" ht="14.25" customHeight="1" x14ac:dyDescent="0.25">
      <c r="M139" s="12"/>
      <c r="N139" s="12"/>
    </row>
    <row r="140" spans="13:14" ht="14.25" customHeight="1" x14ac:dyDescent="0.25">
      <c r="M140" s="12"/>
      <c r="N140" s="12"/>
    </row>
    <row r="141" spans="13:14" ht="14.25" customHeight="1" x14ac:dyDescent="0.25">
      <c r="M141" s="12"/>
      <c r="N141" s="12"/>
    </row>
    <row r="142" spans="13:14" ht="14.25" customHeight="1" x14ac:dyDescent="0.25">
      <c r="M142" s="12"/>
      <c r="N142" s="12"/>
    </row>
    <row r="143" spans="13:14" ht="14.25" customHeight="1" x14ac:dyDescent="0.25">
      <c r="M143" s="12"/>
      <c r="N143" s="12"/>
    </row>
    <row r="144" spans="13:14" ht="14.25" customHeight="1" x14ac:dyDescent="0.25">
      <c r="M144" s="12"/>
      <c r="N144" s="12"/>
    </row>
    <row r="145" spans="13:14" ht="14.25" customHeight="1" x14ac:dyDescent="0.25">
      <c r="M145" s="12"/>
      <c r="N145" s="12"/>
    </row>
    <row r="146" spans="13:14" ht="14.25" customHeight="1" x14ac:dyDescent="0.25">
      <c r="M146" s="12"/>
      <c r="N146" s="12"/>
    </row>
    <row r="147" spans="13:14" ht="14.25" customHeight="1" x14ac:dyDescent="0.25">
      <c r="M147" s="12"/>
      <c r="N147" s="12"/>
    </row>
    <row r="148" spans="13:14" ht="14.25" customHeight="1" x14ac:dyDescent="0.25">
      <c r="M148" s="12"/>
      <c r="N148" s="12"/>
    </row>
    <row r="149" spans="13:14" ht="14.25" customHeight="1" x14ac:dyDescent="0.25">
      <c r="M149" s="12"/>
      <c r="N149" s="12"/>
    </row>
    <row r="150" spans="13:14" ht="14.25" customHeight="1" x14ac:dyDescent="0.25">
      <c r="M150" s="12"/>
      <c r="N150" s="12"/>
    </row>
    <row r="151" spans="13:14" ht="14.25" customHeight="1" x14ac:dyDescent="0.25">
      <c r="M151" s="12"/>
      <c r="N151" s="12"/>
    </row>
    <row r="152" spans="13:14" ht="14.25" customHeight="1" x14ac:dyDescent="0.25">
      <c r="M152" s="12"/>
      <c r="N152" s="12"/>
    </row>
    <row r="153" spans="13:14" ht="14.25" customHeight="1" x14ac:dyDescent="0.25">
      <c r="M153" s="12"/>
      <c r="N153" s="12"/>
    </row>
    <row r="154" spans="13:14" ht="14.25" customHeight="1" x14ac:dyDescent="0.25">
      <c r="M154" s="12"/>
      <c r="N154" s="12"/>
    </row>
    <row r="155" spans="13:14" ht="14.25" customHeight="1" x14ac:dyDescent="0.25">
      <c r="M155" s="12"/>
      <c r="N155" s="12"/>
    </row>
    <row r="156" spans="13:14" ht="14.25" customHeight="1" x14ac:dyDescent="0.25">
      <c r="M156" s="12"/>
      <c r="N156" s="12"/>
    </row>
    <row r="157" spans="13:14" ht="14.25" customHeight="1" x14ac:dyDescent="0.25">
      <c r="M157" s="12"/>
      <c r="N157" s="12"/>
    </row>
    <row r="158" spans="13:14" ht="14.25" customHeight="1" x14ac:dyDescent="0.25">
      <c r="M158" s="12"/>
      <c r="N158" s="12"/>
    </row>
    <row r="159" spans="13:14" ht="14.25" customHeight="1" x14ac:dyDescent="0.25">
      <c r="M159" s="12"/>
      <c r="N159" s="12"/>
    </row>
    <row r="160" spans="13:14" ht="14.25" customHeight="1" x14ac:dyDescent="0.25">
      <c r="M160" s="12"/>
      <c r="N160" s="12"/>
    </row>
    <row r="161" spans="13:14" ht="14.25" customHeight="1" x14ac:dyDescent="0.25">
      <c r="M161" s="12"/>
      <c r="N161" s="12"/>
    </row>
    <row r="162" spans="13:14" ht="14.25" customHeight="1" x14ac:dyDescent="0.25">
      <c r="M162" s="12"/>
      <c r="N162" s="12"/>
    </row>
    <row r="163" spans="13:14" ht="14.25" customHeight="1" x14ac:dyDescent="0.25">
      <c r="M163" s="12"/>
      <c r="N163" s="12"/>
    </row>
    <row r="164" spans="13:14" ht="14.25" customHeight="1" x14ac:dyDescent="0.25">
      <c r="M164" s="12"/>
      <c r="N164" s="12"/>
    </row>
    <row r="165" spans="13:14" ht="14.25" customHeight="1" x14ac:dyDescent="0.25">
      <c r="M165" s="12"/>
      <c r="N165" s="12"/>
    </row>
    <row r="166" spans="13:14" ht="14.25" customHeight="1" x14ac:dyDescent="0.25">
      <c r="M166" s="12"/>
      <c r="N166" s="12"/>
    </row>
    <row r="167" spans="13:14" ht="14.25" customHeight="1" x14ac:dyDescent="0.25">
      <c r="M167" s="12"/>
      <c r="N167" s="12"/>
    </row>
    <row r="168" spans="13:14" ht="14.25" customHeight="1" x14ac:dyDescent="0.25">
      <c r="M168" s="12"/>
      <c r="N168" s="12"/>
    </row>
    <row r="169" spans="13:14" ht="14.25" customHeight="1" x14ac:dyDescent="0.25">
      <c r="M169" s="12"/>
      <c r="N169" s="12"/>
    </row>
    <row r="170" spans="13:14" ht="14.25" customHeight="1" x14ac:dyDescent="0.25">
      <c r="M170" s="12"/>
      <c r="N170" s="12"/>
    </row>
    <row r="171" spans="13:14" ht="14.25" customHeight="1" x14ac:dyDescent="0.25">
      <c r="M171" s="12"/>
      <c r="N171" s="12"/>
    </row>
    <row r="172" spans="13:14" ht="14.25" customHeight="1" x14ac:dyDescent="0.25">
      <c r="M172" s="12"/>
      <c r="N172" s="12"/>
    </row>
    <row r="173" spans="13:14" ht="14.25" customHeight="1" x14ac:dyDescent="0.25">
      <c r="M173" s="12"/>
      <c r="N173" s="12"/>
    </row>
    <row r="174" spans="13:14" ht="14.25" customHeight="1" x14ac:dyDescent="0.25">
      <c r="M174" s="12"/>
      <c r="N174" s="12"/>
    </row>
    <row r="175" spans="13:14" ht="14.25" customHeight="1" x14ac:dyDescent="0.25">
      <c r="M175" s="12"/>
      <c r="N175" s="12"/>
    </row>
    <row r="176" spans="13:14" ht="14.25" customHeight="1" x14ac:dyDescent="0.25">
      <c r="M176" s="12"/>
      <c r="N176" s="12"/>
    </row>
    <row r="177" spans="13:14" ht="14.25" customHeight="1" x14ac:dyDescent="0.25">
      <c r="M177" s="12"/>
      <c r="N177" s="12"/>
    </row>
    <row r="178" spans="13:14" ht="14.25" customHeight="1" x14ac:dyDescent="0.25">
      <c r="M178" s="12"/>
      <c r="N178" s="12"/>
    </row>
    <row r="179" spans="13:14" ht="14.25" customHeight="1" x14ac:dyDescent="0.25">
      <c r="M179" s="12"/>
      <c r="N179" s="12"/>
    </row>
    <row r="180" spans="13:14" ht="14.25" customHeight="1" x14ac:dyDescent="0.25">
      <c r="M180" s="12"/>
      <c r="N180" s="12"/>
    </row>
    <row r="181" spans="13:14" ht="14.25" customHeight="1" x14ac:dyDescent="0.25">
      <c r="M181" s="12"/>
      <c r="N181" s="12"/>
    </row>
    <row r="182" spans="13:14" ht="14.25" customHeight="1" x14ac:dyDescent="0.25">
      <c r="M182" s="12"/>
      <c r="N182" s="12"/>
    </row>
    <row r="183" spans="13:14" ht="14.25" customHeight="1" x14ac:dyDescent="0.25">
      <c r="M183" s="12"/>
      <c r="N183" s="12"/>
    </row>
    <row r="184" spans="13:14" ht="14.25" customHeight="1" x14ac:dyDescent="0.25">
      <c r="M184" s="12"/>
      <c r="N184" s="12"/>
    </row>
    <row r="185" spans="13:14" ht="14.25" customHeight="1" x14ac:dyDescent="0.25">
      <c r="M185" s="12"/>
      <c r="N185" s="12"/>
    </row>
    <row r="186" spans="13:14" ht="14.25" customHeight="1" x14ac:dyDescent="0.25">
      <c r="M186" s="12"/>
      <c r="N186" s="12"/>
    </row>
    <row r="187" spans="13:14" ht="14.25" customHeight="1" x14ac:dyDescent="0.25">
      <c r="M187" s="12"/>
      <c r="N187" s="12"/>
    </row>
    <row r="188" spans="13:14" ht="14.25" customHeight="1" x14ac:dyDescent="0.25">
      <c r="M188" s="12"/>
      <c r="N188" s="12"/>
    </row>
    <row r="189" spans="13:14" ht="14.25" customHeight="1" x14ac:dyDescent="0.25">
      <c r="M189" s="12"/>
      <c r="N189" s="12"/>
    </row>
    <row r="190" spans="13:14" ht="14.25" customHeight="1" x14ac:dyDescent="0.25">
      <c r="M190" s="12"/>
      <c r="N190" s="12"/>
    </row>
    <row r="191" spans="13:14" ht="14.25" customHeight="1" x14ac:dyDescent="0.25">
      <c r="M191" s="12"/>
      <c r="N191" s="12"/>
    </row>
    <row r="192" spans="13:14" ht="14.25" customHeight="1" x14ac:dyDescent="0.25">
      <c r="M192" s="12"/>
      <c r="N192" s="12"/>
    </row>
    <row r="193" spans="13:14" ht="14.25" customHeight="1" x14ac:dyDescent="0.25">
      <c r="M193" s="12"/>
      <c r="N193" s="12"/>
    </row>
    <row r="194" spans="13:14" ht="14.25" customHeight="1" x14ac:dyDescent="0.25">
      <c r="M194" s="12"/>
      <c r="N194" s="12"/>
    </row>
    <row r="195" spans="13:14" ht="14.25" customHeight="1" x14ac:dyDescent="0.25">
      <c r="M195" s="12"/>
      <c r="N195" s="12"/>
    </row>
    <row r="196" spans="13:14" ht="14.25" customHeight="1" x14ac:dyDescent="0.25">
      <c r="M196" s="12"/>
      <c r="N196" s="12"/>
    </row>
    <row r="197" spans="13:14" ht="14.25" customHeight="1" x14ac:dyDescent="0.25">
      <c r="M197" s="12"/>
      <c r="N197" s="12"/>
    </row>
    <row r="198" spans="13:14" ht="14.25" customHeight="1" x14ac:dyDescent="0.25">
      <c r="M198" s="12"/>
      <c r="N198" s="12"/>
    </row>
    <row r="199" spans="13:14" ht="14.25" customHeight="1" x14ac:dyDescent="0.25">
      <c r="M199" s="12"/>
      <c r="N199" s="12"/>
    </row>
    <row r="200" spans="13:14" ht="14.25" customHeight="1" x14ac:dyDescent="0.25">
      <c r="M200" s="12"/>
      <c r="N200" s="12"/>
    </row>
    <row r="201" spans="13:14" ht="14.25" customHeight="1" x14ac:dyDescent="0.25">
      <c r="M201" s="12"/>
      <c r="N201" s="12"/>
    </row>
    <row r="202" spans="13:14" ht="14.25" customHeight="1" x14ac:dyDescent="0.25">
      <c r="M202" s="12"/>
      <c r="N202" s="12"/>
    </row>
    <row r="203" spans="13:14" ht="14.25" customHeight="1" x14ac:dyDescent="0.25">
      <c r="M203" s="12"/>
      <c r="N203" s="12"/>
    </row>
    <row r="204" spans="13:14" ht="14.25" customHeight="1" x14ac:dyDescent="0.25">
      <c r="M204" s="12"/>
      <c r="N204" s="12"/>
    </row>
    <row r="205" spans="13:14" ht="14.25" customHeight="1" x14ac:dyDescent="0.25">
      <c r="M205" s="12"/>
      <c r="N205" s="12"/>
    </row>
    <row r="206" spans="13:14" ht="14.25" customHeight="1" x14ac:dyDescent="0.25">
      <c r="M206" s="12"/>
      <c r="N206" s="12"/>
    </row>
    <row r="207" spans="13:14" ht="14.25" customHeight="1" x14ac:dyDescent="0.25">
      <c r="M207" s="12"/>
      <c r="N207" s="12"/>
    </row>
    <row r="208" spans="13:14" ht="14.25" customHeight="1" x14ac:dyDescent="0.25">
      <c r="M208" s="12"/>
      <c r="N208" s="12"/>
    </row>
    <row r="209" spans="13:14" ht="14.25" customHeight="1" x14ac:dyDescent="0.25">
      <c r="M209" s="12"/>
      <c r="N209" s="12"/>
    </row>
    <row r="210" spans="13:14" ht="14.25" customHeight="1" x14ac:dyDescent="0.25">
      <c r="M210" s="12"/>
      <c r="N210" s="12"/>
    </row>
    <row r="211" spans="13:14" ht="14.25" customHeight="1" x14ac:dyDescent="0.25">
      <c r="M211" s="12"/>
      <c r="N211" s="12"/>
    </row>
    <row r="212" spans="13:14" ht="14.25" customHeight="1" x14ac:dyDescent="0.25">
      <c r="M212" s="12"/>
      <c r="N212" s="12"/>
    </row>
    <row r="213" spans="13:14" ht="14.25" customHeight="1" x14ac:dyDescent="0.25">
      <c r="M213" s="12"/>
      <c r="N213" s="12"/>
    </row>
    <row r="214" spans="13:14" ht="14.25" customHeight="1" x14ac:dyDescent="0.25">
      <c r="M214" s="12"/>
      <c r="N214" s="12"/>
    </row>
    <row r="215" spans="13:14" ht="14.25" customHeight="1" x14ac:dyDescent="0.25">
      <c r="M215" s="12"/>
      <c r="N215" s="12"/>
    </row>
    <row r="216" spans="13:14" ht="14.25" customHeight="1" x14ac:dyDescent="0.25">
      <c r="M216" s="12"/>
      <c r="N216" s="12"/>
    </row>
    <row r="217" spans="13:14" ht="14.25" customHeight="1" x14ac:dyDescent="0.25">
      <c r="M217" s="12"/>
      <c r="N217" s="12"/>
    </row>
    <row r="218" spans="13:14" ht="14.25" customHeight="1" x14ac:dyDescent="0.25">
      <c r="M218" s="12"/>
      <c r="N218" s="12"/>
    </row>
    <row r="219" spans="13:14" ht="14.25" customHeight="1" x14ac:dyDescent="0.25">
      <c r="M219" s="12"/>
      <c r="N219" s="12"/>
    </row>
    <row r="220" spans="13:14" ht="14.25" customHeight="1" x14ac:dyDescent="0.25">
      <c r="M220" s="12"/>
      <c r="N220" s="12"/>
    </row>
    <row r="221" spans="13:14" ht="14.25" customHeight="1" x14ac:dyDescent="0.25">
      <c r="M221" s="12"/>
      <c r="N221" s="12"/>
    </row>
    <row r="222" spans="13:14" ht="14.25" customHeight="1" x14ac:dyDescent="0.25">
      <c r="M222" s="12"/>
      <c r="N222" s="12"/>
    </row>
    <row r="223" spans="13:14" ht="14.25" customHeight="1" x14ac:dyDescent="0.25">
      <c r="M223" s="12"/>
      <c r="N223" s="12"/>
    </row>
    <row r="224" spans="13:14" ht="14.25" customHeight="1" x14ac:dyDescent="0.25">
      <c r="M224" s="12"/>
      <c r="N224" s="12"/>
    </row>
    <row r="225" spans="13:14" ht="14.25" customHeight="1" x14ac:dyDescent="0.25">
      <c r="M225" s="12"/>
      <c r="N225" s="12"/>
    </row>
    <row r="226" spans="13:14" ht="14.25" customHeight="1" x14ac:dyDescent="0.25">
      <c r="M226" s="12"/>
      <c r="N226" s="12"/>
    </row>
    <row r="227" spans="13:14" ht="14.25" customHeight="1" x14ac:dyDescent="0.25">
      <c r="M227" s="12"/>
      <c r="N227" s="12"/>
    </row>
    <row r="228" spans="13:14" ht="14.25" customHeight="1" x14ac:dyDescent="0.25">
      <c r="M228" s="12"/>
      <c r="N228" s="12"/>
    </row>
    <row r="229" spans="13:14" ht="14.25" customHeight="1" x14ac:dyDescent="0.25">
      <c r="M229" s="12"/>
      <c r="N229" s="12"/>
    </row>
    <row r="230" spans="13:14" ht="14.25" customHeight="1" x14ac:dyDescent="0.25">
      <c r="M230" s="12"/>
      <c r="N230" s="12"/>
    </row>
    <row r="231" spans="13:14" ht="14.25" customHeight="1" x14ac:dyDescent="0.25">
      <c r="M231" s="12"/>
      <c r="N231" s="12"/>
    </row>
    <row r="232" spans="13:14" ht="14.25" customHeight="1" x14ac:dyDescent="0.25">
      <c r="M232" s="12"/>
      <c r="N232" s="12"/>
    </row>
    <row r="233" spans="13:14" ht="14.25" customHeight="1" x14ac:dyDescent="0.25">
      <c r="M233" s="12"/>
      <c r="N233" s="12"/>
    </row>
    <row r="234" spans="13:14" ht="14.25" customHeight="1" x14ac:dyDescent="0.25">
      <c r="M234" s="12"/>
      <c r="N234" s="12"/>
    </row>
    <row r="235" spans="13:14" ht="14.25" customHeight="1" x14ac:dyDescent="0.25">
      <c r="M235" s="12"/>
      <c r="N235" s="12"/>
    </row>
    <row r="236" spans="13:14" ht="14.25" customHeight="1" x14ac:dyDescent="0.25">
      <c r="M236" s="12"/>
      <c r="N236" s="12"/>
    </row>
    <row r="237" spans="13:14" ht="14.25" customHeight="1" x14ac:dyDescent="0.25">
      <c r="M237" s="12"/>
      <c r="N237" s="12"/>
    </row>
    <row r="238" spans="13:14" ht="14.25" customHeight="1" x14ac:dyDescent="0.25">
      <c r="M238" s="12"/>
      <c r="N238" s="12"/>
    </row>
    <row r="239" spans="13:14" ht="14.25" customHeight="1" x14ac:dyDescent="0.25">
      <c r="M239" s="12"/>
      <c r="N239" s="12"/>
    </row>
    <row r="240" spans="13:14" ht="14.25" customHeight="1" x14ac:dyDescent="0.25">
      <c r="M240" s="12"/>
      <c r="N240" s="12"/>
    </row>
    <row r="241" spans="13:14" ht="14.25" customHeight="1" x14ac:dyDescent="0.25">
      <c r="M241" s="12"/>
      <c r="N241" s="12"/>
    </row>
    <row r="242" spans="13:14" ht="14.25" customHeight="1" x14ac:dyDescent="0.25">
      <c r="M242" s="12"/>
      <c r="N242" s="12"/>
    </row>
    <row r="243" spans="13:14" ht="14.25" customHeight="1" x14ac:dyDescent="0.25">
      <c r="M243" s="12"/>
      <c r="N243" s="12"/>
    </row>
    <row r="244" spans="13:14" ht="14.25" customHeight="1" x14ac:dyDescent="0.25">
      <c r="M244" s="12"/>
      <c r="N244" s="12"/>
    </row>
    <row r="245" spans="13:14" ht="14.25" customHeight="1" x14ac:dyDescent="0.25">
      <c r="M245" s="12"/>
      <c r="N245" s="12"/>
    </row>
    <row r="246" spans="13:14" ht="14.25" customHeight="1" x14ac:dyDescent="0.25">
      <c r="M246" s="12"/>
      <c r="N246" s="12"/>
    </row>
    <row r="247" spans="13:14" ht="14.25" customHeight="1" x14ac:dyDescent="0.25">
      <c r="M247" s="12"/>
      <c r="N247" s="12"/>
    </row>
    <row r="248" spans="13:14" ht="14.25" customHeight="1" x14ac:dyDescent="0.25">
      <c r="M248" s="12"/>
      <c r="N248" s="12"/>
    </row>
    <row r="249" spans="13:14" ht="14.25" customHeight="1" x14ac:dyDescent="0.25">
      <c r="M249" s="12"/>
      <c r="N249" s="12"/>
    </row>
    <row r="250" spans="13:14" ht="14.25" customHeight="1" x14ac:dyDescent="0.25">
      <c r="M250" s="12"/>
      <c r="N250" s="12"/>
    </row>
    <row r="251" spans="13:14" ht="14.25" customHeight="1" x14ac:dyDescent="0.25">
      <c r="M251" s="12"/>
      <c r="N251" s="12"/>
    </row>
    <row r="252" spans="13:14" ht="14.25" customHeight="1" x14ac:dyDescent="0.25">
      <c r="M252" s="12"/>
      <c r="N252" s="12"/>
    </row>
    <row r="253" spans="13:14" ht="14.25" customHeight="1" x14ac:dyDescent="0.25">
      <c r="M253" s="12"/>
      <c r="N253" s="12"/>
    </row>
    <row r="254" spans="13:14" ht="14.25" customHeight="1" x14ac:dyDescent="0.25">
      <c r="M254" s="12"/>
      <c r="N254" s="12"/>
    </row>
    <row r="255" spans="13:14" ht="14.25" customHeight="1" x14ac:dyDescent="0.25">
      <c r="M255" s="12"/>
      <c r="N255" s="12"/>
    </row>
    <row r="256" spans="13:14" ht="14.25" customHeight="1" x14ac:dyDescent="0.25">
      <c r="M256" s="12"/>
      <c r="N256" s="12"/>
    </row>
    <row r="257" spans="13:14" ht="14.25" customHeight="1" x14ac:dyDescent="0.25">
      <c r="M257" s="12"/>
      <c r="N257" s="12"/>
    </row>
    <row r="258" spans="13:14" ht="14.25" customHeight="1" x14ac:dyDescent="0.25">
      <c r="M258" s="12"/>
      <c r="N258" s="12"/>
    </row>
    <row r="259" spans="13:14" ht="14.25" customHeight="1" x14ac:dyDescent="0.25">
      <c r="M259" s="12"/>
      <c r="N259" s="12"/>
    </row>
    <row r="260" spans="13:14" ht="14.25" customHeight="1" x14ac:dyDescent="0.25">
      <c r="M260" s="12"/>
      <c r="N260" s="12"/>
    </row>
    <row r="261" spans="13:14" ht="14.25" customHeight="1" x14ac:dyDescent="0.25">
      <c r="M261" s="12"/>
      <c r="N261" s="12"/>
    </row>
    <row r="262" spans="13:14" ht="14.25" customHeight="1" x14ac:dyDescent="0.25">
      <c r="M262" s="12"/>
      <c r="N262" s="12"/>
    </row>
    <row r="263" spans="13:14" ht="14.25" customHeight="1" x14ac:dyDescent="0.25">
      <c r="M263" s="12"/>
      <c r="N263" s="12"/>
    </row>
    <row r="264" spans="13:14" ht="14.25" customHeight="1" x14ac:dyDescent="0.25">
      <c r="M264" s="12"/>
      <c r="N264" s="12"/>
    </row>
    <row r="265" spans="13:14" ht="14.25" customHeight="1" x14ac:dyDescent="0.25">
      <c r="M265" s="12"/>
      <c r="N265" s="12"/>
    </row>
    <row r="266" spans="13:14" ht="14.25" customHeight="1" x14ac:dyDescent="0.25">
      <c r="M266" s="12"/>
      <c r="N266" s="12"/>
    </row>
    <row r="267" spans="13:14" ht="14.25" customHeight="1" x14ac:dyDescent="0.25">
      <c r="M267" s="12"/>
      <c r="N267" s="12"/>
    </row>
    <row r="268" spans="13:14" ht="14.25" customHeight="1" x14ac:dyDescent="0.25">
      <c r="M268" s="12"/>
      <c r="N268" s="12"/>
    </row>
    <row r="269" spans="13:14" ht="14.25" customHeight="1" x14ac:dyDescent="0.25">
      <c r="M269" s="12"/>
      <c r="N269" s="12"/>
    </row>
    <row r="270" spans="13:14" ht="14.25" customHeight="1" x14ac:dyDescent="0.25">
      <c r="M270" s="12"/>
      <c r="N270" s="12"/>
    </row>
    <row r="271" spans="13:14" ht="14.25" customHeight="1" x14ac:dyDescent="0.25">
      <c r="M271" s="12"/>
      <c r="N271" s="12"/>
    </row>
    <row r="272" spans="13:14" ht="14.25" customHeight="1" x14ac:dyDescent="0.25">
      <c r="M272" s="12"/>
      <c r="N272" s="12"/>
    </row>
    <row r="273" spans="13:14" ht="14.25" customHeight="1" x14ac:dyDescent="0.25">
      <c r="M273" s="12"/>
      <c r="N273" s="12"/>
    </row>
    <row r="274" spans="13:14" ht="14.25" customHeight="1" x14ac:dyDescent="0.25">
      <c r="M274" s="12"/>
      <c r="N274" s="12"/>
    </row>
    <row r="275" spans="13:14" ht="14.25" customHeight="1" x14ac:dyDescent="0.25">
      <c r="M275" s="12"/>
      <c r="N275" s="12"/>
    </row>
    <row r="276" spans="13:14" ht="14.25" customHeight="1" x14ac:dyDescent="0.25">
      <c r="M276" s="12"/>
      <c r="N276" s="12"/>
    </row>
    <row r="277" spans="13:14" ht="14.25" customHeight="1" x14ac:dyDescent="0.25">
      <c r="M277" s="12"/>
      <c r="N277" s="12"/>
    </row>
    <row r="278" spans="13:14" ht="14.25" customHeight="1" x14ac:dyDescent="0.25">
      <c r="M278" s="12"/>
      <c r="N278" s="12"/>
    </row>
    <row r="279" spans="13:14" ht="14.25" customHeight="1" x14ac:dyDescent="0.25">
      <c r="M279" s="12"/>
      <c r="N279" s="12"/>
    </row>
    <row r="280" spans="13:14" ht="14.25" customHeight="1" x14ac:dyDescent="0.25">
      <c r="M280" s="12"/>
      <c r="N280" s="12"/>
    </row>
    <row r="281" spans="13:14" ht="14.25" customHeight="1" x14ac:dyDescent="0.25">
      <c r="M281" s="12"/>
      <c r="N281" s="12"/>
    </row>
    <row r="282" spans="13:14" ht="14.25" customHeight="1" x14ac:dyDescent="0.25">
      <c r="M282" s="12"/>
      <c r="N282" s="12"/>
    </row>
    <row r="283" spans="13:14" ht="14.25" customHeight="1" x14ac:dyDescent="0.25">
      <c r="M283" s="12"/>
      <c r="N283" s="12"/>
    </row>
    <row r="284" spans="13:14" ht="14.25" customHeight="1" x14ac:dyDescent="0.25">
      <c r="M284" s="12"/>
      <c r="N284" s="12"/>
    </row>
    <row r="285" spans="13:14" ht="14.25" customHeight="1" x14ac:dyDescent="0.25">
      <c r="M285" s="12"/>
      <c r="N285" s="12"/>
    </row>
    <row r="286" spans="13:14" ht="14.25" customHeight="1" x14ac:dyDescent="0.25">
      <c r="M286" s="12"/>
      <c r="N286" s="12"/>
    </row>
    <row r="287" spans="13:14" ht="14.25" customHeight="1" x14ac:dyDescent="0.25">
      <c r="M287" s="12"/>
      <c r="N287" s="12"/>
    </row>
    <row r="288" spans="13:14" ht="14.25" customHeight="1" x14ac:dyDescent="0.25">
      <c r="M288" s="12"/>
      <c r="N288" s="12"/>
    </row>
    <row r="289" spans="13:14" ht="14.25" customHeight="1" x14ac:dyDescent="0.25">
      <c r="M289" s="12"/>
      <c r="N289" s="12"/>
    </row>
    <row r="290" spans="13:14" ht="14.25" customHeight="1" x14ac:dyDescent="0.25">
      <c r="M290" s="12"/>
      <c r="N290" s="12"/>
    </row>
    <row r="291" spans="13:14" ht="14.25" customHeight="1" x14ac:dyDescent="0.25">
      <c r="M291" s="12"/>
      <c r="N291" s="12"/>
    </row>
    <row r="292" spans="13:14" ht="14.25" customHeight="1" x14ac:dyDescent="0.25">
      <c r="M292" s="12"/>
      <c r="N292" s="12"/>
    </row>
    <row r="293" spans="13:14" ht="14.25" customHeight="1" x14ac:dyDescent="0.25">
      <c r="M293" s="12"/>
      <c r="N293" s="12"/>
    </row>
    <row r="294" spans="13:14" ht="14.25" customHeight="1" x14ac:dyDescent="0.25">
      <c r="M294" s="12"/>
      <c r="N294" s="12"/>
    </row>
    <row r="295" spans="13:14" ht="14.25" customHeight="1" x14ac:dyDescent="0.25">
      <c r="M295" s="12"/>
      <c r="N295" s="12"/>
    </row>
    <row r="296" spans="13:14" ht="14.25" customHeight="1" x14ac:dyDescent="0.25">
      <c r="M296" s="12"/>
      <c r="N296" s="12"/>
    </row>
    <row r="297" spans="13:14" ht="14.25" customHeight="1" x14ac:dyDescent="0.25">
      <c r="M297" s="12"/>
      <c r="N297" s="12"/>
    </row>
    <row r="298" spans="13:14" ht="14.25" customHeight="1" x14ac:dyDescent="0.25">
      <c r="M298" s="12"/>
      <c r="N298" s="12"/>
    </row>
    <row r="299" spans="13:14" ht="14.25" customHeight="1" x14ac:dyDescent="0.25">
      <c r="M299" s="12"/>
      <c r="N299" s="12"/>
    </row>
    <row r="300" spans="13:14" ht="14.25" customHeight="1" x14ac:dyDescent="0.25">
      <c r="M300" s="12"/>
      <c r="N300" s="12"/>
    </row>
    <row r="301" spans="13:14" ht="14.25" customHeight="1" x14ac:dyDescent="0.25">
      <c r="M301" s="12"/>
      <c r="N301" s="12"/>
    </row>
    <row r="302" spans="13:14" ht="14.25" customHeight="1" x14ac:dyDescent="0.25">
      <c r="M302" s="12"/>
      <c r="N302" s="12"/>
    </row>
    <row r="303" spans="13:14" ht="14.25" customHeight="1" x14ac:dyDescent="0.25">
      <c r="M303" s="12"/>
      <c r="N303" s="12"/>
    </row>
    <row r="304" spans="13:14" ht="14.25" customHeight="1" x14ac:dyDescent="0.25">
      <c r="M304" s="12"/>
      <c r="N304" s="12"/>
    </row>
    <row r="305" spans="13:14" ht="14.25" customHeight="1" x14ac:dyDescent="0.25">
      <c r="M305" s="12"/>
      <c r="N305" s="12"/>
    </row>
    <row r="306" spans="13:14" ht="14.25" customHeight="1" x14ac:dyDescent="0.25">
      <c r="M306" s="12"/>
      <c r="N306" s="12"/>
    </row>
    <row r="307" spans="13:14" ht="14.25" customHeight="1" x14ac:dyDescent="0.25">
      <c r="M307" s="12"/>
      <c r="N307" s="12"/>
    </row>
    <row r="308" spans="13:14" ht="14.25" customHeight="1" x14ac:dyDescent="0.25">
      <c r="M308" s="12"/>
      <c r="N308" s="12"/>
    </row>
    <row r="309" spans="13:14" ht="14.25" customHeight="1" x14ac:dyDescent="0.25">
      <c r="M309" s="12"/>
      <c r="N309" s="12"/>
    </row>
    <row r="310" spans="13:14" ht="14.25" customHeight="1" x14ac:dyDescent="0.25">
      <c r="M310" s="12"/>
      <c r="N310" s="12"/>
    </row>
    <row r="311" spans="13:14" ht="14.25" customHeight="1" x14ac:dyDescent="0.25">
      <c r="M311" s="12"/>
      <c r="N311" s="12"/>
    </row>
    <row r="312" spans="13:14" ht="14.25" customHeight="1" x14ac:dyDescent="0.25">
      <c r="M312" s="12"/>
      <c r="N312" s="12"/>
    </row>
    <row r="313" spans="13:14" ht="14.25" customHeight="1" x14ac:dyDescent="0.25">
      <c r="M313" s="12"/>
      <c r="N313" s="12"/>
    </row>
    <row r="314" spans="13:14" ht="14.25" customHeight="1" x14ac:dyDescent="0.25">
      <c r="M314" s="12"/>
      <c r="N314" s="12"/>
    </row>
    <row r="315" spans="13:14" ht="14.25" customHeight="1" x14ac:dyDescent="0.25">
      <c r="M315" s="12"/>
      <c r="N315" s="12"/>
    </row>
    <row r="316" spans="13:14" ht="14.25" customHeight="1" x14ac:dyDescent="0.25">
      <c r="M316" s="12"/>
      <c r="N316" s="12"/>
    </row>
    <row r="317" spans="13:14" ht="14.25" customHeight="1" x14ac:dyDescent="0.25">
      <c r="M317" s="12"/>
      <c r="N317" s="12"/>
    </row>
    <row r="318" spans="13:14" ht="14.25" customHeight="1" x14ac:dyDescent="0.25">
      <c r="M318" s="12"/>
      <c r="N318" s="12"/>
    </row>
    <row r="319" spans="13:14" ht="14.25" customHeight="1" x14ac:dyDescent="0.25">
      <c r="M319" s="12"/>
      <c r="N319" s="12"/>
    </row>
    <row r="320" spans="13:14" ht="14.25" customHeight="1" x14ac:dyDescent="0.25">
      <c r="M320" s="12"/>
      <c r="N320" s="12"/>
    </row>
    <row r="321" spans="13:14" ht="14.25" customHeight="1" x14ac:dyDescent="0.25">
      <c r="M321" s="12"/>
      <c r="N321" s="12"/>
    </row>
    <row r="322" spans="13:14" ht="14.25" customHeight="1" x14ac:dyDescent="0.25">
      <c r="M322" s="12"/>
      <c r="N322" s="12"/>
    </row>
    <row r="323" spans="13:14" ht="14.25" customHeight="1" x14ac:dyDescent="0.25">
      <c r="M323" s="12"/>
      <c r="N323" s="12"/>
    </row>
    <row r="324" spans="13:14" ht="14.25" customHeight="1" x14ac:dyDescent="0.25">
      <c r="M324" s="12"/>
      <c r="N324" s="12"/>
    </row>
    <row r="325" spans="13:14" ht="14.25" customHeight="1" x14ac:dyDescent="0.25">
      <c r="M325" s="12"/>
      <c r="N325" s="12"/>
    </row>
    <row r="326" spans="13:14" ht="14.25" customHeight="1" x14ac:dyDescent="0.25">
      <c r="M326" s="12"/>
      <c r="N326" s="12"/>
    </row>
    <row r="327" spans="13:14" ht="14.25" customHeight="1" x14ac:dyDescent="0.25">
      <c r="M327" s="12"/>
      <c r="N327" s="12"/>
    </row>
    <row r="328" spans="13:14" ht="14.25" customHeight="1" x14ac:dyDescent="0.25">
      <c r="M328" s="12"/>
      <c r="N328" s="12"/>
    </row>
    <row r="329" spans="13:14" ht="14.25" customHeight="1" x14ac:dyDescent="0.25">
      <c r="M329" s="12"/>
      <c r="N329" s="12"/>
    </row>
    <row r="330" spans="13:14" ht="14.25" customHeight="1" x14ac:dyDescent="0.25">
      <c r="M330" s="12"/>
      <c r="N330" s="12"/>
    </row>
    <row r="331" spans="13:14" ht="14.25" customHeight="1" x14ac:dyDescent="0.25">
      <c r="M331" s="12"/>
      <c r="N331" s="12"/>
    </row>
    <row r="332" spans="13:14" ht="14.25" customHeight="1" x14ac:dyDescent="0.25">
      <c r="M332" s="12"/>
      <c r="N332" s="12"/>
    </row>
    <row r="333" spans="13:14" ht="14.25" customHeight="1" x14ac:dyDescent="0.25">
      <c r="M333" s="12"/>
      <c r="N333" s="12"/>
    </row>
    <row r="334" spans="13:14" ht="14.25" customHeight="1" x14ac:dyDescent="0.25">
      <c r="M334" s="12"/>
      <c r="N334" s="12"/>
    </row>
    <row r="335" spans="13:14" ht="14.25" customHeight="1" x14ac:dyDescent="0.25">
      <c r="M335" s="12"/>
      <c r="N335" s="12"/>
    </row>
    <row r="336" spans="13:14" ht="14.25" customHeight="1" x14ac:dyDescent="0.25">
      <c r="M336" s="12"/>
      <c r="N336" s="12"/>
    </row>
    <row r="337" spans="13:14" ht="14.25" customHeight="1" x14ac:dyDescent="0.25">
      <c r="M337" s="12"/>
      <c r="N337" s="12"/>
    </row>
    <row r="338" spans="13:14" ht="14.25" customHeight="1" x14ac:dyDescent="0.25">
      <c r="M338" s="12"/>
      <c r="N338" s="12"/>
    </row>
    <row r="339" spans="13:14" ht="14.25" customHeight="1" x14ac:dyDescent="0.25">
      <c r="M339" s="12"/>
      <c r="N339" s="12"/>
    </row>
    <row r="340" spans="13:14" ht="14.25" customHeight="1" x14ac:dyDescent="0.25">
      <c r="M340" s="12"/>
      <c r="N340" s="12"/>
    </row>
    <row r="341" spans="13:14" ht="14.25" customHeight="1" x14ac:dyDescent="0.25">
      <c r="M341" s="12"/>
      <c r="N341" s="12"/>
    </row>
    <row r="342" spans="13:14" ht="14.25" customHeight="1" x14ac:dyDescent="0.25">
      <c r="M342" s="12"/>
      <c r="N342" s="12"/>
    </row>
    <row r="343" spans="13:14" ht="14.25" customHeight="1" x14ac:dyDescent="0.25">
      <c r="M343" s="12"/>
      <c r="N343" s="12"/>
    </row>
    <row r="344" spans="13:14" ht="14.25" customHeight="1" x14ac:dyDescent="0.25">
      <c r="M344" s="12"/>
      <c r="N344" s="12"/>
    </row>
    <row r="345" spans="13:14" ht="14.25" customHeight="1" x14ac:dyDescent="0.25">
      <c r="M345" s="12"/>
      <c r="N345" s="12"/>
    </row>
    <row r="346" spans="13:14" ht="14.25" customHeight="1" x14ac:dyDescent="0.25">
      <c r="M346" s="12"/>
      <c r="N346" s="12"/>
    </row>
    <row r="347" spans="13:14" ht="14.25" customHeight="1" x14ac:dyDescent="0.25">
      <c r="M347" s="12"/>
      <c r="N347" s="12"/>
    </row>
    <row r="348" spans="13:14" ht="14.25" customHeight="1" x14ac:dyDescent="0.25">
      <c r="M348" s="12"/>
      <c r="N348" s="12"/>
    </row>
    <row r="349" spans="13:14" ht="14.25" customHeight="1" x14ac:dyDescent="0.25">
      <c r="M349" s="12"/>
      <c r="N349" s="12"/>
    </row>
    <row r="350" spans="13:14" ht="14.25" customHeight="1" x14ac:dyDescent="0.25">
      <c r="M350" s="12"/>
      <c r="N350" s="12"/>
    </row>
    <row r="351" spans="13:14" ht="14.25" customHeight="1" x14ac:dyDescent="0.25">
      <c r="M351" s="12"/>
      <c r="N351" s="12"/>
    </row>
    <row r="352" spans="13:14" ht="14.25" customHeight="1" x14ac:dyDescent="0.25">
      <c r="M352" s="12"/>
      <c r="N352" s="12"/>
    </row>
    <row r="353" spans="13:14" ht="14.25" customHeight="1" x14ac:dyDescent="0.25">
      <c r="M353" s="12"/>
      <c r="N353" s="12"/>
    </row>
    <row r="354" spans="13:14" ht="14.25" customHeight="1" x14ac:dyDescent="0.25">
      <c r="M354" s="12"/>
      <c r="N354" s="12"/>
    </row>
    <row r="355" spans="13:14" ht="14.25" customHeight="1" x14ac:dyDescent="0.25">
      <c r="M355" s="12"/>
      <c r="N355" s="12"/>
    </row>
    <row r="356" spans="13:14" ht="14.25" customHeight="1" x14ac:dyDescent="0.25">
      <c r="M356" s="12"/>
      <c r="N356" s="12"/>
    </row>
    <row r="357" spans="13:14" ht="14.25" customHeight="1" x14ac:dyDescent="0.25">
      <c r="M357" s="12"/>
      <c r="N357" s="12"/>
    </row>
    <row r="358" spans="13:14" ht="14.25" customHeight="1" x14ac:dyDescent="0.25">
      <c r="M358" s="12"/>
      <c r="N358" s="12"/>
    </row>
    <row r="359" spans="13:14" ht="14.25" customHeight="1" x14ac:dyDescent="0.25">
      <c r="M359" s="12"/>
      <c r="N359" s="12"/>
    </row>
    <row r="360" spans="13:14" ht="14.25" customHeight="1" x14ac:dyDescent="0.25">
      <c r="M360" s="12"/>
      <c r="N360" s="12"/>
    </row>
    <row r="361" spans="13:14" ht="14.25" customHeight="1" x14ac:dyDescent="0.25">
      <c r="M361" s="12"/>
      <c r="N361" s="12"/>
    </row>
    <row r="362" spans="13:14" ht="14.25" customHeight="1" x14ac:dyDescent="0.25">
      <c r="M362" s="12"/>
      <c r="N362" s="12"/>
    </row>
    <row r="363" spans="13:14" ht="14.25" customHeight="1" x14ac:dyDescent="0.25">
      <c r="M363" s="12"/>
      <c r="N363" s="12"/>
    </row>
    <row r="364" spans="13:14" ht="14.25" customHeight="1" x14ac:dyDescent="0.25">
      <c r="M364" s="12"/>
      <c r="N364" s="12"/>
    </row>
    <row r="365" spans="13:14" ht="14.25" customHeight="1" x14ac:dyDescent="0.25">
      <c r="M365" s="12"/>
      <c r="N365" s="12"/>
    </row>
    <row r="366" spans="13:14" ht="14.25" customHeight="1" x14ac:dyDescent="0.25">
      <c r="M366" s="12"/>
      <c r="N366" s="12"/>
    </row>
    <row r="367" spans="13:14" ht="14.25" customHeight="1" x14ac:dyDescent="0.25">
      <c r="M367" s="12"/>
      <c r="N367" s="12"/>
    </row>
    <row r="368" spans="13:14" ht="14.25" customHeight="1" x14ac:dyDescent="0.25">
      <c r="M368" s="12"/>
      <c r="N368" s="12"/>
    </row>
    <row r="369" spans="13:14" ht="14.25" customHeight="1" x14ac:dyDescent="0.25">
      <c r="M369" s="12"/>
      <c r="N369" s="12"/>
    </row>
    <row r="370" spans="13:14" ht="14.25" customHeight="1" x14ac:dyDescent="0.25">
      <c r="M370" s="12"/>
      <c r="N370" s="12"/>
    </row>
    <row r="371" spans="13:14" ht="14.25" customHeight="1" x14ac:dyDescent="0.25">
      <c r="M371" s="12"/>
      <c r="N371" s="12"/>
    </row>
    <row r="372" spans="13:14" ht="14.25" customHeight="1" x14ac:dyDescent="0.25">
      <c r="M372" s="12"/>
      <c r="N372" s="12"/>
    </row>
    <row r="373" spans="13:14" ht="14.25" customHeight="1" x14ac:dyDescent="0.25">
      <c r="M373" s="12"/>
      <c r="N373" s="12"/>
    </row>
    <row r="374" spans="13:14" ht="14.25" customHeight="1" x14ac:dyDescent="0.25">
      <c r="M374" s="12"/>
      <c r="N374" s="12"/>
    </row>
    <row r="375" spans="13:14" ht="14.25" customHeight="1" x14ac:dyDescent="0.25">
      <c r="M375" s="12"/>
      <c r="N375" s="12"/>
    </row>
    <row r="376" spans="13:14" ht="14.25" customHeight="1" x14ac:dyDescent="0.25">
      <c r="M376" s="12"/>
      <c r="N376" s="12"/>
    </row>
    <row r="377" spans="13:14" ht="14.25" customHeight="1" x14ac:dyDescent="0.25">
      <c r="M377" s="12"/>
      <c r="N377" s="12"/>
    </row>
    <row r="378" spans="13:14" ht="14.25" customHeight="1" x14ac:dyDescent="0.25">
      <c r="M378" s="12"/>
      <c r="N378" s="12"/>
    </row>
    <row r="379" spans="13:14" ht="14.25" customHeight="1" x14ac:dyDescent="0.25">
      <c r="M379" s="12"/>
      <c r="N379" s="12"/>
    </row>
    <row r="380" spans="13:14" ht="14.25" customHeight="1" x14ac:dyDescent="0.25">
      <c r="M380" s="12"/>
      <c r="N380" s="12"/>
    </row>
    <row r="381" spans="13:14" ht="14.25" customHeight="1" x14ac:dyDescent="0.25">
      <c r="M381" s="12"/>
      <c r="N381" s="12"/>
    </row>
    <row r="382" spans="13:14" ht="14.25" customHeight="1" x14ac:dyDescent="0.25">
      <c r="M382" s="12"/>
      <c r="N382" s="12"/>
    </row>
    <row r="383" spans="13:14" ht="14.25" customHeight="1" x14ac:dyDescent="0.25">
      <c r="M383" s="12"/>
      <c r="N383" s="12"/>
    </row>
    <row r="384" spans="13:14" ht="14.25" customHeight="1" x14ac:dyDescent="0.25">
      <c r="M384" s="12"/>
      <c r="N384" s="12"/>
    </row>
    <row r="385" spans="13:14" ht="14.25" customHeight="1" x14ac:dyDescent="0.25">
      <c r="M385" s="12"/>
      <c r="N385" s="12"/>
    </row>
    <row r="386" spans="13:14" ht="14.25" customHeight="1" x14ac:dyDescent="0.25">
      <c r="M386" s="12"/>
      <c r="N386" s="12"/>
    </row>
    <row r="387" spans="13:14" ht="14.25" customHeight="1" x14ac:dyDescent="0.25">
      <c r="M387" s="12"/>
      <c r="N387" s="12"/>
    </row>
    <row r="388" spans="13:14" ht="14.25" customHeight="1" x14ac:dyDescent="0.25">
      <c r="M388" s="12"/>
      <c r="N388" s="12"/>
    </row>
    <row r="389" spans="13:14" ht="14.25" customHeight="1" x14ac:dyDescent="0.25">
      <c r="M389" s="12"/>
      <c r="N389" s="12"/>
    </row>
    <row r="390" spans="13:14" ht="14.25" customHeight="1" x14ac:dyDescent="0.25">
      <c r="M390" s="12"/>
      <c r="N390" s="12"/>
    </row>
    <row r="391" spans="13:14" ht="14.25" customHeight="1" x14ac:dyDescent="0.25">
      <c r="M391" s="12"/>
      <c r="N391" s="12"/>
    </row>
    <row r="392" spans="13:14" ht="14.25" customHeight="1" x14ac:dyDescent="0.25">
      <c r="M392" s="12"/>
      <c r="N392" s="12"/>
    </row>
    <row r="393" spans="13:14" ht="14.25" customHeight="1" x14ac:dyDescent="0.25">
      <c r="M393" s="12"/>
      <c r="N393" s="12"/>
    </row>
    <row r="394" spans="13:14" ht="14.25" customHeight="1" x14ac:dyDescent="0.25">
      <c r="M394" s="12"/>
      <c r="N394" s="12"/>
    </row>
    <row r="395" spans="13:14" ht="14.25" customHeight="1" x14ac:dyDescent="0.25">
      <c r="M395" s="12"/>
      <c r="N395" s="12"/>
    </row>
    <row r="396" spans="13:14" ht="14.25" customHeight="1" x14ac:dyDescent="0.25">
      <c r="M396" s="12"/>
      <c r="N396" s="12"/>
    </row>
    <row r="397" spans="13:14" ht="14.25" customHeight="1" x14ac:dyDescent="0.25">
      <c r="M397" s="12"/>
      <c r="N397" s="12"/>
    </row>
    <row r="398" spans="13:14" ht="14.25" customHeight="1" x14ac:dyDescent="0.25">
      <c r="M398" s="12"/>
      <c r="N398" s="12"/>
    </row>
    <row r="399" spans="13:14" ht="14.25" customHeight="1" x14ac:dyDescent="0.25">
      <c r="M399" s="12"/>
      <c r="N399" s="12"/>
    </row>
    <row r="400" spans="13:14" ht="14.25" customHeight="1" x14ac:dyDescent="0.25">
      <c r="M400" s="12"/>
      <c r="N400" s="12"/>
    </row>
    <row r="401" spans="13:14" ht="14.25" customHeight="1" x14ac:dyDescent="0.25">
      <c r="M401" s="12"/>
      <c r="N401" s="12"/>
    </row>
    <row r="402" spans="13:14" ht="14.25" customHeight="1" x14ac:dyDescent="0.25">
      <c r="M402" s="12"/>
      <c r="N402" s="12"/>
    </row>
    <row r="403" spans="13:14" ht="14.25" customHeight="1" x14ac:dyDescent="0.25">
      <c r="M403" s="12"/>
      <c r="N403" s="12"/>
    </row>
    <row r="404" spans="13:14" ht="14.25" customHeight="1" x14ac:dyDescent="0.25">
      <c r="M404" s="12"/>
      <c r="N404" s="12"/>
    </row>
    <row r="405" spans="13:14" ht="14.25" customHeight="1" x14ac:dyDescent="0.25">
      <c r="M405" s="12"/>
      <c r="N405" s="12"/>
    </row>
    <row r="406" spans="13:14" ht="14.25" customHeight="1" x14ac:dyDescent="0.25">
      <c r="M406" s="12"/>
      <c r="N406" s="12"/>
    </row>
    <row r="407" spans="13:14" ht="14.25" customHeight="1" x14ac:dyDescent="0.25">
      <c r="M407" s="12"/>
      <c r="N407" s="12"/>
    </row>
    <row r="408" spans="13:14" ht="14.25" customHeight="1" x14ac:dyDescent="0.25">
      <c r="M408" s="12"/>
      <c r="N408" s="12"/>
    </row>
    <row r="409" spans="13:14" ht="14.25" customHeight="1" x14ac:dyDescent="0.25">
      <c r="M409" s="12"/>
      <c r="N409" s="12"/>
    </row>
    <row r="410" spans="13:14" ht="14.25" customHeight="1" x14ac:dyDescent="0.25">
      <c r="M410" s="12"/>
      <c r="N410" s="12"/>
    </row>
    <row r="411" spans="13:14" ht="14.25" customHeight="1" x14ac:dyDescent="0.25">
      <c r="M411" s="12"/>
      <c r="N411" s="12"/>
    </row>
    <row r="412" spans="13:14" ht="14.25" customHeight="1" x14ac:dyDescent="0.25">
      <c r="M412" s="12"/>
      <c r="N412" s="12"/>
    </row>
    <row r="413" spans="13:14" ht="14.25" customHeight="1" x14ac:dyDescent="0.25">
      <c r="M413" s="12"/>
      <c r="N413" s="12"/>
    </row>
    <row r="414" spans="13:14" ht="14.25" customHeight="1" x14ac:dyDescent="0.25">
      <c r="M414" s="12"/>
      <c r="N414" s="12"/>
    </row>
    <row r="415" spans="13:14" ht="14.25" customHeight="1" x14ac:dyDescent="0.25">
      <c r="M415" s="12"/>
      <c r="N415" s="12"/>
    </row>
    <row r="416" spans="13:14" ht="14.25" customHeight="1" x14ac:dyDescent="0.25">
      <c r="M416" s="12"/>
      <c r="N416" s="12"/>
    </row>
    <row r="417" spans="13:14" ht="14.25" customHeight="1" x14ac:dyDescent="0.25">
      <c r="M417" s="12"/>
      <c r="N417" s="12"/>
    </row>
    <row r="418" spans="13:14" ht="14.25" customHeight="1" x14ac:dyDescent="0.25">
      <c r="M418" s="12"/>
      <c r="N418" s="12"/>
    </row>
    <row r="419" spans="13:14" ht="14.25" customHeight="1" x14ac:dyDescent="0.25">
      <c r="M419" s="12"/>
      <c r="N419" s="12"/>
    </row>
    <row r="420" spans="13:14" ht="14.25" customHeight="1" x14ac:dyDescent="0.25">
      <c r="M420" s="12"/>
      <c r="N420" s="12"/>
    </row>
    <row r="421" spans="13:14" ht="14.25" customHeight="1" x14ac:dyDescent="0.25">
      <c r="M421" s="12"/>
      <c r="N421" s="12"/>
    </row>
    <row r="422" spans="13:14" ht="14.25" customHeight="1" x14ac:dyDescent="0.25">
      <c r="M422" s="12"/>
      <c r="N422" s="12"/>
    </row>
    <row r="423" spans="13:14" ht="14.25" customHeight="1" x14ac:dyDescent="0.25">
      <c r="M423" s="12"/>
      <c r="N423" s="12"/>
    </row>
    <row r="424" spans="13:14" ht="14.25" customHeight="1" x14ac:dyDescent="0.25">
      <c r="M424" s="12"/>
      <c r="N424" s="12"/>
    </row>
    <row r="425" spans="13:14" ht="14.25" customHeight="1" x14ac:dyDescent="0.25">
      <c r="M425" s="12"/>
      <c r="N425" s="12"/>
    </row>
    <row r="426" spans="13:14" ht="14.25" customHeight="1" x14ac:dyDescent="0.25">
      <c r="M426" s="12"/>
      <c r="N426" s="12"/>
    </row>
    <row r="427" spans="13:14" ht="14.25" customHeight="1" x14ac:dyDescent="0.25">
      <c r="M427" s="12"/>
      <c r="N427" s="12"/>
    </row>
    <row r="428" spans="13:14" ht="14.25" customHeight="1" x14ac:dyDescent="0.25">
      <c r="M428" s="12"/>
      <c r="N428" s="12"/>
    </row>
    <row r="429" spans="13:14" ht="14.25" customHeight="1" x14ac:dyDescent="0.25">
      <c r="M429" s="12"/>
      <c r="N429" s="12"/>
    </row>
    <row r="430" spans="13:14" ht="14.25" customHeight="1" x14ac:dyDescent="0.25">
      <c r="M430" s="12"/>
      <c r="N430" s="12"/>
    </row>
    <row r="431" spans="13:14" ht="14.25" customHeight="1" x14ac:dyDescent="0.25">
      <c r="M431" s="12"/>
      <c r="N431" s="12"/>
    </row>
    <row r="432" spans="13:14" ht="14.25" customHeight="1" x14ac:dyDescent="0.25">
      <c r="M432" s="12"/>
      <c r="N432" s="12"/>
    </row>
    <row r="433" spans="13:14" ht="14.25" customHeight="1" x14ac:dyDescent="0.25">
      <c r="M433" s="12"/>
      <c r="N433" s="12"/>
    </row>
    <row r="434" spans="13:14" ht="14.25" customHeight="1" x14ac:dyDescent="0.25">
      <c r="M434" s="12"/>
      <c r="N434" s="12"/>
    </row>
    <row r="435" spans="13:14" ht="14.25" customHeight="1" x14ac:dyDescent="0.25">
      <c r="M435" s="12"/>
      <c r="N435" s="12"/>
    </row>
    <row r="436" spans="13:14" ht="14.25" customHeight="1" x14ac:dyDescent="0.25">
      <c r="M436" s="12"/>
      <c r="N436" s="12"/>
    </row>
    <row r="437" spans="13:14" ht="14.25" customHeight="1" x14ac:dyDescent="0.25">
      <c r="M437" s="12"/>
      <c r="N437" s="12"/>
    </row>
    <row r="438" spans="13:14" ht="14.25" customHeight="1" x14ac:dyDescent="0.25">
      <c r="M438" s="12"/>
      <c r="N438" s="12"/>
    </row>
    <row r="439" spans="13:14" ht="14.25" customHeight="1" x14ac:dyDescent="0.25">
      <c r="M439" s="12"/>
      <c r="N439" s="12"/>
    </row>
    <row r="440" spans="13:14" ht="14.25" customHeight="1" x14ac:dyDescent="0.25">
      <c r="M440" s="12"/>
      <c r="N440" s="12"/>
    </row>
    <row r="441" spans="13:14" ht="14.25" customHeight="1" x14ac:dyDescent="0.25">
      <c r="M441" s="12"/>
      <c r="N441" s="12"/>
    </row>
    <row r="442" spans="13:14" ht="14.25" customHeight="1" x14ac:dyDescent="0.25">
      <c r="M442" s="12"/>
      <c r="N442" s="12"/>
    </row>
    <row r="443" spans="13:14" ht="14.25" customHeight="1" x14ac:dyDescent="0.25">
      <c r="M443" s="12"/>
      <c r="N443" s="12"/>
    </row>
    <row r="444" spans="13:14" ht="14.25" customHeight="1" x14ac:dyDescent="0.25">
      <c r="M444" s="12"/>
      <c r="N444" s="12"/>
    </row>
    <row r="445" spans="13:14" ht="14.25" customHeight="1" x14ac:dyDescent="0.25">
      <c r="M445" s="12"/>
      <c r="N445" s="12"/>
    </row>
    <row r="446" spans="13:14" ht="14.25" customHeight="1" x14ac:dyDescent="0.25">
      <c r="M446" s="12"/>
      <c r="N446" s="12"/>
    </row>
    <row r="447" spans="13:14" ht="14.25" customHeight="1" x14ac:dyDescent="0.25">
      <c r="M447" s="12"/>
      <c r="N447" s="12"/>
    </row>
    <row r="448" spans="13:14" ht="14.25" customHeight="1" x14ac:dyDescent="0.25">
      <c r="M448" s="12"/>
      <c r="N448" s="12"/>
    </row>
    <row r="449" spans="13:14" ht="14.25" customHeight="1" x14ac:dyDescent="0.25">
      <c r="M449" s="12"/>
      <c r="N449" s="12"/>
    </row>
    <row r="450" spans="13:14" ht="14.25" customHeight="1" x14ac:dyDescent="0.25">
      <c r="M450" s="12"/>
      <c r="N450" s="12"/>
    </row>
    <row r="451" spans="13:14" ht="14.25" customHeight="1" x14ac:dyDescent="0.25">
      <c r="M451" s="12"/>
      <c r="N451" s="12"/>
    </row>
    <row r="452" spans="13:14" ht="14.25" customHeight="1" x14ac:dyDescent="0.25">
      <c r="M452" s="12"/>
      <c r="N452" s="12"/>
    </row>
    <row r="453" spans="13:14" ht="14.25" customHeight="1" x14ac:dyDescent="0.25">
      <c r="M453" s="12"/>
      <c r="N453" s="12"/>
    </row>
    <row r="454" spans="13:14" ht="14.25" customHeight="1" x14ac:dyDescent="0.25">
      <c r="M454" s="12"/>
      <c r="N454" s="12"/>
    </row>
    <row r="455" spans="13:14" ht="14.25" customHeight="1" x14ac:dyDescent="0.25">
      <c r="M455" s="12"/>
      <c r="N455" s="12"/>
    </row>
    <row r="456" spans="13:14" ht="14.25" customHeight="1" x14ac:dyDescent="0.25">
      <c r="M456" s="12"/>
      <c r="N456" s="12"/>
    </row>
    <row r="457" spans="13:14" ht="14.25" customHeight="1" x14ac:dyDescent="0.25">
      <c r="M457" s="12"/>
      <c r="N457" s="12"/>
    </row>
    <row r="458" spans="13:14" ht="14.25" customHeight="1" x14ac:dyDescent="0.25">
      <c r="M458" s="12"/>
      <c r="N458" s="12"/>
    </row>
    <row r="459" spans="13:14" ht="14.25" customHeight="1" x14ac:dyDescent="0.25">
      <c r="M459" s="12"/>
      <c r="N459" s="12"/>
    </row>
    <row r="460" spans="13:14" ht="14.25" customHeight="1" x14ac:dyDescent="0.25">
      <c r="M460" s="12"/>
      <c r="N460" s="12"/>
    </row>
    <row r="461" spans="13:14" ht="14.25" customHeight="1" x14ac:dyDescent="0.25">
      <c r="M461" s="12"/>
      <c r="N461" s="12"/>
    </row>
    <row r="462" spans="13:14" ht="14.25" customHeight="1" x14ac:dyDescent="0.25">
      <c r="M462" s="12"/>
      <c r="N462" s="12"/>
    </row>
    <row r="463" spans="13:14" ht="14.25" customHeight="1" x14ac:dyDescent="0.25">
      <c r="M463" s="12"/>
      <c r="N463" s="12"/>
    </row>
    <row r="464" spans="13:14" ht="14.25" customHeight="1" x14ac:dyDescent="0.25">
      <c r="M464" s="12"/>
      <c r="N464" s="12"/>
    </row>
    <row r="465" spans="13:14" ht="14.25" customHeight="1" x14ac:dyDescent="0.25">
      <c r="M465" s="12"/>
      <c r="N465" s="12"/>
    </row>
    <row r="466" spans="13:14" ht="14.25" customHeight="1" x14ac:dyDescent="0.25">
      <c r="M466" s="12"/>
      <c r="N466" s="12"/>
    </row>
    <row r="467" spans="13:14" ht="14.25" customHeight="1" x14ac:dyDescent="0.25">
      <c r="M467" s="12"/>
      <c r="N467" s="12"/>
    </row>
    <row r="468" spans="13:14" ht="14.25" customHeight="1" x14ac:dyDescent="0.25">
      <c r="M468" s="12"/>
      <c r="N468" s="12"/>
    </row>
    <row r="469" spans="13:14" ht="14.25" customHeight="1" x14ac:dyDescent="0.25">
      <c r="M469" s="12"/>
      <c r="N469" s="12"/>
    </row>
    <row r="470" spans="13:14" ht="14.25" customHeight="1" x14ac:dyDescent="0.25">
      <c r="M470" s="12"/>
      <c r="N470" s="12"/>
    </row>
    <row r="471" spans="13:14" ht="14.25" customHeight="1" x14ac:dyDescent="0.25">
      <c r="M471" s="12"/>
      <c r="N471" s="12"/>
    </row>
    <row r="472" spans="13:14" ht="14.25" customHeight="1" x14ac:dyDescent="0.25">
      <c r="M472" s="12"/>
      <c r="N472" s="12"/>
    </row>
    <row r="473" spans="13:14" ht="14.25" customHeight="1" x14ac:dyDescent="0.25">
      <c r="M473" s="12"/>
      <c r="N473" s="12"/>
    </row>
    <row r="474" spans="13:14" ht="14.25" customHeight="1" x14ac:dyDescent="0.25">
      <c r="M474" s="12"/>
      <c r="N474" s="12"/>
    </row>
    <row r="475" spans="13:14" ht="14.25" customHeight="1" x14ac:dyDescent="0.25">
      <c r="M475" s="12"/>
      <c r="N475" s="12"/>
    </row>
    <row r="476" spans="13:14" ht="14.25" customHeight="1" x14ac:dyDescent="0.25">
      <c r="M476" s="12"/>
      <c r="N476" s="12"/>
    </row>
    <row r="477" spans="13:14" ht="14.25" customHeight="1" x14ac:dyDescent="0.25">
      <c r="M477" s="12"/>
      <c r="N477" s="12"/>
    </row>
    <row r="478" spans="13:14" ht="14.25" customHeight="1" x14ac:dyDescent="0.25">
      <c r="M478" s="12"/>
      <c r="N478" s="12"/>
    </row>
    <row r="479" spans="13:14" ht="14.25" customHeight="1" x14ac:dyDescent="0.25">
      <c r="M479" s="12"/>
      <c r="N479" s="12"/>
    </row>
    <row r="480" spans="13:14" ht="14.25" customHeight="1" x14ac:dyDescent="0.25">
      <c r="M480" s="12"/>
      <c r="N480" s="12"/>
    </row>
    <row r="481" spans="13:14" ht="14.25" customHeight="1" x14ac:dyDescent="0.25">
      <c r="M481" s="12"/>
      <c r="N481" s="12"/>
    </row>
    <row r="482" spans="13:14" ht="14.25" customHeight="1" x14ac:dyDescent="0.25">
      <c r="M482" s="12"/>
      <c r="N482" s="12"/>
    </row>
    <row r="483" spans="13:14" ht="14.25" customHeight="1" x14ac:dyDescent="0.25">
      <c r="M483" s="12"/>
      <c r="N483" s="12"/>
    </row>
    <row r="484" spans="13:14" ht="14.25" customHeight="1" x14ac:dyDescent="0.25">
      <c r="M484" s="12"/>
      <c r="N484" s="12"/>
    </row>
    <row r="485" spans="13:14" ht="14.25" customHeight="1" x14ac:dyDescent="0.25">
      <c r="M485" s="12"/>
      <c r="N485" s="12"/>
    </row>
    <row r="486" spans="13:14" ht="14.25" customHeight="1" x14ac:dyDescent="0.25">
      <c r="M486" s="12"/>
      <c r="N486" s="12"/>
    </row>
    <row r="487" spans="13:14" ht="14.25" customHeight="1" x14ac:dyDescent="0.25">
      <c r="M487" s="12"/>
      <c r="N487" s="12"/>
    </row>
    <row r="488" spans="13:14" ht="14.25" customHeight="1" x14ac:dyDescent="0.25">
      <c r="M488" s="12"/>
      <c r="N488" s="12"/>
    </row>
    <row r="489" spans="13:14" ht="14.25" customHeight="1" x14ac:dyDescent="0.25">
      <c r="M489" s="12"/>
      <c r="N489" s="12"/>
    </row>
    <row r="490" spans="13:14" ht="14.25" customHeight="1" x14ac:dyDescent="0.25">
      <c r="M490" s="12"/>
      <c r="N490" s="12"/>
    </row>
    <row r="491" spans="13:14" ht="14.25" customHeight="1" x14ac:dyDescent="0.25">
      <c r="M491" s="12"/>
      <c r="N491" s="12"/>
    </row>
    <row r="492" spans="13:14" ht="14.25" customHeight="1" x14ac:dyDescent="0.25">
      <c r="M492" s="12"/>
      <c r="N492" s="12"/>
    </row>
    <row r="493" spans="13:14" ht="14.25" customHeight="1" x14ac:dyDescent="0.25">
      <c r="M493" s="12"/>
      <c r="N493" s="12"/>
    </row>
    <row r="494" spans="13:14" ht="14.25" customHeight="1" x14ac:dyDescent="0.25">
      <c r="M494" s="12"/>
      <c r="N494" s="12"/>
    </row>
    <row r="495" spans="13:14" ht="14.25" customHeight="1" x14ac:dyDescent="0.25">
      <c r="M495" s="12"/>
      <c r="N495" s="12"/>
    </row>
    <row r="496" spans="13:14" ht="14.25" customHeight="1" x14ac:dyDescent="0.25">
      <c r="M496" s="12"/>
      <c r="N496" s="12"/>
    </row>
    <row r="497" spans="13:14" ht="14.25" customHeight="1" x14ac:dyDescent="0.25">
      <c r="M497" s="12"/>
      <c r="N497" s="12"/>
    </row>
    <row r="498" spans="13:14" ht="14.25" customHeight="1" x14ac:dyDescent="0.25">
      <c r="M498" s="12"/>
      <c r="N498" s="12"/>
    </row>
    <row r="499" spans="13:14" ht="14.25" customHeight="1" x14ac:dyDescent="0.25">
      <c r="M499" s="12"/>
      <c r="N499" s="12"/>
    </row>
    <row r="500" spans="13:14" ht="14.25" customHeight="1" x14ac:dyDescent="0.25">
      <c r="M500" s="12"/>
      <c r="N500" s="12"/>
    </row>
    <row r="501" spans="13:14" ht="14.25" customHeight="1" x14ac:dyDescent="0.25">
      <c r="M501" s="12"/>
      <c r="N501" s="12"/>
    </row>
    <row r="502" spans="13:14" ht="14.25" customHeight="1" x14ac:dyDescent="0.25">
      <c r="M502" s="12"/>
      <c r="N502" s="12"/>
    </row>
    <row r="503" spans="13:14" ht="14.25" customHeight="1" x14ac:dyDescent="0.25">
      <c r="M503" s="12"/>
      <c r="N503" s="12"/>
    </row>
    <row r="504" spans="13:14" ht="14.25" customHeight="1" x14ac:dyDescent="0.25">
      <c r="M504" s="12"/>
      <c r="N504" s="12"/>
    </row>
    <row r="505" spans="13:14" ht="14.25" customHeight="1" x14ac:dyDescent="0.25">
      <c r="M505" s="12"/>
      <c r="N505" s="12"/>
    </row>
    <row r="506" spans="13:14" ht="14.25" customHeight="1" x14ac:dyDescent="0.25">
      <c r="M506" s="12"/>
      <c r="N506" s="12"/>
    </row>
    <row r="507" spans="13:14" ht="14.25" customHeight="1" x14ac:dyDescent="0.25">
      <c r="M507" s="12"/>
      <c r="N507" s="12"/>
    </row>
    <row r="508" spans="13:14" ht="14.25" customHeight="1" x14ac:dyDescent="0.25">
      <c r="M508" s="12"/>
      <c r="N508" s="12"/>
    </row>
    <row r="509" spans="13:14" ht="14.25" customHeight="1" x14ac:dyDescent="0.25">
      <c r="M509" s="12"/>
      <c r="N509" s="12"/>
    </row>
    <row r="510" spans="13:14" ht="14.25" customHeight="1" x14ac:dyDescent="0.25">
      <c r="M510" s="12"/>
      <c r="N510" s="12"/>
    </row>
    <row r="511" spans="13:14" ht="14.25" customHeight="1" x14ac:dyDescent="0.25">
      <c r="M511" s="12"/>
      <c r="N511" s="12"/>
    </row>
    <row r="512" spans="13:14" ht="14.25" customHeight="1" x14ac:dyDescent="0.25">
      <c r="M512" s="12"/>
      <c r="N512" s="12"/>
    </row>
    <row r="513" spans="13:14" ht="14.25" customHeight="1" x14ac:dyDescent="0.25">
      <c r="M513" s="12"/>
      <c r="N513" s="12"/>
    </row>
    <row r="514" spans="13:14" ht="14.25" customHeight="1" x14ac:dyDescent="0.25">
      <c r="M514" s="12"/>
      <c r="N514" s="12"/>
    </row>
    <row r="515" spans="13:14" ht="14.25" customHeight="1" x14ac:dyDescent="0.25">
      <c r="M515" s="12"/>
      <c r="N515" s="12"/>
    </row>
    <row r="516" spans="13:14" ht="14.25" customHeight="1" x14ac:dyDescent="0.25">
      <c r="M516" s="12"/>
      <c r="N516" s="12"/>
    </row>
    <row r="517" spans="13:14" ht="14.25" customHeight="1" x14ac:dyDescent="0.25">
      <c r="M517" s="12"/>
      <c r="N517" s="12"/>
    </row>
    <row r="518" spans="13:14" ht="14.25" customHeight="1" x14ac:dyDescent="0.25">
      <c r="M518" s="12"/>
      <c r="N518" s="12"/>
    </row>
    <row r="519" spans="13:14" ht="14.25" customHeight="1" x14ac:dyDescent="0.25">
      <c r="M519" s="12"/>
      <c r="N519" s="12"/>
    </row>
    <row r="520" spans="13:14" ht="14.25" customHeight="1" x14ac:dyDescent="0.25">
      <c r="M520" s="12"/>
      <c r="N520" s="12"/>
    </row>
    <row r="521" spans="13:14" ht="14.25" customHeight="1" x14ac:dyDescent="0.25">
      <c r="M521" s="12"/>
      <c r="N521" s="12"/>
    </row>
    <row r="522" spans="13:14" ht="14.25" customHeight="1" x14ac:dyDescent="0.25">
      <c r="M522" s="12"/>
      <c r="N522" s="12"/>
    </row>
    <row r="523" spans="13:14" ht="14.25" customHeight="1" x14ac:dyDescent="0.25">
      <c r="M523" s="12"/>
      <c r="N523" s="12"/>
    </row>
    <row r="524" spans="13:14" ht="14.25" customHeight="1" x14ac:dyDescent="0.25">
      <c r="M524" s="12"/>
      <c r="N524" s="12"/>
    </row>
    <row r="525" spans="13:14" ht="14.25" customHeight="1" x14ac:dyDescent="0.25">
      <c r="M525" s="12"/>
      <c r="N525" s="12"/>
    </row>
    <row r="526" spans="13:14" ht="14.25" customHeight="1" x14ac:dyDescent="0.25">
      <c r="M526" s="12"/>
      <c r="N526" s="12"/>
    </row>
    <row r="527" spans="13:14" ht="14.25" customHeight="1" x14ac:dyDescent="0.25">
      <c r="M527" s="12"/>
      <c r="N527" s="12"/>
    </row>
    <row r="528" spans="13:14" ht="14.25" customHeight="1" x14ac:dyDescent="0.25">
      <c r="M528" s="12"/>
      <c r="N528" s="12"/>
    </row>
    <row r="529" spans="13:14" ht="14.25" customHeight="1" x14ac:dyDescent="0.25">
      <c r="M529" s="12"/>
      <c r="N529" s="12"/>
    </row>
    <row r="530" spans="13:14" ht="14.25" customHeight="1" x14ac:dyDescent="0.25">
      <c r="M530" s="12"/>
      <c r="N530" s="12"/>
    </row>
    <row r="531" spans="13:14" ht="14.25" customHeight="1" x14ac:dyDescent="0.25">
      <c r="M531" s="12"/>
      <c r="N531" s="12"/>
    </row>
    <row r="532" spans="13:14" ht="14.25" customHeight="1" x14ac:dyDescent="0.25">
      <c r="M532" s="12"/>
      <c r="N532" s="12"/>
    </row>
    <row r="533" spans="13:14" ht="14.25" customHeight="1" x14ac:dyDescent="0.25">
      <c r="M533" s="12"/>
      <c r="N533" s="12"/>
    </row>
    <row r="534" spans="13:14" ht="14.25" customHeight="1" x14ac:dyDescent="0.25">
      <c r="M534" s="12"/>
      <c r="N534" s="12"/>
    </row>
    <row r="535" spans="13:14" ht="14.25" customHeight="1" x14ac:dyDescent="0.25">
      <c r="M535" s="12"/>
      <c r="N535" s="12"/>
    </row>
    <row r="536" spans="13:14" ht="14.25" customHeight="1" x14ac:dyDescent="0.25">
      <c r="M536" s="12"/>
      <c r="N536" s="12"/>
    </row>
    <row r="537" spans="13:14" ht="14.25" customHeight="1" x14ac:dyDescent="0.25">
      <c r="M537" s="12"/>
      <c r="N537" s="12"/>
    </row>
    <row r="538" spans="13:14" ht="14.25" customHeight="1" x14ac:dyDescent="0.25">
      <c r="M538" s="12"/>
      <c r="N538" s="12"/>
    </row>
    <row r="539" spans="13:14" ht="14.25" customHeight="1" x14ac:dyDescent="0.25">
      <c r="M539" s="12"/>
      <c r="N539" s="12"/>
    </row>
    <row r="540" spans="13:14" ht="14.25" customHeight="1" x14ac:dyDescent="0.25">
      <c r="M540" s="12"/>
      <c r="N540" s="12"/>
    </row>
    <row r="541" spans="13:14" ht="14.25" customHeight="1" x14ac:dyDescent="0.25">
      <c r="M541" s="12"/>
      <c r="N541" s="12"/>
    </row>
    <row r="542" spans="13:14" ht="14.25" customHeight="1" x14ac:dyDescent="0.25">
      <c r="M542" s="12"/>
      <c r="N542" s="12"/>
    </row>
    <row r="543" spans="13:14" ht="14.25" customHeight="1" x14ac:dyDescent="0.25">
      <c r="M543" s="12"/>
      <c r="N543" s="12"/>
    </row>
    <row r="544" spans="13:14" ht="14.25" customHeight="1" x14ac:dyDescent="0.25">
      <c r="M544" s="12"/>
      <c r="N544" s="12"/>
    </row>
    <row r="545" spans="13:14" ht="14.25" customHeight="1" x14ac:dyDescent="0.25">
      <c r="M545" s="12"/>
      <c r="N545" s="12"/>
    </row>
    <row r="546" spans="13:14" ht="14.25" customHeight="1" x14ac:dyDescent="0.25">
      <c r="M546" s="12"/>
      <c r="N546" s="12"/>
    </row>
    <row r="547" spans="13:14" ht="14.25" customHeight="1" x14ac:dyDescent="0.25">
      <c r="M547" s="12"/>
      <c r="N547" s="12"/>
    </row>
    <row r="548" spans="13:14" ht="14.25" customHeight="1" x14ac:dyDescent="0.25">
      <c r="M548" s="12"/>
      <c r="N548" s="12"/>
    </row>
    <row r="549" spans="13:14" ht="14.25" customHeight="1" x14ac:dyDescent="0.25">
      <c r="M549" s="12"/>
      <c r="N549" s="12"/>
    </row>
    <row r="550" spans="13:14" ht="14.25" customHeight="1" x14ac:dyDescent="0.25">
      <c r="M550" s="12"/>
      <c r="N550" s="12"/>
    </row>
    <row r="551" spans="13:14" ht="14.25" customHeight="1" x14ac:dyDescent="0.25">
      <c r="M551" s="12"/>
      <c r="N551" s="12"/>
    </row>
    <row r="552" spans="13:14" ht="14.25" customHeight="1" x14ac:dyDescent="0.25">
      <c r="M552" s="12"/>
      <c r="N552" s="12"/>
    </row>
    <row r="553" spans="13:14" ht="14.25" customHeight="1" x14ac:dyDescent="0.25">
      <c r="M553" s="12"/>
      <c r="N553" s="12"/>
    </row>
    <row r="554" spans="13:14" ht="14.25" customHeight="1" x14ac:dyDescent="0.25">
      <c r="M554" s="12"/>
      <c r="N554" s="12"/>
    </row>
    <row r="555" spans="13:14" ht="14.25" customHeight="1" x14ac:dyDescent="0.25">
      <c r="M555" s="12"/>
      <c r="N555" s="12"/>
    </row>
    <row r="556" spans="13:14" ht="14.25" customHeight="1" x14ac:dyDescent="0.25">
      <c r="M556" s="12"/>
      <c r="N556" s="12"/>
    </row>
    <row r="557" spans="13:14" ht="14.25" customHeight="1" x14ac:dyDescent="0.25">
      <c r="M557" s="12"/>
      <c r="N557" s="12"/>
    </row>
    <row r="558" spans="13:14" ht="14.25" customHeight="1" x14ac:dyDescent="0.25">
      <c r="M558" s="12"/>
      <c r="N558" s="12"/>
    </row>
    <row r="559" spans="13:14" ht="14.25" customHeight="1" x14ac:dyDescent="0.25">
      <c r="M559" s="12"/>
      <c r="N559" s="12"/>
    </row>
    <row r="560" spans="13:14" ht="14.25" customHeight="1" x14ac:dyDescent="0.25">
      <c r="M560" s="12"/>
      <c r="N560" s="12"/>
    </row>
    <row r="561" spans="13:14" ht="14.25" customHeight="1" x14ac:dyDescent="0.25">
      <c r="M561" s="12"/>
      <c r="N561" s="12"/>
    </row>
    <row r="562" spans="13:14" ht="14.25" customHeight="1" x14ac:dyDescent="0.25">
      <c r="M562" s="12"/>
      <c r="N562" s="12"/>
    </row>
    <row r="563" spans="13:14" ht="14.25" customHeight="1" x14ac:dyDescent="0.25">
      <c r="M563" s="12"/>
      <c r="N563" s="12"/>
    </row>
    <row r="564" spans="13:14" ht="14.25" customHeight="1" x14ac:dyDescent="0.25">
      <c r="M564" s="12"/>
      <c r="N564" s="12"/>
    </row>
    <row r="565" spans="13:14" ht="14.25" customHeight="1" x14ac:dyDescent="0.25">
      <c r="M565" s="12"/>
      <c r="N565" s="12"/>
    </row>
    <row r="566" spans="13:14" ht="14.25" customHeight="1" x14ac:dyDescent="0.25">
      <c r="M566" s="12"/>
      <c r="N566" s="12"/>
    </row>
    <row r="567" spans="13:14" ht="14.25" customHeight="1" x14ac:dyDescent="0.25">
      <c r="M567" s="12"/>
      <c r="N567" s="12"/>
    </row>
    <row r="568" spans="13:14" ht="14.25" customHeight="1" x14ac:dyDescent="0.25">
      <c r="M568" s="12"/>
      <c r="N568" s="12"/>
    </row>
    <row r="569" spans="13:14" ht="14.25" customHeight="1" x14ac:dyDescent="0.25">
      <c r="M569" s="12"/>
      <c r="N569" s="12"/>
    </row>
    <row r="570" spans="13:14" ht="14.25" customHeight="1" x14ac:dyDescent="0.25">
      <c r="M570" s="12"/>
      <c r="N570" s="12"/>
    </row>
    <row r="571" spans="13:14" ht="14.25" customHeight="1" x14ac:dyDescent="0.25">
      <c r="M571" s="12"/>
      <c r="N571" s="12"/>
    </row>
    <row r="572" spans="13:14" ht="14.25" customHeight="1" x14ac:dyDescent="0.25">
      <c r="M572" s="12"/>
      <c r="N572" s="12"/>
    </row>
    <row r="573" spans="13:14" ht="14.25" customHeight="1" x14ac:dyDescent="0.25">
      <c r="M573" s="12"/>
      <c r="N573" s="12"/>
    </row>
    <row r="574" spans="13:14" ht="14.25" customHeight="1" x14ac:dyDescent="0.25">
      <c r="M574" s="12"/>
      <c r="N574" s="12"/>
    </row>
    <row r="575" spans="13:14" ht="14.25" customHeight="1" x14ac:dyDescent="0.25">
      <c r="M575" s="12"/>
      <c r="N575" s="12"/>
    </row>
    <row r="576" spans="13:14" ht="14.25" customHeight="1" x14ac:dyDescent="0.25">
      <c r="M576" s="12"/>
      <c r="N576" s="12"/>
    </row>
    <row r="577" spans="13:14" ht="14.25" customHeight="1" x14ac:dyDescent="0.25">
      <c r="M577" s="12"/>
      <c r="N577" s="12"/>
    </row>
    <row r="578" spans="13:14" ht="14.25" customHeight="1" x14ac:dyDescent="0.25">
      <c r="M578" s="12"/>
      <c r="N578" s="12"/>
    </row>
    <row r="579" spans="13:14" ht="14.25" customHeight="1" x14ac:dyDescent="0.25">
      <c r="M579" s="12"/>
      <c r="N579" s="12"/>
    </row>
    <row r="580" spans="13:14" ht="14.25" customHeight="1" x14ac:dyDescent="0.25">
      <c r="M580" s="12"/>
      <c r="N580" s="12"/>
    </row>
    <row r="581" spans="13:14" ht="14.25" customHeight="1" x14ac:dyDescent="0.25">
      <c r="M581" s="12"/>
      <c r="N581" s="12"/>
    </row>
    <row r="582" spans="13:14" ht="14.25" customHeight="1" x14ac:dyDescent="0.25">
      <c r="M582" s="12"/>
      <c r="N582" s="12"/>
    </row>
    <row r="583" spans="13:14" ht="14.25" customHeight="1" x14ac:dyDescent="0.25">
      <c r="M583" s="12"/>
      <c r="N583" s="12"/>
    </row>
    <row r="584" spans="13:14" ht="14.25" customHeight="1" x14ac:dyDescent="0.25">
      <c r="M584" s="12"/>
      <c r="N584" s="12"/>
    </row>
    <row r="585" spans="13:14" ht="14.25" customHeight="1" x14ac:dyDescent="0.25">
      <c r="M585" s="12"/>
      <c r="N585" s="12"/>
    </row>
    <row r="586" spans="13:14" ht="14.25" customHeight="1" x14ac:dyDescent="0.25">
      <c r="M586" s="12"/>
      <c r="N586" s="12"/>
    </row>
    <row r="587" spans="13:14" ht="14.25" customHeight="1" x14ac:dyDescent="0.25">
      <c r="M587" s="12"/>
      <c r="N587" s="12"/>
    </row>
    <row r="588" spans="13:14" ht="14.25" customHeight="1" x14ac:dyDescent="0.25">
      <c r="M588" s="12"/>
      <c r="N588" s="12"/>
    </row>
    <row r="589" spans="13:14" ht="14.25" customHeight="1" x14ac:dyDescent="0.25">
      <c r="M589" s="12"/>
      <c r="N589" s="12"/>
    </row>
    <row r="590" spans="13:14" ht="14.25" customHeight="1" x14ac:dyDescent="0.25">
      <c r="M590" s="12"/>
      <c r="N590" s="12"/>
    </row>
    <row r="591" spans="13:14" ht="14.25" customHeight="1" x14ac:dyDescent="0.25">
      <c r="M591" s="12"/>
      <c r="N591" s="12"/>
    </row>
    <row r="592" spans="13:14" ht="14.25" customHeight="1" x14ac:dyDescent="0.25">
      <c r="M592" s="12"/>
      <c r="N592" s="12"/>
    </row>
    <row r="593" spans="13:14" ht="14.25" customHeight="1" x14ac:dyDescent="0.25">
      <c r="M593" s="12"/>
      <c r="N593" s="12"/>
    </row>
    <row r="594" spans="13:14" ht="14.25" customHeight="1" x14ac:dyDescent="0.25">
      <c r="M594" s="12"/>
      <c r="N594" s="12"/>
    </row>
    <row r="595" spans="13:14" ht="14.25" customHeight="1" x14ac:dyDescent="0.25">
      <c r="M595" s="12"/>
      <c r="N595" s="12"/>
    </row>
    <row r="596" spans="13:14" ht="14.25" customHeight="1" x14ac:dyDescent="0.25">
      <c r="M596" s="12"/>
      <c r="N596" s="12"/>
    </row>
    <row r="597" spans="13:14" ht="14.25" customHeight="1" x14ac:dyDescent="0.25">
      <c r="M597" s="12"/>
      <c r="N597" s="12"/>
    </row>
    <row r="598" spans="13:14" ht="14.25" customHeight="1" x14ac:dyDescent="0.25">
      <c r="M598" s="12"/>
      <c r="N598" s="12"/>
    </row>
    <row r="599" spans="13:14" ht="14.25" customHeight="1" x14ac:dyDescent="0.25">
      <c r="M599" s="12"/>
      <c r="N599" s="12"/>
    </row>
    <row r="600" spans="13:14" ht="14.25" customHeight="1" x14ac:dyDescent="0.25">
      <c r="M600" s="12"/>
      <c r="N600" s="12"/>
    </row>
    <row r="601" spans="13:14" ht="14.25" customHeight="1" x14ac:dyDescent="0.25">
      <c r="M601" s="12"/>
      <c r="N601" s="12"/>
    </row>
    <row r="602" spans="13:14" ht="14.25" customHeight="1" x14ac:dyDescent="0.25">
      <c r="M602" s="12"/>
      <c r="N602" s="12"/>
    </row>
    <row r="603" spans="13:14" ht="14.25" customHeight="1" x14ac:dyDescent="0.25">
      <c r="M603" s="12"/>
      <c r="N603" s="12"/>
    </row>
    <row r="604" spans="13:14" ht="14.25" customHeight="1" x14ac:dyDescent="0.25">
      <c r="M604" s="12"/>
      <c r="N604" s="12"/>
    </row>
    <row r="605" spans="13:14" ht="14.25" customHeight="1" x14ac:dyDescent="0.25">
      <c r="M605" s="12"/>
      <c r="N605" s="12"/>
    </row>
    <row r="606" spans="13:14" ht="14.25" customHeight="1" x14ac:dyDescent="0.25">
      <c r="M606" s="12"/>
      <c r="N606" s="12"/>
    </row>
    <row r="607" spans="13:14" ht="14.25" customHeight="1" x14ac:dyDescent="0.25">
      <c r="M607" s="12"/>
      <c r="N607" s="12"/>
    </row>
    <row r="608" spans="13:14" ht="14.25" customHeight="1" x14ac:dyDescent="0.25">
      <c r="M608" s="12"/>
      <c r="N608" s="12"/>
    </row>
    <row r="609" spans="13:14" ht="14.25" customHeight="1" x14ac:dyDescent="0.25">
      <c r="M609" s="12"/>
      <c r="N609" s="12"/>
    </row>
    <row r="610" spans="13:14" ht="14.25" customHeight="1" x14ac:dyDescent="0.25">
      <c r="M610" s="12"/>
      <c r="N610" s="12"/>
    </row>
    <row r="611" spans="13:14" ht="14.25" customHeight="1" x14ac:dyDescent="0.25">
      <c r="M611" s="12"/>
      <c r="N611" s="12"/>
    </row>
    <row r="612" spans="13:14" ht="14.25" customHeight="1" x14ac:dyDescent="0.25">
      <c r="M612" s="12"/>
      <c r="N612" s="12"/>
    </row>
    <row r="613" spans="13:14" ht="14.25" customHeight="1" x14ac:dyDescent="0.25">
      <c r="M613" s="12"/>
      <c r="N613" s="12"/>
    </row>
    <row r="614" spans="13:14" ht="14.25" customHeight="1" x14ac:dyDescent="0.25">
      <c r="M614" s="12"/>
      <c r="N614" s="12"/>
    </row>
    <row r="615" spans="13:14" ht="14.25" customHeight="1" x14ac:dyDescent="0.25">
      <c r="M615" s="12"/>
      <c r="N615" s="12"/>
    </row>
    <row r="616" spans="13:14" ht="14.25" customHeight="1" x14ac:dyDescent="0.25">
      <c r="M616" s="12"/>
      <c r="N616" s="12"/>
    </row>
    <row r="617" spans="13:14" ht="14.25" customHeight="1" x14ac:dyDescent="0.25">
      <c r="M617" s="12"/>
      <c r="N617" s="12"/>
    </row>
    <row r="618" spans="13:14" ht="14.25" customHeight="1" x14ac:dyDescent="0.25">
      <c r="M618" s="12"/>
      <c r="N618" s="12"/>
    </row>
    <row r="619" spans="13:14" ht="14.25" customHeight="1" x14ac:dyDescent="0.25">
      <c r="M619" s="12"/>
      <c r="N619" s="12"/>
    </row>
    <row r="620" spans="13:14" ht="14.25" customHeight="1" x14ac:dyDescent="0.25">
      <c r="M620" s="12"/>
      <c r="N620" s="12"/>
    </row>
    <row r="621" spans="13:14" ht="14.25" customHeight="1" x14ac:dyDescent="0.25">
      <c r="M621" s="12"/>
      <c r="N621" s="12"/>
    </row>
    <row r="622" spans="13:14" ht="14.25" customHeight="1" x14ac:dyDescent="0.25">
      <c r="M622" s="12"/>
      <c r="N622" s="12"/>
    </row>
    <row r="623" spans="13:14" ht="14.25" customHeight="1" x14ac:dyDescent="0.25">
      <c r="M623" s="12"/>
      <c r="N623" s="12"/>
    </row>
    <row r="624" spans="13:14" ht="14.25" customHeight="1" x14ac:dyDescent="0.25">
      <c r="M624" s="12"/>
      <c r="N624" s="12"/>
    </row>
    <row r="625" spans="13:14" ht="14.25" customHeight="1" x14ac:dyDescent="0.25">
      <c r="M625" s="12"/>
      <c r="N625" s="12"/>
    </row>
    <row r="626" spans="13:14" ht="14.25" customHeight="1" x14ac:dyDescent="0.25">
      <c r="M626" s="12"/>
      <c r="N626" s="12"/>
    </row>
    <row r="627" spans="13:14" ht="14.25" customHeight="1" x14ac:dyDescent="0.25">
      <c r="M627" s="12"/>
      <c r="N627" s="12"/>
    </row>
    <row r="628" spans="13:14" ht="14.25" customHeight="1" x14ac:dyDescent="0.25">
      <c r="M628" s="12"/>
      <c r="N628" s="12"/>
    </row>
    <row r="629" spans="13:14" ht="14.25" customHeight="1" x14ac:dyDescent="0.25">
      <c r="M629" s="12"/>
      <c r="N629" s="12"/>
    </row>
    <row r="630" spans="13:14" ht="14.25" customHeight="1" x14ac:dyDescent="0.25">
      <c r="M630" s="12"/>
      <c r="N630" s="12"/>
    </row>
    <row r="631" spans="13:14" ht="14.25" customHeight="1" x14ac:dyDescent="0.25">
      <c r="M631" s="12"/>
      <c r="N631" s="12"/>
    </row>
    <row r="632" spans="13:14" ht="14.25" customHeight="1" x14ac:dyDescent="0.25">
      <c r="M632" s="12"/>
      <c r="N632" s="12"/>
    </row>
    <row r="633" spans="13:14" ht="14.25" customHeight="1" x14ac:dyDescent="0.25">
      <c r="M633" s="12"/>
      <c r="N633" s="12"/>
    </row>
    <row r="634" spans="13:14" ht="14.25" customHeight="1" x14ac:dyDescent="0.25">
      <c r="M634" s="12"/>
      <c r="N634" s="12"/>
    </row>
    <row r="635" spans="13:14" ht="14.25" customHeight="1" x14ac:dyDescent="0.25">
      <c r="M635" s="12"/>
      <c r="N635" s="12"/>
    </row>
    <row r="636" spans="13:14" ht="14.25" customHeight="1" x14ac:dyDescent="0.25">
      <c r="M636" s="12"/>
      <c r="N636" s="12"/>
    </row>
    <row r="637" spans="13:14" ht="14.25" customHeight="1" x14ac:dyDescent="0.25">
      <c r="M637" s="12"/>
      <c r="N637" s="12"/>
    </row>
    <row r="638" spans="13:14" ht="14.25" customHeight="1" x14ac:dyDescent="0.25">
      <c r="M638" s="12"/>
      <c r="N638" s="12"/>
    </row>
    <row r="639" spans="13:14" ht="14.25" customHeight="1" x14ac:dyDescent="0.25">
      <c r="M639" s="12"/>
      <c r="N639" s="12"/>
    </row>
    <row r="640" spans="13:14" ht="14.25" customHeight="1" x14ac:dyDescent="0.25">
      <c r="M640" s="12"/>
      <c r="N640" s="12"/>
    </row>
    <row r="641" spans="13:14" ht="14.25" customHeight="1" x14ac:dyDescent="0.25">
      <c r="M641" s="12"/>
      <c r="N641" s="12"/>
    </row>
    <row r="642" spans="13:14" ht="14.25" customHeight="1" x14ac:dyDescent="0.25">
      <c r="M642" s="12"/>
      <c r="N642" s="12"/>
    </row>
    <row r="643" spans="13:14" ht="14.25" customHeight="1" x14ac:dyDescent="0.25">
      <c r="M643" s="12"/>
      <c r="N643" s="12"/>
    </row>
    <row r="644" spans="13:14" ht="14.25" customHeight="1" x14ac:dyDescent="0.25">
      <c r="M644" s="12"/>
      <c r="N644" s="12"/>
    </row>
    <row r="645" spans="13:14" ht="14.25" customHeight="1" x14ac:dyDescent="0.25">
      <c r="M645" s="12"/>
      <c r="N645" s="12"/>
    </row>
    <row r="646" spans="13:14" ht="14.25" customHeight="1" x14ac:dyDescent="0.25">
      <c r="M646" s="12"/>
      <c r="N646" s="12"/>
    </row>
    <row r="647" spans="13:14" ht="14.25" customHeight="1" x14ac:dyDescent="0.25">
      <c r="M647" s="12"/>
      <c r="N647" s="12"/>
    </row>
    <row r="648" spans="13:14" ht="14.25" customHeight="1" x14ac:dyDescent="0.25">
      <c r="M648" s="12"/>
      <c r="N648" s="12"/>
    </row>
    <row r="649" spans="13:14" ht="14.25" customHeight="1" x14ac:dyDescent="0.25">
      <c r="M649" s="12"/>
      <c r="N649" s="12"/>
    </row>
    <row r="650" spans="13:14" ht="14.25" customHeight="1" x14ac:dyDescent="0.25">
      <c r="M650" s="12"/>
      <c r="N650" s="12"/>
    </row>
    <row r="651" spans="13:14" ht="14.25" customHeight="1" x14ac:dyDescent="0.25">
      <c r="M651" s="12"/>
      <c r="N651" s="12"/>
    </row>
    <row r="652" spans="13:14" ht="14.25" customHeight="1" x14ac:dyDescent="0.25">
      <c r="M652" s="12"/>
      <c r="N652" s="12"/>
    </row>
    <row r="653" spans="13:14" ht="14.25" customHeight="1" x14ac:dyDescent="0.25">
      <c r="M653" s="12"/>
      <c r="N653" s="12"/>
    </row>
    <row r="654" spans="13:14" ht="14.25" customHeight="1" x14ac:dyDescent="0.25">
      <c r="M654" s="12"/>
      <c r="N654" s="12"/>
    </row>
    <row r="655" spans="13:14" ht="14.25" customHeight="1" x14ac:dyDescent="0.25">
      <c r="M655" s="12"/>
      <c r="N655" s="12"/>
    </row>
    <row r="656" spans="13:14" ht="14.25" customHeight="1" x14ac:dyDescent="0.25">
      <c r="M656" s="12"/>
      <c r="N656" s="12"/>
    </row>
    <row r="657" spans="13:14" ht="14.25" customHeight="1" x14ac:dyDescent="0.25">
      <c r="M657" s="12"/>
      <c r="N657" s="12"/>
    </row>
    <row r="658" spans="13:14" ht="14.25" customHeight="1" x14ac:dyDescent="0.25">
      <c r="M658" s="12"/>
      <c r="N658" s="12"/>
    </row>
    <row r="659" spans="13:14" ht="14.25" customHeight="1" x14ac:dyDescent="0.25">
      <c r="M659" s="12"/>
      <c r="N659" s="12"/>
    </row>
    <row r="660" spans="13:14" ht="14.25" customHeight="1" x14ac:dyDescent="0.25">
      <c r="M660" s="12"/>
      <c r="N660" s="12"/>
    </row>
    <row r="661" spans="13:14" ht="14.25" customHeight="1" x14ac:dyDescent="0.25">
      <c r="M661" s="12"/>
      <c r="N661" s="12"/>
    </row>
    <row r="662" spans="13:14" ht="14.25" customHeight="1" x14ac:dyDescent="0.25">
      <c r="M662" s="12"/>
      <c r="N662" s="12"/>
    </row>
    <row r="663" spans="13:14" ht="14.25" customHeight="1" x14ac:dyDescent="0.25">
      <c r="M663" s="12"/>
      <c r="N663" s="12"/>
    </row>
    <row r="664" spans="13:14" ht="14.25" customHeight="1" x14ac:dyDescent="0.25">
      <c r="M664" s="12"/>
      <c r="N664" s="12"/>
    </row>
    <row r="665" spans="13:14" ht="14.25" customHeight="1" x14ac:dyDescent="0.25">
      <c r="M665" s="12"/>
      <c r="N665" s="12"/>
    </row>
    <row r="666" spans="13:14" ht="14.25" customHeight="1" x14ac:dyDescent="0.25">
      <c r="M666" s="12"/>
      <c r="N666" s="12"/>
    </row>
    <row r="667" spans="13:14" ht="14.25" customHeight="1" x14ac:dyDescent="0.25">
      <c r="M667" s="12"/>
      <c r="N667" s="12"/>
    </row>
    <row r="668" spans="13:14" ht="14.25" customHeight="1" x14ac:dyDescent="0.25">
      <c r="M668" s="12"/>
      <c r="N668" s="12"/>
    </row>
    <row r="669" spans="13:14" ht="14.25" customHeight="1" x14ac:dyDescent="0.25">
      <c r="M669" s="12"/>
      <c r="N669" s="12"/>
    </row>
    <row r="670" spans="13:14" ht="14.25" customHeight="1" x14ac:dyDescent="0.25">
      <c r="M670" s="12"/>
      <c r="N670" s="12"/>
    </row>
    <row r="671" spans="13:14" ht="14.25" customHeight="1" x14ac:dyDescent="0.25">
      <c r="M671" s="12"/>
      <c r="N671" s="12"/>
    </row>
    <row r="672" spans="13:14" ht="14.25" customHeight="1" x14ac:dyDescent="0.25">
      <c r="M672" s="12"/>
      <c r="N672" s="12"/>
    </row>
    <row r="673" spans="13:14" ht="14.25" customHeight="1" x14ac:dyDescent="0.25">
      <c r="M673" s="12"/>
      <c r="N673" s="12"/>
    </row>
    <row r="674" spans="13:14" ht="14.25" customHeight="1" x14ac:dyDescent="0.25">
      <c r="M674" s="12"/>
      <c r="N674" s="12"/>
    </row>
    <row r="675" spans="13:14" ht="14.25" customHeight="1" x14ac:dyDescent="0.25">
      <c r="M675" s="12"/>
      <c r="N675" s="12"/>
    </row>
    <row r="676" spans="13:14" ht="14.25" customHeight="1" x14ac:dyDescent="0.25">
      <c r="M676" s="12"/>
      <c r="N676" s="12"/>
    </row>
    <row r="677" spans="13:14" ht="14.25" customHeight="1" x14ac:dyDescent="0.25">
      <c r="M677" s="12"/>
      <c r="N677" s="12"/>
    </row>
    <row r="678" spans="13:14" ht="14.25" customHeight="1" x14ac:dyDescent="0.25">
      <c r="M678" s="12"/>
      <c r="N678" s="12"/>
    </row>
    <row r="679" spans="13:14" ht="14.25" customHeight="1" x14ac:dyDescent="0.25">
      <c r="M679" s="12"/>
      <c r="N679" s="12"/>
    </row>
    <row r="680" spans="13:14" ht="14.25" customHeight="1" x14ac:dyDescent="0.25">
      <c r="M680" s="12"/>
      <c r="N680" s="12"/>
    </row>
    <row r="681" spans="13:14" ht="14.25" customHeight="1" x14ac:dyDescent="0.25">
      <c r="M681" s="12"/>
      <c r="N681" s="12"/>
    </row>
    <row r="682" spans="13:14" ht="14.25" customHeight="1" x14ac:dyDescent="0.25">
      <c r="M682" s="12"/>
      <c r="N682" s="12"/>
    </row>
    <row r="683" spans="13:14" ht="14.25" customHeight="1" x14ac:dyDescent="0.25">
      <c r="M683" s="12"/>
      <c r="N683" s="12"/>
    </row>
    <row r="684" spans="13:14" ht="14.25" customHeight="1" x14ac:dyDescent="0.25">
      <c r="M684" s="12"/>
      <c r="N684" s="12"/>
    </row>
    <row r="685" spans="13:14" ht="14.25" customHeight="1" x14ac:dyDescent="0.25">
      <c r="M685" s="12"/>
      <c r="N685" s="12"/>
    </row>
    <row r="686" spans="13:14" ht="14.25" customHeight="1" x14ac:dyDescent="0.25">
      <c r="M686" s="12"/>
      <c r="N686" s="12"/>
    </row>
    <row r="687" spans="13:14" ht="14.25" customHeight="1" x14ac:dyDescent="0.25">
      <c r="M687" s="12"/>
      <c r="N687" s="12"/>
    </row>
    <row r="688" spans="13:14" ht="14.25" customHeight="1" x14ac:dyDescent="0.25">
      <c r="M688" s="12"/>
      <c r="N688" s="12"/>
    </row>
    <row r="689" spans="13:14" ht="14.25" customHeight="1" x14ac:dyDescent="0.25">
      <c r="M689" s="12"/>
      <c r="N689" s="12"/>
    </row>
    <row r="690" spans="13:14" ht="14.25" customHeight="1" x14ac:dyDescent="0.25">
      <c r="M690" s="12"/>
      <c r="N690" s="12"/>
    </row>
    <row r="691" spans="13:14" ht="14.25" customHeight="1" x14ac:dyDescent="0.25">
      <c r="M691" s="12"/>
      <c r="N691" s="12"/>
    </row>
    <row r="692" spans="13:14" ht="14.25" customHeight="1" x14ac:dyDescent="0.25">
      <c r="M692" s="12"/>
      <c r="N692" s="12"/>
    </row>
    <row r="693" spans="13:14" ht="14.25" customHeight="1" x14ac:dyDescent="0.25">
      <c r="M693" s="12"/>
      <c r="N693" s="12"/>
    </row>
    <row r="694" spans="13:14" ht="14.25" customHeight="1" x14ac:dyDescent="0.25">
      <c r="M694" s="12"/>
      <c r="N694" s="12"/>
    </row>
    <row r="695" spans="13:14" ht="14.25" customHeight="1" x14ac:dyDescent="0.25">
      <c r="M695" s="12"/>
      <c r="N695" s="12"/>
    </row>
    <row r="696" spans="13:14" ht="14.25" customHeight="1" x14ac:dyDescent="0.25">
      <c r="M696" s="12"/>
      <c r="N696" s="12"/>
    </row>
    <row r="697" spans="13:14" ht="14.25" customHeight="1" x14ac:dyDescent="0.25">
      <c r="M697" s="12"/>
      <c r="N697" s="12"/>
    </row>
    <row r="698" spans="13:14" ht="14.25" customHeight="1" x14ac:dyDescent="0.25">
      <c r="M698" s="12"/>
      <c r="N698" s="12"/>
    </row>
    <row r="699" spans="13:14" ht="14.25" customHeight="1" x14ac:dyDescent="0.25">
      <c r="M699" s="12"/>
      <c r="N699" s="12"/>
    </row>
    <row r="700" spans="13:14" ht="14.25" customHeight="1" x14ac:dyDescent="0.25">
      <c r="M700" s="12"/>
      <c r="N700" s="12"/>
    </row>
    <row r="701" spans="13:14" ht="14.25" customHeight="1" x14ac:dyDescent="0.25">
      <c r="M701" s="12"/>
      <c r="N701" s="12"/>
    </row>
    <row r="702" spans="13:14" ht="14.25" customHeight="1" x14ac:dyDescent="0.25">
      <c r="M702" s="12"/>
      <c r="N702" s="12"/>
    </row>
    <row r="703" spans="13:14" ht="14.25" customHeight="1" x14ac:dyDescent="0.25">
      <c r="M703" s="12"/>
      <c r="N703" s="12"/>
    </row>
    <row r="704" spans="13:14" ht="14.25" customHeight="1" x14ac:dyDescent="0.25">
      <c r="M704" s="12"/>
      <c r="N704" s="12"/>
    </row>
    <row r="705" spans="13:14" ht="14.25" customHeight="1" x14ac:dyDescent="0.25">
      <c r="M705" s="12"/>
      <c r="N705" s="12"/>
    </row>
    <row r="706" spans="13:14" ht="14.25" customHeight="1" x14ac:dyDescent="0.25">
      <c r="M706" s="12"/>
      <c r="N706" s="12"/>
    </row>
    <row r="707" spans="13:14" ht="14.25" customHeight="1" x14ac:dyDescent="0.25">
      <c r="M707" s="12"/>
      <c r="N707" s="12"/>
    </row>
    <row r="708" spans="13:14" ht="14.25" customHeight="1" x14ac:dyDescent="0.25">
      <c r="M708" s="12"/>
      <c r="N708" s="12"/>
    </row>
    <row r="709" spans="13:14" ht="14.25" customHeight="1" x14ac:dyDescent="0.25">
      <c r="M709" s="12"/>
      <c r="N709" s="12"/>
    </row>
    <row r="710" spans="13:14" ht="14.25" customHeight="1" x14ac:dyDescent="0.25">
      <c r="M710" s="12"/>
      <c r="N710" s="12"/>
    </row>
    <row r="711" spans="13:14" ht="14.25" customHeight="1" x14ac:dyDescent="0.25">
      <c r="M711" s="12"/>
      <c r="N711" s="12"/>
    </row>
    <row r="712" spans="13:14" ht="14.25" customHeight="1" x14ac:dyDescent="0.25">
      <c r="M712" s="12"/>
      <c r="N712" s="12"/>
    </row>
    <row r="713" spans="13:14" ht="14.25" customHeight="1" x14ac:dyDescent="0.25">
      <c r="M713" s="12"/>
      <c r="N713" s="12"/>
    </row>
    <row r="714" spans="13:14" ht="14.25" customHeight="1" x14ac:dyDescent="0.25">
      <c r="M714" s="12"/>
      <c r="N714" s="12"/>
    </row>
    <row r="715" spans="13:14" ht="14.25" customHeight="1" x14ac:dyDescent="0.25">
      <c r="M715" s="12"/>
      <c r="N715" s="12"/>
    </row>
    <row r="716" spans="13:14" ht="14.25" customHeight="1" x14ac:dyDescent="0.25">
      <c r="M716" s="12"/>
      <c r="N716" s="12"/>
    </row>
    <row r="717" spans="13:14" ht="14.25" customHeight="1" x14ac:dyDescent="0.25">
      <c r="M717" s="12"/>
      <c r="N717" s="12"/>
    </row>
    <row r="718" spans="13:14" ht="14.25" customHeight="1" x14ac:dyDescent="0.25">
      <c r="M718" s="12"/>
      <c r="N718" s="12"/>
    </row>
    <row r="719" spans="13:14" ht="14.25" customHeight="1" x14ac:dyDescent="0.25">
      <c r="M719" s="12"/>
      <c r="N719" s="12"/>
    </row>
    <row r="720" spans="13:14" ht="14.25" customHeight="1" x14ac:dyDescent="0.25">
      <c r="M720" s="12"/>
      <c r="N720" s="12"/>
    </row>
    <row r="721" spans="13:14" ht="14.25" customHeight="1" x14ac:dyDescent="0.25">
      <c r="M721" s="12"/>
      <c r="N721" s="12"/>
    </row>
    <row r="722" spans="13:14" ht="14.25" customHeight="1" x14ac:dyDescent="0.25">
      <c r="M722" s="12"/>
      <c r="N722" s="12"/>
    </row>
    <row r="723" spans="13:14" ht="14.25" customHeight="1" x14ac:dyDescent="0.25">
      <c r="M723" s="12"/>
      <c r="N723" s="12"/>
    </row>
    <row r="724" spans="13:14" ht="14.25" customHeight="1" x14ac:dyDescent="0.25">
      <c r="M724" s="12"/>
      <c r="N724" s="12"/>
    </row>
    <row r="725" spans="13:14" ht="14.25" customHeight="1" x14ac:dyDescent="0.25">
      <c r="M725" s="12"/>
      <c r="N725" s="12"/>
    </row>
    <row r="726" spans="13:14" ht="14.25" customHeight="1" x14ac:dyDescent="0.25">
      <c r="M726" s="12"/>
      <c r="N726" s="12"/>
    </row>
    <row r="727" spans="13:14" ht="14.25" customHeight="1" x14ac:dyDescent="0.25">
      <c r="M727" s="12"/>
      <c r="N727" s="12"/>
    </row>
    <row r="728" spans="13:14" ht="14.25" customHeight="1" x14ac:dyDescent="0.25">
      <c r="M728" s="12"/>
      <c r="N728" s="12"/>
    </row>
    <row r="729" spans="13:14" ht="14.25" customHeight="1" x14ac:dyDescent="0.25">
      <c r="M729" s="12"/>
      <c r="N729" s="12"/>
    </row>
    <row r="730" spans="13:14" ht="14.25" customHeight="1" x14ac:dyDescent="0.25">
      <c r="M730" s="12"/>
      <c r="N730" s="12"/>
    </row>
    <row r="731" spans="13:14" ht="14.25" customHeight="1" x14ac:dyDescent="0.25">
      <c r="M731" s="12"/>
      <c r="N731" s="12"/>
    </row>
    <row r="732" spans="13:14" ht="14.25" customHeight="1" x14ac:dyDescent="0.25">
      <c r="M732" s="12"/>
      <c r="N732" s="12"/>
    </row>
    <row r="733" spans="13:14" ht="14.25" customHeight="1" x14ac:dyDescent="0.25">
      <c r="M733" s="12"/>
      <c r="N733" s="12"/>
    </row>
    <row r="734" spans="13:14" ht="14.25" customHeight="1" x14ac:dyDescent="0.25">
      <c r="M734" s="12"/>
      <c r="N734" s="12"/>
    </row>
    <row r="735" spans="13:14" ht="14.25" customHeight="1" x14ac:dyDescent="0.25">
      <c r="M735" s="12"/>
      <c r="N735" s="12"/>
    </row>
    <row r="736" spans="13:14" ht="14.25" customHeight="1" x14ac:dyDescent="0.25">
      <c r="M736" s="12"/>
      <c r="N736" s="12"/>
    </row>
    <row r="737" spans="13:14" ht="14.25" customHeight="1" x14ac:dyDescent="0.25">
      <c r="M737" s="12"/>
      <c r="N737" s="12"/>
    </row>
    <row r="738" spans="13:14" ht="14.25" customHeight="1" x14ac:dyDescent="0.25">
      <c r="M738" s="12"/>
      <c r="N738" s="12"/>
    </row>
    <row r="739" spans="13:14" ht="14.25" customHeight="1" x14ac:dyDescent="0.25">
      <c r="M739" s="12"/>
      <c r="N739" s="12"/>
    </row>
    <row r="740" spans="13:14" ht="14.25" customHeight="1" x14ac:dyDescent="0.25">
      <c r="M740" s="12"/>
      <c r="N740" s="12"/>
    </row>
    <row r="741" spans="13:14" ht="14.25" customHeight="1" x14ac:dyDescent="0.25">
      <c r="M741" s="12"/>
      <c r="N741" s="12"/>
    </row>
    <row r="742" spans="13:14" ht="14.25" customHeight="1" x14ac:dyDescent="0.25">
      <c r="M742" s="12"/>
      <c r="N742" s="12"/>
    </row>
    <row r="743" spans="13:14" ht="14.25" customHeight="1" x14ac:dyDescent="0.25">
      <c r="M743" s="12"/>
      <c r="N743" s="12"/>
    </row>
    <row r="744" spans="13:14" ht="14.25" customHeight="1" x14ac:dyDescent="0.25">
      <c r="M744" s="12"/>
      <c r="N744" s="12"/>
    </row>
    <row r="745" spans="13:14" ht="14.25" customHeight="1" x14ac:dyDescent="0.25">
      <c r="M745" s="12"/>
      <c r="N745" s="12"/>
    </row>
    <row r="746" spans="13:14" ht="14.25" customHeight="1" x14ac:dyDescent="0.25">
      <c r="M746" s="12"/>
      <c r="N746" s="12"/>
    </row>
    <row r="747" spans="13:14" ht="14.25" customHeight="1" x14ac:dyDescent="0.25">
      <c r="M747" s="12"/>
      <c r="N747" s="12"/>
    </row>
    <row r="748" spans="13:14" ht="14.25" customHeight="1" x14ac:dyDescent="0.25">
      <c r="M748" s="12"/>
      <c r="N748" s="12"/>
    </row>
    <row r="749" spans="13:14" ht="14.25" customHeight="1" x14ac:dyDescent="0.25">
      <c r="M749" s="12"/>
      <c r="N749" s="12"/>
    </row>
    <row r="750" spans="13:14" ht="14.25" customHeight="1" x14ac:dyDescent="0.25">
      <c r="M750" s="12"/>
      <c r="N750" s="12"/>
    </row>
    <row r="751" spans="13:14" ht="14.25" customHeight="1" x14ac:dyDescent="0.25">
      <c r="M751" s="12"/>
      <c r="N751" s="12"/>
    </row>
    <row r="752" spans="13:14" ht="14.25" customHeight="1" x14ac:dyDescent="0.25">
      <c r="M752" s="12"/>
      <c r="N752" s="12"/>
    </row>
    <row r="753" spans="13:14" ht="14.25" customHeight="1" x14ac:dyDescent="0.25">
      <c r="M753" s="12"/>
      <c r="N753" s="12"/>
    </row>
    <row r="754" spans="13:14" ht="14.25" customHeight="1" x14ac:dyDescent="0.25">
      <c r="M754" s="12"/>
      <c r="N754" s="12"/>
    </row>
    <row r="755" spans="13:14" ht="14.25" customHeight="1" x14ac:dyDescent="0.25">
      <c r="M755" s="12"/>
      <c r="N755" s="12"/>
    </row>
    <row r="756" spans="13:14" ht="14.25" customHeight="1" x14ac:dyDescent="0.25">
      <c r="M756" s="12"/>
      <c r="N756" s="12"/>
    </row>
    <row r="757" spans="13:14" ht="14.25" customHeight="1" x14ac:dyDescent="0.25">
      <c r="M757" s="12"/>
      <c r="N757" s="12"/>
    </row>
    <row r="758" spans="13:14" ht="14.25" customHeight="1" x14ac:dyDescent="0.25">
      <c r="M758" s="12"/>
      <c r="N758" s="12"/>
    </row>
    <row r="759" spans="13:14" ht="14.25" customHeight="1" x14ac:dyDescent="0.25">
      <c r="M759" s="12"/>
      <c r="N759" s="12"/>
    </row>
    <row r="760" spans="13:14" ht="14.25" customHeight="1" x14ac:dyDescent="0.25">
      <c r="M760" s="12"/>
      <c r="N760" s="12"/>
    </row>
    <row r="761" spans="13:14" ht="14.25" customHeight="1" x14ac:dyDescent="0.25">
      <c r="M761" s="12"/>
      <c r="N761" s="12"/>
    </row>
    <row r="762" spans="13:14" ht="14.25" customHeight="1" x14ac:dyDescent="0.25">
      <c r="M762" s="12"/>
      <c r="N762" s="12"/>
    </row>
    <row r="763" spans="13:14" ht="14.25" customHeight="1" x14ac:dyDescent="0.25">
      <c r="M763" s="12"/>
      <c r="N763" s="12"/>
    </row>
    <row r="764" spans="13:14" ht="14.25" customHeight="1" x14ac:dyDescent="0.25">
      <c r="M764" s="12"/>
      <c r="N764" s="12"/>
    </row>
    <row r="765" spans="13:14" ht="14.25" customHeight="1" x14ac:dyDescent="0.25">
      <c r="M765" s="12"/>
      <c r="N765" s="12"/>
    </row>
    <row r="766" spans="13:14" ht="14.25" customHeight="1" x14ac:dyDescent="0.25">
      <c r="M766" s="12"/>
      <c r="N766" s="12"/>
    </row>
    <row r="767" spans="13:14" ht="14.25" customHeight="1" x14ac:dyDescent="0.25">
      <c r="M767" s="12"/>
      <c r="N767" s="12"/>
    </row>
    <row r="768" spans="13:14" ht="14.25" customHeight="1" x14ac:dyDescent="0.25">
      <c r="M768" s="12"/>
      <c r="N768" s="12"/>
    </row>
    <row r="769" spans="13:14" ht="14.25" customHeight="1" x14ac:dyDescent="0.25">
      <c r="M769" s="12"/>
      <c r="N769" s="12"/>
    </row>
    <row r="770" spans="13:14" ht="14.25" customHeight="1" x14ac:dyDescent="0.25">
      <c r="M770" s="12"/>
      <c r="N770" s="12"/>
    </row>
    <row r="771" spans="13:14" ht="14.25" customHeight="1" x14ac:dyDescent="0.25">
      <c r="M771" s="12"/>
      <c r="N771" s="12"/>
    </row>
    <row r="772" spans="13:14" ht="14.25" customHeight="1" x14ac:dyDescent="0.25">
      <c r="M772" s="12"/>
      <c r="N772" s="12"/>
    </row>
    <row r="773" spans="13:14" ht="14.25" customHeight="1" x14ac:dyDescent="0.25">
      <c r="M773" s="12"/>
      <c r="N773" s="12"/>
    </row>
    <row r="774" spans="13:14" ht="14.25" customHeight="1" x14ac:dyDescent="0.25">
      <c r="M774" s="12"/>
      <c r="N774" s="12"/>
    </row>
    <row r="775" spans="13:14" ht="14.25" customHeight="1" x14ac:dyDescent="0.25">
      <c r="M775" s="12"/>
      <c r="N775" s="12"/>
    </row>
    <row r="776" spans="13:14" ht="14.25" customHeight="1" x14ac:dyDescent="0.25">
      <c r="M776" s="12"/>
      <c r="N776" s="12"/>
    </row>
    <row r="777" spans="13:14" ht="14.25" customHeight="1" x14ac:dyDescent="0.25">
      <c r="M777" s="12"/>
      <c r="N777" s="12"/>
    </row>
    <row r="778" spans="13:14" ht="14.25" customHeight="1" x14ac:dyDescent="0.25">
      <c r="M778" s="12"/>
      <c r="N778" s="12"/>
    </row>
    <row r="779" spans="13:14" ht="14.25" customHeight="1" x14ac:dyDescent="0.25">
      <c r="M779" s="12"/>
      <c r="N779" s="12"/>
    </row>
    <row r="780" spans="13:14" ht="14.25" customHeight="1" x14ac:dyDescent="0.25">
      <c r="M780" s="12"/>
      <c r="N780" s="12"/>
    </row>
    <row r="781" spans="13:14" ht="14.25" customHeight="1" x14ac:dyDescent="0.25">
      <c r="M781" s="12"/>
      <c r="N781" s="12"/>
    </row>
    <row r="782" spans="13:14" ht="14.25" customHeight="1" x14ac:dyDescent="0.25">
      <c r="M782" s="12"/>
      <c r="N782" s="12"/>
    </row>
    <row r="783" spans="13:14" ht="14.25" customHeight="1" x14ac:dyDescent="0.25">
      <c r="M783" s="12"/>
      <c r="N783" s="12"/>
    </row>
    <row r="784" spans="13:14" ht="14.25" customHeight="1" x14ac:dyDescent="0.25">
      <c r="M784" s="12"/>
      <c r="N784" s="12"/>
    </row>
    <row r="785" spans="13:14" ht="14.25" customHeight="1" x14ac:dyDescent="0.25">
      <c r="M785" s="12"/>
      <c r="N785" s="12"/>
    </row>
    <row r="786" spans="13:14" ht="14.25" customHeight="1" x14ac:dyDescent="0.25">
      <c r="M786" s="12"/>
      <c r="N786" s="12"/>
    </row>
    <row r="787" spans="13:14" ht="14.25" customHeight="1" x14ac:dyDescent="0.25">
      <c r="M787" s="12"/>
      <c r="N787" s="12"/>
    </row>
    <row r="788" spans="13:14" ht="14.25" customHeight="1" x14ac:dyDescent="0.25">
      <c r="M788" s="12"/>
      <c r="N788" s="12"/>
    </row>
    <row r="789" spans="13:14" ht="14.25" customHeight="1" x14ac:dyDescent="0.25">
      <c r="M789" s="12"/>
      <c r="N789" s="12"/>
    </row>
    <row r="790" spans="13:14" ht="14.25" customHeight="1" x14ac:dyDescent="0.25">
      <c r="M790" s="12"/>
      <c r="N790" s="12"/>
    </row>
    <row r="791" spans="13:14" ht="14.25" customHeight="1" x14ac:dyDescent="0.25">
      <c r="M791" s="12"/>
      <c r="N791" s="12"/>
    </row>
    <row r="792" spans="13:14" ht="14.25" customHeight="1" x14ac:dyDescent="0.25">
      <c r="M792" s="12"/>
      <c r="N792" s="12"/>
    </row>
    <row r="793" spans="13:14" ht="14.25" customHeight="1" x14ac:dyDescent="0.25">
      <c r="M793" s="12"/>
      <c r="N793" s="12"/>
    </row>
    <row r="794" spans="13:14" ht="14.25" customHeight="1" x14ac:dyDescent="0.25">
      <c r="M794" s="12"/>
      <c r="N794" s="12"/>
    </row>
    <row r="795" spans="13:14" ht="14.25" customHeight="1" x14ac:dyDescent="0.25">
      <c r="M795" s="12"/>
      <c r="N795" s="12"/>
    </row>
    <row r="796" spans="13:14" ht="14.25" customHeight="1" x14ac:dyDescent="0.25">
      <c r="M796" s="12"/>
      <c r="N796" s="12"/>
    </row>
    <row r="797" spans="13:14" ht="14.25" customHeight="1" x14ac:dyDescent="0.25">
      <c r="M797" s="12"/>
      <c r="N797" s="12"/>
    </row>
    <row r="798" spans="13:14" ht="14.25" customHeight="1" x14ac:dyDescent="0.25">
      <c r="M798" s="12"/>
      <c r="N798" s="12"/>
    </row>
    <row r="799" spans="13:14" ht="14.25" customHeight="1" x14ac:dyDescent="0.25">
      <c r="M799" s="12"/>
      <c r="N799" s="12"/>
    </row>
    <row r="800" spans="13:14" ht="14.25" customHeight="1" x14ac:dyDescent="0.25">
      <c r="M800" s="12"/>
      <c r="N800" s="12"/>
    </row>
    <row r="801" spans="13:14" ht="14.25" customHeight="1" x14ac:dyDescent="0.25">
      <c r="M801" s="12"/>
      <c r="N801" s="12"/>
    </row>
    <row r="802" spans="13:14" ht="14.25" customHeight="1" x14ac:dyDescent="0.25">
      <c r="M802" s="12"/>
      <c r="N802" s="12"/>
    </row>
    <row r="803" spans="13:14" ht="14.25" customHeight="1" x14ac:dyDescent="0.25">
      <c r="M803" s="12"/>
      <c r="N803" s="12"/>
    </row>
    <row r="804" spans="13:14" ht="14.25" customHeight="1" x14ac:dyDescent="0.25">
      <c r="M804" s="12"/>
      <c r="N804" s="12"/>
    </row>
    <row r="805" spans="13:14" ht="14.25" customHeight="1" x14ac:dyDescent="0.25">
      <c r="M805" s="12"/>
      <c r="N805" s="12"/>
    </row>
    <row r="806" spans="13:14" ht="14.25" customHeight="1" x14ac:dyDescent="0.25">
      <c r="M806" s="12"/>
      <c r="N806" s="12"/>
    </row>
    <row r="807" spans="13:14" ht="14.25" customHeight="1" x14ac:dyDescent="0.25">
      <c r="M807" s="12"/>
      <c r="N807" s="12"/>
    </row>
    <row r="808" spans="13:14" ht="14.25" customHeight="1" x14ac:dyDescent="0.25">
      <c r="M808" s="12"/>
      <c r="N808" s="12"/>
    </row>
    <row r="809" spans="13:14" ht="14.25" customHeight="1" x14ac:dyDescent="0.25">
      <c r="M809" s="12"/>
      <c r="N809" s="12"/>
    </row>
    <row r="810" spans="13:14" ht="14.25" customHeight="1" x14ac:dyDescent="0.25">
      <c r="M810" s="12"/>
      <c r="N810" s="12"/>
    </row>
    <row r="811" spans="13:14" ht="14.25" customHeight="1" x14ac:dyDescent="0.25">
      <c r="M811" s="12"/>
      <c r="N811" s="12"/>
    </row>
    <row r="812" spans="13:14" ht="14.25" customHeight="1" x14ac:dyDescent="0.25">
      <c r="M812" s="12"/>
      <c r="N812" s="12"/>
    </row>
    <row r="813" spans="13:14" ht="14.25" customHeight="1" x14ac:dyDescent="0.25">
      <c r="M813" s="12"/>
      <c r="N813" s="12"/>
    </row>
    <row r="814" spans="13:14" ht="14.25" customHeight="1" x14ac:dyDescent="0.25">
      <c r="M814" s="12"/>
      <c r="N814" s="12"/>
    </row>
    <row r="815" spans="13:14" ht="14.25" customHeight="1" x14ac:dyDescent="0.25">
      <c r="M815" s="12"/>
      <c r="N815" s="12"/>
    </row>
    <row r="816" spans="13:14" ht="14.25" customHeight="1" x14ac:dyDescent="0.25">
      <c r="M816" s="12"/>
      <c r="N816" s="12"/>
    </row>
    <row r="817" spans="13:14" ht="14.25" customHeight="1" x14ac:dyDescent="0.25">
      <c r="M817" s="12"/>
      <c r="N817" s="12"/>
    </row>
    <row r="818" spans="13:14" ht="14.25" customHeight="1" x14ac:dyDescent="0.25">
      <c r="M818" s="12"/>
      <c r="N818" s="12"/>
    </row>
    <row r="819" spans="13:14" ht="14.25" customHeight="1" x14ac:dyDescent="0.25">
      <c r="M819" s="12"/>
      <c r="N819" s="12"/>
    </row>
    <row r="820" spans="13:14" ht="14.25" customHeight="1" x14ac:dyDescent="0.25">
      <c r="M820" s="12"/>
      <c r="N820" s="12"/>
    </row>
    <row r="821" spans="13:14" ht="14.25" customHeight="1" x14ac:dyDescent="0.25">
      <c r="M821" s="12"/>
      <c r="N821" s="12"/>
    </row>
    <row r="822" spans="13:14" ht="14.25" customHeight="1" x14ac:dyDescent="0.25">
      <c r="M822" s="12"/>
      <c r="N822" s="12"/>
    </row>
    <row r="823" spans="13:14" ht="14.25" customHeight="1" x14ac:dyDescent="0.25">
      <c r="M823" s="12"/>
      <c r="N823" s="12"/>
    </row>
    <row r="824" spans="13:14" ht="14.25" customHeight="1" x14ac:dyDescent="0.25">
      <c r="M824" s="12"/>
      <c r="N824" s="12"/>
    </row>
    <row r="825" spans="13:14" ht="14.25" customHeight="1" x14ac:dyDescent="0.25">
      <c r="M825" s="12"/>
      <c r="N825" s="12"/>
    </row>
    <row r="826" spans="13:14" ht="14.25" customHeight="1" x14ac:dyDescent="0.25">
      <c r="M826" s="12"/>
      <c r="N826" s="12"/>
    </row>
    <row r="827" spans="13:14" ht="14.25" customHeight="1" x14ac:dyDescent="0.25">
      <c r="M827" s="12"/>
      <c r="N827" s="12"/>
    </row>
    <row r="828" spans="13:14" ht="14.25" customHeight="1" x14ac:dyDescent="0.25">
      <c r="M828" s="12"/>
      <c r="N828" s="12"/>
    </row>
    <row r="829" spans="13:14" ht="14.25" customHeight="1" x14ac:dyDescent="0.25">
      <c r="M829" s="12"/>
      <c r="N829" s="12"/>
    </row>
    <row r="830" spans="13:14" ht="14.25" customHeight="1" x14ac:dyDescent="0.25">
      <c r="M830" s="12"/>
      <c r="N830" s="12"/>
    </row>
    <row r="831" spans="13:14" ht="14.25" customHeight="1" x14ac:dyDescent="0.25">
      <c r="M831" s="12"/>
      <c r="N831" s="12"/>
    </row>
    <row r="832" spans="13:14" ht="14.25" customHeight="1" x14ac:dyDescent="0.25">
      <c r="M832" s="12"/>
      <c r="N832" s="12"/>
    </row>
    <row r="833" spans="13:14" ht="14.25" customHeight="1" x14ac:dyDescent="0.25">
      <c r="M833" s="12"/>
      <c r="N833" s="12"/>
    </row>
    <row r="834" spans="13:14" ht="14.25" customHeight="1" x14ac:dyDescent="0.25">
      <c r="M834" s="12"/>
      <c r="N834" s="12"/>
    </row>
    <row r="835" spans="13:14" ht="14.25" customHeight="1" x14ac:dyDescent="0.25">
      <c r="M835" s="12"/>
      <c r="N835" s="12"/>
    </row>
    <row r="836" spans="13:14" ht="14.25" customHeight="1" x14ac:dyDescent="0.25">
      <c r="M836" s="12"/>
      <c r="N836" s="12"/>
    </row>
    <row r="837" spans="13:14" ht="14.25" customHeight="1" x14ac:dyDescent="0.25">
      <c r="M837" s="12"/>
      <c r="N837" s="12"/>
    </row>
    <row r="838" spans="13:14" ht="14.25" customHeight="1" x14ac:dyDescent="0.25">
      <c r="M838" s="12"/>
      <c r="N838" s="12"/>
    </row>
    <row r="839" spans="13:14" ht="14.25" customHeight="1" x14ac:dyDescent="0.25">
      <c r="M839" s="12"/>
      <c r="N839" s="12"/>
    </row>
    <row r="840" spans="13:14" ht="14.25" customHeight="1" x14ac:dyDescent="0.25">
      <c r="M840" s="12"/>
      <c r="N840" s="12"/>
    </row>
    <row r="841" spans="13:14" ht="14.25" customHeight="1" x14ac:dyDescent="0.25">
      <c r="M841" s="12"/>
      <c r="N841" s="12"/>
    </row>
    <row r="842" spans="13:14" ht="14.25" customHeight="1" x14ac:dyDescent="0.25">
      <c r="M842" s="12"/>
      <c r="N842" s="12"/>
    </row>
    <row r="843" spans="13:14" ht="14.25" customHeight="1" x14ac:dyDescent="0.25">
      <c r="M843" s="12"/>
      <c r="N843" s="12"/>
    </row>
    <row r="844" spans="13:14" ht="14.25" customHeight="1" x14ac:dyDescent="0.25">
      <c r="M844" s="12"/>
      <c r="N844" s="12"/>
    </row>
    <row r="845" spans="13:14" ht="14.25" customHeight="1" x14ac:dyDescent="0.25">
      <c r="M845" s="12"/>
      <c r="N845" s="12"/>
    </row>
    <row r="846" spans="13:14" ht="14.25" customHeight="1" x14ac:dyDescent="0.25">
      <c r="M846" s="12"/>
      <c r="N846" s="12"/>
    </row>
    <row r="847" spans="13:14" ht="14.25" customHeight="1" x14ac:dyDescent="0.25">
      <c r="M847" s="12"/>
      <c r="N847" s="12"/>
    </row>
    <row r="848" spans="13:14" ht="14.25" customHeight="1" x14ac:dyDescent="0.25">
      <c r="M848" s="12"/>
      <c r="N848" s="12"/>
    </row>
    <row r="849" spans="13:14" ht="14.25" customHeight="1" x14ac:dyDescent="0.25">
      <c r="M849" s="12"/>
      <c r="N849" s="12"/>
    </row>
    <row r="850" spans="13:14" ht="14.25" customHeight="1" x14ac:dyDescent="0.25">
      <c r="M850" s="12"/>
      <c r="N850" s="12"/>
    </row>
    <row r="851" spans="13:14" ht="14.25" customHeight="1" x14ac:dyDescent="0.25">
      <c r="M851" s="12"/>
      <c r="N851" s="12"/>
    </row>
    <row r="852" spans="13:14" ht="14.25" customHeight="1" x14ac:dyDescent="0.25">
      <c r="M852" s="12"/>
      <c r="N852" s="12"/>
    </row>
    <row r="853" spans="13:14" ht="14.25" customHeight="1" x14ac:dyDescent="0.25">
      <c r="M853" s="12"/>
      <c r="N853" s="12"/>
    </row>
    <row r="854" spans="13:14" ht="14.25" customHeight="1" x14ac:dyDescent="0.25">
      <c r="M854" s="12"/>
      <c r="N854" s="12"/>
    </row>
    <row r="855" spans="13:14" ht="14.25" customHeight="1" x14ac:dyDescent="0.25">
      <c r="M855" s="12"/>
      <c r="N855" s="12"/>
    </row>
    <row r="856" spans="13:14" ht="14.25" customHeight="1" x14ac:dyDescent="0.25">
      <c r="M856" s="12"/>
      <c r="N856" s="12"/>
    </row>
    <row r="857" spans="13:14" ht="14.25" customHeight="1" x14ac:dyDescent="0.25">
      <c r="M857" s="12"/>
      <c r="N857" s="12"/>
    </row>
    <row r="858" spans="13:14" ht="14.25" customHeight="1" x14ac:dyDescent="0.25">
      <c r="M858" s="12"/>
      <c r="N858" s="12"/>
    </row>
    <row r="859" spans="13:14" ht="14.25" customHeight="1" x14ac:dyDescent="0.25">
      <c r="M859" s="12"/>
      <c r="N859" s="12"/>
    </row>
    <row r="860" spans="13:14" ht="14.25" customHeight="1" x14ac:dyDescent="0.25">
      <c r="M860" s="12"/>
      <c r="N860" s="12"/>
    </row>
    <row r="861" spans="13:14" ht="14.25" customHeight="1" x14ac:dyDescent="0.25">
      <c r="M861" s="12"/>
      <c r="N861" s="12"/>
    </row>
    <row r="862" spans="13:14" ht="14.25" customHeight="1" x14ac:dyDescent="0.25">
      <c r="M862" s="12"/>
      <c r="N862" s="12"/>
    </row>
    <row r="863" spans="13:14" ht="14.25" customHeight="1" x14ac:dyDescent="0.25">
      <c r="M863" s="12"/>
      <c r="N863" s="12"/>
    </row>
    <row r="864" spans="13:14" ht="14.25" customHeight="1" x14ac:dyDescent="0.25">
      <c r="M864" s="12"/>
      <c r="N864" s="12"/>
    </row>
    <row r="865" spans="13:14" ht="14.25" customHeight="1" x14ac:dyDescent="0.25">
      <c r="M865" s="12"/>
      <c r="N865" s="12"/>
    </row>
    <row r="866" spans="13:14" ht="14.25" customHeight="1" x14ac:dyDescent="0.25">
      <c r="M866" s="12"/>
      <c r="N866" s="12"/>
    </row>
    <row r="867" spans="13:14" ht="14.25" customHeight="1" x14ac:dyDescent="0.25">
      <c r="M867" s="12"/>
      <c r="N867" s="12"/>
    </row>
    <row r="868" spans="13:14" ht="14.25" customHeight="1" x14ac:dyDescent="0.25">
      <c r="M868" s="12"/>
      <c r="N868" s="12"/>
    </row>
    <row r="869" spans="13:14" ht="14.25" customHeight="1" x14ac:dyDescent="0.25">
      <c r="M869" s="12"/>
      <c r="N869" s="12"/>
    </row>
    <row r="870" spans="13:14" ht="14.25" customHeight="1" x14ac:dyDescent="0.25">
      <c r="M870" s="12"/>
      <c r="N870" s="12"/>
    </row>
    <row r="871" spans="13:14" ht="14.25" customHeight="1" x14ac:dyDescent="0.25">
      <c r="M871" s="12"/>
      <c r="N871" s="12"/>
    </row>
    <row r="872" spans="13:14" ht="14.25" customHeight="1" x14ac:dyDescent="0.25">
      <c r="M872" s="12"/>
      <c r="N872" s="12"/>
    </row>
    <row r="873" spans="13:14" ht="14.25" customHeight="1" x14ac:dyDescent="0.25">
      <c r="M873" s="12"/>
      <c r="N873" s="12"/>
    </row>
    <row r="874" spans="13:14" ht="14.25" customHeight="1" x14ac:dyDescent="0.25">
      <c r="M874" s="12"/>
      <c r="N874" s="12"/>
    </row>
    <row r="875" spans="13:14" ht="14.25" customHeight="1" x14ac:dyDescent="0.25">
      <c r="M875" s="12"/>
      <c r="N875" s="12"/>
    </row>
    <row r="876" spans="13:14" ht="14.25" customHeight="1" x14ac:dyDescent="0.25">
      <c r="M876" s="12"/>
      <c r="N876" s="12"/>
    </row>
    <row r="877" spans="13:14" ht="14.25" customHeight="1" x14ac:dyDescent="0.25">
      <c r="M877" s="12"/>
      <c r="N877" s="12"/>
    </row>
    <row r="878" spans="13:14" ht="14.25" customHeight="1" x14ac:dyDescent="0.25">
      <c r="M878" s="12"/>
      <c r="N878" s="12"/>
    </row>
    <row r="879" spans="13:14" ht="14.25" customHeight="1" x14ac:dyDescent="0.25">
      <c r="M879" s="12"/>
      <c r="N879" s="12"/>
    </row>
    <row r="880" spans="13:14" ht="14.25" customHeight="1" x14ac:dyDescent="0.25">
      <c r="M880" s="12"/>
      <c r="N880" s="12"/>
    </row>
    <row r="881" spans="13:14" ht="14.25" customHeight="1" x14ac:dyDescent="0.25">
      <c r="M881" s="12"/>
      <c r="N881" s="12"/>
    </row>
    <row r="882" spans="13:14" ht="14.25" customHeight="1" x14ac:dyDescent="0.25">
      <c r="M882" s="12"/>
      <c r="N882" s="12"/>
    </row>
    <row r="883" spans="13:14" ht="14.25" customHeight="1" x14ac:dyDescent="0.25">
      <c r="M883" s="12"/>
      <c r="N883" s="12"/>
    </row>
    <row r="884" spans="13:14" ht="14.25" customHeight="1" x14ac:dyDescent="0.25">
      <c r="M884" s="12"/>
      <c r="N884" s="12"/>
    </row>
    <row r="885" spans="13:14" ht="14.25" customHeight="1" x14ac:dyDescent="0.25">
      <c r="M885" s="12"/>
      <c r="N885" s="12"/>
    </row>
    <row r="886" spans="13:14" ht="14.25" customHeight="1" x14ac:dyDescent="0.25">
      <c r="M886" s="12"/>
      <c r="N886" s="12"/>
    </row>
    <row r="887" spans="13:14" ht="14.25" customHeight="1" x14ac:dyDescent="0.25">
      <c r="M887" s="12"/>
      <c r="N887" s="12"/>
    </row>
    <row r="888" spans="13:14" ht="14.25" customHeight="1" x14ac:dyDescent="0.25">
      <c r="M888" s="12"/>
      <c r="N888" s="12"/>
    </row>
    <row r="889" spans="13:14" ht="14.25" customHeight="1" x14ac:dyDescent="0.25">
      <c r="M889" s="12"/>
      <c r="N889" s="12"/>
    </row>
    <row r="890" spans="13:14" ht="14.25" customHeight="1" x14ac:dyDescent="0.25">
      <c r="M890" s="12"/>
      <c r="N890" s="12"/>
    </row>
    <row r="891" spans="13:14" ht="14.25" customHeight="1" x14ac:dyDescent="0.25">
      <c r="M891" s="12"/>
      <c r="N891" s="12"/>
    </row>
    <row r="892" spans="13:14" ht="14.25" customHeight="1" x14ac:dyDescent="0.25">
      <c r="M892" s="12"/>
      <c r="N892" s="12"/>
    </row>
    <row r="893" spans="13:14" ht="14.25" customHeight="1" x14ac:dyDescent="0.25">
      <c r="M893" s="12"/>
      <c r="N893" s="12"/>
    </row>
    <row r="894" spans="13:14" ht="14.25" customHeight="1" x14ac:dyDescent="0.25">
      <c r="M894" s="12"/>
      <c r="N894" s="12"/>
    </row>
    <row r="895" spans="13:14" ht="14.25" customHeight="1" x14ac:dyDescent="0.25">
      <c r="M895" s="12"/>
      <c r="N895" s="12"/>
    </row>
    <row r="896" spans="13:14" ht="14.25" customHeight="1" x14ac:dyDescent="0.25">
      <c r="M896" s="12"/>
      <c r="N896" s="12"/>
    </row>
    <row r="897" spans="13:14" ht="14.25" customHeight="1" x14ac:dyDescent="0.25">
      <c r="M897" s="12"/>
      <c r="N897" s="12"/>
    </row>
    <row r="898" spans="13:14" ht="14.25" customHeight="1" x14ac:dyDescent="0.25">
      <c r="M898" s="12"/>
      <c r="N898" s="12"/>
    </row>
    <row r="899" spans="13:14" ht="14.25" customHeight="1" x14ac:dyDescent="0.25">
      <c r="M899" s="12"/>
      <c r="N899" s="12"/>
    </row>
    <row r="900" spans="13:14" ht="14.25" customHeight="1" x14ac:dyDescent="0.25">
      <c r="M900" s="12"/>
      <c r="N900" s="12"/>
    </row>
    <row r="901" spans="13:14" ht="14.25" customHeight="1" x14ac:dyDescent="0.25">
      <c r="M901" s="12"/>
      <c r="N901" s="12"/>
    </row>
    <row r="902" spans="13:14" ht="14.25" customHeight="1" x14ac:dyDescent="0.25">
      <c r="M902" s="12"/>
      <c r="N902" s="12"/>
    </row>
    <row r="903" spans="13:14" ht="14.25" customHeight="1" x14ac:dyDescent="0.25">
      <c r="M903" s="12"/>
      <c r="N903" s="12"/>
    </row>
    <row r="904" spans="13:14" ht="14.25" customHeight="1" x14ac:dyDescent="0.25">
      <c r="M904" s="12"/>
      <c r="N904" s="12"/>
    </row>
    <row r="905" spans="13:14" ht="14.25" customHeight="1" x14ac:dyDescent="0.25">
      <c r="M905" s="12"/>
      <c r="N905" s="12"/>
    </row>
    <row r="906" spans="13:14" ht="14.25" customHeight="1" x14ac:dyDescent="0.25">
      <c r="M906" s="12"/>
      <c r="N906" s="12"/>
    </row>
    <row r="907" spans="13:14" ht="14.25" customHeight="1" x14ac:dyDescent="0.25">
      <c r="M907" s="12"/>
      <c r="N907" s="12"/>
    </row>
    <row r="908" spans="13:14" ht="14.25" customHeight="1" x14ac:dyDescent="0.25">
      <c r="M908" s="12"/>
      <c r="N908" s="12"/>
    </row>
    <row r="909" spans="13:14" ht="14.25" customHeight="1" x14ac:dyDescent="0.25">
      <c r="M909" s="12"/>
      <c r="N909" s="12"/>
    </row>
    <row r="910" spans="13:14" ht="14.25" customHeight="1" x14ac:dyDescent="0.25">
      <c r="M910" s="12"/>
      <c r="N910" s="12"/>
    </row>
    <row r="911" spans="13:14" ht="14.25" customHeight="1" x14ac:dyDescent="0.25">
      <c r="M911" s="12"/>
      <c r="N911" s="12"/>
    </row>
    <row r="912" spans="13:14" ht="14.25" customHeight="1" x14ac:dyDescent="0.25">
      <c r="M912" s="12"/>
      <c r="N912" s="12"/>
    </row>
    <row r="913" spans="13:14" ht="14.25" customHeight="1" x14ac:dyDescent="0.25">
      <c r="M913" s="12"/>
      <c r="N913" s="12"/>
    </row>
    <row r="914" spans="13:14" ht="14.25" customHeight="1" x14ac:dyDescent="0.25">
      <c r="M914" s="12"/>
      <c r="N914" s="12"/>
    </row>
    <row r="915" spans="13:14" ht="14.25" customHeight="1" x14ac:dyDescent="0.25">
      <c r="M915" s="12"/>
      <c r="N915" s="12"/>
    </row>
    <row r="916" spans="13:14" ht="14.25" customHeight="1" x14ac:dyDescent="0.25">
      <c r="M916" s="12"/>
      <c r="N916" s="12"/>
    </row>
    <row r="917" spans="13:14" ht="14.25" customHeight="1" x14ac:dyDescent="0.25">
      <c r="M917" s="12"/>
      <c r="N917" s="12"/>
    </row>
    <row r="918" spans="13:14" ht="14.25" customHeight="1" x14ac:dyDescent="0.25">
      <c r="M918" s="12"/>
      <c r="N918" s="12"/>
    </row>
    <row r="919" spans="13:14" ht="14.25" customHeight="1" x14ac:dyDescent="0.25">
      <c r="M919" s="12"/>
      <c r="N919" s="12"/>
    </row>
    <row r="920" spans="13:14" ht="14.25" customHeight="1" x14ac:dyDescent="0.25">
      <c r="M920" s="12"/>
      <c r="N920" s="12"/>
    </row>
    <row r="921" spans="13:14" ht="14.25" customHeight="1" x14ac:dyDescent="0.25">
      <c r="M921" s="12"/>
      <c r="N921" s="12"/>
    </row>
    <row r="922" spans="13:14" ht="14.25" customHeight="1" x14ac:dyDescent="0.25">
      <c r="M922" s="12"/>
      <c r="N922" s="12"/>
    </row>
    <row r="923" spans="13:14" ht="14.25" customHeight="1" x14ac:dyDescent="0.25">
      <c r="M923" s="12"/>
      <c r="N923" s="12"/>
    </row>
    <row r="924" spans="13:14" ht="14.25" customHeight="1" x14ac:dyDescent="0.25">
      <c r="M924" s="12"/>
      <c r="N924" s="12"/>
    </row>
    <row r="925" spans="13:14" ht="14.25" customHeight="1" x14ac:dyDescent="0.25">
      <c r="M925" s="12"/>
      <c r="N925" s="12"/>
    </row>
    <row r="926" spans="13:14" ht="14.25" customHeight="1" x14ac:dyDescent="0.25">
      <c r="M926" s="12"/>
      <c r="N926" s="12"/>
    </row>
    <row r="927" spans="13:14" ht="14.25" customHeight="1" x14ac:dyDescent="0.25">
      <c r="M927" s="12"/>
      <c r="N927" s="12"/>
    </row>
    <row r="928" spans="13:14" ht="14.25" customHeight="1" x14ac:dyDescent="0.25">
      <c r="M928" s="12"/>
      <c r="N928" s="12"/>
    </row>
    <row r="929" spans="13:14" ht="14.25" customHeight="1" x14ac:dyDescent="0.25">
      <c r="M929" s="12"/>
      <c r="N929" s="12"/>
    </row>
    <row r="930" spans="13:14" ht="14.25" customHeight="1" x14ac:dyDescent="0.25">
      <c r="M930" s="12"/>
      <c r="N930" s="12"/>
    </row>
    <row r="931" spans="13:14" ht="14.25" customHeight="1" x14ac:dyDescent="0.25">
      <c r="M931" s="12"/>
      <c r="N931" s="12"/>
    </row>
    <row r="932" spans="13:14" ht="14.25" customHeight="1" x14ac:dyDescent="0.25">
      <c r="M932" s="12"/>
      <c r="N932" s="12"/>
    </row>
    <row r="933" spans="13:14" ht="14.25" customHeight="1" x14ac:dyDescent="0.25">
      <c r="M933" s="12"/>
      <c r="N933" s="12"/>
    </row>
    <row r="934" spans="13:14" ht="14.25" customHeight="1" x14ac:dyDescent="0.25">
      <c r="M934" s="12"/>
      <c r="N934" s="12"/>
    </row>
    <row r="935" spans="13:14" ht="14.25" customHeight="1" x14ac:dyDescent="0.25">
      <c r="M935" s="12"/>
      <c r="N935" s="12"/>
    </row>
    <row r="936" spans="13:14" ht="14.25" customHeight="1" x14ac:dyDescent="0.25">
      <c r="M936" s="12"/>
      <c r="N936" s="12"/>
    </row>
    <row r="937" spans="13:14" ht="14.25" customHeight="1" x14ac:dyDescent="0.25">
      <c r="M937" s="12"/>
      <c r="N937" s="12"/>
    </row>
    <row r="938" spans="13:14" ht="14.25" customHeight="1" x14ac:dyDescent="0.25">
      <c r="M938" s="12"/>
      <c r="N938" s="12"/>
    </row>
    <row r="939" spans="13:14" ht="14.25" customHeight="1" x14ac:dyDescent="0.25">
      <c r="M939" s="12"/>
      <c r="N939" s="12"/>
    </row>
    <row r="940" spans="13:14" ht="14.25" customHeight="1" x14ac:dyDescent="0.25">
      <c r="M940" s="12"/>
      <c r="N940" s="12"/>
    </row>
    <row r="941" spans="13:14" ht="14.25" customHeight="1" x14ac:dyDescent="0.25">
      <c r="M941" s="12"/>
      <c r="N941" s="12"/>
    </row>
    <row r="942" spans="13:14" ht="14.25" customHeight="1" x14ac:dyDescent="0.25">
      <c r="M942" s="12"/>
      <c r="N942" s="12"/>
    </row>
    <row r="943" spans="13:14" ht="14.25" customHeight="1" x14ac:dyDescent="0.25">
      <c r="M943" s="12"/>
      <c r="N943" s="12"/>
    </row>
    <row r="944" spans="13:14" ht="14.25" customHeight="1" x14ac:dyDescent="0.25">
      <c r="M944" s="12"/>
      <c r="N944" s="12"/>
    </row>
    <row r="945" spans="13:14" ht="14.25" customHeight="1" x14ac:dyDescent="0.25">
      <c r="M945" s="12"/>
      <c r="N945" s="12"/>
    </row>
    <row r="946" spans="13:14" ht="14.25" customHeight="1" x14ac:dyDescent="0.25">
      <c r="M946" s="12"/>
      <c r="N946" s="12"/>
    </row>
    <row r="947" spans="13:14" ht="14.25" customHeight="1" x14ac:dyDescent="0.25">
      <c r="M947" s="12"/>
      <c r="N947" s="12"/>
    </row>
    <row r="948" spans="13:14" ht="14.25" customHeight="1" x14ac:dyDescent="0.25">
      <c r="M948" s="12"/>
      <c r="N948" s="12"/>
    </row>
    <row r="949" spans="13:14" ht="14.25" customHeight="1" x14ac:dyDescent="0.25">
      <c r="M949" s="12"/>
      <c r="N949" s="12"/>
    </row>
    <row r="950" spans="13:14" ht="14.25" customHeight="1" x14ac:dyDescent="0.25">
      <c r="M950" s="12"/>
      <c r="N950" s="12"/>
    </row>
    <row r="951" spans="13:14" ht="14.25" customHeight="1" x14ac:dyDescent="0.25">
      <c r="M951" s="12"/>
      <c r="N951" s="12"/>
    </row>
    <row r="952" spans="13:14" ht="14.25" customHeight="1" x14ac:dyDescent="0.25">
      <c r="M952" s="12"/>
      <c r="N952" s="12"/>
    </row>
    <row r="953" spans="13:14" ht="14.25" customHeight="1" x14ac:dyDescent="0.25">
      <c r="M953" s="12"/>
      <c r="N953" s="12"/>
    </row>
    <row r="954" spans="13:14" ht="14.25" customHeight="1" x14ac:dyDescent="0.25">
      <c r="M954" s="12"/>
      <c r="N954" s="12"/>
    </row>
    <row r="955" spans="13:14" ht="14.25" customHeight="1" x14ac:dyDescent="0.25">
      <c r="M955" s="12"/>
      <c r="N955" s="12"/>
    </row>
    <row r="956" spans="13:14" ht="14.25" customHeight="1" x14ac:dyDescent="0.25">
      <c r="M956" s="12"/>
      <c r="N956" s="12"/>
    </row>
    <row r="957" spans="13:14" ht="14.25" customHeight="1" x14ac:dyDescent="0.25">
      <c r="M957" s="12"/>
      <c r="N957" s="12"/>
    </row>
    <row r="958" spans="13:14" ht="14.25" customHeight="1" x14ac:dyDescent="0.25">
      <c r="M958" s="12"/>
      <c r="N958" s="12"/>
    </row>
    <row r="959" spans="13:14" ht="14.25" customHeight="1" x14ac:dyDescent="0.25">
      <c r="M959" s="12"/>
      <c r="N959" s="12"/>
    </row>
    <row r="960" spans="13:14" ht="14.25" customHeight="1" x14ac:dyDescent="0.25">
      <c r="M960" s="12"/>
      <c r="N960" s="12"/>
    </row>
    <row r="961" spans="13:14" ht="14.25" customHeight="1" x14ac:dyDescent="0.25">
      <c r="M961" s="12"/>
      <c r="N961" s="12"/>
    </row>
    <row r="962" spans="13:14" ht="14.25" customHeight="1" x14ac:dyDescent="0.25">
      <c r="M962" s="12"/>
      <c r="N962" s="12"/>
    </row>
    <row r="963" spans="13:14" ht="14.25" customHeight="1" x14ac:dyDescent="0.25">
      <c r="M963" s="12"/>
      <c r="N963" s="12"/>
    </row>
    <row r="964" spans="13:14" ht="14.25" customHeight="1" x14ac:dyDescent="0.25">
      <c r="M964" s="12"/>
      <c r="N964" s="12"/>
    </row>
    <row r="965" spans="13:14" ht="14.25" customHeight="1" x14ac:dyDescent="0.25">
      <c r="M965" s="12"/>
      <c r="N965" s="12"/>
    </row>
    <row r="966" spans="13:14" ht="14.25" customHeight="1" x14ac:dyDescent="0.25">
      <c r="M966" s="12"/>
      <c r="N966" s="12"/>
    </row>
    <row r="967" spans="13:14" ht="14.25" customHeight="1" x14ac:dyDescent="0.25">
      <c r="M967" s="12"/>
      <c r="N967" s="12"/>
    </row>
    <row r="968" spans="13:14" ht="14.25" customHeight="1" x14ac:dyDescent="0.25">
      <c r="M968" s="12"/>
      <c r="N968" s="12"/>
    </row>
    <row r="969" spans="13:14" ht="14.25" customHeight="1" x14ac:dyDescent="0.25">
      <c r="M969" s="12"/>
      <c r="N969" s="12"/>
    </row>
    <row r="970" spans="13:14" ht="14.25" customHeight="1" x14ac:dyDescent="0.25">
      <c r="M970" s="12"/>
      <c r="N970" s="12"/>
    </row>
    <row r="971" spans="13:14" ht="14.25" customHeight="1" x14ac:dyDescent="0.25">
      <c r="M971" s="12"/>
      <c r="N971" s="12"/>
    </row>
    <row r="972" spans="13:14" ht="14.25" customHeight="1" x14ac:dyDescent="0.25">
      <c r="M972" s="12"/>
      <c r="N972" s="12"/>
    </row>
    <row r="973" spans="13:14" ht="14.25" customHeight="1" x14ac:dyDescent="0.25">
      <c r="M973" s="12"/>
      <c r="N973" s="12"/>
    </row>
    <row r="974" spans="13:14" ht="14.25" customHeight="1" x14ac:dyDescent="0.25">
      <c r="M974" s="12"/>
      <c r="N974" s="12"/>
    </row>
    <row r="975" spans="13:14" ht="14.25" customHeight="1" x14ac:dyDescent="0.25">
      <c r="M975" s="12"/>
      <c r="N975" s="12"/>
    </row>
    <row r="976" spans="13:14" ht="14.25" customHeight="1" x14ac:dyDescent="0.25">
      <c r="M976" s="12"/>
      <c r="N976" s="12"/>
    </row>
    <row r="977" spans="13:14" ht="14.25" customHeight="1" x14ac:dyDescent="0.25">
      <c r="M977" s="12"/>
      <c r="N977" s="12"/>
    </row>
    <row r="978" spans="13:14" ht="14.25" customHeight="1" x14ac:dyDescent="0.25">
      <c r="M978" s="12"/>
      <c r="N978" s="12"/>
    </row>
    <row r="979" spans="13:14" ht="14.25" customHeight="1" x14ac:dyDescent="0.25">
      <c r="M979" s="12"/>
      <c r="N979" s="12"/>
    </row>
    <row r="980" spans="13:14" ht="14.25" customHeight="1" x14ac:dyDescent="0.25">
      <c r="M980" s="12"/>
      <c r="N980" s="12"/>
    </row>
    <row r="981" spans="13:14" ht="14.25" customHeight="1" x14ac:dyDescent="0.25">
      <c r="M981" s="12"/>
      <c r="N981" s="12"/>
    </row>
    <row r="982" spans="13:14" ht="14.25" customHeight="1" x14ac:dyDescent="0.25">
      <c r="M982" s="12"/>
      <c r="N982" s="12"/>
    </row>
    <row r="983" spans="13:14" ht="14.25" customHeight="1" x14ac:dyDescent="0.25">
      <c r="M983" s="12"/>
      <c r="N983" s="12"/>
    </row>
    <row r="984" spans="13:14" ht="14.25" customHeight="1" x14ac:dyDescent="0.25">
      <c r="M984" s="12"/>
      <c r="N984" s="12"/>
    </row>
    <row r="985" spans="13:14" ht="14.25" customHeight="1" x14ac:dyDescent="0.25">
      <c r="M985" s="12"/>
      <c r="N985" s="12"/>
    </row>
    <row r="986" spans="13:14" ht="14.25" customHeight="1" x14ac:dyDescent="0.25">
      <c r="M986" s="12"/>
      <c r="N986" s="12"/>
    </row>
    <row r="987" spans="13:14" ht="14.25" customHeight="1" x14ac:dyDescent="0.25">
      <c r="M987" s="12"/>
      <c r="N987" s="12"/>
    </row>
    <row r="988" spans="13:14" ht="14.25" customHeight="1" x14ac:dyDescent="0.25">
      <c r="M988" s="12"/>
      <c r="N988" s="12"/>
    </row>
    <row r="989" spans="13:14" ht="14.25" customHeight="1" x14ac:dyDescent="0.25">
      <c r="M989" s="12"/>
      <c r="N989" s="12"/>
    </row>
    <row r="990" spans="13:14" ht="14.25" customHeight="1" x14ac:dyDescent="0.25">
      <c r="M990" s="12"/>
      <c r="N990" s="12"/>
    </row>
    <row r="991" spans="13:14" ht="14.25" customHeight="1" x14ac:dyDescent="0.25">
      <c r="M991" s="12"/>
      <c r="N991" s="12"/>
    </row>
    <row r="992" spans="13:14" ht="14.25" customHeight="1" x14ac:dyDescent="0.25">
      <c r="M992" s="12"/>
      <c r="N992" s="12"/>
    </row>
    <row r="993" spans="13:14" ht="14.25" customHeight="1" x14ac:dyDescent="0.25">
      <c r="M993" s="12"/>
      <c r="N993" s="12"/>
    </row>
    <row r="994" spans="13:14" ht="14.25" customHeight="1" x14ac:dyDescent="0.25">
      <c r="M994" s="12"/>
      <c r="N994" s="12"/>
    </row>
    <row r="995" spans="13:14" ht="14.25" customHeight="1" x14ac:dyDescent="0.25">
      <c r="M995" s="12"/>
      <c r="N995" s="12"/>
    </row>
    <row r="996" spans="13:14" ht="14.25" customHeight="1" x14ac:dyDescent="0.25">
      <c r="M996" s="12"/>
      <c r="N996" s="12"/>
    </row>
    <row r="997" spans="13:14" ht="14.25" customHeight="1" x14ac:dyDescent="0.25">
      <c r="M997" s="12"/>
      <c r="N997" s="12"/>
    </row>
    <row r="998" spans="13:14" ht="14.25" customHeight="1" x14ac:dyDescent="0.25">
      <c r="M998" s="12"/>
      <c r="N998" s="12"/>
    </row>
    <row r="999" spans="13:14" ht="14.25" customHeight="1" x14ac:dyDescent="0.25">
      <c r="M999" s="12"/>
      <c r="N999" s="12"/>
    </row>
    <row r="1000" spans="13:14" ht="14.25" customHeight="1" x14ac:dyDescent="0.25">
      <c r="M1000" s="12"/>
      <c r="N1000" s="12"/>
    </row>
    <row r="1001" spans="13:14" ht="14.25" customHeight="1" x14ac:dyDescent="0.25">
      <c r="M1001" s="12"/>
      <c r="N1001" s="12"/>
    </row>
    <row r="1002" spans="13:14" ht="14.25" customHeight="1" x14ac:dyDescent="0.25">
      <c r="M1002" s="12"/>
      <c r="N1002" s="12"/>
    </row>
  </sheetData>
  <autoFilter ref="B15:S15" xr:uid="{951290A9-708D-4717-A28F-87E63F75B4D0}"/>
  <mergeCells count="70">
    <mergeCell ref="B21:B22"/>
    <mergeCell ref="C21:C22"/>
    <mergeCell ref="D21:D22"/>
    <mergeCell ref="C23:C24"/>
    <mergeCell ref="D23:D24"/>
    <mergeCell ref="C27:C29"/>
    <mergeCell ref="D27:D29"/>
    <mergeCell ref="E27:E29"/>
    <mergeCell ref="F27:F29"/>
    <mergeCell ref="C19:C20"/>
    <mergeCell ref="D19:D20"/>
    <mergeCell ref="S38:S39"/>
    <mergeCell ref="S40:S41"/>
    <mergeCell ref="S49:S51"/>
    <mergeCell ref="B16:B17"/>
    <mergeCell ref="C16:C17"/>
    <mergeCell ref="D16:D17"/>
    <mergeCell ref="E16:E17"/>
    <mergeCell ref="F16:F17"/>
    <mergeCell ref="S16:S17"/>
    <mergeCell ref="B19:B20"/>
    <mergeCell ref="B23:B24"/>
    <mergeCell ref="B25:B26"/>
    <mergeCell ref="C25:C26"/>
    <mergeCell ref="D25:D26"/>
    <mergeCell ref="E25:E26"/>
    <mergeCell ref="F25:F26"/>
    <mergeCell ref="S19:S20"/>
    <mergeCell ref="S21:S22"/>
    <mergeCell ref="S23:S24"/>
    <mergeCell ref="S25:S26"/>
    <mergeCell ref="S27:S29"/>
    <mergeCell ref="E49:E51"/>
    <mergeCell ref="F49:F51"/>
    <mergeCell ref="B3:O3"/>
    <mergeCell ref="F5:P5"/>
    <mergeCell ref="F7:O7"/>
    <mergeCell ref="F8:O8"/>
    <mergeCell ref="F9:O9"/>
    <mergeCell ref="F10:O10"/>
    <mergeCell ref="F11:O11"/>
    <mergeCell ref="E19:E20"/>
    <mergeCell ref="F19:F20"/>
    <mergeCell ref="E21:E22"/>
    <mergeCell ref="F21:F22"/>
    <mergeCell ref="E23:E24"/>
    <mergeCell ref="F23:F24"/>
    <mergeCell ref="B27:B29"/>
    <mergeCell ref="B44:B47"/>
    <mergeCell ref="B53:B54"/>
    <mergeCell ref="C53:C54"/>
    <mergeCell ref="D53:D54"/>
    <mergeCell ref="C44:C47"/>
    <mergeCell ref="D44:D47"/>
    <mergeCell ref="B49:B51"/>
    <mergeCell ref="C49:C51"/>
    <mergeCell ref="D49:D51"/>
    <mergeCell ref="E38:E39"/>
    <mergeCell ref="F38:F39"/>
    <mergeCell ref="B38:B39"/>
    <mergeCell ref="B40:B41"/>
    <mergeCell ref="C40:C41"/>
    <mergeCell ref="D40:D41"/>
    <mergeCell ref="E40:E41"/>
    <mergeCell ref="F40:F41"/>
    <mergeCell ref="B35:B37"/>
    <mergeCell ref="C35:C37"/>
    <mergeCell ref="D35:D37"/>
    <mergeCell ref="C38:C39"/>
    <mergeCell ref="D38:D39"/>
  </mergeCells>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A1065"/>
  <sheetViews>
    <sheetView showGridLines="0" topLeftCell="A307" zoomScale="70" zoomScaleNormal="85" workbookViewId="0">
      <selection activeCell="L317" sqref="L317"/>
    </sheetView>
  </sheetViews>
  <sheetFormatPr defaultColWidth="12.59765625" defaultRowHeight="15" customHeight="1" x14ac:dyDescent="0.25"/>
  <cols>
    <col min="1" max="1" width="7.59765625" customWidth="1"/>
    <col min="2" max="2" width="7.69921875" customWidth="1"/>
    <col min="3" max="3" width="19.59765625" customWidth="1"/>
    <col min="4" max="4" width="21.5" customWidth="1"/>
    <col min="5" max="5" width="23.3984375" hidden="1" customWidth="1"/>
    <col min="6" max="6" width="21.59765625" customWidth="1"/>
    <col min="7" max="7" width="10" hidden="1" customWidth="1"/>
    <col min="8" max="8" width="15.59765625" hidden="1" customWidth="1"/>
    <col min="9" max="9" width="52.59765625" hidden="1" customWidth="1"/>
    <col min="10" max="10" width="30" customWidth="1"/>
    <col min="11" max="12" width="9.69921875" customWidth="1"/>
    <col min="13" max="13" width="10.69921875" customWidth="1"/>
    <col min="14" max="14" width="29.5" customWidth="1"/>
    <col min="15" max="15" width="20.3984375" customWidth="1"/>
    <col min="16" max="16" width="40.19921875" customWidth="1"/>
    <col min="17" max="27" width="7.59765625" customWidth="1"/>
  </cols>
  <sheetData>
    <row r="1" spans="1:27" ht="14.25" customHeight="1" x14ac:dyDescent="0.25">
      <c r="A1" s="81"/>
      <c r="B1" s="215"/>
      <c r="C1" s="215"/>
      <c r="D1" s="215"/>
      <c r="E1" s="81"/>
      <c r="F1" s="81"/>
      <c r="G1" s="81"/>
      <c r="H1" s="81"/>
      <c r="I1" s="394"/>
      <c r="J1" s="81"/>
      <c r="K1" s="82"/>
      <c r="L1" s="82"/>
      <c r="M1" s="297"/>
      <c r="N1" s="136"/>
      <c r="O1" s="136"/>
      <c r="P1" s="136"/>
      <c r="Q1" s="136"/>
      <c r="R1" s="136"/>
      <c r="S1" s="136"/>
      <c r="T1" s="136"/>
      <c r="U1" s="136"/>
      <c r="V1" s="136"/>
      <c r="W1" s="136"/>
      <c r="X1" s="136"/>
      <c r="Y1" s="136"/>
      <c r="Z1" s="136"/>
      <c r="AA1" s="136"/>
    </row>
    <row r="2" spans="1:27" ht="14.25" customHeight="1" x14ac:dyDescent="0.25">
      <c r="A2" s="81"/>
      <c r="B2" s="216" t="s">
        <v>133</v>
      </c>
      <c r="C2" s="216"/>
      <c r="D2" s="215"/>
      <c r="E2" s="81"/>
      <c r="F2" s="81"/>
      <c r="G2" s="81"/>
      <c r="H2" s="81"/>
      <c r="I2" s="394"/>
      <c r="J2" s="81"/>
      <c r="K2" s="82"/>
      <c r="L2" s="82"/>
      <c r="M2" s="297"/>
      <c r="N2" s="136"/>
      <c r="O2" s="136"/>
      <c r="P2" s="136"/>
      <c r="Q2" s="136"/>
      <c r="R2" s="136"/>
      <c r="S2" s="136"/>
      <c r="T2" s="136"/>
      <c r="U2" s="136"/>
      <c r="V2" s="136"/>
      <c r="W2" s="136"/>
      <c r="X2" s="136"/>
      <c r="Y2" s="136"/>
      <c r="Z2" s="136"/>
      <c r="AA2" s="136"/>
    </row>
    <row r="3" spans="1:27" ht="48" customHeight="1" x14ac:dyDescent="0.25">
      <c r="A3" s="297"/>
      <c r="B3" s="548" t="s">
        <v>134</v>
      </c>
      <c r="C3" s="537"/>
      <c r="D3" s="537"/>
      <c r="E3" s="537"/>
      <c r="F3" s="537"/>
      <c r="G3" s="537"/>
      <c r="H3" s="537"/>
      <c r="I3" s="537"/>
      <c r="J3" s="537"/>
      <c r="K3" s="537"/>
      <c r="L3" s="538"/>
      <c r="M3" s="297"/>
      <c r="N3" s="136"/>
      <c r="O3" s="136"/>
      <c r="P3" s="136"/>
      <c r="Q3" s="136"/>
      <c r="R3" s="136"/>
      <c r="S3" s="136"/>
      <c r="T3" s="136"/>
      <c r="U3" s="136"/>
      <c r="V3" s="136"/>
      <c r="W3" s="136"/>
      <c r="X3" s="136"/>
      <c r="Y3" s="136"/>
      <c r="Z3" s="136"/>
      <c r="AA3" s="136"/>
    </row>
    <row r="4" spans="1:27" ht="14.25" customHeight="1" x14ac:dyDescent="0.25">
      <c r="A4" s="297"/>
      <c r="B4" s="135"/>
      <c r="C4" s="135"/>
      <c r="D4" s="135"/>
      <c r="E4" s="218"/>
      <c r="F4" s="218"/>
      <c r="G4" s="136"/>
      <c r="H4" s="136"/>
      <c r="I4" s="219"/>
      <c r="J4" s="373"/>
      <c r="K4" s="301"/>
      <c r="L4" s="301"/>
      <c r="M4" s="297"/>
      <c r="N4" s="136"/>
      <c r="O4" s="136"/>
      <c r="P4" s="136"/>
      <c r="Q4" s="136"/>
      <c r="R4" s="136"/>
      <c r="S4" s="136"/>
      <c r="T4" s="136"/>
      <c r="U4" s="136"/>
      <c r="V4" s="136"/>
      <c r="W4" s="136"/>
      <c r="X4" s="136"/>
      <c r="Y4" s="136"/>
      <c r="Z4" s="136"/>
      <c r="AA4" s="136"/>
    </row>
    <row r="5" spans="1:27" ht="30" customHeight="1" x14ac:dyDescent="0.25">
      <c r="A5" s="297"/>
      <c r="B5" s="221"/>
      <c r="C5" s="222" t="s">
        <v>135</v>
      </c>
      <c r="D5" s="224"/>
      <c r="E5" s="224"/>
      <c r="F5" s="553" t="s">
        <v>778</v>
      </c>
      <c r="G5" s="554"/>
      <c r="H5" s="554"/>
      <c r="I5" s="554"/>
      <c r="J5" s="554"/>
      <c r="K5" s="554"/>
      <c r="L5" s="554"/>
      <c r="M5" s="554"/>
      <c r="N5" s="136"/>
      <c r="O5" s="136"/>
      <c r="P5" s="136"/>
      <c r="Q5" s="136"/>
      <c r="R5" s="136"/>
      <c r="S5" s="136"/>
      <c r="T5" s="136"/>
      <c r="U5" s="136"/>
      <c r="V5" s="136"/>
      <c r="W5" s="136"/>
      <c r="X5" s="136"/>
      <c r="Y5" s="136"/>
      <c r="Z5" s="136"/>
      <c r="AA5" s="136"/>
    </row>
    <row r="6" spans="1:27" ht="14.25" customHeight="1" x14ac:dyDescent="0.25">
      <c r="A6" s="297"/>
      <c r="B6" s="225"/>
      <c r="C6" s="226" t="s">
        <v>137</v>
      </c>
      <c r="D6" s="228"/>
      <c r="E6" s="228"/>
      <c r="F6" s="228"/>
      <c r="G6" s="229" t="s">
        <v>138</v>
      </c>
      <c r="H6" s="229"/>
      <c r="I6" s="219"/>
      <c r="J6" s="137"/>
      <c r="K6" s="301"/>
      <c r="L6" s="303"/>
      <c r="M6" s="302"/>
      <c r="N6" s="136"/>
      <c r="O6" s="136"/>
      <c r="P6" s="136"/>
      <c r="Q6" s="136"/>
      <c r="R6" s="136"/>
      <c r="S6" s="136"/>
      <c r="T6" s="136"/>
      <c r="U6" s="136"/>
      <c r="V6" s="136"/>
      <c r="W6" s="136"/>
      <c r="X6" s="136"/>
      <c r="Y6" s="136"/>
      <c r="Z6" s="136"/>
      <c r="AA6" s="136"/>
    </row>
    <row r="7" spans="1:27" ht="42.75" customHeight="1" x14ac:dyDescent="0.25">
      <c r="A7" s="297"/>
      <c r="B7" s="231"/>
      <c r="C7" s="232" t="s">
        <v>139</v>
      </c>
      <c r="D7" s="135"/>
      <c r="E7" s="232"/>
      <c r="F7" s="558" t="s">
        <v>438</v>
      </c>
      <c r="G7" s="537"/>
      <c r="H7" s="537"/>
      <c r="I7" s="537"/>
      <c r="J7" s="537"/>
      <c r="K7" s="537"/>
      <c r="L7" s="538"/>
      <c r="M7" s="234"/>
      <c r="N7" s="136"/>
      <c r="O7" s="136"/>
      <c r="P7" s="136"/>
      <c r="Q7" s="136"/>
      <c r="R7" s="136"/>
      <c r="S7" s="136"/>
      <c r="T7" s="136"/>
      <c r="U7" s="136"/>
      <c r="V7" s="136"/>
      <c r="W7" s="136"/>
      <c r="X7" s="136"/>
      <c r="Y7" s="136"/>
      <c r="Z7" s="136"/>
      <c r="AA7" s="136"/>
    </row>
    <row r="8" spans="1:27" ht="15" customHeight="1" x14ac:dyDescent="0.25">
      <c r="A8" s="297"/>
      <c r="B8" s="231"/>
      <c r="C8" s="232" t="s">
        <v>141</v>
      </c>
      <c r="D8" s="135"/>
      <c r="E8" s="232"/>
      <c r="F8" s="558" t="s">
        <v>142</v>
      </c>
      <c r="G8" s="537"/>
      <c r="H8" s="537"/>
      <c r="I8" s="537"/>
      <c r="J8" s="537"/>
      <c r="K8" s="537"/>
      <c r="L8" s="538"/>
      <c r="M8" s="234"/>
      <c r="N8" s="136"/>
      <c r="O8" s="136"/>
      <c r="P8" s="136"/>
      <c r="Q8" s="136"/>
      <c r="R8" s="136"/>
      <c r="S8" s="136"/>
      <c r="T8" s="136"/>
      <c r="U8" s="136"/>
      <c r="V8" s="136"/>
      <c r="W8" s="136"/>
      <c r="X8" s="136"/>
      <c r="Y8" s="136"/>
      <c r="Z8" s="136"/>
      <c r="AA8" s="136"/>
    </row>
    <row r="9" spans="1:27" ht="22.5" customHeight="1" x14ac:dyDescent="0.25">
      <c r="A9" s="297"/>
      <c r="B9" s="231"/>
      <c r="C9" s="232" t="s">
        <v>645</v>
      </c>
      <c r="D9" s="135"/>
      <c r="E9" s="232"/>
      <c r="F9" s="558" t="s">
        <v>144</v>
      </c>
      <c r="G9" s="537"/>
      <c r="H9" s="537"/>
      <c r="I9" s="537"/>
      <c r="J9" s="537"/>
      <c r="K9" s="537"/>
      <c r="L9" s="538"/>
      <c r="M9" s="234"/>
      <c r="N9" s="136"/>
      <c r="O9" s="136"/>
      <c r="P9" s="136"/>
      <c r="Q9" s="136"/>
      <c r="R9" s="136"/>
      <c r="S9" s="136"/>
      <c r="T9" s="136"/>
      <c r="U9" s="136"/>
      <c r="V9" s="136"/>
      <c r="W9" s="136"/>
      <c r="X9" s="136"/>
      <c r="Y9" s="136"/>
      <c r="Z9" s="136"/>
      <c r="AA9" s="136"/>
    </row>
    <row r="10" spans="1:27" ht="27.75" customHeight="1" x14ac:dyDescent="0.25">
      <c r="A10" s="297"/>
      <c r="B10" s="235"/>
      <c r="C10" s="236" t="s">
        <v>145</v>
      </c>
      <c r="D10" s="135"/>
      <c r="E10" s="236"/>
      <c r="F10" s="563" t="s">
        <v>146</v>
      </c>
      <c r="G10" s="564"/>
      <c r="H10" s="564"/>
      <c r="I10" s="564"/>
      <c r="J10" s="564"/>
      <c r="K10" s="564"/>
      <c r="L10" s="565"/>
      <c r="M10" s="234"/>
      <c r="N10" s="136"/>
      <c r="O10" s="136"/>
      <c r="P10" s="136"/>
      <c r="Q10" s="136"/>
      <c r="R10" s="136"/>
      <c r="S10" s="136"/>
      <c r="T10" s="136"/>
      <c r="U10" s="136"/>
      <c r="V10" s="136"/>
      <c r="W10" s="136"/>
      <c r="X10" s="136"/>
      <c r="Y10" s="136"/>
      <c r="Z10" s="136"/>
      <c r="AA10" s="136"/>
    </row>
    <row r="11" spans="1:27" ht="14.25" customHeight="1" x14ac:dyDescent="0.25">
      <c r="A11" s="297"/>
      <c r="B11" s="221"/>
      <c r="C11" s="222"/>
      <c r="D11" s="224"/>
      <c r="E11" s="224"/>
      <c r="F11" s="224"/>
      <c r="G11" s="304"/>
      <c r="H11" s="304"/>
      <c r="I11" s="404"/>
      <c r="J11" s="306"/>
      <c r="K11" s="307"/>
      <c r="L11" s="307"/>
      <c r="M11" s="302"/>
      <c r="N11" s="136"/>
      <c r="O11" s="136"/>
      <c r="P11" s="136"/>
      <c r="Q11" s="136"/>
      <c r="R11" s="136"/>
      <c r="S11" s="136"/>
      <c r="T11" s="136"/>
      <c r="U11" s="136"/>
      <c r="V11" s="136"/>
      <c r="W11" s="136"/>
      <c r="X11" s="136"/>
      <c r="Y11" s="136"/>
      <c r="Z11" s="136"/>
      <c r="AA11" s="136"/>
    </row>
    <row r="12" spans="1:27" ht="14.25" customHeight="1" x14ac:dyDescent="0.25">
      <c r="A12" s="297"/>
      <c r="B12" s="164" t="s">
        <v>779</v>
      </c>
      <c r="C12" s="164"/>
      <c r="D12" s="277"/>
      <c r="E12" s="136"/>
      <c r="F12" s="136"/>
      <c r="G12" s="136"/>
      <c r="H12" s="136"/>
      <c r="I12" s="243"/>
      <c r="J12" s="136"/>
      <c r="K12" s="301"/>
      <c r="L12" s="301"/>
      <c r="M12" s="297"/>
      <c r="N12" s="136"/>
      <c r="O12" s="136"/>
      <c r="P12" s="136"/>
      <c r="Q12" s="136"/>
      <c r="R12" s="136"/>
      <c r="S12" s="136"/>
      <c r="T12" s="136"/>
      <c r="U12" s="136"/>
      <c r="V12" s="136"/>
      <c r="W12" s="136"/>
      <c r="X12" s="136"/>
      <c r="Y12" s="136"/>
      <c r="Z12" s="136"/>
      <c r="AA12" s="136"/>
    </row>
    <row r="13" spans="1:27" ht="14.25" customHeight="1" x14ac:dyDescent="0.25">
      <c r="A13" s="297"/>
      <c r="B13" s="241"/>
      <c r="C13" s="241"/>
      <c r="D13" s="415"/>
      <c r="E13" s="136"/>
      <c r="F13" s="136"/>
      <c r="G13" s="245"/>
      <c r="H13" s="245" t="s">
        <v>780</v>
      </c>
      <c r="I13" s="245"/>
      <c r="J13" s="136"/>
      <c r="K13" s="301"/>
      <c r="L13" s="301"/>
      <c r="M13" s="297"/>
      <c r="N13" s="136"/>
      <c r="O13" s="136"/>
      <c r="P13" s="136"/>
      <c r="Q13" s="136"/>
      <c r="R13" s="136"/>
      <c r="S13" s="136"/>
      <c r="T13" s="136"/>
      <c r="U13" s="136"/>
      <c r="V13" s="136"/>
      <c r="W13" s="136"/>
      <c r="X13" s="136"/>
      <c r="Y13" s="136"/>
      <c r="Z13" s="136"/>
      <c r="AA13" s="136"/>
    </row>
    <row r="14" spans="1:27" ht="14.25" customHeight="1" x14ac:dyDescent="0.3">
      <c r="B14" s="52"/>
      <c r="C14" s="52"/>
      <c r="D14" s="52"/>
      <c r="K14" s="406"/>
      <c r="L14" s="406"/>
      <c r="M14" s="48">
        <v>4834</v>
      </c>
    </row>
    <row r="15" spans="1:27" ht="39.6" x14ac:dyDescent="0.25">
      <c r="B15" s="416" t="s">
        <v>32</v>
      </c>
      <c r="C15" s="177" t="s">
        <v>148</v>
      </c>
      <c r="D15" s="177" t="s">
        <v>149</v>
      </c>
      <c r="E15" s="177" t="s">
        <v>7</v>
      </c>
      <c r="F15" s="177" t="s">
        <v>150</v>
      </c>
      <c r="G15" s="177"/>
      <c r="H15" s="177"/>
      <c r="I15" s="177"/>
      <c r="J15" s="177" t="s">
        <v>731</v>
      </c>
      <c r="K15" s="177" t="s">
        <v>732</v>
      </c>
      <c r="L15" s="177" t="s">
        <v>733</v>
      </c>
      <c r="M15" s="417" t="s">
        <v>734</v>
      </c>
      <c r="N15" s="382" t="s">
        <v>141</v>
      </c>
      <c r="O15" s="177" t="s">
        <v>160</v>
      </c>
      <c r="P15" s="170" t="s">
        <v>145</v>
      </c>
    </row>
    <row r="16" spans="1:27" ht="39.6" x14ac:dyDescent="0.25">
      <c r="B16" s="574">
        <v>1</v>
      </c>
      <c r="C16" s="574" t="s">
        <v>161</v>
      </c>
      <c r="D16" s="574" t="s">
        <v>162</v>
      </c>
      <c r="E16" s="411" t="s">
        <v>735</v>
      </c>
      <c r="F16" s="574" t="s">
        <v>163</v>
      </c>
      <c r="G16" s="110" t="str">
        <f t="shared" ref="G16:G18" si="0">IF(F16="",G15,F16)</f>
        <v>CUSTOMER_CDE</v>
      </c>
      <c r="H16" s="110">
        <f t="shared" ref="H16:H18" si="1">IF(F16="",H15+1,1)</f>
        <v>1</v>
      </c>
      <c r="I16" s="110" t="str">
        <f t="shared" ref="I16:I26" si="2">G16&amp;"_R"&amp;H16</f>
        <v>CUSTOMER_CDE_R1</v>
      </c>
      <c r="J16" s="110" t="s">
        <v>165</v>
      </c>
      <c r="K16" s="110" t="s">
        <v>166</v>
      </c>
      <c r="L16" s="204" t="s">
        <v>88</v>
      </c>
      <c r="M16" s="418" t="s">
        <v>88</v>
      </c>
      <c r="N16" s="201" t="s">
        <v>169</v>
      </c>
      <c r="O16" s="110"/>
      <c r="P16" s="574"/>
    </row>
    <row r="17" spans="2:16" ht="39.6" x14ac:dyDescent="0.25">
      <c r="B17" s="528"/>
      <c r="C17" s="528"/>
      <c r="D17" s="528"/>
      <c r="E17" s="413"/>
      <c r="F17" s="528"/>
      <c r="G17" s="110" t="str">
        <f t="shared" si="0"/>
        <v>CUSTOMER_CDE</v>
      </c>
      <c r="H17" s="110">
        <f t="shared" si="1"/>
        <v>2</v>
      </c>
      <c r="I17" s="110" t="str">
        <f t="shared" si="2"/>
        <v>CUSTOMER_CDE_R2</v>
      </c>
      <c r="J17" s="110" t="s">
        <v>170</v>
      </c>
      <c r="K17" s="110" t="s">
        <v>171</v>
      </c>
      <c r="L17" s="204" t="s">
        <v>88</v>
      </c>
      <c r="M17" s="418" t="s">
        <v>88</v>
      </c>
      <c r="N17" s="201" t="s">
        <v>169</v>
      </c>
      <c r="O17" s="110"/>
      <c r="P17" s="528"/>
    </row>
    <row r="18" spans="2:16" ht="39.6" x14ac:dyDescent="0.25">
      <c r="B18" s="574">
        <v>2</v>
      </c>
      <c r="C18" s="574" t="s">
        <v>161</v>
      </c>
      <c r="D18" s="574" t="s">
        <v>781</v>
      </c>
      <c r="E18" s="411" t="s">
        <v>179</v>
      </c>
      <c r="F18" s="574" t="s">
        <v>1110</v>
      </c>
      <c r="G18" s="110" t="str">
        <f t="shared" si="0"/>
        <v>Không có dữ liệu</v>
      </c>
      <c r="H18" s="110">
        <f t="shared" si="1"/>
        <v>1</v>
      </c>
      <c r="I18" s="110" t="str">
        <f t="shared" si="2"/>
        <v>Không có dữ liệu_R1</v>
      </c>
      <c r="J18" s="110" t="s">
        <v>181</v>
      </c>
      <c r="K18" s="110" t="s">
        <v>166</v>
      </c>
      <c r="L18" s="110" t="s">
        <v>88</v>
      </c>
      <c r="M18" s="418" t="s">
        <v>88</v>
      </c>
      <c r="N18" s="201" t="s">
        <v>169</v>
      </c>
      <c r="O18" s="110"/>
      <c r="P18" s="574"/>
    </row>
    <row r="19" spans="2:16" ht="39.6" x14ac:dyDescent="0.25">
      <c r="B19" s="528"/>
      <c r="C19" s="528"/>
      <c r="D19" s="528"/>
      <c r="E19" s="413"/>
      <c r="F19" s="528"/>
      <c r="G19" s="61" t="e">
        <f>IF(F19="",#REF!,F19)</f>
        <v>#REF!</v>
      </c>
      <c r="H19" s="61" t="e">
        <f>IF(F19="",#REF!+1,1)</f>
        <v>#REF!</v>
      </c>
      <c r="I19" s="61" t="e">
        <f t="shared" si="2"/>
        <v>#REF!</v>
      </c>
      <c r="J19" s="110" t="s">
        <v>782</v>
      </c>
      <c r="K19" s="110" t="s">
        <v>171</v>
      </c>
      <c r="L19" s="204" t="s">
        <v>88</v>
      </c>
      <c r="M19" s="418" t="s">
        <v>88</v>
      </c>
      <c r="N19" s="201" t="s">
        <v>169</v>
      </c>
      <c r="O19" s="110"/>
      <c r="P19" s="528"/>
    </row>
    <row r="20" spans="2:16" ht="39.6" x14ac:dyDescent="0.25">
      <c r="B20" s="574">
        <v>3</v>
      </c>
      <c r="C20" s="574" t="s">
        <v>161</v>
      </c>
      <c r="D20" s="574" t="s">
        <v>406</v>
      </c>
      <c r="E20" s="411" t="s">
        <v>738</v>
      </c>
      <c r="F20" s="574" t="s">
        <v>407</v>
      </c>
      <c r="G20" s="110" t="str">
        <f t="shared" ref="G20:G26" si="3">IF(F20="",G19,F20)</f>
        <v>COMMITMENT_ID</v>
      </c>
      <c r="H20" s="110">
        <f t="shared" ref="H20:H26" si="4">IF(F20="",H19+1,1)</f>
        <v>1</v>
      </c>
      <c r="I20" s="110" t="str">
        <f t="shared" si="2"/>
        <v>COMMITMENT_ID_R1</v>
      </c>
      <c r="J20" s="110" t="s">
        <v>377</v>
      </c>
      <c r="K20" s="110" t="s">
        <v>166</v>
      </c>
      <c r="L20" s="204" t="s">
        <v>88</v>
      </c>
      <c r="M20" s="418" t="s">
        <v>88</v>
      </c>
      <c r="N20" s="201" t="s">
        <v>169</v>
      </c>
      <c r="O20" s="110"/>
      <c r="P20" s="574"/>
    </row>
    <row r="21" spans="2:16" ht="39.6" x14ac:dyDescent="0.25">
      <c r="B21" s="528"/>
      <c r="C21" s="528"/>
      <c r="D21" s="528"/>
      <c r="E21" s="413"/>
      <c r="F21" s="528"/>
      <c r="G21" s="110" t="str">
        <f t="shared" si="3"/>
        <v>COMMITMENT_ID</v>
      </c>
      <c r="H21" s="110">
        <f t="shared" si="4"/>
        <v>2</v>
      </c>
      <c r="I21" s="110" t="str">
        <f t="shared" si="2"/>
        <v>COMMITMENT_ID_R2</v>
      </c>
      <c r="J21" s="110" t="s">
        <v>655</v>
      </c>
      <c r="K21" s="110" t="s">
        <v>171</v>
      </c>
      <c r="L21" s="204" t="s">
        <v>88</v>
      </c>
      <c r="M21" s="418" t="s">
        <v>88</v>
      </c>
      <c r="N21" s="201" t="s">
        <v>169</v>
      </c>
      <c r="O21" s="110"/>
      <c r="P21" s="528"/>
    </row>
    <row r="22" spans="2:16" ht="66" x14ac:dyDescent="0.25">
      <c r="B22" s="574">
        <v>4</v>
      </c>
      <c r="C22" s="574" t="s">
        <v>161</v>
      </c>
      <c r="D22" s="574" t="s">
        <v>783</v>
      </c>
      <c r="E22" s="411" t="s">
        <v>740</v>
      </c>
      <c r="F22" s="574" t="s">
        <v>376</v>
      </c>
      <c r="G22" s="110" t="str">
        <f t="shared" si="3"/>
        <v>LD_ID</v>
      </c>
      <c r="H22" s="110">
        <f t="shared" si="4"/>
        <v>1</v>
      </c>
      <c r="I22" s="110" t="str">
        <f t="shared" si="2"/>
        <v>LD_ID_R1</v>
      </c>
      <c r="J22" s="110" t="s">
        <v>377</v>
      </c>
      <c r="K22" s="110" t="s">
        <v>166</v>
      </c>
      <c r="L22" s="204" t="s">
        <v>88</v>
      </c>
      <c r="M22" s="418" t="s">
        <v>88</v>
      </c>
      <c r="N22" s="201" t="s">
        <v>1106</v>
      </c>
      <c r="O22" s="110"/>
      <c r="P22" s="574"/>
    </row>
    <row r="23" spans="2:16" ht="39.6" x14ac:dyDescent="0.25">
      <c r="B23" s="528"/>
      <c r="C23" s="528"/>
      <c r="D23" s="528"/>
      <c r="E23" s="413"/>
      <c r="F23" s="528"/>
      <c r="G23" s="110" t="str">
        <f t="shared" si="3"/>
        <v>LD_ID</v>
      </c>
      <c r="H23" s="110">
        <f t="shared" si="4"/>
        <v>2</v>
      </c>
      <c r="I23" s="110" t="str">
        <f t="shared" si="2"/>
        <v>LD_ID_R2</v>
      </c>
      <c r="J23" s="110" t="s">
        <v>656</v>
      </c>
      <c r="K23" s="110" t="s">
        <v>171</v>
      </c>
      <c r="L23" s="204" t="s">
        <v>88</v>
      </c>
      <c r="M23" s="418" t="s">
        <v>88</v>
      </c>
      <c r="N23" s="201" t="s">
        <v>169</v>
      </c>
      <c r="O23" s="110"/>
      <c r="P23" s="528"/>
    </row>
    <row r="24" spans="2:16" ht="26.4" x14ac:dyDescent="0.25">
      <c r="B24" s="574">
        <v>5</v>
      </c>
      <c r="C24" s="574" t="s">
        <v>161</v>
      </c>
      <c r="D24" s="574" t="s">
        <v>784</v>
      </c>
      <c r="E24" s="411" t="s">
        <v>741</v>
      </c>
      <c r="F24" s="574" t="s">
        <v>238</v>
      </c>
      <c r="G24" s="110" t="str">
        <f t="shared" si="3"/>
        <v>C_5</v>
      </c>
      <c r="H24" s="110">
        <f t="shared" si="4"/>
        <v>1</v>
      </c>
      <c r="I24" s="110" t="str">
        <f t="shared" si="2"/>
        <v>C_5_R1</v>
      </c>
      <c r="J24" s="110" t="s">
        <v>243</v>
      </c>
      <c r="K24" s="110" t="s">
        <v>166</v>
      </c>
      <c r="L24" s="110">
        <v>0</v>
      </c>
      <c r="M24" s="418">
        <f t="shared" ref="M24:M51" si="5">L24/$M$14</f>
        <v>0</v>
      </c>
      <c r="N24" s="110" t="s">
        <v>651</v>
      </c>
      <c r="O24" s="110"/>
      <c r="P24" s="574" t="s">
        <v>785</v>
      </c>
    </row>
    <row r="25" spans="2:16" ht="66" x14ac:dyDescent="0.25">
      <c r="B25" s="528"/>
      <c r="C25" s="528"/>
      <c r="D25" s="528"/>
      <c r="E25" s="413"/>
      <c r="F25" s="528"/>
      <c r="G25" s="110" t="str">
        <f t="shared" si="3"/>
        <v>C_5</v>
      </c>
      <c r="H25" s="110">
        <f t="shared" si="4"/>
        <v>2</v>
      </c>
      <c r="I25" s="110" t="str">
        <f t="shared" si="2"/>
        <v>C_5_R2</v>
      </c>
      <c r="J25" s="110" t="s">
        <v>786</v>
      </c>
      <c r="K25" s="110" t="s">
        <v>171</v>
      </c>
      <c r="L25" s="110">
        <v>141</v>
      </c>
      <c r="M25" s="418">
        <f t="shared" si="5"/>
        <v>2.9168390566818369E-2</v>
      </c>
      <c r="N25" s="110" t="s">
        <v>787</v>
      </c>
      <c r="O25" s="110" t="s">
        <v>788</v>
      </c>
      <c r="P25" s="528"/>
    </row>
    <row r="26" spans="2:16" ht="26.4" x14ac:dyDescent="0.25">
      <c r="B26" s="574">
        <v>6</v>
      </c>
      <c r="C26" s="574" t="s">
        <v>161</v>
      </c>
      <c r="D26" s="574" t="s">
        <v>789</v>
      </c>
      <c r="E26" s="574" t="s">
        <v>748</v>
      </c>
      <c r="F26" s="574" t="s">
        <v>790</v>
      </c>
      <c r="G26" s="110" t="str">
        <f t="shared" si="3"/>
        <v>C_6</v>
      </c>
      <c r="H26" s="110">
        <f t="shared" si="4"/>
        <v>1</v>
      </c>
      <c r="I26" s="110" t="str">
        <f t="shared" si="2"/>
        <v>C_6_R1</v>
      </c>
      <c r="J26" s="110" t="s">
        <v>243</v>
      </c>
      <c r="K26" s="110" t="s">
        <v>166</v>
      </c>
      <c r="L26" s="110">
        <v>0</v>
      </c>
      <c r="M26" s="418">
        <f t="shared" si="5"/>
        <v>0</v>
      </c>
      <c r="N26" s="110" t="s">
        <v>651</v>
      </c>
      <c r="O26" s="110"/>
      <c r="P26" s="574" t="s">
        <v>785</v>
      </c>
    </row>
    <row r="27" spans="2:16" ht="66" x14ac:dyDescent="0.25">
      <c r="B27" s="532"/>
      <c r="C27" s="532"/>
      <c r="D27" s="532"/>
      <c r="E27" s="532"/>
      <c r="F27" s="532"/>
      <c r="G27" s="110"/>
      <c r="H27" s="110"/>
      <c r="I27" s="110"/>
      <c r="J27" s="110" t="s">
        <v>791</v>
      </c>
      <c r="K27" s="110" t="s">
        <v>171</v>
      </c>
      <c r="L27" s="110">
        <v>512</v>
      </c>
      <c r="M27" s="418">
        <f t="shared" si="5"/>
        <v>0.10591642532064542</v>
      </c>
      <c r="N27" s="110" t="s">
        <v>787</v>
      </c>
      <c r="O27" s="110" t="s">
        <v>788</v>
      </c>
      <c r="P27" s="532"/>
    </row>
    <row r="28" spans="2:16" ht="66" x14ac:dyDescent="0.25">
      <c r="B28" s="532"/>
      <c r="C28" s="532"/>
      <c r="D28" s="532"/>
      <c r="E28" s="532"/>
      <c r="F28" s="532"/>
      <c r="G28" s="110" t="str">
        <f>IF(F28="",G26,F28)</f>
        <v>C_6</v>
      </c>
      <c r="H28" s="110">
        <f>IF(F28="",H26+1,1)</f>
        <v>2</v>
      </c>
      <c r="I28" s="110" t="str">
        <f t="shared" ref="I28:I36" si="6">G28&amp;"_R"&amp;H28</f>
        <v>C_6_R2</v>
      </c>
      <c r="J28" s="110" t="s">
        <v>668</v>
      </c>
      <c r="K28" s="110" t="s">
        <v>173</v>
      </c>
      <c r="L28" s="110">
        <v>34</v>
      </c>
      <c r="M28" s="418">
        <f t="shared" si="5"/>
        <v>7.0335126189491103E-3</v>
      </c>
      <c r="N28" s="110" t="s">
        <v>787</v>
      </c>
      <c r="O28" s="110" t="s">
        <v>788</v>
      </c>
      <c r="P28" s="532"/>
    </row>
    <row r="29" spans="2:16" ht="39.6" x14ac:dyDescent="0.25">
      <c r="B29" s="528"/>
      <c r="C29" s="528"/>
      <c r="D29" s="528"/>
      <c r="E29" s="528"/>
      <c r="F29" s="528"/>
      <c r="G29" s="110" t="str">
        <f t="shared" ref="G29:G36" si="7">IF(F29="",G28,F29)</f>
        <v>C_6</v>
      </c>
      <c r="H29" s="110">
        <f t="shared" ref="H29:H36" si="8">IF(F29="",H28+1,1)</f>
        <v>3</v>
      </c>
      <c r="I29" s="110" t="str">
        <f t="shared" si="6"/>
        <v>C_6_R3</v>
      </c>
      <c r="J29" s="110" t="s">
        <v>750</v>
      </c>
      <c r="K29" s="110" t="s">
        <v>214</v>
      </c>
      <c r="L29" s="110">
        <v>0</v>
      </c>
      <c r="M29" s="418">
        <f t="shared" si="5"/>
        <v>0</v>
      </c>
      <c r="N29" s="110" t="s">
        <v>651</v>
      </c>
      <c r="O29" s="110"/>
      <c r="P29" s="528"/>
    </row>
    <row r="30" spans="2:16" ht="26.4" x14ac:dyDescent="0.25">
      <c r="B30" s="183">
        <v>7</v>
      </c>
      <c r="C30" s="183" t="s">
        <v>161</v>
      </c>
      <c r="D30" s="183" t="s">
        <v>383</v>
      </c>
      <c r="E30" s="110" t="s">
        <v>383</v>
      </c>
      <c r="F30" s="183" t="s">
        <v>384</v>
      </c>
      <c r="G30" s="110" t="str">
        <f t="shared" si="7"/>
        <v>PRODUCT_CDE</v>
      </c>
      <c r="H30" s="110">
        <f t="shared" si="8"/>
        <v>1</v>
      </c>
      <c r="I30" s="110" t="str">
        <f t="shared" si="6"/>
        <v>PRODUCT_CDE_R1</v>
      </c>
      <c r="J30" s="110" t="s">
        <v>670</v>
      </c>
      <c r="K30" s="110" t="s">
        <v>166</v>
      </c>
      <c r="L30" s="110">
        <v>0</v>
      </c>
      <c r="M30" s="418">
        <f t="shared" si="5"/>
        <v>0</v>
      </c>
      <c r="N30" s="110" t="s">
        <v>651</v>
      </c>
      <c r="O30" s="110"/>
      <c r="P30" s="183"/>
    </row>
    <row r="31" spans="2:16" ht="39.6" x14ac:dyDescent="0.25">
      <c r="B31" s="183">
        <v>8</v>
      </c>
      <c r="C31" s="183" t="s">
        <v>161</v>
      </c>
      <c r="D31" s="183" t="s">
        <v>671</v>
      </c>
      <c r="E31" s="110" t="s">
        <v>671</v>
      </c>
      <c r="F31" s="183" t="s">
        <v>792</v>
      </c>
      <c r="G31" s="110" t="str">
        <f t="shared" si="7"/>
        <v>LOAN_PURPOSE</v>
      </c>
      <c r="H31" s="110">
        <f t="shared" si="8"/>
        <v>1</v>
      </c>
      <c r="I31" s="110" t="str">
        <f t="shared" si="6"/>
        <v>LOAN_PURPOSE_R1</v>
      </c>
      <c r="J31" s="110" t="s">
        <v>596</v>
      </c>
      <c r="K31" s="110" t="s">
        <v>166</v>
      </c>
      <c r="L31" s="110">
        <v>0</v>
      </c>
      <c r="M31" s="418">
        <f t="shared" si="5"/>
        <v>0</v>
      </c>
      <c r="N31" s="110" t="s">
        <v>651</v>
      </c>
      <c r="O31" s="110"/>
      <c r="P31" s="183"/>
    </row>
    <row r="32" spans="2:16" ht="92.4" x14ac:dyDescent="0.25">
      <c r="B32" s="183">
        <v>9</v>
      </c>
      <c r="C32" s="183" t="s">
        <v>161</v>
      </c>
      <c r="D32" s="183" t="s">
        <v>674</v>
      </c>
      <c r="E32" s="110" t="s">
        <v>674</v>
      </c>
      <c r="F32" s="183" t="s">
        <v>675</v>
      </c>
      <c r="G32" s="110" t="str">
        <f t="shared" si="7"/>
        <v>LD_SECURED</v>
      </c>
      <c r="H32" s="110">
        <f t="shared" si="8"/>
        <v>1</v>
      </c>
      <c r="I32" s="110" t="str">
        <f t="shared" si="6"/>
        <v>LD_SECURED_R1</v>
      </c>
      <c r="J32" s="110" t="s">
        <v>395</v>
      </c>
      <c r="K32" s="110" t="s">
        <v>166</v>
      </c>
      <c r="L32" s="110">
        <v>0</v>
      </c>
      <c r="M32" s="418">
        <f t="shared" si="5"/>
        <v>0</v>
      </c>
      <c r="N32" s="110" t="s">
        <v>651</v>
      </c>
      <c r="O32" s="110"/>
      <c r="P32" s="183"/>
    </row>
    <row r="33" spans="2:16" ht="26.4" x14ac:dyDescent="0.25">
      <c r="B33" s="574">
        <v>10</v>
      </c>
      <c r="C33" s="574" t="s">
        <v>686</v>
      </c>
      <c r="D33" s="574" t="s">
        <v>687</v>
      </c>
      <c r="E33" s="183" t="s">
        <v>687</v>
      </c>
      <c r="F33" s="110" t="s">
        <v>688</v>
      </c>
      <c r="G33" s="110" t="str">
        <f t="shared" si="7"/>
        <v>DB_GRP_T24</v>
      </c>
      <c r="H33" s="110">
        <f t="shared" si="8"/>
        <v>1</v>
      </c>
      <c r="I33" s="110" t="str">
        <f t="shared" si="6"/>
        <v>DB_GRP_T24_R1</v>
      </c>
      <c r="J33" s="110" t="s">
        <v>753</v>
      </c>
      <c r="K33" s="110" t="s">
        <v>166</v>
      </c>
      <c r="L33" s="110">
        <v>0</v>
      </c>
      <c r="M33" s="418">
        <f t="shared" si="5"/>
        <v>0</v>
      </c>
      <c r="N33" s="110" t="s">
        <v>651</v>
      </c>
      <c r="O33" s="110"/>
      <c r="P33" s="110"/>
    </row>
    <row r="34" spans="2:16" ht="26.4" x14ac:dyDescent="0.25">
      <c r="B34" s="532"/>
      <c r="C34" s="532"/>
      <c r="D34" s="532"/>
      <c r="E34" s="183"/>
      <c r="F34" s="110" t="s">
        <v>754</v>
      </c>
      <c r="G34" s="110" t="str">
        <f t="shared" si="7"/>
        <v>DB_GRP_MF</v>
      </c>
      <c r="H34" s="110">
        <f t="shared" si="8"/>
        <v>1</v>
      </c>
      <c r="I34" s="110" t="str">
        <f t="shared" si="6"/>
        <v>DB_GRP_MF_R1</v>
      </c>
      <c r="J34" s="110" t="s">
        <v>753</v>
      </c>
      <c r="K34" s="110" t="s">
        <v>166</v>
      </c>
      <c r="L34" s="110">
        <v>0</v>
      </c>
      <c r="M34" s="418">
        <f t="shared" si="5"/>
        <v>0</v>
      </c>
      <c r="N34" s="110" t="s">
        <v>651</v>
      </c>
      <c r="O34" s="110"/>
      <c r="P34" s="110"/>
    </row>
    <row r="35" spans="2:16" ht="26.4" x14ac:dyDescent="0.25">
      <c r="B35" s="532"/>
      <c r="C35" s="532"/>
      <c r="D35" s="532"/>
      <c r="E35" s="183"/>
      <c r="F35" s="110" t="s">
        <v>755</v>
      </c>
      <c r="G35" s="110" t="str">
        <f t="shared" si="7"/>
        <v>DB_GRP_CARD</v>
      </c>
      <c r="H35" s="110">
        <f t="shared" si="8"/>
        <v>1</v>
      </c>
      <c r="I35" s="110" t="str">
        <f t="shared" si="6"/>
        <v>DB_GRP_CARD_R1</v>
      </c>
      <c r="J35" s="110" t="s">
        <v>753</v>
      </c>
      <c r="K35" s="110" t="s">
        <v>166</v>
      </c>
      <c r="L35" s="110">
        <v>0</v>
      </c>
      <c r="M35" s="418">
        <f t="shared" si="5"/>
        <v>0</v>
      </c>
      <c r="N35" s="110" t="s">
        <v>651</v>
      </c>
      <c r="O35" s="110"/>
      <c r="P35" s="110"/>
    </row>
    <row r="36" spans="2:16" ht="26.4" x14ac:dyDescent="0.25">
      <c r="B36" s="574">
        <v>11</v>
      </c>
      <c r="C36" s="574" t="s">
        <v>161</v>
      </c>
      <c r="D36" s="574" t="s">
        <v>793</v>
      </c>
      <c r="E36" s="574" t="s">
        <v>794</v>
      </c>
      <c r="F36" s="574" t="s">
        <v>795</v>
      </c>
      <c r="G36" s="110" t="str">
        <f t="shared" si="7"/>
        <v>C_12</v>
      </c>
      <c r="H36" s="110">
        <f t="shared" si="8"/>
        <v>1</v>
      </c>
      <c r="I36" s="110" t="str">
        <f t="shared" si="6"/>
        <v>C_12_R1</v>
      </c>
      <c r="J36" s="110" t="s">
        <v>189</v>
      </c>
      <c r="K36" s="110" t="s">
        <v>166</v>
      </c>
      <c r="L36" s="110">
        <v>0</v>
      </c>
      <c r="M36" s="418">
        <f t="shared" si="5"/>
        <v>0</v>
      </c>
      <c r="N36" s="110" t="s">
        <v>651</v>
      </c>
      <c r="O36" s="110"/>
      <c r="P36" s="574" t="s">
        <v>749</v>
      </c>
    </row>
    <row r="37" spans="2:16" ht="26.4" x14ac:dyDescent="0.25">
      <c r="B37" s="532"/>
      <c r="C37" s="532"/>
      <c r="D37" s="532"/>
      <c r="E37" s="532"/>
      <c r="F37" s="532"/>
      <c r="G37" s="110"/>
      <c r="H37" s="110"/>
      <c r="I37" s="110"/>
      <c r="J37" s="110" t="s">
        <v>758</v>
      </c>
      <c r="K37" s="110" t="s">
        <v>171</v>
      </c>
      <c r="L37" s="110">
        <v>0</v>
      </c>
      <c r="M37" s="418">
        <f t="shared" si="5"/>
        <v>0</v>
      </c>
      <c r="N37" s="110" t="s">
        <v>651</v>
      </c>
      <c r="O37" s="110"/>
      <c r="P37" s="532"/>
    </row>
    <row r="38" spans="2:16" ht="26.4" x14ac:dyDescent="0.25">
      <c r="B38" s="528"/>
      <c r="C38" s="528"/>
      <c r="D38" s="528"/>
      <c r="E38" s="528"/>
      <c r="F38" s="528"/>
      <c r="G38" s="110"/>
      <c r="H38" s="110"/>
      <c r="I38" s="110"/>
      <c r="J38" s="110" t="s">
        <v>796</v>
      </c>
      <c r="K38" s="110" t="s">
        <v>173</v>
      </c>
      <c r="L38" s="110">
        <v>422</v>
      </c>
      <c r="M38" s="418">
        <f t="shared" si="5"/>
        <v>8.7298303682250722E-2</v>
      </c>
      <c r="N38" s="110" t="s">
        <v>787</v>
      </c>
      <c r="O38" s="110" t="s">
        <v>797</v>
      </c>
      <c r="P38" s="528"/>
    </row>
    <row r="39" spans="2:16" ht="26.4" x14ac:dyDescent="0.25">
      <c r="B39" s="419">
        <v>12</v>
      </c>
      <c r="C39" s="419" t="s">
        <v>686</v>
      </c>
      <c r="D39" s="246" t="s">
        <v>698</v>
      </c>
      <c r="E39" s="110" t="s">
        <v>761</v>
      </c>
      <c r="F39" s="419" t="s">
        <v>699</v>
      </c>
      <c r="G39" s="110" t="str">
        <f>IF(F39="",G36,F39)</f>
        <v>PROCESS_DT</v>
      </c>
      <c r="H39" s="110">
        <f>IF(F39="",H36+1,1)</f>
        <v>1</v>
      </c>
      <c r="I39" s="110" t="str">
        <f t="shared" ref="I39:I44" si="9">G39&amp;"_R"&amp;H39</f>
        <v>PROCESS_DT_R1</v>
      </c>
      <c r="J39" s="110" t="s">
        <v>762</v>
      </c>
      <c r="K39" s="110" t="s">
        <v>166</v>
      </c>
      <c r="L39" s="110">
        <v>0</v>
      </c>
      <c r="M39" s="418">
        <f t="shared" si="5"/>
        <v>0</v>
      </c>
      <c r="N39" s="110" t="s">
        <v>651</v>
      </c>
      <c r="O39" s="110"/>
      <c r="P39" s="419"/>
    </row>
    <row r="40" spans="2:16" ht="39.6" x14ac:dyDescent="0.25">
      <c r="B40" s="183">
        <v>13</v>
      </c>
      <c r="C40" s="183" t="s">
        <v>686</v>
      </c>
      <c r="D40" s="183" t="s">
        <v>703</v>
      </c>
      <c r="E40" s="110" t="s">
        <v>703</v>
      </c>
      <c r="F40" s="183" t="s">
        <v>704</v>
      </c>
      <c r="G40" s="110" t="str">
        <f t="shared" ref="G40:G44" si="10">IF(F40="",G39,F40)</f>
        <v>OVERDUE_DAYS</v>
      </c>
      <c r="H40" s="110">
        <f t="shared" ref="H40:H44" si="11">IF(F40="",H39+1,1)</f>
        <v>1</v>
      </c>
      <c r="I40" s="110" t="str">
        <f t="shared" si="9"/>
        <v>OVERDUE_DAYS_R1</v>
      </c>
      <c r="J40" s="110" t="s">
        <v>705</v>
      </c>
      <c r="K40" s="110" t="s">
        <v>166</v>
      </c>
      <c r="L40" s="110">
        <v>0</v>
      </c>
      <c r="M40" s="418">
        <f t="shared" si="5"/>
        <v>0</v>
      </c>
      <c r="N40" s="110" t="s">
        <v>651</v>
      </c>
      <c r="O40" s="110"/>
      <c r="P40" s="183"/>
    </row>
    <row r="41" spans="2:16" ht="26.4" x14ac:dyDescent="0.25">
      <c r="B41" s="183">
        <v>14</v>
      </c>
      <c r="C41" s="183" t="s">
        <v>686</v>
      </c>
      <c r="D41" s="183" t="s">
        <v>706</v>
      </c>
      <c r="E41" s="110" t="s">
        <v>706</v>
      </c>
      <c r="F41" s="183" t="s">
        <v>739</v>
      </c>
      <c r="G41" s="110" t="str">
        <f t="shared" si="10"/>
        <v>X</v>
      </c>
      <c r="H41" s="110">
        <f t="shared" si="11"/>
        <v>1</v>
      </c>
      <c r="I41" s="110" t="str">
        <f t="shared" si="9"/>
        <v>X_R1</v>
      </c>
      <c r="J41" s="110" t="s">
        <v>189</v>
      </c>
      <c r="K41" s="110" t="s">
        <v>166</v>
      </c>
      <c r="L41" s="110">
        <v>0</v>
      </c>
      <c r="M41" s="418">
        <f t="shared" si="5"/>
        <v>0</v>
      </c>
      <c r="N41" s="110" t="s">
        <v>651</v>
      </c>
      <c r="O41" s="110"/>
      <c r="P41" s="183"/>
    </row>
    <row r="42" spans="2:16" ht="39.6" x14ac:dyDescent="0.25">
      <c r="B42" s="183">
        <v>15</v>
      </c>
      <c r="C42" s="183" t="s">
        <v>686</v>
      </c>
      <c r="D42" s="183" t="s">
        <v>798</v>
      </c>
      <c r="E42" s="110" t="s">
        <v>798</v>
      </c>
      <c r="F42" s="183" t="s">
        <v>718</v>
      </c>
      <c r="G42" s="110" t="str">
        <f t="shared" si="10"/>
        <v>OS_AMT_LCL</v>
      </c>
      <c r="H42" s="110">
        <f t="shared" si="11"/>
        <v>1</v>
      </c>
      <c r="I42" s="110" t="str">
        <f t="shared" si="9"/>
        <v>OS_AMT_LCL_R1</v>
      </c>
      <c r="J42" s="110" t="s">
        <v>799</v>
      </c>
      <c r="K42" s="110" t="s">
        <v>166</v>
      </c>
      <c r="L42" s="110">
        <v>230</v>
      </c>
      <c r="M42" s="418">
        <f t="shared" si="5"/>
        <v>4.7579644187008691E-2</v>
      </c>
      <c r="N42" s="110" t="s">
        <v>765</v>
      </c>
      <c r="O42" s="110" t="s">
        <v>766</v>
      </c>
      <c r="P42" s="110" t="s">
        <v>749</v>
      </c>
    </row>
    <row r="43" spans="2:16" ht="26.4" x14ac:dyDescent="0.25">
      <c r="B43" s="574">
        <v>16</v>
      </c>
      <c r="C43" s="574" t="s">
        <v>686</v>
      </c>
      <c r="D43" s="574" t="s">
        <v>800</v>
      </c>
      <c r="E43" s="183" t="s">
        <v>800</v>
      </c>
      <c r="F43" s="110" t="s">
        <v>720</v>
      </c>
      <c r="G43" s="110" t="str">
        <f t="shared" si="10"/>
        <v>ACCR_AMT</v>
      </c>
      <c r="H43" s="110">
        <f t="shared" si="11"/>
        <v>1</v>
      </c>
      <c r="I43" s="110" t="str">
        <f t="shared" si="9"/>
        <v>ACCR_AMT_R1</v>
      </c>
      <c r="J43" s="110" t="s">
        <v>189</v>
      </c>
      <c r="K43" s="110" t="s">
        <v>166</v>
      </c>
      <c r="L43" s="110">
        <v>0</v>
      </c>
      <c r="M43" s="418">
        <f t="shared" si="5"/>
        <v>0</v>
      </c>
      <c r="N43" s="110" t="s">
        <v>651</v>
      </c>
      <c r="O43" s="110"/>
      <c r="P43" s="110"/>
    </row>
    <row r="44" spans="2:16" ht="39.6" x14ac:dyDescent="0.25">
      <c r="B44" s="532"/>
      <c r="C44" s="532"/>
      <c r="D44" s="532"/>
      <c r="E44" s="183"/>
      <c r="F44" s="110" t="s">
        <v>768</v>
      </c>
      <c r="G44" s="110" t="str">
        <f t="shared" si="10"/>
        <v>OVERDUE_INTEREST_AMT</v>
      </c>
      <c r="H44" s="110">
        <f t="shared" si="11"/>
        <v>1</v>
      </c>
      <c r="I44" s="110" t="str">
        <f t="shared" si="9"/>
        <v>OVERDUE_INTEREST_AMT_R1</v>
      </c>
      <c r="J44" s="110" t="s">
        <v>189</v>
      </c>
      <c r="K44" s="110" t="s">
        <v>166</v>
      </c>
      <c r="L44" s="110">
        <v>0</v>
      </c>
      <c r="M44" s="418">
        <f t="shared" si="5"/>
        <v>0</v>
      </c>
      <c r="N44" s="110" t="s">
        <v>651</v>
      </c>
      <c r="O44" s="110"/>
      <c r="P44" s="110"/>
    </row>
    <row r="45" spans="2:16" ht="26.4" x14ac:dyDescent="0.25">
      <c r="B45" s="532"/>
      <c r="C45" s="532"/>
      <c r="D45" s="532"/>
      <c r="E45" s="110"/>
      <c r="F45" s="392" t="s">
        <v>722</v>
      </c>
      <c r="G45" s="110"/>
      <c r="H45" s="110"/>
      <c r="I45" s="110"/>
      <c r="J45" s="110" t="s">
        <v>189</v>
      </c>
      <c r="K45" s="110" t="s">
        <v>166</v>
      </c>
      <c r="L45" s="110">
        <v>0</v>
      </c>
      <c r="M45" s="418">
        <f t="shared" si="5"/>
        <v>0</v>
      </c>
      <c r="N45" s="110" t="s">
        <v>651</v>
      </c>
      <c r="O45" s="110"/>
      <c r="P45" s="392"/>
    </row>
    <row r="46" spans="2:16" ht="26.4" x14ac:dyDescent="0.25">
      <c r="B46" s="528"/>
      <c r="C46" s="528"/>
      <c r="D46" s="528"/>
      <c r="E46" s="110"/>
      <c r="F46" s="392" t="s">
        <v>724</v>
      </c>
      <c r="G46" s="110"/>
      <c r="H46" s="110"/>
      <c r="I46" s="110"/>
      <c r="J46" s="110" t="s">
        <v>189</v>
      </c>
      <c r="K46" s="110" t="s">
        <v>166</v>
      </c>
      <c r="L46" s="110">
        <v>0</v>
      </c>
      <c r="M46" s="418">
        <f t="shared" si="5"/>
        <v>0</v>
      </c>
      <c r="N46" s="110" t="s">
        <v>651</v>
      </c>
      <c r="O46" s="110"/>
      <c r="P46" s="392"/>
    </row>
    <row r="47" spans="2:16" ht="66" x14ac:dyDescent="0.25">
      <c r="B47" s="551">
        <v>17</v>
      </c>
      <c r="C47" s="551" t="s">
        <v>526</v>
      </c>
      <c r="D47" s="551" t="s">
        <v>527</v>
      </c>
      <c r="E47" s="551" t="s">
        <v>527</v>
      </c>
      <c r="F47" s="551" t="s">
        <v>515</v>
      </c>
      <c r="G47" s="110" t="str">
        <f>IF(F47="",#REF!,F47)</f>
        <v>COLLATERAL_TYPE</v>
      </c>
      <c r="H47" s="110">
        <f>IF(F47="",#REF!+1,1)</f>
        <v>1</v>
      </c>
      <c r="I47" s="110" t="str">
        <f t="shared" ref="I47:I56" si="12">G47&amp;"_R"&amp;H47</f>
        <v>COLLATERAL_TYPE_R1</v>
      </c>
      <c r="J47" s="110" t="s">
        <v>713</v>
      </c>
      <c r="K47" s="110" t="s">
        <v>166</v>
      </c>
      <c r="L47" s="110">
        <v>0</v>
      </c>
      <c r="M47" s="418">
        <f t="shared" si="5"/>
        <v>0</v>
      </c>
      <c r="N47" s="110" t="s">
        <v>651</v>
      </c>
      <c r="O47" s="110"/>
      <c r="P47" s="551"/>
    </row>
    <row r="48" spans="2:16" ht="26.4" x14ac:dyDescent="0.25">
      <c r="B48" s="528"/>
      <c r="C48" s="528"/>
      <c r="D48" s="528"/>
      <c r="E48" s="528"/>
      <c r="F48" s="528"/>
      <c r="G48" s="110" t="str">
        <f t="shared" ref="G48:G54" si="13">IF(F48="",G47,F48)</f>
        <v>COLLATERAL_TYPE</v>
      </c>
      <c r="H48" s="110">
        <f t="shared" ref="H48:H54" si="14">IF(F48="",H47+1,1)</f>
        <v>2</v>
      </c>
      <c r="I48" s="110" t="str">
        <f t="shared" si="12"/>
        <v>COLLATERAL_TYPE_R2</v>
      </c>
      <c r="J48" s="110" t="s">
        <v>714</v>
      </c>
      <c r="K48" s="110" t="s">
        <v>171</v>
      </c>
      <c r="L48" s="110">
        <v>0</v>
      </c>
      <c r="M48" s="418">
        <f t="shared" si="5"/>
        <v>0</v>
      </c>
      <c r="N48" s="110" t="s">
        <v>651</v>
      </c>
      <c r="O48" s="110"/>
      <c r="P48" s="528"/>
    </row>
    <row r="49" spans="2:16" ht="26.4" x14ac:dyDescent="0.25">
      <c r="B49" s="185">
        <v>18</v>
      </c>
      <c r="C49" s="185" t="s">
        <v>526</v>
      </c>
      <c r="D49" s="183" t="s">
        <v>635</v>
      </c>
      <c r="E49" s="110" t="s">
        <v>635</v>
      </c>
      <c r="F49" s="185" t="s">
        <v>739</v>
      </c>
      <c r="G49" s="110" t="str">
        <f t="shared" si="13"/>
        <v>X</v>
      </c>
      <c r="H49" s="110">
        <f t="shared" si="14"/>
        <v>1</v>
      </c>
      <c r="I49" s="110" t="str">
        <f t="shared" si="12"/>
        <v>X_R1</v>
      </c>
      <c r="J49" s="110" t="s">
        <v>714</v>
      </c>
      <c r="K49" s="110" t="s">
        <v>166</v>
      </c>
      <c r="L49" s="110">
        <v>0</v>
      </c>
      <c r="M49" s="418">
        <f t="shared" si="5"/>
        <v>0</v>
      </c>
      <c r="N49" s="110" t="s">
        <v>651</v>
      </c>
      <c r="O49" s="110"/>
      <c r="P49" s="185"/>
    </row>
    <row r="50" spans="2:16" ht="105.6" x14ac:dyDescent="0.25">
      <c r="B50" s="185">
        <v>19</v>
      </c>
      <c r="C50" s="185" t="s">
        <v>526</v>
      </c>
      <c r="D50" s="183" t="s">
        <v>801</v>
      </c>
      <c r="E50" s="110" t="s">
        <v>801</v>
      </c>
      <c r="F50" s="185" t="s">
        <v>531</v>
      </c>
      <c r="G50" s="110" t="str">
        <f t="shared" si="13"/>
        <v>NOMINAL_VALUE</v>
      </c>
      <c r="H50" s="110">
        <f t="shared" si="14"/>
        <v>1</v>
      </c>
      <c r="I50" s="110" t="str">
        <f t="shared" si="12"/>
        <v>NOMINAL_VALUE_R1</v>
      </c>
      <c r="J50" s="110" t="s">
        <v>714</v>
      </c>
      <c r="K50" s="110" t="s">
        <v>166</v>
      </c>
      <c r="L50" s="110">
        <v>2791</v>
      </c>
      <c r="M50" s="418">
        <f t="shared" si="5"/>
        <v>0.57736863880844025</v>
      </c>
      <c r="N50" s="110" t="s">
        <v>802</v>
      </c>
      <c r="O50" s="110" t="s">
        <v>803</v>
      </c>
      <c r="P50" s="183" t="s">
        <v>804</v>
      </c>
    </row>
    <row r="51" spans="2:16" ht="105.6" x14ac:dyDescent="0.25">
      <c r="B51" s="185">
        <v>20</v>
      </c>
      <c r="C51" s="185" t="s">
        <v>526</v>
      </c>
      <c r="D51" s="183" t="s">
        <v>805</v>
      </c>
      <c r="E51" s="110" t="s">
        <v>806</v>
      </c>
      <c r="F51" s="185" t="s">
        <v>807</v>
      </c>
      <c r="G51" s="110" t="str">
        <f t="shared" si="13"/>
        <v>AMT_LD_COL_DIVIDE_LCL</v>
      </c>
      <c r="H51" s="110">
        <f t="shared" si="14"/>
        <v>1</v>
      </c>
      <c r="I51" s="110" t="str">
        <f t="shared" si="12"/>
        <v>AMT_LD_COL_DIVIDE_LCL_R1</v>
      </c>
      <c r="J51" s="110" t="s">
        <v>714</v>
      </c>
      <c r="K51" s="110" t="s">
        <v>166</v>
      </c>
      <c r="L51" s="110">
        <v>2747</v>
      </c>
      <c r="M51" s="418">
        <f t="shared" si="5"/>
        <v>0.56826644600744725</v>
      </c>
      <c r="N51" s="110" t="s">
        <v>802</v>
      </c>
      <c r="O51" s="110" t="s">
        <v>803</v>
      </c>
      <c r="P51" s="183" t="s">
        <v>804</v>
      </c>
    </row>
    <row r="52" spans="2:16" ht="13.8" x14ac:dyDescent="0.25">
      <c r="B52" s="574">
        <v>21</v>
      </c>
      <c r="C52" s="574" t="s">
        <v>770</v>
      </c>
      <c r="D52" s="574" t="s">
        <v>725</v>
      </c>
      <c r="E52" s="574" t="s">
        <v>725</v>
      </c>
      <c r="F52" s="574" t="s">
        <v>1110</v>
      </c>
      <c r="G52" s="110" t="str">
        <f t="shared" si="13"/>
        <v>Không có dữ liệu</v>
      </c>
      <c r="H52" s="110">
        <f t="shared" si="14"/>
        <v>1</v>
      </c>
      <c r="I52" s="110" t="str">
        <f t="shared" si="12"/>
        <v>Không có dữ liệu_R1</v>
      </c>
      <c r="J52" s="110" t="s">
        <v>189</v>
      </c>
      <c r="K52" s="110" t="s">
        <v>166</v>
      </c>
      <c r="L52" s="204" t="s">
        <v>88</v>
      </c>
      <c r="M52" s="418" t="s">
        <v>88</v>
      </c>
      <c r="N52" s="110"/>
      <c r="O52" s="110"/>
      <c r="P52" s="574"/>
    </row>
    <row r="53" spans="2:16" ht="39.6" x14ac:dyDescent="0.25">
      <c r="B53" s="532"/>
      <c r="C53" s="532"/>
      <c r="D53" s="532"/>
      <c r="E53" s="532"/>
      <c r="F53" s="532"/>
      <c r="G53" s="110" t="str">
        <f t="shared" si="13"/>
        <v>Không có dữ liệu</v>
      </c>
      <c r="H53" s="110">
        <f t="shared" si="14"/>
        <v>2</v>
      </c>
      <c r="I53" s="110" t="str">
        <f t="shared" si="12"/>
        <v>Không có dữ liệu_R2</v>
      </c>
      <c r="J53" s="110" t="s">
        <v>771</v>
      </c>
      <c r="K53" s="110" t="s">
        <v>171</v>
      </c>
      <c r="L53" s="204" t="s">
        <v>88</v>
      </c>
      <c r="M53" s="418" t="s">
        <v>88</v>
      </c>
      <c r="N53" s="110"/>
      <c r="O53" s="110"/>
      <c r="P53" s="532"/>
    </row>
    <row r="54" spans="2:16" ht="26.4" x14ac:dyDescent="0.25">
      <c r="B54" s="532"/>
      <c r="C54" s="532"/>
      <c r="D54" s="532"/>
      <c r="E54" s="532"/>
      <c r="F54" s="532"/>
      <c r="G54" s="110" t="str">
        <f t="shared" si="13"/>
        <v>Không có dữ liệu</v>
      </c>
      <c r="H54" s="110">
        <f t="shared" si="14"/>
        <v>3</v>
      </c>
      <c r="I54" s="110" t="str">
        <f t="shared" si="12"/>
        <v>Không có dữ liệu_R3</v>
      </c>
      <c r="J54" s="110" t="s">
        <v>772</v>
      </c>
      <c r="K54" s="110" t="s">
        <v>173</v>
      </c>
      <c r="L54" s="204" t="s">
        <v>88</v>
      </c>
      <c r="M54" s="418" t="s">
        <v>88</v>
      </c>
      <c r="N54" s="110"/>
      <c r="O54" s="110"/>
      <c r="P54" s="532"/>
    </row>
    <row r="55" spans="2:16" ht="52.8" x14ac:dyDescent="0.25">
      <c r="B55" s="183">
        <v>22</v>
      </c>
      <c r="C55" s="183" t="s">
        <v>770</v>
      </c>
      <c r="D55" s="183" t="s">
        <v>717</v>
      </c>
      <c r="E55" s="110" t="s">
        <v>773</v>
      </c>
      <c r="F55" s="183" t="s">
        <v>718</v>
      </c>
      <c r="G55" s="110" t="str">
        <f>IF(F55="",#REF!,F55)</f>
        <v>OS_AMT_LCL</v>
      </c>
      <c r="H55" s="110">
        <f>IF(F55="",#REF!+1,1)</f>
        <v>1</v>
      </c>
      <c r="I55" s="110" t="str">
        <f t="shared" si="12"/>
        <v>OS_AMT_LCL_R1</v>
      </c>
      <c r="J55" s="110" t="s">
        <v>189</v>
      </c>
      <c r="K55" s="110" t="s">
        <v>166</v>
      </c>
      <c r="L55" s="110">
        <v>1</v>
      </c>
      <c r="M55" s="418">
        <f t="shared" ref="M55:M316" si="15">L55/$M$14</f>
        <v>2.0686801820438559E-4</v>
      </c>
      <c r="N55" s="110" t="s">
        <v>808</v>
      </c>
      <c r="O55" s="110" t="s">
        <v>809</v>
      </c>
      <c r="P55" s="383" t="s">
        <v>810</v>
      </c>
    </row>
    <row r="56" spans="2:16" ht="26.4" x14ac:dyDescent="0.25">
      <c r="B56" s="574">
        <v>23</v>
      </c>
      <c r="C56" s="574" t="s">
        <v>770</v>
      </c>
      <c r="D56" s="574" t="s">
        <v>719</v>
      </c>
      <c r="E56" s="110" t="s">
        <v>775</v>
      </c>
      <c r="F56" s="183" t="s">
        <v>720</v>
      </c>
      <c r="G56" s="110" t="str">
        <f>IF(F56="",G55,F56)</f>
        <v>ACCR_AMT</v>
      </c>
      <c r="H56" s="110">
        <f>IF(F56="",H55+1,1)</f>
        <v>1</v>
      </c>
      <c r="I56" s="110" t="str">
        <f t="shared" si="12"/>
        <v>ACCR_AMT_R1</v>
      </c>
      <c r="J56" s="110" t="s">
        <v>189</v>
      </c>
      <c r="K56" s="110" t="s">
        <v>166</v>
      </c>
      <c r="L56" s="110">
        <v>0</v>
      </c>
      <c r="M56" s="418">
        <f t="shared" si="15"/>
        <v>0</v>
      </c>
      <c r="N56" s="110" t="s">
        <v>651</v>
      </c>
      <c r="O56" s="110"/>
      <c r="P56" s="183"/>
    </row>
    <row r="57" spans="2:16" ht="26.4" x14ac:dyDescent="0.25">
      <c r="B57" s="528"/>
      <c r="C57" s="528"/>
      <c r="D57" s="528"/>
      <c r="E57" s="110"/>
      <c r="F57" s="183" t="s">
        <v>768</v>
      </c>
      <c r="G57" s="110"/>
      <c r="H57" s="110"/>
      <c r="I57" s="110"/>
      <c r="J57" s="110" t="s">
        <v>189</v>
      </c>
      <c r="K57" s="110" t="s">
        <v>166</v>
      </c>
      <c r="L57" s="110">
        <v>0</v>
      </c>
      <c r="M57" s="418">
        <f t="shared" si="15"/>
        <v>0</v>
      </c>
      <c r="N57" s="110" t="s">
        <v>651</v>
      </c>
      <c r="O57" s="110"/>
      <c r="P57" s="183"/>
    </row>
    <row r="58" spans="2:16" ht="26.4" x14ac:dyDescent="0.25">
      <c r="B58" s="183">
        <v>24</v>
      </c>
      <c r="C58" s="183" t="s">
        <v>770</v>
      </c>
      <c r="D58" s="183" t="s">
        <v>721</v>
      </c>
      <c r="E58" s="110" t="s">
        <v>776</v>
      </c>
      <c r="F58" s="183" t="s">
        <v>722</v>
      </c>
      <c r="G58" s="110" t="str">
        <f>IF(F58="",G56,F58)</f>
        <v>PD_PE</v>
      </c>
      <c r="H58" s="110">
        <f>IF(F58="",H56+1,1)</f>
        <v>1</v>
      </c>
      <c r="I58" s="110" t="str">
        <f t="shared" ref="I58:I86" si="16">G58&amp;"_R"&amp;H58</f>
        <v>PD_PE_R1</v>
      </c>
      <c r="J58" s="110" t="s">
        <v>189</v>
      </c>
      <c r="K58" s="110" t="s">
        <v>166</v>
      </c>
      <c r="L58" s="110">
        <v>0</v>
      </c>
      <c r="M58" s="418">
        <f t="shared" si="15"/>
        <v>0</v>
      </c>
      <c r="N58" s="110" t="s">
        <v>651</v>
      </c>
      <c r="O58" s="110"/>
      <c r="P58" s="183"/>
    </row>
    <row r="59" spans="2:16" ht="26.4" x14ac:dyDescent="0.25">
      <c r="B59" s="183">
        <v>25</v>
      </c>
      <c r="C59" s="183" t="s">
        <v>770</v>
      </c>
      <c r="D59" s="183" t="s">
        <v>723</v>
      </c>
      <c r="E59" s="110" t="s">
        <v>777</v>
      </c>
      <c r="F59" s="183" t="s">
        <v>724</v>
      </c>
      <c r="G59" s="110" t="str">
        <f t="shared" ref="G59:G86" si="17">IF(F59="",G58,F59)</f>
        <v>PD_PS</v>
      </c>
      <c r="H59" s="110">
        <f t="shared" ref="H59:H86" si="18">IF(F59="",H58+1,1)</f>
        <v>1</v>
      </c>
      <c r="I59" s="110" t="str">
        <f t="shared" si="16"/>
        <v>PD_PS_R1</v>
      </c>
      <c r="J59" s="110" t="s">
        <v>189</v>
      </c>
      <c r="K59" s="110" t="s">
        <v>166</v>
      </c>
      <c r="L59" s="110">
        <v>0</v>
      </c>
      <c r="M59" s="418">
        <f t="shared" si="15"/>
        <v>0</v>
      </c>
      <c r="N59" s="110" t="s">
        <v>651</v>
      </c>
      <c r="O59" s="110"/>
      <c r="P59" s="183"/>
    </row>
    <row r="60" spans="2:16" ht="171.6" x14ac:dyDescent="0.25">
      <c r="B60" s="574">
        <v>26</v>
      </c>
      <c r="C60" s="574" t="s">
        <v>811</v>
      </c>
      <c r="D60" s="574" t="s">
        <v>812</v>
      </c>
      <c r="E60" s="183" t="s">
        <v>813</v>
      </c>
      <c r="F60" s="110" t="s">
        <v>814</v>
      </c>
      <c r="G60" s="110" t="str">
        <f t="shared" si="17"/>
        <v>C_201</v>
      </c>
      <c r="H60" s="110">
        <f t="shared" si="18"/>
        <v>1</v>
      </c>
      <c r="I60" s="110" t="str">
        <f t="shared" si="16"/>
        <v>C_201_R1</v>
      </c>
      <c r="J60" s="110" t="s">
        <v>815</v>
      </c>
      <c r="K60" s="110" t="s">
        <v>166</v>
      </c>
      <c r="L60" s="110">
        <v>0</v>
      </c>
      <c r="M60" s="418">
        <f t="shared" si="15"/>
        <v>0</v>
      </c>
      <c r="N60" s="110" t="s">
        <v>651</v>
      </c>
      <c r="O60" s="110"/>
      <c r="P60" s="110"/>
    </row>
    <row r="61" spans="2:16" ht="26.4" x14ac:dyDescent="0.25">
      <c r="B61" s="532"/>
      <c r="C61" s="532"/>
      <c r="D61" s="532"/>
      <c r="E61" s="183"/>
      <c r="F61" s="110" t="s">
        <v>816</v>
      </c>
      <c r="G61" s="110" t="str">
        <f t="shared" si="17"/>
        <v>C_204</v>
      </c>
      <c r="H61" s="110">
        <f t="shared" si="18"/>
        <v>1</v>
      </c>
      <c r="I61" s="110" t="str">
        <f t="shared" si="16"/>
        <v>C_204_R1</v>
      </c>
      <c r="J61" s="110" t="s">
        <v>815</v>
      </c>
      <c r="K61" s="110" t="s">
        <v>166</v>
      </c>
      <c r="L61" s="110">
        <v>0</v>
      </c>
      <c r="M61" s="418">
        <f t="shared" si="15"/>
        <v>0</v>
      </c>
      <c r="N61" s="110" t="s">
        <v>651</v>
      </c>
      <c r="O61" s="110"/>
      <c r="P61" s="110"/>
    </row>
    <row r="62" spans="2:16" ht="26.4" x14ac:dyDescent="0.25">
      <c r="B62" s="532"/>
      <c r="C62" s="532"/>
      <c r="D62" s="532"/>
      <c r="E62" s="183"/>
      <c r="F62" s="110" t="s">
        <v>817</v>
      </c>
      <c r="G62" s="110" t="str">
        <f t="shared" si="17"/>
        <v>C_207</v>
      </c>
      <c r="H62" s="110">
        <f t="shared" si="18"/>
        <v>1</v>
      </c>
      <c r="I62" s="110" t="str">
        <f t="shared" si="16"/>
        <v>C_207_R1</v>
      </c>
      <c r="J62" s="110" t="s">
        <v>815</v>
      </c>
      <c r="K62" s="110" t="s">
        <v>166</v>
      </c>
      <c r="L62" s="110">
        <v>0</v>
      </c>
      <c r="M62" s="418">
        <f t="shared" si="15"/>
        <v>0</v>
      </c>
      <c r="N62" s="110" t="s">
        <v>651</v>
      </c>
      <c r="O62" s="110"/>
      <c r="P62" s="110"/>
    </row>
    <row r="63" spans="2:16" ht="26.4" x14ac:dyDescent="0.25">
      <c r="B63" s="532"/>
      <c r="C63" s="532"/>
      <c r="D63" s="532"/>
      <c r="E63" s="183"/>
      <c r="F63" s="110" t="s">
        <v>818</v>
      </c>
      <c r="G63" s="110" t="str">
        <f t="shared" si="17"/>
        <v>C_210</v>
      </c>
      <c r="H63" s="110">
        <f t="shared" si="18"/>
        <v>1</v>
      </c>
      <c r="I63" s="110" t="str">
        <f t="shared" si="16"/>
        <v>C_210_R1</v>
      </c>
      <c r="J63" s="110" t="s">
        <v>815</v>
      </c>
      <c r="K63" s="110" t="s">
        <v>166</v>
      </c>
      <c r="L63" s="110">
        <v>0</v>
      </c>
      <c r="M63" s="418">
        <f t="shared" si="15"/>
        <v>0</v>
      </c>
      <c r="N63" s="110" t="s">
        <v>651</v>
      </c>
      <c r="O63" s="110"/>
      <c r="P63" s="110"/>
    </row>
    <row r="64" spans="2:16" ht="26.4" x14ac:dyDescent="0.25">
      <c r="B64" s="532"/>
      <c r="C64" s="532"/>
      <c r="D64" s="532"/>
      <c r="E64" s="183"/>
      <c r="F64" s="110" t="s">
        <v>819</v>
      </c>
      <c r="G64" s="110" t="str">
        <f t="shared" si="17"/>
        <v>C_213</v>
      </c>
      <c r="H64" s="110">
        <f t="shared" si="18"/>
        <v>1</v>
      </c>
      <c r="I64" s="110" t="str">
        <f t="shared" si="16"/>
        <v>C_213_R1</v>
      </c>
      <c r="J64" s="110" t="s">
        <v>815</v>
      </c>
      <c r="K64" s="110" t="s">
        <v>166</v>
      </c>
      <c r="L64" s="110">
        <v>0</v>
      </c>
      <c r="M64" s="418">
        <f t="shared" si="15"/>
        <v>0</v>
      </c>
      <c r="N64" s="110" t="s">
        <v>651</v>
      </c>
      <c r="O64" s="110"/>
      <c r="P64" s="110"/>
    </row>
    <row r="65" spans="2:16" ht="26.4" x14ac:dyDescent="0.25">
      <c r="B65" s="532"/>
      <c r="C65" s="532"/>
      <c r="D65" s="532"/>
      <c r="E65" s="183"/>
      <c r="F65" s="110" t="s">
        <v>820</v>
      </c>
      <c r="G65" s="110" t="str">
        <f t="shared" si="17"/>
        <v>C_216</v>
      </c>
      <c r="H65" s="110">
        <f t="shared" si="18"/>
        <v>1</v>
      </c>
      <c r="I65" s="110" t="str">
        <f t="shared" si="16"/>
        <v>C_216_R1</v>
      </c>
      <c r="J65" s="110" t="s">
        <v>815</v>
      </c>
      <c r="K65" s="110" t="s">
        <v>166</v>
      </c>
      <c r="L65" s="110">
        <v>0</v>
      </c>
      <c r="M65" s="418">
        <f t="shared" si="15"/>
        <v>0</v>
      </c>
      <c r="N65" s="110" t="s">
        <v>651</v>
      </c>
      <c r="O65" s="110"/>
      <c r="P65" s="110"/>
    </row>
    <row r="66" spans="2:16" ht="26.4" x14ac:dyDescent="0.25">
      <c r="B66" s="532"/>
      <c r="C66" s="532"/>
      <c r="D66" s="532"/>
      <c r="E66" s="183"/>
      <c r="F66" s="110" t="s">
        <v>821</v>
      </c>
      <c r="G66" s="110" t="str">
        <f t="shared" si="17"/>
        <v>C_219</v>
      </c>
      <c r="H66" s="110">
        <f t="shared" si="18"/>
        <v>1</v>
      </c>
      <c r="I66" s="110" t="str">
        <f t="shared" si="16"/>
        <v>C_219_R1</v>
      </c>
      <c r="J66" s="110" t="s">
        <v>815</v>
      </c>
      <c r="K66" s="110" t="s">
        <v>166</v>
      </c>
      <c r="L66" s="110">
        <v>0</v>
      </c>
      <c r="M66" s="418">
        <f t="shared" si="15"/>
        <v>0</v>
      </c>
      <c r="N66" s="110" t="s">
        <v>651</v>
      </c>
      <c r="O66" s="110"/>
      <c r="P66" s="110"/>
    </row>
    <row r="67" spans="2:16" ht="26.4" x14ac:dyDescent="0.25">
      <c r="B67" s="528"/>
      <c r="C67" s="528"/>
      <c r="D67" s="528"/>
      <c r="E67" s="183"/>
      <c r="F67" s="110" t="s">
        <v>822</v>
      </c>
      <c r="G67" s="110" t="str">
        <f t="shared" si="17"/>
        <v>C_222</v>
      </c>
      <c r="H67" s="110">
        <f t="shared" si="18"/>
        <v>1</v>
      </c>
      <c r="I67" s="110" t="str">
        <f t="shared" si="16"/>
        <v>C_222_R1</v>
      </c>
      <c r="J67" s="110" t="s">
        <v>815</v>
      </c>
      <c r="K67" s="110" t="s">
        <v>166</v>
      </c>
      <c r="L67" s="110">
        <v>0</v>
      </c>
      <c r="M67" s="418">
        <f t="shared" si="15"/>
        <v>0</v>
      </c>
      <c r="N67" s="110" t="s">
        <v>651</v>
      </c>
      <c r="O67" s="110"/>
      <c r="P67" s="110"/>
    </row>
    <row r="68" spans="2:16" ht="52.8" x14ac:dyDescent="0.25">
      <c r="B68" s="574">
        <v>27</v>
      </c>
      <c r="C68" s="574" t="s">
        <v>811</v>
      </c>
      <c r="D68" s="574" t="s">
        <v>823</v>
      </c>
      <c r="E68" s="110" t="s">
        <v>824</v>
      </c>
      <c r="F68" s="568" t="s">
        <v>825</v>
      </c>
      <c r="G68" s="110" t="str">
        <f t="shared" si="17"/>
        <v>C_202</v>
      </c>
      <c r="H68" s="110">
        <f t="shared" si="18"/>
        <v>1</v>
      </c>
      <c r="I68" s="110" t="str">
        <f t="shared" si="16"/>
        <v>C_202_R1</v>
      </c>
      <c r="J68" s="110" t="s">
        <v>826</v>
      </c>
      <c r="K68" s="110" t="s">
        <v>166</v>
      </c>
      <c r="L68" s="110">
        <v>60</v>
      </c>
      <c r="M68" s="418">
        <f t="shared" si="15"/>
        <v>1.2412081092263137E-2</v>
      </c>
      <c r="N68" s="110" t="s">
        <v>787</v>
      </c>
      <c r="O68" s="110" t="s">
        <v>827</v>
      </c>
      <c r="P68" s="568" t="s">
        <v>828</v>
      </c>
    </row>
    <row r="69" spans="2:16" ht="26.4" x14ac:dyDescent="0.25">
      <c r="B69" s="532"/>
      <c r="C69" s="532"/>
      <c r="D69" s="532"/>
      <c r="E69" s="110"/>
      <c r="F69" s="532"/>
      <c r="G69" s="110" t="str">
        <f t="shared" si="17"/>
        <v>C_202</v>
      </c>
      <c r="H69" s="110">
        <f t="shared" si="18"/>
        <v>2</v>
      </c>
      <c r="I69" s="110" t="str">
        <f t="shared" si="16"/>
        <v>C_202_R2</v>
      </c>
      <c r="J69" s="110" t="s">
        <v>829</v>
      </c>
      <c r="K69" s="110" t="s">
        <v>171</v>
      </c>
      <c r="L69" s="110">
        <v>0</v>
      </c>
      <c r="M69" s="418">
        <f t="shared" si="15"/>
        <v>0</v>
      </c>
      <c r="N69" s="110" t="s">
        <v>651</v>
      </c>
      <c r="O69" s="110"/>
      <c r="P69" s="532"/>
    </row>
    <row r="70" spans="2:16" ht="39.6" x14ac:dyDescent="0.25">
      <c r="B70" s="532"/>
      <c r="C70" s="532"/>
      <c r="D70" s="532"/>
      <c r="E70" s="110"/>
      <c r="F70" s="532"/>
      <c r="G70" s="110" t="str">
        <f t="shared" si="17"/>
        <v>C_202</v>
      </c>
      <c r="H70" s="110">
        <f t="shared" si="18"/>
        <v>3</v>
      </c>
      <c r="I70" s="110" t="str">
        <f t="shared" si="16"/>
        <v>C_202_R3</v>
      </c>
      <c r="J70" s="110" t="s">
        <v>830</v>
      </c>
      <c r="K70" s="110" t="s">
        <v>173</v>
      </c>
      <c r="L70" s="110">
        <v>9</v>
      </c>
      <c r="M70" s="418">
        <f t="shared" si="15"/>
        <v>1.8618121638394704E-3</v>
      </c>
      <c r="N70" s="110" t="s">
        <v>787</v>
      </c>
      <c r="O70" s="110" t="s">
        <v>831</v>
      </c>
      <c r="P70" s="532"/>
    </row>
    <row r="71" spans="2:16" ht="39.6" x14ac:dyDescent="0.25">
      <c r="B71" s="532"/>
      <c r="C71" s="532"/>
      <c r="D71" s="532"/>
      <c r="E71" s="110"/>
      <c r="F71" s="532"/>
      <c r="G71" s="110" t="str">
        <f t="shared" si="17"/>
        <v>C_202</v>
      </c>
      <c r="H71" s="110">
        <f t="shared" si="18"/>
        <v>4</v>
      </c>
      <c r="I71" s="110" t="str">
        <f t="shared" si="16"/>
        <v>C_202_R4</v>
      </c>
      <c r="J71" s="110" t="s">
        <v>832</v>
      </c>
      <c r="K71" s="110" t="s">
        <v>214</v>
      </c>
      <c r="L71" s="110">
        <v>6</v>
      </c>
      <c r="M71" s="418">
        <f t="shared" si="15"/>
        <v>1.2412081092263137E-3</v>
      </c>
      <c r="N71" s="110" t="s">
        <v>787</v>
      </c>
      <c r="O71" s="110" t="s">
        <v>833</v>
      </c>
      <c r="P71" s="532"/>
    </row>
    <row r="72" spans="2:16" ht="52.8" x14ac:dyDescent="0.25">
      <c r="B72" s="532"/>
      <c r="C72" s="532"/>
      <c r="D72" s="532"/>
      <c r="E72" s="110"/>
      <c r="F72" s="528"/>
      <c r="G72" s="110" t="str">
        <f t="shared" si="17"/>
        <v>C_202</v>
      </c>
      <c r="H72" s="110">
        <f t="shared" si="18"/>
        <v>5</v>
      </c>
      <c r="I72" s="110" t="str">
        <f t="shared" si="16"/>
        <v>C_202_R5</v>
      </c>
      <c r="J72" s="110" t="s">
        <v>834</v>
      </c>
      <c r="K72" s="110" t="s">
        <v>217</v>
      </c>
      <c r="L72" s="110">
        <v>54</v>
      </c>
      <c r="M72" s="418">
        <f t="shared" si="15"/>
        <v>1.1170872983036822E-2</v>
      </c>
      <c r="N72" s="110" t="s">
        <v>835</v>
      </c>
      <c r="O72" s="110" t="s">
        <v>836</v>
      </c>
      <c r="P72" s="528"/>
    </row>
    <row r="73" spans="2:16" ht="39.6" x14ac:dyDescent="0.25">
      <c r="B73" s="532"/>
      <c r="C73" s="532"/>
      <c r="D73" s="532"/>
      <c r="E73" s="110"/>
      <c r="F73" s="568" t="s">
        <v>837</v>
      </c>
      <c r="G73" s="110" t="str">
        <f t="shared" si="17"/>
        <v>C_205</v>
      </c>
      <c r="H73" s="110">
        <f t="shared" si="18"/>
        <v>1</v>
      </c>
      <c r="I73" s="110" t="str">
        <f t="shared" si="16"/>
        <v>C_205_R1</v>
      </c>
      <c r="J73" s="110" t="s">
        <v>826</v>
      </c>
      <c r="K73" s="110" t="s">
        <v>166</v>
      </c>
      <c r="L73" s="110">
        <v>31</v>
      </c>
      <c r="M73" s="418">
        <f t="shared" si="15"/>
        <v>6.412908564335954E-3</v>
      </c>
      <c r="N73" s="110" t="s">
        <v>787</v>
      </c>
      <c r="O73" s="110" t="s">
        <v>827</v>
      </c>
      <c r="P73" s="568" t="s">
        <v>828</v>
      </c>
    </row>
    <row r="74" spans="2:16" ht="26.4" x14ac:dyDescent="0.25">
      <c r="B74" s="532"/>
      <c r="C74" s="532"/>
      <c r="D74" s="532"/>
      <c r="E74" s="110"/>
      <c r="F74" s="532"/>
      <c r="G74" s="110" t="str">
        <f t="shared" si="17"/>
        <v>C_205</v>
      </c>
      <c r="H74" s="110">
        <f t="shared" si="18"/>
        <v>2</v>
      </c>
      <c r="I74" s="110" t="str">
        <f t="shared" si="16"/>
        <v>C_205_R2</v>
      </c>
      <c r="J74" s="110" t="s">
        <v>829</v>
      </c>
      <c r="K74" s="110" t="s">
        <v>171</v>
      </c>
      <c r="L74" s="110">
        <v>0</v>
      </c>
      <c r="M74" s="418">
        <f t="shared" si="15"/>
        <v>0</v>
      </c>
      <c r="N74" s="110" t="s">
        <v>651</v>
      </c>
      <c r="O74" s="110"/>
      <c r="P74" s="532"/>
    </row>
    <row r="75" spans="2:16" ht="39.6" x14ac:dyDescent="0.25">
      <c r="B75" s="532"/>
      <c r="C75" s="532"/>
      <c r="D75" s="532"/>
      <c r="E75" s="110"/>
      <c r="F75" s="532"/>
      <c r="G75" s="110" t="str">
        <f t="shared" si="17"/>
        <v>C_205</v>
      </c>
      <c r="H75" s="110">
        <f t="shared" si="18"/>
        <v>3</v>
      </c>
      <c r="I75" s="110" t="str">
        <f t="shared" si="16"/>
        <v>C_205_R3</v>
      </c>
      <c r="J75" s="110" t="s">
        <v>830</v>
      </c>
      <c r="K75" s="110" t="s">
        <v>173</v>
      </c>
      <c r="L75" s="110">
        <v>10</v>
      </c>
      <c r="M75" s="418">
        <f t="shared" si="15"/>
        <v>2.0686801820438559E-3</v>
      </c>
      <c r="N75" s="110" t="s">
        <v>787</v>
      </c>
      <c r="O75" s="110" t="s">
        <v>831</v>
      </c>
      <c r="P75" s="532"/>
    </row>
    <row r="76" spans="2:16" ht="39.6" x14ac:dyDescent="0.25">
      <c r="B76" s="532"/>
      <c r="C76" s="532"/>
      <c r="D76" s="532"/>
      <c r="E76" s="110"/>
      <c r="F76" s="532"/>
      <c r="G76" s="110" t="str">
        <f t="shared" si="17"/>
        <v>C_205</v>
      </c>
      <c r="H76" s="110">
        <f t="shared" si="18"/>
        <v>4</v>
      </c>
      <c r="I76" s="110" t="str">
        <f t="shared" si="16"/>
        <v>C_205_R4</v>
      </c>
      <c r="J76" s="110" t="s">
        <v>832</v>
      </c>
      <c r="K76" s="110" t="s">
        <v>214</v>
      </c>
      <c r="L76" s="110">
        <v>18</v>
      </c>
      <c r="M76" s="418">
        <f t="shared" si="15"/>
        <v>3.7236243276789409E-3</v>
      </c>
      <c r="N76" s="110" t="s">
        <v>787</v>
      </c>
      <c r="O76" s="110" t="s">
        <v>833</v>
      </c>
      <c r="P76" s="532"/>
    </row>
    <row r="77" spans="2:16" ht="52.8" x14ac:dyDescent="0.25">
      <c r="B77" s="532"/>
      <c r="C77" s="532"/>
      <c r="D77" s="532"/>
      <c r="E77" s="110"/>
      <c r="F77" s="528"/>
      <c r="G77" s="110" t="str">
        <f t="shared" si="17"/>
        <v>C_205</v>
      </c>
      <c r="H77" s="110">
        <f t="shared" si="18"/>
        <v>5</v>
      </c>
      <c r="I77" s="110" t="str">
        <f t="shared" si="16"/>
        <v>C_205_R5</v>
      </c>
      <c r="J77" s="110" t="s">
        <v>834</v>
      </c>
      <c r="K77" s="110" t="s">
        <v>217</v>
      </c>
      <c r="L77" s="110">
        <v>28</v>
      </c>
      <c r="M77" s="418">
        <f t="shared" si="15"/>
        <v>5.7923045097227968E-3</v>
      </c>
      <c r="N77" s="110" t="s">
        <v>835</v>
      </c>
      <c r="O77" s="110" t="s">
        <v>836</v>
      </c>
      <c r="P77" s="528"/>
    </row>
    <row r="78" spans="2:16" ht="39.6" x14ac:dyDescent="0.25">
      <c r="B78" s="532"/>
      <c r="C78" s="532"/>
      <c r="D78" s="532"/>
      <c r="E78" s="110"/>
      <c r="F78" s="568" t="s">
        <v>838</v>
      </c>
      <c r="G78" s="110" t="str">
        <f t="shared" si="17"/>
        <v>C_208</v>
      </c>
      <c r="H78" s="110">
        <f t="shared" si="18"/>
        <v>1</v>
      </c>
      <c r="I78" s="110" t="str">
        <f t="shared" si="16"/>
        <v>C_208_R1</v>
      </c>
      <c r="J78" s="110" t="s">
        <v>826</v>
      </c>
      <c r="K78" s="110" t="s">
        <v>166</v>
      </c>
      <c r="L78" s="110">
        <v>114</v>
      </c>
      <c r="M78" s="418">
        <f t="shared" si="15"/>
        <v>2.3582954075299957E-2</v>
      </c>
      <c r="N78" s="110" t="s">
        <v>787</v>
      </c>
      <c r="O78" s="110" t="s">
        <v>827</v>
      </c>
      <c r="P78" s="568" t="s">
        <v>828</v>
      </c>
    </row>
    <row r="79" spans="2:16" ht="26.4" x14ac:dyDescent="0.25">
      <c r="B79" s="532"/>
      <c r="C79" s="532"/>
      <c r="D79" s="532"/>
      <c r="E79" s="110"/>
      <c r="F79" s="532"/>
      <c r="G79" s="110" t="str">
        <f t="shared" si="17"/>
        <v>C_208</v>
      </c>
      <c r="H79" s="110">
        <f t="shared" si="18"/>
        <v>2</v>
      </c>
      <c r="I79" s="110" t="str">
        <f t="shared" si="16"/>
        <v>C_208_R2</v>
      </c>
      <c r="J79" s="110" t="s">
        <v>829</v>
      </c>
      <c r="K79" s="110" t="s">
        <v>171</v>
      </c>
      <c r="L79" s="110">
        <v>0</v>
      </c>
      <c r="M79" s="418">
        <f t="shared" si="15"/>
        <v>0</v>
      </c>
      <c r="N79" s="110" t="s">
        <v>651</v>
      </c>
      <c r="O79" s="110"/>
      <c r="P79" s="532"/>
    </row>
    <row r="80" spans="2:16" ht="39.6" x14ac:dyDescent="0.25">
      <c r="B80" s="532"/>
      <c r="C80" s="532"/>
      <c r="D80" s="532"/>
      <c r="E80" s="110"/>
      <c r="F80" s="532"/>
      <c r="G80" s="110" t="str">
        <f t="shared" si="17"/>
        <v>C_208</v>
      </c>
      <c r="H80" s="110">
        <f t="shared" si="18"/>
        <v>3</v>
      </c>
      <c r="I80" s="110" t="str">
        <f t="shared" si="16"/>
        <v>C_208_R3</v>
      </c>
      <c r="J80" s="110" t="s">
        <v>830</v>
      </c>
      <c r="K80" s="110" t="s">
        <v>173</v>
      </c>
      <c r="L80" s="110">
        <v>28</v>
      </c>
      <c r="M80" s="418">
        <f t="shared" si="15"/>
        <v>5.7923045097227968E-3</v>
      </c>
      <c r="N80" s="110" t="s">
        <v>787</v>
      </c>
      <c r="O80" s="110" t="s">
        <v>831</v>
      </c>
      <c r="P80" s="532"/>
    </row>
    <row r="81" spans="2:16" ht="39.6" x14ac:dyDescent="0.25">
      <c r="B81" s="532"/>
      <c r="C81" s="532"/>
      <c r="D81" s="532"/>
      <c r="E81" s="110"/>
      <c r="F81" s="532"/>
      <c r="G81" s="110" t="str">
        <f t="shared" si="17"/>
        <v>C_208</v>
      </c>
      <c r="H81" s="110">
        <f t="shared" si="18"/>
        <v>4</v>
      </c>
      <c r="I81" s="110" t="str">
        <f t="shared" si="16"/>
        <v>C_208_R4</v>
      </c>
      <c r="J81" s="110" t="s">
        <v>832</v>
      </c>
      <c r="K81" s="110" t="s">
        <v>214</v>
      </c>
      <c r="L81" s="110">
        <v>303</v>
      </c>
      <c r="M81" s="418">
        <f t="shared" si="15"/>
        <v>6.2681009515928837E-2</v>
      </c>
      <c r="N81" s="110" t="s">
        <v>787</v>
      </c>
      <c r="O81" s="110" t="s">
        <v>833</v>
      </c>
      <c r="P81" s="532"/>
    </row>
    <row r="82" spans="2:16" ht="52.8" x14ac:dyDescent="0.25">
      <c r="B82" s="532"/>
      <c r="C82" s="532"/>
      <c r="D82" s="532"/>
      <c r="E82" s="110"/>
      <c r="F82" s="528"/>
      <c r="G82" s="110" t="str">
        <f t="shared" si="17"/>
        <v>C_208</v>
      </c>
      <c r="H82" s="110">
        <f t="shared" si="18"/>
        <v>5</v>
      </c>
      <c r="I82" s="110" t="str">
        <f t="shared" si="16"/>
        <v>C_208_R5</v>
      </c>
      <c r="J82" s="110" t="s">
        <v>834</v>
      </c>
      <c r="K82" s="110" t="s">
        <v>217</v>
      </c>
      <c r="L82" s="110">
        <v>137</v>
      </c>
      <c r="M82" s="418">
        <f t="shared" si="15"/>
        <v>2.8340918494000826E-2</v>
      </c>
      <c r="N82" s="110" t="s">
        <v>835</v>
      </c>
      <c r="O82" s="110" t="s">
        <v>836</v>
      </c>
      <c r="P82" s="528"/>
    </row>
    <row r="83" spans="2:16" ht="39.6" x14ac:dyDescent="0.25">
      <c r="B83" s="532"/>
      <c r="C83" s="532"/>
      <c r="D83" s="532"/>
      <c r="E83" s="110"/>
      <c r="F83" s="568" t="s">
        <v>839</v>
      </c>
      <c r="G83" s="110" t="str">
        <f t="shared" si="17"/>
        <v>C_211</v>
      </c>
      <c r="H83" s="110">
        <f t="shared" si="18"/>
        <v>1</v>
      </c>
      <c r="I83" s="110" t="str">
        <f t="shared" si="16"/>
        <v>C_211_R1</v>
      </c>
      <c r="J83" s="110" t="s">
        <v>826</v>
      </c>
      <c r="K83" s="110" t="s">
        <v>166</v>
      </c>
      <c r="L83" s="110">
        <v>50</v>
      </c>
      <c r="M83" s="418">
        <f t="shared" si="15"/>
        <v>1.0343400910219279E-2</v>
      </c>
      <c r="N83" s="110" t="s">
        <v>787</v>
      </c>
      <c r="O83" s="110" t="s">
        <v>827</v>
      </c>
      <c r="P83" s="568" t="s">
        <v>828</v>
      </c>
    </row>
    <row r="84" spans="2:16" ht="26.4" x14ac:dyDescent="0.25">
      <c r="B84" s="532"/>
      <c r="C84" s="532"/>
      <c r="D84" s="532"/>
      <c r="E84" s="110"/>
      <c r="F84" s="532"/>
      <c r="G84" s="110" t="str">
        <f t="shared" si="17"/>
        <v>C_211</v>
      </c>
      <c r="H84" s="110">
        <f t="shared" si="18"/>
        <v>2</v>
      </c>
      <c r="I84" s="110" t="str">
        <f t="shared" si="16"/>
        <v>C_211_R2</v>
      </c>
      <c r="J84" s="110" t="s">
        <v>829</v>
      </c>
      <c r="K84" s="110" t="s">
        <v>171</v>
      </c>
      <c r="L84" s="110">
        <v>0</v>
      </c>
      <c r="M84" s="418">
        <f t="shared" si="15"/>
        <v>0</v>
      </c>
      <c r="N84" s="110" t="s">
        <v>651</v>
      </c>
      <c r="O84" s="110"/>
      <c r="P84" s="532"/>
    </row>
    <row r="85" spans="2:16" ht="39.6" x14ac:dyDescent="0.25">
      <c r="B85" s="532"/>
      <c r="C85" s="532"/>
      <c r="D85" s="532"/>
      <c r="E85" s="110"/>
      <c r="F85" s="532"/>
      <c r="G85" s="110" t="str">
        <f t="shared" si="17"/>
        <v>C_211</v>
      </c>
      <c r="H85" s="110">
        <f t="shared" si="18"/>
        <v>3</v>
      </c>
      <c r="I85" s="110" t="str">
        <f t="shared" si="16"/>
        <v>C_211_R3</v>
      </c>
      <c r="J85" s="110" t="s">
        <v>830</v>
      </c>
      <c r="K85" s="110" t="s">
        <v>173</v>
      </c>
      <c r="L85" s="110">
        <v>29</v>
      </c>
      <c r="M85" s="418">
        <f t="shared" si="15"/>
        <v>5.9991725279271825E-3</v>
      </c>
      <c r="N85" s="110" t="s">
        <v>787</v>
      </c>
      <c r="O85" s="110" t="s">
        <v>831</v>
      </c>
      <c r="P85" s="532"/>
    </row>
    <row r="86" spans="2:16" ht="39.6" x14ac:dyDescent="0.25">
      <c r="B86" s="532"/>
      <c r="C86" s="532"/>
      <c r="D86" s="532"/>
      <c r="E86" s="110"/>
      <c r="F86" s="532"/>
      <c r="G86" s="110" t="str">
        <f t="shared" si="17"/>
        <v>C_211</v>
      </c>
      <c r="H86" s="110">
        <f t="shared" si="18"/>
        <v>4</v>
      </c>
      <c r="I86" s="110" t="str">
        <f t="shared" si="16"/>
        <v>C_211_R4</v>
      </c>
      <c r="J86" s="110" t="s">
        <v>832</v>
      </c>
      <c r="K86" s="110" t="s">
        <v>214</v>
      </c>
      <c r="L86" s="110">
        <v>15</v>
      </c>
      <c r="M86" s="418">
        <f t="shared" si="15"/>
        <v>3.1030202730657841E-3</v>
      </c>
      <c r="N86" s="110" t="s">
        <v>787</v>
      </c>
      <c r="O86" s="110" t="s">
        <v>833</v>
      </c>
      <c r="P86" s="532"/>
    </row>
    <row r="87" spans="2:16" ht="52.8" x14ac:dyDescent="0.25">
      <c r="B87" s="532"/>
      <c r="C87" s="532"/>
      <c r="D87" s="532"/>
      <c r="E87" s="110"/>
      <c r="F87" s="528"/>
      <c r="G87" s="110"/>
      <c r="H87" s="110"/>
      <c r="I87" s="110"/>
      <c r="J87" s="110" t="s">
        <v>834</v>
      </c>
      <c r="K87" s="110" t="s">
        <v>217</v>
      </c>
      <c r="L87" s="110">
        <v>61</v>
      </c>
      <c r="M87" s="418">
        <f t="shared" si="15"/>
        <v>1.2618949110467521E-2</v>
      </c>
      <c r="N87" s="110" t="s">
        <v>835</v>
      </c>
      <c r="O87" s="110" t="s">
        <v>836</v>
      </c>
      <c r="P87" s="528"/>
    </row>
    <row r="88" spans="2:16" ht="39.6" x14ac:dyDescent="0.25">
      <c r="B88" s="532"/>
      <c r="C88" s="532"/>
      <c r="D88" s="532"/>
      <c r="E88" s="110"/>
      <c r="F88" s="568" t="s">
        <v>840</v>
      </c>
      <c r="G88" s="110" t="str">
        <f>IF(F88="",G86,F88)</f>
        <v>C_214</v>
      </c>
      <c r="H88" s="110">
        <f>IF(F88="",H86+1,1)</f>
        <v>1</v>
      </c>
      <c r="I88" s="110" t="str">
        <f t="shared" ref="I88:I125" si="19">G88&amp;"_R"&amp;H88</f>
        <v>C_214_R1</v>
      </c>
      <c r="J88" s="110" t="s">
        <v>826</v>
      </c>
      <c r="K88" s="110" t="s">
        <v>166</v>
      </c>
      <c r="L88" s="110">
        <v>486</v>
      </c>
      <c r="M88" s="418">
        <f t="shared" si="15"/>
        <v>0.10053785684733141</v>
      </c>
      <c r="N88" s="110" t="s">
        <v>787</v>
      </c>
      <c r="O88" s="110" t="s">
        <v>827</v>
      </c>
      <c r="P88" s="568" t="s">
        <v>828</v>
      </c>
    </row>
    <row r="89" spans="2:16" ht="26.4" x14ac:dyDescent="0.25">
      <c r="B89" s="532"/>
      <c r="C89" s="532"/>
      <c r="D89" s="532"/>
      <c r="E89" s="110"/>
      <c r="F89" s="532"/>
      <c r="G89" s="110" t="str">
        <f t="shared" ref="G89:G125" si="20">IF(F89="",G88,F89)</f>
        <v>C_214</v>
      </c>
      <c r="H89" s="110">
        <f t="shared" ref="H89:H125" si="21">IF(F89="",H88+1,1)</f>
        <v>2</v>
      </c>
      <c r="I89" s="110" t="str">
        <f t="shared" si="19"/>
        <v>C_214_R2</v>
      </c>
      <c r="J89" s="110" t="s">
        <v>829</v>
      </c>
      <c r="K89" s="110" t="s">
        <v>171</v>
      </c>
      <c r="L89" s="110">
        <v>0</v>
      </c>
      <c r="M89" s="418">
        <f t="shared" si="15"/>
        <v>0</v>
      </c>
      <c r="N89" s="110" t="s">
        <v>651</v>
      </c>
      <c r="O89" s="110"/>
      <c r="P89" s="532"/>
    </row>
    <row r="90" spans="2:16" ht="39.6" x14ac:dyDescent="0.25">
      <c r="B90" s="532"/>
      <c r="C90" s="532"/>
      <c r="D90" s="532"/>
      <c r="E90" s="110"/>
      <c r="F90" s="532"/>
      <c r="G90" s="110" t="str">
        <f t="shared" si="20"/>
        <v>C_214</v>
      </c>
      <c r="H90" s="110">
        <f t="shared" si="21"/>
        <v>3</v>
      </c>
      <c r="I90" s="110" t="str">
        <f t="shared" si="19"/>
        <v>C_214_R3</v>
      </c>
      <c r="J90" s="110" t="s">
        <v>830</v>
      </c>
      <c r="K90" s="110" t="s">
        <v>173</v>
      </c>
      <c r="L90" s="110">
        <v>4</v>
      </c>
      <c r="M90" s="418">
        <f t="shared" si="15"/>
        <v>8.2747207281754236E-4</v>
      </c>
      <c r="N90" s="110" t="s">
        <v>787</v>
      </c>
      <c r="O90" s="110" t="s">
        <v>831</v>
      </c>
      <c r="P90" s="532"/>
    </row>
    <row r="91" spans="2:16" ht="39.6" x14ac:dyDescent="0.25">
      <c r="B91" s="532"/>
      <c r="C91" s="532"/>
      <c r="D91" s="532"/>
      <c r="E91" s="110"/>
      <c r="F91" s="532"/>
      <c r="G91" s="110" t="str">
        <f t="shared" si="20"/>
        <v>C_214</v>
      </c>
      <c r="H91" s="110">
        <f t="shared" si="21"/>
        <v>4</v>
      </c>
      <c r="I91" s="110" t="str">
        <f t="shared" si="19"/>
        <v>C_214_R4</v>
      </c>
      <c r="J91" s="110" t="s">
        <v>832</v>
      </c>
      <c r="K91" s="110" t="s">
        <v>214</v>
      </c>
      <c r="L91" s="110">
        <v>6</v>
      </c>
      <c r="M91" s="418">
        <f t="shared" si="15"/>
        <v>1.2412081092263137E-3</v>
      </c>
      <c r="N91" s="110" t="s">
        <v>787</v>
      </c>
      <c r="O91" s="110" t="s">
        <v>833</v>
      </c>
      <c r="P91" s="532"/>
    </row>
    <row r="92" spans="2:16" ht="52.8" x14ac:dyDescent="0.25">
      <c r="B92" s="532"/>
      <c r="C92" s="532"/>
      <c r="D92" s="532"/>
      <c r="E92" s="110"/>
      <c r="F92" s="528"/>
      <c r="G92" s="110" t="str">
        <f t="shared" si="20"/>
        <v>C_214</v>
      </c>
      <c r="H92" s="110">
        <f t="shared" si="21"/>
        <v>5</v>
      </c>
      <c r="I92" s="110" t="str">
        <f t="shared" si="19"/>
        <v>C_214_R5</v>
      </c>
      <c r="J92" s="110" t="s">
        <v>834</v>
      </c>
      <c r="K92" s="110" t="s">
        <v>217</v>
      </c>
      <c r="L92" s="110">
        <v>14</v>
      </c>
      <c r="M92" s="418">
        <f t="shared" si="15"/>
        <v>2.8961522548613984E-3</v>
      </c>
      <c r="N92" s="110" t="s">
        <v>835</v>
      </c>
      <c r="O92" s="110" t="s">
        <v>836</v>
      </c>
      <c r="P92" s="528"/>
    </row>
    <row r="93" spans="2:16" ht="39.6" x14ac:dyDescent="0.25">
      <c r="B93" s="532"/>
      <c r="C93" s="532"/>
      <c r="D93" s="532"/>
      <c r="E93" s="110"/>
      <c r="F93" s="568" t="s">
        <v>841</v>
      </c>
      <c r="G93" s="110" t="str">
        <f t="shared" si="20"/>
        <v>C_217</v>
      </c>
      <c r="H93" s="110">
        <f t="shared" si="21"/>
        <v>1</v>
      </c>
      <c r="I93" s="110" t="str">
        <f t="shared" si="19"/>
        <v>C_217_R1</v>
      </c>
      <c r="J93" s="110" t="s">
        <v>826</v>
      </c>
      <c r="K93" s="110" t="s">
        <v>166</v>
      </c>
      <c r="L93" s="110">
        <v>102</v>
      </c>
      <c r="M93" s="418">
        <f t="shared" si="15"/>
        <v>2.1100537856847332E-2</v>
      </c>
      <c r="N93" s="110" t="s">
        <v>787</v>
      </c>
      <c r="O93" s="110" t="s">
        <v>827</v>
      </c>
      <c r="P93" s="568" t="s">
        <v>828</v>
      </c>
    </row>
    <row r="94" spans="2:16" ht="26.4" x14ac:dyDescent="0.25">
      <c r="B94" s="532"/>
      <c r="C94" s="532"/>
      <c r="D94" s="532"/>
      <c r="E94" s="110"/>
      <c r="F94" s="532"/>
      <c r="G94" s="110" t="str">
        <f t="shared" si="20"/>
        <v>C_217</v>
      </c>
      <c r="H94" s="110">
        <f t="shared" si="21"/>
        <v>2</v>
      </c>
      <c r="I94" s="110" t="str">
        <f t="shared" si="19"/>
        <v>C_217_R2</v>
      </c>
      <c r="J94" s="110" t="s">
        <v>829</v>
      </c>
      <c r="K94" s="110" t="s">
        <v>171</v>
      </c>
      <c r="L94" s="110">
        <v>0</v>
      </c>
      <c r="M94" s="418">
        <f t="shared" si="15"/>
        <v>0</v>
      </c>
      <c r="N94" s="110" t="s">
        <v>651</v>
      </c>
      <c r="O94" s="110"/>
      <c r="P94" s="532"/>
    </row>
    <row r="95" spans="2:16" ht="39.6" x14ac:dyDescent="0.25">
      <c r="B95" s="532"/>
      <c r="C95" s="532"/>
      <c r="D95" s="532"/>
      <c r="E95" s="110"/>
      <c r="F95" s="532"/>
      <c r="G95" s="110" t="str">
        <f t="shared" si="20"/>
        <v>C_217</v>
      </c>
      <c r="H95" s="110">
        <f t="shared" si="21"/>
        <v>3</v>
      </c>
      <c r="I95" s="110" t="str">
        <f t="shared" si="19"/>
        <v>C_217_R3</v>
      </c>
      <c r="J95" s="110" t="s">
        <v>830</v>
      </c>
      <c r="K95" s="110" t="s">
        <v>173</v>
      </c>
      <c r="L95" s="110">
        <v>111</v>
      </c>
      <c r="M95" s="418">
        <f t="shared" si="15"/>
        <v>2.2962350020686802E-2</v>
      </c>
      <c r="N95" s="110" t="s">
        <v>787</v>
      </c>
      <c r="O95" s="110" t="s">
        <v>831</v>
      </c>
      <c r="P95" s="532"/>
    </row>
    <row r="96" spans="2:16" ht="39.6" x14ac:dyDescent="0.25">
      <c r="B96" s="532"/>
      <c r="C96" s="532"/>
      <c r="D96" s="532"/>
      <c r="E96" s="110"/>
      <c r="F96" s="532"/>
      <c r="G96" s="110" t="str">
        <f t="shared" si="20"/>
        <v>C_217</v>
      </c>
      <c r="H96" s="110">
        <f t="shared" si="21"/>
        <v>4</v>
      </c>
      <c r="I96" s="110" t="str">
        <f t="shared" si="19"/>
        <v>C_217_R4</v>
      </c>
      <c r="J96" s="110" t="s">
        <v>832</v>
      </c>
      <c r="K96" s="110" t="s">
        <v>214</v>
      </c>
      <c r="L96" s="110">
        <v>412</v>
      </c>
      <c r="M96" s="418">
        <f t="shared" si="15"/>
        <v>8.5229623500206866E-2</v>
      </c>
      <c r="N96" s="110" t="s">
        <v>787</v>
      </c>
      <c r="O96" s="110" t="s">
        <v>833</v>
      </c>
      <c r="P96" s="532"/>
    </row>
    <row r="97" spans="2:16" ht="52.8" x14ac:dyDescent="0.25">
      <c r="B97" s="532"/>
      <c r="C97" s="532"/>
      <c r="D97" s="532"/>
      <c r="E97" s="110"/>
      <c r="F97" s="528"/>
      <c r="G97" s="110" t="str">
        <f t="shared" si="20"/>
        <v>C_217</v>
      </c>
      <c r="H97" s="110">
        <f t="shared" si="21"/>
        <v>5</v>
      </c>
      <c r="I97" s="110" t="str">
        <f t="shared" si="19"/>
        <v>C_217_R5</v>
      </c>
      <c r="J97" s="110" t="s">
        <v>834</v>
      </c>
      <c r="K97" s="110" t="s">
        <v>217</v>
      </c>
      <c r="L97" s="110">
        <v>464</v>
      </c>
      <c r="M97" s="418">
        <f t="shared" si="15"/>
        <v>9.5986760446834921E-2</v>
      </c>
      <c r="N97" s="110" t="s">
        <v>835</v>
      </c>
      <c r="O97" s="110" t="s">
        <v>836</v>
      </c>
      <c r="P97" s="528"/>
    </row>
    <row r="98" spans="2:16" ht="39.6" x14ac:dyDescent="0.25">
      <c r="B98" s="532"/>
      <c r="C98" s="532"/>
      <c r="D98" s="532"/>
      <c r="E98" s="110"/>
      <c r="F98" s="568" t="s">
        <v>842</v>
      </c>
      <c r="G98" s="110" t="str">
        <f t="shared" si="20"/>
        <v>C_220</v>
      </c>
      <c r="H98" s="110">
        <f t="shared" si="21"/>
        <v>1</v>
      </c>
      <c r="I98" s="110" t="str">
        <f t="shared" si="19"/>
        <v>C_220_R1</v>
      </c>
      <c r="J98" s="110" t="s">
        <v>826</v>
      </c>
      <c r="K98" s="110" t="s">
        <v>166</v>
      </c>
      <c r="L98" s="110">
        <v>17</v>
      </c>
      <c r="M98" s="418">
        <f t="shared" si="15"/>
        <v>3.5167563094745551E-3</v>
      </c>
      <c r="N98" s="110" t="s">
        <v>787</v>
      </c>
      <c r="O98" s="110" t="s">
        <v>827</v>
      </c>
      <c r="P98" s="568" t="s">
        <v>828</v>
      </c>
    </row>
    <row r="99" spans="2:16" ht="26.4" x14ac:dyDescent="0.25">
      <c r="B99" s="532"/>
      <c r="C99" s="532"/>
      <c r="D99" s="532"/>
      <c r="E99" s="110"/>
      <c r="F99" s="532"/>
      <c r="G99" s="110" t="str">
        <f t="shared" si="20"/>
        <v>C_220</v>
      </c>
      <c r="H99" s="110">
        <f t="shared" si="21"/>
        <v>2</v>
      </c>
      <c r="I99" s="110" t="str">
        <f t="shared" si="19"/>
        <v>C_220_R2</v>
      </c>
      <c r="J99" s="110" t="s">
        <v>829</v>
      </c>
      <c r="K99" s="110" t="s">
        <v>171</v>
      </c>
      <c r="L99" s="110">
        <v>0</v>
      </c>
      <c r="M99" s="418">
        <f t="shared" si="15"/>
        <v>0</v>
      </c>
      <c r="N99" s="110" t="s">
        <v>651</v>
      </c>
      <c r="O99" s="110"/>
      <c r="P99" s="532"/>
    </row>
    <row r="100" spans="2:16" ht="39.6" x14ac:dyDescent="0.25">
      <c r="B100" s="532"/>
      <c r="C100" s="532"/>
      <c r="D100" s="532"/>
      <c r="E100" s="110"/>
      <c r="F100" s="532"/>
      <c r="G100" s="110" t="str">
        <f t="shared" si="20"/>
        <v>C_220</v>
      </c>
      <c r="H100" s="110">
        <f t="shared" si="21"/>
        <v>3</v>
      </c>
      <c r="I100" s="110" t="str">
        <f t="shared" si="19"/>
        <v>C_220_R3</v>
      </c>
      <c r="J100" s="110" t="s">
        <v>830</v>
      </c>
      <c r="K100" s="110" t="s">
        <v>173</v>
      </c>
      <c r="L100" s="110">
        <v>7</v>
      </c>
      <c r="M100" s="418">
        <f t="shared" si="15"/>
        <v>1.4480761274306992E-3</v>
      </c>
      <c r="N100" s="110" t="s">
        <v>787</v>
      </c>
      <c r="O100" s="110" t="s">
        <v>831</v>
      </c>
      <c r="P100" s="532"/>
    </row>
    <row r="101" spans="2:16" ht="39.6" x14ac:dyDescent="0.25">
      <c r="B101" s="532"/>
      <c r="C101" s="532"/>
      <c r="D101" s="532"/>
      <c r="E101" s="110"/>
      <c r="F101" s="532"/>
      <c r="G101" s="110" t="str">
        <f t="shared" si="20"/>
        <v>C_220</v>
      </c>
      <c r="H101" s="110">
        <f t="shared" si="21"/>
        <v>4</v>
      </c>
      <c r="I101" s="110" t="str">
        <f t="shared" si="19"/>
        <v>C_220_R4</v>
      </c>
      <c r="J101" s="110" t="s">
        <v>832</v>
      </c>
      <c r="K101" s="110" t="s">
        <v>214</v>
      </c>
      <c r="L101" s="110">
        <v>32</v>
      </c>
      <c r="M101" s="418">
        <f t="shared" si="15"/>
        <v>6.6197765825403388E-3</v>
      </c>
      <c r="N101" s="110" t="s">
        <v>787</v>
      </c>
      <c r="O101" s="110" t="s">
        <v>833</v>
      </c>
      <c r="P101" s="532"/>
    </row>
    <row r="102" spans="2:16" ht="52.8" x14ac:dyDescent="0.25">
      <c r="B102" s="532"/>
      <c r="C102" s="532"/>
      <c r="D102" s="532"/>
      <c r="E102" s="110"/>
      <c r="F102" s="528"/>
      <c r="G102" s="110" t="str">
        <f t="shared" si="20"/>
        <v>C_220</v>
      </c>
      <c r="H102" s="110">
        <f t="shared" si="21"/>
        <v>5</v>
      </c>
      <c r="I102" s="110" t="str">
        <f t="shared" si="19"/>
        <v>C_220_R5</v>
      </c>
      <c r="J102" s="110" t="s">
        <v>834</v>
      </c>
      <c r="K102" s="110" t="s">
        <v>217</v>
      </c>
      <c r="L102" s="110">
        <v>54</v>
      </c>
      <c r="M102" s="418">
        <f t="shared" si="15"/>
        <v>1.1170872983036822E-2</v>
      </c>
      <c r="N102" s="110" t="s">
        <v>835</v>
      </c>
      <c r="O102" s="110" t="s">
        <v>836</v>
      </c>
      <c r="P102" s="528"/>
    </row>
    <row r="103" spans="2:16" ht="39.6" x14ac:dyDescent="0.25">
      <c r="B103" s="532"/>
      <c r="C103" s="532"/>
      <c r="D103" s="532"/>
      <c r="E103" s="110"/>
      <c r="F103" s="568" t="s">
        <v>843</v>
      </c>
      <c r="G103" s="110" t="str">
        <f t="shared" si="20"/>
        <v>C_223</v>
      </c>
      <c r="H103" s="110">
        <f t="shared" si="21"/>
        <v>1</v>
      </c>
      <c r="I103" s="110" t="str">
        <f t="shared" si="19"/>
        <v>C_223_R1</v>
      </c>
      <c r="J103" s="110" t="s">
        <v>826</v>
      </c>
      <c r="K103" s="110" t="s">
        <v>166</v>
      </c>
      <c r="L103" s="110">
        <v>86</v>
      </c>
      <c r="M103" s="418">
        <f t="shared" si="15"/>
        <v>1.779064956557716E-2</v>
      </c>
      <c r="N103" s="110" t="s">
        <v>787</v>
      </c>
      <c r="O103" s="110" t="s">
        <v>827</v>
      </c>
      <c r="P103" s="568" t="s">
        <v>828</v>
      </c>
    </row>
    <row r="104" spans="2:16" ht="26.4" x14ac:dyDescent="0.25">
      <c r="B104" s="532"/>
      <c r="C104" s="532"/>
      <c r="D104" s="532"/>
      <c r="E104" s="183"/>
      <c r="F104" s="532"/>
      <c r="G104" s="110" t="str">
        <f t="shared" si="20"/>
        <v>C_223</v>
      </c>
      <c r="H104" s="110">
        <f t="shared" si="21"/>
        <v>2</v>
      </c>
      <c r="I104" s="110" t="str">
        <f t="shared" si="19"/>
        <v>C_223_R2</v>
      </c>
      <c r="J104" s="110" t="s">
        <v>829</v>
      </c>
      <c r="K104" s="110" t="s">
        <v>171</v>
      </c>
      <c r="L104" s="110">
        <v>0</v>
      </c>
      <c r="M104" s="418">
        <f t="shared" si="15"/>
        <v>0</v>
      </c>
      <c r="N104" s="110" t="s">
        <v>651</v>
      </c>
      <c r="O104" s="110"/>
      <c r="P104" s="532"/>
    </row>
    <row r="105" spans="2:16" ht="39.6" x14ac:dyDescent="0.25">
      <c r="B105" s="532"/>
      <c r="C105" s="532"/>
      <c r="D105" s="532"/>
      <c r="E105" s="183"/>
      <c r="F105" s="532"/>
      <c r="G105" s="110" t="str">
        <f t="shared" si="20"/>
        <v>C_223</v>
      </c>
      <c r="H105" s="110">
        <f t="shared" si="21"/>
        <v>3</v>
      </c>
      <c r="I105" s="110" t="str">
        <f t="shared" si="19"/>
        <v>C_223_R3</v>
      </c>
      <c r="J105" s="110" t="s">
        <v>830</v>
      </c>
      <c r="K105" s="110" t="s">
        <v>173</v>
      </c>
      <c r="L105" s="110">
        <v>44</v>
      </c>
      <c r="M105" s="418">
        <f t="shared" si="15"/>
        <v>9.1021928009929667E-3</v>
      </c>
      <c r="N105" s="110" t="s">
        <v>787</v>
      </c>
      <c r="O105" s="110" t="s">
        <v>831</v>
      </c>
      <c r="P105" s="532"/>
    </row>
    <row r="106" spans="2:16" ht="39.6" x14ac:dyDescent="0.25">
      <c r="B106" s="532"/>
      <c r="C106" s="532"/>
      <c r="D106" s="532"/>
      <c r="E106" s="183"/>
      <c r="F106" s="532"/>
      <c r="G106" s="110" t="str">
        <f t="shared" si="20"/>
        <v>C_223</v>
      </c>
      <c r="H106" s="110">
        <f t="shared" si="21"/>
        <v>4</v>
      </c>
      <c r="I106" s="110" t="str">
        <f t="shared" si="19"/>
        <v>C_223_R4</v>
      </c>
      <c r="J106" s="110" t="s">
        <v>832</v>
      </c>
      <c r="K106" s="110" t="s">
        <v>214</v>
      </c>
      <c r="L106" s="110">
        <v>54</v>
      </c>
      <c r="M106" s="418">
        <f t="shared" si="15"/>
        <v>1.1170872983036822E-2</v>
      </c>
      <c r="N106" s="110" t="s">
        <v>787</v>
      </c>
      <c r="O106" s="110" t="s">
        <v>833</v>
      </c>
      <c r="P106" s="532"/>
    </row>
    <row r="107" spans="2:16" ht="52.8" x14ac:dyDescent="0.25">
      <c r="B107" s="528"/>
      <c r="C107" s="528"/>
      <c r="D107" s="528"/>
      <c r="E107" s="183"/>
      <c r="F107" s="528"/>
      <c r="G107" s="110" t="str">
        <f t="shared" si="20"/>
        <v>C_223</v>
      </c>
      <c r="H107" s="110">
        <f t="shared" si="21"/>
        <v>5</v>
      </c>
      <c r="I107" s="110" t="str">
        <f t="shared" si="19"/>
        <v>C_223_R5</v>
      </c>
      <c r="J107" s="110" t="s">
        <v>834</v>
      </c>
      <c r="K107" s="110" t="s">
        <v>217</v>
      </c>
      <c r="L107" s="110">
        <v>212</v>
      </c>
      <c r="M107" s="418">
        <f t="shared" si="15"/>
        <v>4.3856019859329749E-2</v>
      </c>
      <c r="N107" s="110" t="s">
        <v>835</v>
      </c>
      <c r="O107" s="110" t="s">
        <v>836</v>
      </c>
      <c r="P107" s="528"/>
    </row>
    <row r="108" spans="2:16" ht="52.8" x14ac:dyDescent="0.25">
      <c r="B108" s="574">
        <v>28</v>
      </c>
      <c r="C108" s="574" t="s">
        <v>811</v>
      </c>
      <c r="D108" s="574" t="s">
        <v>844</v>
      </c>
      <c r="E108" s="183" t="s">
        <v>845</v>
      </c>
      <c r="F108" s="568" t="s">
        <v>846</v>
      </c>
      <c r="G108" s="110" t="str">
        <f t="shared" si="20"/>
        <v>C_203</v>
      </c>
      <c r="H108" s="110">
        <f t="shared" si="21"/>
        <v>1</v>
      </c>
      <c r="I108" s="110" t="str">
        <f t="shared" si="19"/>
        <v>C_203_R1</v>
      </c>
      <c r="J108" s="110" t="s">
        <v>243</v>
      </c>
      <c r="K108" s="110" t="s">
        <v>166</v>
      </c>
      <c r="L108" s="110">
        <v>0</v>
      </c>
      <c r="M108" s="418">
        <f t="shared" si="15"/>
        <v>0</v>
      </c>
      <c r="N108" s="110" t="s">
        <v>651</v>
      </c>
      <c r="O108" s="110"/>
      <c r="P108" s="568" t="s">
        <v>828</v>
      </c>
    </row>
    <row r="109" spans="2:16" ht="26.4" x14ac:dyDescent="0.25">
      <c r="B109" s="532"/>
      <c r="C109" s="532"/>
      <c r="D109" s="532"/>
      <c r="E109" s="183"/>
      <c r="F109" s="528"/>
      <c r="G109" s="110" t="str">
        <f t="shared" si="20"/>
        <v>C_203</v>
      </c>
      <c r="H109" s="110">
        <f t="shared" si="21"/>
        <v>2</v>
      </c>
      <c r="I109" s="110" t="str">
        <f t="shared" si="19"/>
        <v>C_203_R2</v>
      </c>
      <c r="J109" s="110" t="s">
        <v>847</v>
      </c>
      <c r="K109" s="110" t="s">
        <v>171</v>
      </c>
      <c r="L109" s="110">
        <v>69</v>
      </c>
      <c r="M109" s="418">
        <f t="shared" si="15"/>
        <v>1.4273893256102607E-2</v>
      </c>
      <c r="N109" s="110" t="s">
        <v>787</v>
      </c>
      <c r="O109" s="110" t="s">
        <v>836</v>
      </c>
      <c r="P109" s="528"/>
    </row>
    <row r="110" spans="2:16" ht="26.4" x14ac:dyDescent="0.25">
      <c r="B110" s="532"/>
      <c r="C110" s="532"/>
      <c r="D110" s="532"/>
      <c r="E110" s="183"/>
      <c r="F110" s="568" t="s">
        <v>848</v>
      </c>
      <c r="G110" s="110" t="str">
        <f t="shared" si="20"/>
        <v>C_206</v>
      </c>
      <c r="H110" s="110">
        <f t="shared" si="21"/>
        <v>1</v>
      </c>
      <c r="I110" s="110" t="str">
        <f t="shared" si="19"/>
        <v>C_206_R1</v>
      </c>
      <c r="J110" s="110" t="s">
        <v>243</v>
      </c>
      <c r="K110" s="110" t="s">
        <v>166</v>
      </c>
      <c r="L110" s="110">
        <v>0</v>
      </c>
      <c r="M110" s="418">
        <f t="shared" si="15"/>
        <v>0</v>
      </c>
      <c r="N110" s="110" t="s">
        <v>651</v>
      </c>
      <c r="O110" s="110"/>
      <c r="P110" s="568" t="s">
        <v>828</v>
      </c>
    </row>
    <row r="111" spans="2:16" ht="26.4" x14ac:dyDescent="0.25">
      <c r="B111" s="532"/>
      <c r="C111" s="532"/>
      <c r="D111" s="532"/>
      <c r="E111" s="183"/>
      <c r="F111" s="528"/>
      <c r="G111" s="110" t="str">
        <f t="shared" si="20"/>
        <v>C_206</v>
      </c>
      <c r="H111" s="110">
        <f t="shared" si="21"/>
        <v>2</v>
      </c>
      <c r="I111" s="110" t="str">
        <f t="shared" si="19"/>
        <v>C_206_R2</v>
      </c>
      <c r="J111" s="110" t="s">
        <v>847</v>
      </c>
      <c r="K111" s="110" t="s">
        <v>171</v>
      </c>
      <c r="L111" s="110">
        <v>59</v>
      </c>
      <c r="M111" s="418">
        <f t="shared" si="15"/>
        <v>1.220521307405875E-2</v>
      </c>
      <c r="N111" s="110" t="s">
        <v>787</v>
      </c>
      <c r="O111" s="110" t="s">
        <v>836</v>
      </c>
      <c r="P111" s="528"/>
    </row>
    <row r="112" spans="2:16" ht="26.4" x14ac:dyDescent="0.25">
      <c r="B112" s="532"/>
      <c r="C112" s="532"/>
      <c r="D112" s="532"/>
      <c r="E112" s="183"/>
      <c r="F112" s="568" t="s">
        <v>849</v>
      </c>
      <c r="G112" s="110" t="str">
        <f t="shared" si="20"/>
        <v>C_209</v>
      </c>
      <c r="H112" s="110">
        <f t="shared" si="21"/>
        <v>1</v>
      </c>
      <c r="I112" s="110" t="str">
        <f t="shared" si="19"/>
        <v>C_209_R1</v>
      </c>
      <c r="J112" s="110" t="s">
        <v>243</v>
      </c>
      <c r="K112" s="110" t="s">
        <v>166</v>
      </c>
      <c r="L112" s="110">
        <v>0</v>
      </c>
      <c r="M112" s="418">
        <f t="shared" si="15"/>
        <v>0</v>
      </c>
      <c r="N112" s="110" t="s">
        <v>651</v>
      </c>
      <c r="O112" s="110"/>
      <c r="P112" s="568" t="s">
        <v>828</v>
      </c>
    </row>
    <row r="113" spans="2:16" ht="26.4" x14ac:dyDescent="0.25">
      <c r="B113" s="532"/>
      <c r="C113" s="532"/>
      <c r="D113" s="532"/>
      <c r="E113" s="183"/>
      <c r="F113" s="528"/>
      <c r="G113" s="110" t="str">
        <f t="shared" si="20"/>
        <v>C_209</v>
      </c>
      <c r="H113" s="110">
        <f t="shared" si="21"/>
        <v>2</v>
      </c>
      <c r="I113" s="110" t="str">
        <f t="shared" si="19"/>
        <v>C_209_R2</v>
      </c>
      <c r="J113" s="110" t="s">
        <v>847</v>
      </c>
      <c r="K113" s="110" t="s">
        <v>171</v>
      </c>
      <c r="L113" s="110">
        <v>111</v>
      </c>
      <c r="M113" s="418">
        <f t="shared" si="15"/>
        <v>2.2962350020686802E-2</v>
      </c>
      <c r="N113" s="110" t="s">
        <v>787</v>
      </c>
      <c r="O113" s="110" t="s">
        <v>836</v>
      </c>
      <c r="P113" s="528"/>
    </row>
    <row r="114" spans="2:16" ht="26.4" x14ac:dyDescent="0.25">
      <c r="B114" s="532"/>
      <c r="C114" s="532"/>
      <c r="D114" s="532"/>
      <c r="E114" s="183"/>
      <c r="F114" s="568" t="s">
        <v>850</v>
      </c>
      <c r="G114" s="110" t="str">
        <f t="shared" si="20"/>
        <v>C_212</v>
      </c>
      <c r="H114" s="110">
        <f t="shared" si="21"/>
        <v>1</v>
      </c>
      <c r="I114" s="110" t="str">
        <f t="shared" si="19"/>
        <v>C_212_R1</v>
      </c>
      <c r="J114" s="110" t="s">
        <v>243</v>
      </c>
      <c r="K114" s="110" t="s">
        <v>166</v>
      </c>
      <c r="L114" s="110">
        <v>0</v>
      </c>
      <c r="M114" s="418">
        <f t="shared" si="15"/>
        <v>0</v>
      </c>
      <c r="N114" s="110" t="s">
        <v>651</v>
      </c>
      <c r="O114" s="110"/>
      <c r="P114" s="568" t="s">
        <v>828</v>
      </c>
    </row>
    <row r="115" spans="2:16" ht="26.4" x14ac:dyDescent="0.25">
      <c r="B115" s="532"/>
      <c r="C115" s="532"/>
      <c r="D115" s="532"/>
      <c r="E115" s="183"/>
      <c r="F115" s="528"/>
      <c r="G115" s="110" t="str">
        <f t="shared" si="20"/>
        <v>C_212</v>
      </c>
      <c r="H115" s="110">
        <f t="shared" si="21"/>
        <v>2</v>
      </c>
      <c r="I115" s="110" t="str">
        <f t="shared" si="19"/>
        <v>C_212_R2</v>
      </c>
      <c r="J115" s="110" t="s">
        <v>847</v>
      </c>
      <c r="K115" s="110" t="s">
        <v>171</v>
      </c>
      <c r="L115" s="110">
        <v>23</v>
      </c>
      <c r="M115" s="418">
        <f t="shared" si="15"/>
        <v>4.7579644187008691E-3</v>
      </c>
      <c r="N115" s="110" t="s">
        <v>787</v>
      </c>
      <c r="O115" s="110" t="s">
        <v>836</v>
      </c>
      <c r="P115" s="528"/>
    </row>
    <row r="116" spans="2:16" ht="26.4" x14ac:dyDescent="0.25">
      <c r="B116" s="532"/>
      <c r="C116" s="532"/>
      <c r="D116" s="532"/>
      <c r="E116" s="183"/>
      <c r="F116" s="568" t="s">
        <v>851</v>
      </c>
      <c r="G116" s="110" t="str">
        <f t="shared" si="20"/>
        <v>C_215</v>
      </c>
      <c r="H116" s="110">
        <f t="shared" si="21"/>
        <v>1</v>
      </c>
      <c r="I116" s="110" t="str">
        <f t="shared" si="19"/>
        <v>C_215_R1</v>
      </c>
      <c r="J116" s="110" t="s">
        <v>243</v>
      </c>
      <c r="K116" s="110" t="s">
        <v>166</v>
      </c>
      <c r="L116" s="110">
        <v>0</v>
      </c>
      <c r="M116" s="418">
        <f t="shared" si="15"/>
        <v>0</v>
      </c>
      <c r="N116" s="110" t="s">
        <v>651</v>
      </c>
      <c r="O116" s="110"/>
      <c r="P116" s="568" t="s">
        <v>828</v>
      </c>
    </row>
    <row r="117" spans="2:16" ht="26.4" x14ac:dyDescent="0.25">
      <c r="B117" s="532"/>
      <c r="C117" s="532"/>
      <c r="D117" s="532"/>
      <c r="E117" s="183"/>
      <c r="F117" s="528"/>
      <c r="G117" s="110" t="str">
        <f t="shared" si="20"/>
        <v>C_215</v>
      </c>
      <c r="H117" s="110">
        <f t="shared" si="21"/>
        <v>2</v>
      </c>
      <c r="I117" s="110" t="str">
        <f t="shared" si="19"/>
        <v>C_215_R2</v>
      </c>
      <c r="J117" s="110" t="s">
        <v>847</v>
      </c>
      <c r="K117" s="110" t="s">
        <v>171</v>
      </c>
      <c r="L117" s="110">
        <v>7</v>
      </c>
      <c r="M117" s="418">
        <f t="shared" si="15"/>
        <v>1.4480761274306992E-3</v>
      </c>
      <c r="N117" s="110" t="s">
        <v>787</v>
      </c>
      <c r="O117" s="110" t="s">
        <v>836</v>
      </c>
      <c r="P117" s="528"/>
    </row>
    <row r="118" spans="2:16" ht="26.4" x14ac:dyDescent="0.25">
      <c r="B118" s="532"/>
      <c r="C118" s="532"/>
      <c r="D118" s="532"/>
      <c r="E118" s="183"/>
      <c r="F118" s="568" t="s">
        <v>852</v>
      </c>
      <c r="G118" s="110" t="str">
        <f t="shared" si="20"/>
        <v>C_218</v>
      </c>
      <c r="H118" s="110">
        <f t="shared" si="21"/>
        <v>1</v>
      </c>
      <c r="I118" s="110" t="str">
        <f t="shared" si="19"/>
        <v>C_218_R1</v>
      </c>
      <c r="J118" s="110" t="s">
        <v>243</v>
      </c>
      <c r="K118" s="110" t="s">
        <v>166</v>
      </c>
      <c r="L118" s="110">
        <v>0</v>
      </c>
      <c r="M118" s="418">
        <f t="shared" si="15"/>
        <v>0</v>
      </c>
      <c r="N118" s="110" t="s">
        <v>651</v>
      </c>
      <c r="O118" s="110"/>
      <c r="P118" s="568" t="s">
        <v>828</v>
      </c>
    </row>
    <row r="119" spans="2:16" ht="26.4" x14ac:dyDescent="0.25">
      <c r="B119" s="532"/>
      <c r="C119" s="532"/>
      <c r="D119" s="532"/>
      <c r="E119" s="183"/>
      <c r="F119" s="528"/>
      <c r="G119" s="110" t="str">
        <f t="shared" si="20"/>
        <v>C_218</v>
      </c>
      <c r="H119" s="110">
        <f t="shared" si="21"/>
        <v>2</v>
      </c>
      <c r="I119" s="110" t="str">
        <f t="shared" si="19"/>
        <v>C_218_R2</v>
      </c>
      <c r="J119" s="110" t="s">
        <v>847</v>
      </c>
      <c r="K119" s="110" t="s">
        <v>171</v>
      </c>
      <c r="L119" s="110">
        <v>217</v>
      </c>
      <c r="M119" s="418">
        <f t="shared" si="15"/>
        <v>4.4890359950351677E-2</v>
      </c>
      <c r="N119" s="110" t="s">
        <v>787</v>
      </c>
      <c r="O119" s="110" t="s">
        <v>836</v>
      </c>
      <c r="P119" s="528"/>
    </row>
    <row r="120" spans="2:16" ht="26.4" x14ac:dyDescent="0.25">
      <c r="B120" s="532"/>
      <c r="C120" s="532"/>
      <c r="D120" s="532"/>
      <c r="E120" s="183"/>
      <c r="F120" s="568" t="s">
        <v>853</v>
      </c>
      <c r="G120" s="110" t="str">
        <f t="shared" si="20"/>
        <v>C_221</v>
      </c>
      <c r="H120" s="110">
        <f t="shared" si="21"/>
        <v>1</v>
      </c>
      <c r="I120" s="110" t="str">
        <f t="shared" si="19"/>
        <v>C_221_R1</v>
      </c>
      <c r="J120" s="110" t="s">
        <v>243</v>
      </c>
      <c r="K120" s="110" t="s">
        <v>166</v>
      </c>
      <c r="L120" s="110">
        <v>0</v>
      </c>
      <c r="M120" s="418">
        <f t="shared" si="15"/>
        <v>0</v>
      </c>
      <c r="N120" s="110" t="s">
        <v>651</v>
      </c>
      <c r="O120" s="110"/>
      <c r="P120" s="568" t="s">
        <v>828</v>
      </c>
    </row>
    <row r="121" spans="2:16" ht="26.4" x14ac:dyDescent="0.25">
      <c r="B121" s="532"/>
      <c r="C121" s="532"/>
      <c r="D121" s="532"/>
      <c r="E121" s="183"/>
      <c r="F121" s="528"/>
      <c r="G121" s="110" t="str">
        <f t="shared" si="20"/>
        <v>C_221</v>
      </c>
      <c r="H121" s="110">
        <f t="shared" si="21"/>
        <v>2</v>
      </c>
      <c r="I121" s="110" t="str">
        <f t="shared" si="19"/>
        <v>C_221_R2</v>
      </c>
      <c r="J121" s="110" t="s">
        <v>847</v>
      </c>
      <c r="K121" s="110" t="s">
        <v>171</v>
      </c>
      <c r="L121" s="110">
        <v>22</v>
      </c>
      <c r="M121" s="418">
        <f t="shared" si="15"/>
        <v>4.5510964004964833E-3</v>
      </c>
      <c r="N121" s="110" t="s">
        <v>787</v>
      </c>
      <c r="O121" s="110" t="s">
        <v>836</v>
      </c>
      <c r="P121" s="528"/>
    </row>
    <row r="122" spans="2:16" ht="26.4" x14ac:dyDescent="0.25">
      <c r="B122" s="532"/>
      <c r="C122" s="532"/>
      <c r="D122" s="532"/>
      <c r="E122" s="183"/>
      <c r="F122" s="568" t="s">
        <v>854</v>
      </c>
      <c r="G122" s="110" t="str">
        <f t="shared" si="20"/>
        <v>C_224</v>
      </c>
      <c r="H122" s="110">
        <f t="shared" si="21"/>
        <v>1</v>
      </c>
      <c r="I122" s="110" t="str">
        <f t="shared" si="19"/>
        <v>C_224_R1</v>
      </c>
      <c r="J122" s="110" t="s">
        <v>243</v>
      </c>
      <c r="K122" s="110" t="s">
        <v>166</v>
      </c>
      <c r="L122" s="110">
        <v>0</v>
      </c>
      <c r="M122" s="418">
        <f t="shared" si="15"/>
        <v>0</v>
      </c>
      <c r="N122" s="110" t="s">
        <v>651</v>
      </c>
      <c r="O122" s="110"/>
      <c r="P122" s="568" t="s">
        <v>828</v>
      </c>
    </row>
    <row r="123" spans="2:16" ht="26.4" x14ac:dyDescent="0.25">
      <c r="B123" s="528"/>
      <c r="C123" s="528"/>
      <c r="D123" s="528"/>
      <c r="E123" s="183"/>
      <c r="F123" s="528"/>
      <c r="G123" s="110" t="str">
        <f t="shared" si="20"/>
        <v>C_224</v>
      </c>
      <c r="H123" s="110">
        <f t="shared" si="21"/>
        <v>2</v>
      </c>
      <c r="I123" s="110" t="str">
        <f t="shared" si="19"/>
        <v>C_224_R2</v>
      </c>
      <c r="J123" s="110" t="s">
        <v>847</v>
      </c>
      <c r="K123" s="110" t="s">
        <v>171</v>
      </c>
      <c r="L123" s="110">
        <v>130</v>
      </c>
      <c r="M123" s="418">
        <f t="shared" si="15"/>
        <v>2.6892842366570129E-2</v>
      </c>
      <c r="N123" s="110" t="s">
        <v>787</v>
      </c>
      <c r="O123" s="110" t="s">
        <v>836</v>
      </c>
      <c r="P123" s="528"/>
    </row>
    <row r="124" spans="2:16" ht="52.8" x14ac:dyDescent="0.25">
      <c r="B124" s="574">
        <v>29</v>
      </c>
      <c r="C124" s="574" t="s">
        <v>811</v>
      </c>
      <c r="D124" s="574" t="s">
        <v>855</v>
      </c>
      <c r="E124" s="574" t="s">
        <v>856</v>
      </c>
      <c r="F124" s="574" t="s">
        <v>290</v>
      </c>
      <c r="G124" s="110" t="str">
        <f t="shared" si="20"/>
        <v>C_80</v>
      </c>
      <c r="H124" s="110">
        <f t="shared" si="21"/>
        <v>1</v>
      </c>
      <c r="I124" s="110" t="str">
        <f t="shared" si="19"/>
        <v>C_80_R1</v>
      </c>
      <c r="J124" s="110" t="s">
        <v>834</v>
      </c>
      <c r="K124" s="110" t="s">
        <v>166</v>
      </c>
      <c r="L124" s="110">
        <v>6</v>
      </c>
      <c r="M124" s="418">
        <f t="shared" si="15"/>
        <v>1.2412081092263137E-3</v>
      </c>
      <c r="N124" s="110" t="s">
        <v>835</v>
      </c>
      <c r="O124" s="110" t="s">
        <v>836</v>
      </c>
      <c r="P124" s="574" t="s">
        <v>828</v>
      </c>
    </row>
    <row r="125" spans="2:16" ht="39.6" x14ac:dyDescent="0.25">
      <c r="B125" s="532"/>
      <c r="C125" s="532"/>
      <c r="D125" s="532"/>
      <c r="E125" s="532"/>
      <c r="F125" s="532"/>
      <c r="G125" s="110" t="str">
        <f t="shared" si="20"/>
        <v>C_80</v>
      </c>
      <c r="H125" s="110">
        <f t="shared" si="21"/>
        <v>2</v>
      </c>
      <c r="I125" s="110" t="str">
        <f t="shared" si="19"/>
        <v>C_80_R2</v>
      </c>
      <c r="J125" s="110" t="s">
        <v>857</v>
      </c>
      <c r="K125" s="110" t="s">
        <v>171</v>
      </c>
      <c r="L125" s="110">
        <v>191</v>
      </c>
      <c r="M125" s="418">
        <f t="shared" si="15"/>
        <v>3.951179147703765E-2</v>
      </c>
      <c r="N125" s="110" t="s">
        <v>787</v>
      </c>
      <c r="O125" s="110" t="s">
        <v>827</v>
      </c>
      <c r="P125" s="532"/>
    </row>
    <row r="126" spans="2:16" ht="26.4" x14ac:dyDescent="0.25">
      <c r="B126" s="528"/>
      <c r="C126" s="528"/>
      <c r="D126" s="528"/>
      <c r="E126" s="528"/>
      <c r="F126" s="528"/>
      <c r="G126" s="110"/>
      <c r="H126" s="110"/>
      <c r="I126" s="110"/>
      <c r="J126" s="110" t="s">
        <v>796</v>
      </c>
      <c r="K126" s="110" t="s">
        <v>173</v>
      </c>
      <c r="L126" s="110">
        <v>0</v>
      </c>
      <c r="M126" s="418">
        <f t="shared" si="15"/>
        <v>0</v>
      </c>
      <c r="N126" s="110" t="s">
        <v>651</v>
      </c>
      <c r="O126" s="110"/>
      <c r="P126" s="528"/>
    </row>
    <row r="127" spans="2:16" ht="39.6" x14ac:dyDescent="0.25">
      <c r="B127" s="574">
        <v>30</v>
      </c>
      <c r="C127" s="574" t="s">
        <v>811</v>
      </c>
      <c r="D127" s="574" t="s">
        <v>858</v>
      </c>
      <c r="E127" s="574" t="s">
        <v>858</v>
      </c>
      <c r="F127" s="574" t="s">
        <v>292</v>
      </c>
      <c r="G127" s="110" t="str">
        <f>IF(F127="",#REF!,F127)</f>
        <v>C_81</v>
      </c>
      <c r="H127" s="110">
        <f>IF(F127="",#REF!+1,1)</f>
        <v>1</v>
      </c>
      <c r="I127" s="110" t="str">
        <f>G127&amp;"_R"&amp;H127</f>
        <v>C_81_R1</v>
      </c>
      <c r="J127" s="110" t="s">
        <v>857</v>
      </c>
      <c r="K127" s="110" t="s">
        <v>166</v>
      </c>
      <c r="L127" s="110">
        <v>0</v>
      </c>
      <c r="M127" s="418">
        <f t="shared" si="15"/>
        <v>0</v>
      </c>
      <c r="N127" s="110" t="s">
        <v>651</v>
      </c>
      <c r="O127" s="110"/>
      <c r="P127" s="574" t="s">
        <v>828</v>
      </c>
    </row>
    <row r="128" spans="2:16" ht="26.4" x14ac:dyDescent="0.25">
      <c r="B128" s="532"/>
      <c r="C128" s="532"/>
      <c r="D128" s="532"/>
      <c r="E128" s="532"/>
      <c r="F128" s="532"/>
      <c r="G128" s="110"/>
      <c r="H128" s="110"/>
      <c r="I128" s="110"/>
      <c r="J128" s="110" t="s">
        <v>847</v>
      </c>
      <c r="K128" s="110" t="s">
        <v>171</v>
      </c>
      <c r="L128" s="110">
        <v>70</v>
      </c>
      <c r="M128" s="418">
        <f t="shared" si="15"/>
        <v>1.4480761274306992E-2</v>
      </c>
      <c r="N128" s="110" t="s">
        <v>787</v>
      </c>
      <c r="O128" s="110" t="s">
        <v>836</v>
      </c>
      <c r="P128" s="532"/>
    </row>
    <row r="129" spans="2:16" ht="26.4" x14ac:dyDescent="0.25">
      <c r="B129" s="532"/>
      <c r="C129" s="532"/>
      <c r="D129" s="532"/>
      <c r="E129" s="532"/>
      <c r="F129" s="532"/>
      <c r="G129" s="110"/>
      <c r="H129" s="110"/>
      <c r="I129" s="110"/>
      <c r="J129" s="110" t="s">
        <v>859</v>
      </c>
      <c r="K129" s="110" t="s">
        <v>173</v>
      </c>
      <c r="L129" s="110">
        <v>2</v>
      </c>
      <c r="M129" s="418">
        <f t="shared" si="15"/>
        <v>4.1373603640877118E-4</v>
      </c>
      <c r="N129" s="110" t="s">
        <v>787</v>
      </c>
      <c r="O129" s="110" t="s">
        <v>836</v>
      </c>
      <c r="P129" s="532"/>
    </row>
    <row r="130" spans="2:16" ht="26.4" x14ac:dyDescent="0.25">
      <c r="B130" s="574">
        <v>31</v>
      </c>
      <c r="C130" s="574" t="s">
        <v>860</v>
      </c>
      <c r="D130" s="574" t="s">
        <v>861</v>
      </c>
      <c r="E130" s="574" t="s">
        <v>862</v>
      </c>
      <c r="F130" s="574" t="s">
        <v>739</v>
      </c>
      <c r="G130" s="110" t="str">
        <f>IF(F130="",#REF!,F130)</f>
        <v>X</v>
      </c>
      <c r="H130" s="110">
        <f>IF(F130="",#REF!+1,1)</f>
        <v>1</v>
      </c>
      <c r="I130" s="110" t="str">
        <f t="shared" ref="I130:I179" si="22">G130&amp;"_R"&amp;H130</f>
        <v>X_R1</v>
      </c>
      <c r="J130" s="110" t="s">
        <v>863</v>
      </c>
      <c r="K130" s="110" t="s">
        <v>166</v>
      </c>
      <c r="L130" s="110">
        <v>0</v>
      </c>
      <c r="M130" s="418">
        <f t="shared" si="15"/>
        <v>0</v>
      </c>
      <c r="N130" s="110" t="s">
        <v>651</v>
      </c>
      <c r="O130" s="110"/>
      <c r="P130" s="574"/>
    </row>
    <row r="131" spans="2:16" ht="26.4" x14ac:dyDescent="0.25">
      <c r="B131" s="528"/>
      <c r="C131" s="528"/>
      <c r="D131" s="528"/>
      <c r="E131" s="528"/>
      <c r="F131" s="528"/>
      <c r="G131" s="110" t="str">
        <f>IF(F131="",G130,F131)</f>
        <v>X</v>
      </c>
      <c r="H131" s="110">
        <f>IF(F131="",H130+1,1)</f>
        <v>2</v>
      </c>
      <c r="I131" s="110" t="str">
        <f t="shared" si="22"/>
        <v>X_R2</v>
      </c>
      <c r="J131" s="110" t="s">
        <v>864</v>
      </c>
      <c r="K131" s="110" t="s">
        <v>171</v>
      </c>
      <c r="L131" s="110">
        <v>0</v>
      </c>
      <c r="M131" s="418">
        <f t="shared" si="15"/>
        <v>0</v>
      </c>
      <c r="N131" s="110" t="s">
        <v>651</v>
      </c>
      <c r="O131" s="110"/>
      <c r="P131" s="528"/>
    </row>
    <row r="132" spans="2:16" ht="26.4" x14ac:dyDescent="0.25">
      <c r="B132" s="574">
        <v>32</v>
      </c>
      <c r="C132" s="574" t="s">
        <v>860</v>
      </c>
      <c r="D132" s="574" t="s">
        <v>865</v>
      </c>
      <c r="E132" s="574" t="s">
        <v>866</v>
      </c>
      <c r="F132" s="574" t="s">
        <v>867</v>
      </c>
      <c r="G132" s="110" t="str">
        <f>IF(F132="",#REF!,F132)</f>
        <v>AMT_LCL</v>
      </c>
      <c r="H132" s="110">
        <f>IF(F132="",#REF!+1,1)</f>
        <v>1</v>
      </c>
      <c r="I132" s="110" t="str">
        <f t="shared" si="22"/>
        <v>AMT_LCL_R1</v>
      </c>
      <c r="J132" s="110" t="s">
        <v>868</v>
      </c>
      <c r="K132" s="110" t="s">
        <v>166</v>
      </c>
      <c r="L132" s="110">
        <v>0</v>
      </c>
      <c r="M132" s="418">
        <f t="shared" si="15"/>
        <v>0</v>
      </c>
      <c r="N132" s="110" t="s">
        <v>651</v>
      </c>
      <c r="O132" s="110"/>
      <c r="P132" s="574"/>
    </row>
    <row r="133" spans="2:16" ht="26.4" x14ac:dyDescent="0.25">
      <c r="B133" s="528"/>
      <c r="C133" s="528"/>
      <c r="D133" s="528"/>
      <c r="E133" s="528"/>
      <c r="F133" s="528"/>
      <c r="G133" s="110" t="str">
        <f t="shared" ref="G133:G179" si="23">IF(F133="",G132,F133)</f>
        <v>AMT_LCL</v>
      </c>
      <c r="H133" s="110">
        <f t="shared" ref="H133:H179" si="24">IF(F133="",H132+1,1)</f>
        <v>2</v>
      </c>
      <c r="I133" s="110" t="str">
        <f t="shared" si="22"/>
        <v>AMT_LCL_R2</v>
      </c>
      <c r="J133" s="110" t="s">
        <v>863</v>
      </c>
      <c r="K133" s="110" t="s">
        <v>171</v>
      </c>
      <c r="L133" s="110">
        <v>0</v>
      </c>
      <c r="M133" s="418">
        <f t="shared" si="15"/>
        <v>0</v>
      </c>
      <c r="N133" s="110" t="s">
        <v>651</v>
      </c>
      <c r="O133" s="110"/>
      <c r="P133" s="528"/>
    </row>
    <row r="134" spans="2:16" ht="145.19999999999999" x14ac:dyDescent="0.25">
      <c r="B134" s="574">
        <v>33</v>
      </c>
      <c r="C134" s="574" t="s">
        <v>860</v>
      </c>
      <c r="D134" s="574" t="s">
        <v>869</v>
      </c>
      <c r="E134" s="183" t="s">
        <v>870</v>
      </c>
      <c r="F134" s="568" t="s">
        <v>871</v>
      </c>
      <c r="G134" s="110" t="str">
        <f t="shared" si="23"/>
        <v>C_169</v>
      </c>
      <c r="H134" s="110">
        <f t="shared" si="24"/>
        <v>1</v>
      </c>
      <c r="I134" s="110" t="str">
        <f t="shared" si="22"/>
        <v>C_169_R1</v>
      </c>
      <c r="J134" s="110" t="s">
        <v>872</v>
      </c>
      <c r="K134" s="110" t="s">
        <v>166</v>
      </c>
      <c r="L134" s="110">
        <v>0</v>
      </c>
      <c r="M134" s="418">
        <f t="shared" si="15"/>
        <v>0</v>
      </c>
      <c r="N134" s="110" t="s">
        <v>651</v>
      </c>
      <c r="O134" s="110"/>
      <c r="P134" s="568"/>
    </row>
    <row r="135" spans="2:16" ht="26.4" x14ac:dyDescent="0.25">
      <c r="B135" s="532"/>
      <c r="C135" s="532"/>
      <c r="D135" s="532"/>
      <c r="E135" s="183"/>
      <c r="F135" s="532"/>
      <c r="G135" s="110" t="str">
        <f t="shared" si="23"/>
        <v>C_169</v>
      </c>
      <c r="H135" s="110">
        <f t="shared" si="24"/>
        <v>2</v>
      </c>
      <c r="I135" s="110" t="str">
        <f t="shared" si="22"/>
        <v>C_169_R2</v>
      </c>
      <c r="J135" s="110" t="s">
        <v>873</v>
      </c>
      <c r="K135" s="110" t="s">
        <v>171</v>
      </c>
      <c r="L135" s="110">
        <v>0</v>
      </c>
      <c r="M135" s="418">
        <f t="shared" si="15"/>
        <v>0</v>
      </c>
      <c r="N135" s="110" t="s">
        <v>651</v>
      </c>
      <c r="O135" s="110"/>
      <c r="P135" s="532"/>
    </row>
    <row r="136" spans="2:16" ht="26.4" x14ac:dyDescent="0.25">
      <c r="B136" s="532"/>
      <c r="C136" s="532"/>
      <c r="D136" s="532"/>
      <c r="E136" s="183"/>
      <c r="F136" s="528"/>
      <c r="G136" s="110" t="str">
        <f t="shared" si="23"/>
        <v>C_169</v>
      </c>
      <c r="H136" s="110">
        <f t="shared" si="24"/>
        <v>3</v>
      </c>
      <c r="I136" s="110" t="str">
        <f t="shared" si="22"/>
        <v>C_169_R3</v>
      </c>
      <c r="J136" s="110" t="s">
        <v>863</v>
      </c>
      <c r="K136" s="110" t="s">
        <v>173</v>
      </c>
      <c r="L136" s="110">
        <v>0</v>
      </c>
      <c r="M136" s="418">
        <f t="shared" si="15"/>
        <v>0</v>
      </c>
      <c r="N136" s="110" t="s">
        <v>651</v>
      </c>
      <c r="O136" s="110"/>
      <c r="P136" s="528"/>
    </row>
    <row r="137" spans="2:16" ht="39.6" x14ac:dyDescent="0.25">
      <c r="B137" s="532"/>
      <c r="C137" s="532"/>
      <c r="D137" s="532"/>
      <c r="E137" s="183"/>
      <c r="F137" s="568" t="s">
        <v>874</v>
      </c>
      <c r="G137" s="110" t="str">
        <f t="shared" si="23"/>
        <v>C_303</v>
      </c>
      <c r="H137" s="110">
        <f t="shared" si="24"/>
        <v>1</v>
      </c>
      <c r="I137" s="110" t="str">
        <f t="shared" si="22"/>
        <v>C_303_R1</v>
      </c>
      <c r="J137" s="110" t="s">
        <v>872</v>
      </c>
      <c r="K137" s="110" t="s">
        <v>166</v>
      </c>
      <c r="L137" s="110">
        <v>0</v>
      </c>
      <c r="M137" s="418">
        <f t="shared" si="15"/>
        <v>0</v>
      </c>
      <c r="N137" s="110" t="s">
        <v>651</v>
      </c>
      <c r="O137" s="110"/>
      <c r="P137" s="568"/>
    </row>
    <row r="138" spans="2:16" ht="26.4" x14ac:dyDescent="0.25">
      <c r="B138" s="532"/>
      <c r="C138" s="532"/>
      <c r="D138" s="532"/>
      <c r="E138" s="183"/>
      <c r="F138" s="532"/>
      <c r="G138" s="110" t="str">
        <f t="shared" si="23"/>
        <v>C_303</v>
      </c>
      <c r="H138" s="110">
        <f t="shared" si="24"/>
        <v>2</v>
      </c>
      <c r="I138" s="110" t="str">
        <f t="shared" si="22"/>
        <v>C_303_R2</v>
      </c>
      <c r="J138" s="110" t="s">
        <v>873</v>
      </c>
      <c r="K138" s="110" t="s">
        <v>171</v>
      </c>
      <c r="L138" s="110">
        <v>0</v>
      </c>
      <c r="M138" s="418">
        <f t="shared" si="15"/>
        <v>0</v>
      </c>
      <c r="N138" s="110" t="s">
        <v>651</v>
      </c>
      <c r="O138" s="110"/>
      <c r="P138" s="532"/>
    </row>
    <row r="139" spans="2:16" ht="26.4" x14ac:dyDescent="0.25">
      <c r="B139" s="532"/>
      <c r="C139" s="532"/>
      <c r="D139" s="532"/>
      <c r="E139" s="183"/>
      <c r="F139" s="528"/>
      <c r="G139" s="110" t="str">
        <f t="shared" si="23"/>
        <v>C_303</v>
      </c>
      <c r="H139" s="110">
        <f t="shared" si="24"/>
        <v>3</v>
      </c>
      <c r="I139" s="110" t="str">
        <f t="shared" si="22"/>
        <v>C_303_R3</v>
      </c>
      <c r="J139" s="110" t="s">
        <v>863</v>
      </c>
      <c r="K139" s="110" t="s">
        <v>173</v>
      </c>
      <c r="L139" s="110">
        <v>0</v>
      </c>
      <c r="M139" s="418">
        <f t="shared" si="15"/>
        <v>0</v>
      </c>
      <c r="N139" s="110" t="s">
        <v>651</v>
      </c>
      <c r="O139" s="110"/>
      <c r="P139" s="528"/>
    </row>
    <row r="140" spans="2:16" ht="39.6" x14ac:dyDescent="0.25">
      <c r="B140" s="532"/>
      <c r="C140" s="532"/>
      <c r="D140" s="532"/>
      <c r="E140" s="183"/>
      <c r="F140" s="568" t="s">
        <v>875</v>
      </c>
      <c r="G140" s="110" t="str">
        <f t="shared" si="23"/>
        <v>C_306</v>
      </c>
      <c r="H140" s="110">
        <f t="shared" si="24"/>
        <v>1</v>
      </c>
      <c r="I140" s="110" t="str">
        <f t="shared" si="22"/>
        <v>C_306_R1</v>
      </c>
      <c r="J140" s="110" t="s">
        <v>872</v>
      </c>
      <c r="K140" s="110" t="s">
        <v>166</v>
      </c>
      <c r="L140" s="110">
        <v>0</v>
      </c>
      <c r="M140" s="418">
        <f t="shared" si="15"/>
        <v>0</v>
      </c>
      <c r="N140" s="110" t="s">
        <v>651</v>
      </c>
      <c r="O140" s="110"/>
      <c r="P140" s="568"/>
    </row>
    <row r="141" spans="2:16" ht="26.4" x14ac:dyDescent="0.25">
      <c r="B141" s="532"/>
      <c r="C141" s="532"/>
      <c r="D141" s="532"/>
      <c r="E141" s="183"/>
      <c r="F141" s="532"/>
      <c r="G141" s="110" t="str">
        <f t="shared" si="23"/>
        <v>C_306</v>
      </c>
      <c r="H141" s="110">
        <f t="shared" si="24"/>
        <v>2</v>
      </c>
      <c r="I141" s="110" t="str">
        <f t="shared" si="22"/>
        <v>C_306_R2</v>
      </c>
      <c r="J141" s="110" t="s">
        <v>873</v>
      </c>
      <c r="K141" s="110" t="s">
        <v>171</v>
      </c>
      <c r="L141" s="110">
        <v>0</v>
      </c>
      <c r="M141" s="418">
        <f t="shared" si="15"/>
        <v>0</v>
      </c>
      <c r="N141" s="110" t="s">
        <v>651</v>
      </c>
      <c r="O141" s="110"/>
      <c r="P141" s="532"/>
    </row>
    <row r="142" spans="2:16" ht="26.4" x14ac:dyDescent="0.25">
      <c r="B142" s="532"/>
      <c r="C142" s="532"/>
      <c r="D142" s="532"/>
      <c r="E142" s="183"/>
      <c r="F142" s="528"/>
      <c r="G142" s="110" t="str">
        <f t="shared" si="23"/>
        <v>C_306</v>
      </c>
      <c r="H142" s="110">
        <f t="shared" si="24"/>
        <v>3</v>
      </c>
      <c r="I142" s="110" t="str">
        <f t="shared" si="22"/>
        <v>C_306_R3</v>
      </c>
      <c r="J142" s="110" t="s">
        <v>863</v>
      </c>
      <c r="K142" s="110" t="s">
        <v>173</v>
      </c>
      <c r="L142" s="110">
        <v>0</v>
      </c>
      <c r="M142" s="418">
        <f t="shared" si="15"/>
        <v>0</v>
      </c>
      <c r="N142" s="110" t="s">
        <v>651</v>
      </c>
      <c r="O142" s="110"/>
      <c r="P142" s="528"/>
    </row>
    <row r="143" spans="2:16" ht="39.6" x14ac:dyDescent="0.25">
      <c r="B143" s="532"/>
      <c r="C143" s="532"/>
      <c r="D143" s="532"/>
      <c r="E143" s="183"/>
      <c r="F143" s="568" t="s">
        <v>876</v>
      </c>
      <c r="G143" s="110" t="str">
        <f t="shared" si="23"/>
        <v>C_309</v>
      </c>
      <c r="H143" s="110">
        <f t="shared" si="24"/>
        <v>1</v>
      </c>
      <c r="I143" s="110" t="str">
        <f t="shared" si="22"/>
        <v>C_309_R1</v>
      </c>
      <c r="J143" s="110" t="s">
        <v>872</v>
      </c>
      <c r="K143" s="110" t="s">
        <v>166</v>
      </c>
      <c r="L143" s="110">
        <v>0</v>
      </c>
      <c r="M143" s="418">
        <f t="shared" si="15"/>
        <v>0</v>
      </c>
      <c r="N143" s="110" t="s">
        <v>651</v>
      </c>
      <c r="O143" s="110"/>
      <c r="P143" s="568"/>
    </row>
    <row r="144" spans="2:16" ht="26.4" x14ac:dyDescent="0.25">
      <c r="B144" s="532"/>
      <c r="C144" s="532"/>
      <c r="D144" s="532"/>
      <c r="E144" s="183"/>
      <c r="F144" s="532"/>
      <c r="G144" s="110" t="str">
        <f t="shared" si="23"/>
        <v>C_309</v>
      </c>
      <c r="H144" s="110">
        <f t="shared" si="24"/>
        <v>2</v>
      </c>
      <c r="I144" s="110" t="str">
        <f t="shared" si="22"/>
        <v>C_309_R2</v>
      </c>
      <c r="J144" s="110" t="s">
        <v>873</v>
      </c>
      <c r="K144" s="110" t="s">
        <v>171</v>
      </c>
      <c r="L144" s="110">
        <v>0</v>
      </c>
      <c r="M144" s="418">
        <f t="shared" si="15"/>
        <v>0</v>
      </c>
      <c r="N144" s="110" t="s">
        <v>651</v>
      </c>
      <c r="O144" s="110"/>
      <c r="P144" s="532"/>
    </row>
    <row r="145" spans="2:16" ht="26.4" x14ac:dyDescent="0.25">
      <c r="B145" s="532"/>
      <c r="C145" s="532"/>
      <c r="D145" s="532"/>
      <c r="E145" s="183"/>
      <c r="F145" s="528"/>
      <c r="G145" s="110" t="str">
        <f t="shared" si="23"/>
        <v>C_309</v>
      </c>
      <c r="H145" s="110">
        <f t="shared" si="24"/>
        <v>3</v>
      </c>
      <c r="I145" s="110" t="str">
        <f t="shared" si="22"/>
        <v>C_309_R3</v>
      </c>
      <c r="J145" s="110" t="s">
        <v>863</v>
      </c>
      <c r="K145" s="110" t="s">
        <v>173</v>
      </c>
      <c r="L145" s="110">
        <v>0</v>
      </c>
      <c r="M145" s="418">
        <f t="shared" si="15"/>
        <v>0</v>
      </c>
      <c r="N145" s="110" t="s">
        <v>651</v>
      </c>
      <c r="O145" s="110"/>
      <c r="P145" s="528"/>
    </row>
    <row r="146" spans="2:16" ht="39.6" x14ac:dyDescent="0.25">
      <c r="B146" s="532"/>
      <c r="C146" s="532"/>
      <c r="D146" s="532"/>
      <c r="E146" s="183"/>
      <c r="F146" s="568" t="s">
        <v>877</v>
      </c>
      <c r="G146" s="110" t="str">
        <f t="shared" si="23"/>
        <v>C_312</v>
      </c>
      <c r="H146" s="110">
        <f t="shared" si="24"/>
        <v>1</v>
      </c>
      <c r="I146" s="110" t="str">
        <f t="shared" si="22"/>
        <v>C_312_R1</v>
      </c>
      <c r="J146" s="110" t="s">
        <v>872</v>
      </c>
      <c r="K146" s="110" t="s">
        <v>166</v>
      </c>
      <c r="L146" s="110">
        <v>0</v>
      </c>
      <c r="M146" s="418">
        <f t="shared" si="15"/>
        <v>0</v>
      </c>
      <c r="N146" s="110" t="s">
        <v>651</v>
      </c>
      <c r="O146" s="110"/>
      <c r="P146" s="568"/>
    </row>
    <row r="147" spans="2:16" ht="26.4" x14ac:dyDescent="0.25">
      <c r="B147" s="532"/>
      <c r="C147" s="532"/>
      <c r="D147" s="532"/>
      <c r="E147" s="183"/>
      <c r="F147" s="532"/>
      <c r="G147" s="110" t="str">
        <f t="shared" si="23"/>
        <v>C_312</v>
      </c>
      <c r="H147" s="110">
        <f t="shared" si="24"/>
        <v>2</v>
      </c>
      <c r="I147" s="110" t="str">
        <f t="shared" si="22"/>
        <v>C_312_R2</v>
      </c>
      <c r="J147" s="110" t="s">
        <v>873</v>
      </c>
      <c r="K147" s="110" t="s">
        <v>171</v>
      </c>
      <c r="L147" s="110">
        <v>0</v>
      </c>
      <c r="M147" s="418">
        <f t="shared" si="15"/>
        <v>0</v>
      </c>
      <c r="N147" s="110" t="s">
        <v>651</v>
      </c>
      <c r="O147" s="110"/>
      <c r="P147" s="532"/>
    </row>
    <row r="148" spans="2:16" ht="26.4" x14ac:dyDescent="0.25">
      <c r="B148" s="532"/>
      <c r="C148" s="532"/>
      <c r="D148" s="532"/>
      <c r="E148" s="183"/>
      <c r="F148" s="528"/>
      <c r="G148" s="110" t="str">
        <f t="shared" si="23"/>
        <v>C_312</v>
      </c>
      <c r="H148" s="110">
        <f t="shared" si="24"/>
        <v>3</v>
      </c>
      <c r="I148" s="110" t="str">
        <f t="shared" si="22"/>
        <v>C_312_R3</v>
      </c>
      <c r="J148" s="110" t="s">
        <v>863</v>
      </c>
      <c r="K148" s="110" t="s">
        <v>173</v>
      </c>
      <c r="L148" s="110">
        <v>0</v>
      </c>
      <c r="M148" s="418">
        <f t="shared" si="15"/>
        <v>0</v>
      </c>
      <c r="N148" s="110" t="s">
        <v>651</v>
      </c>
      <c r="O148" s="110"/>
      <c r="P148" s="528"/>
    </row>
    <row r="149" spans="2:16" ht="39.6" x14ac:dyDescent="0.25">
      <c r="B149" s="532"/>
      <c r="C149" s="532"/>
      <c r="D149" s="532"/>
      <c r="E149" s="183"/>
      <c r="F149" s="568" t="s">
        <v>878</v>
      </c>
      <c r="G149" s="110" t="str">
        <f t="shared" si="23"/>
        <v>C_315</v>
      </c>
      <c r="H149" s="110">
        <f t="shared" si="24"/>
        <v>1</v>
      </c>
      <c r="I149" s="110" t="str">
        <f t="shared" si="22"/>
        <v>C_315_R1</v>
      </c>
      <c r="J149" s="110" t="s">
        <v>872</v>
      </c>
      <c r="K149" s="110" t="s">
        <v>166</v>
      </c>
      <c r="L149" s="110">
        <v>0</v>
      </c>
      <c r="M149" s="418">
        <f t="shared" si="15"/>
        <v>0</v>
      </c>
      <c r="N149" s="110" t="s">
        <v>651</v>
      </c>
      <c r="O149" s="110"/>
      <c r="P149" s="568"/>
    </row>
    <row r="150" spans="2:16" ht="26.4" x14ac:dyDescent="0.25">
      <c r="B150" s="532"/>
      <c r="C150" s="532"/>
      <c r="D150" s="532"/>
      <c r="E150" s="183"/>
      <c r="F150" s="532"/>
      <c r="G150" s="110" t="str">
        <f t="shared" si="23"/>
        <v>C_315</v>
      </c>
      <c r="H150" s="110">
        <f t="shared" si="24"/>
        <v>2</v>
      </c>
      <c r="I150" s="110" t="str">
        <f t="shared" si="22"/>
        <v>C_315_R2</v>
      </c>
      <c r="J150" s="110" t="s">
        <v>873</v>
      </c>
      <c r="K150" s="110" t="s">
        <v>171</v>
      </c>
      <c r="L150" s="110">
        <v>0</v>
      </c>
      <c r="M150" s="418">
        <f t="shared" si="15"/>
        <v>0</v>
      </c>
      <c r="N150" s="110" t="s">
        <v>651</v>
      </c>
      <c r="O150" s="110"/>
      <c r="P150" s="532"/>
    </row>
    <row r="151" spans="2:16" ht="26.4" x14ac:dyDescent="0.25">
      <c r="B151" s="532"/>
      <c r="C151" s="532"/>
      <c r="D151" s="532"/>
      <c r="E151" s="183"/>
      <c r="F151" s="528"/>
      <c r="G151" s="110" t="str">
        <f t="shared" si="23"/>
        <v>C_315</v>
      </c>
      <c r="H151" s="110">
        <f t="shared" si="24"/>
        <v>3</v>
      </c>
      <c r="I151" s="110" t="str">
        <f t="shared" si="22"/>
        <v>C_315_R3</v>
      </c>
      <c r="J151" s="110" t="s">
        <v>863</v>
      </c>
      <c r="K151" s="110" t="s">
        <v>173</v>
      </c>
      <c r="L151" s="110">
        <v>0</v>
      </c>
      <c r="M151" s="418">
        <f t="shared" si="15"/>
        <v>0</v>
      </c>
      <c r="N151" s="110" t="s">
        <v>651</v>
      </c>
      <c r="O151" s="110"/>
      <c r="P151" s="528"/>
    </row>
    <row r="152" spans="2:16" ht="39.6" x14ac:dyDescent="0.25">
      <c r="B152" s="532"/>
      <c r="C152" s="532"/>
      <c r="D152" s="532"/>
      <c r="E152" s="183"/>
      <c r="F152" s="568" t="s">
        <v>879</v>
      </c>
      <c r="G152" s="110" t="str">
        <f t="shared" si="23"/>
        <v>C_318</v>
      </c>
      <c r="H152" s="110">
        <f t="shared" si="24"/>
        <v>1</v>
      </c>
      <c r="I152" s="110" t="str">
        <f t="shared" si="22"/>
        <v>C_318_R1</v>
      </c>
      <c r="J152" s="110" t="s">
        <v>872</v>
      </c>
      <c r="K152" s="110" t="s">
        <v>166</v>
      </c>
      <c r="L152" s="110">
        <v>0</v>
      </c>
      <c r="M152" s="418">
        <f t="shared" si="15"/>
        <v>0</v>
      </c>
      <c r="N152" s="110" t="s">
        <v>651</v>
      </c>
      <c r="O152" s="110"/>
      <c r="P152" s="568"/>
    </row>
    <row r="153" spans="2:16" ht="26.4" x14ac:dyDescent="0.25">
      <c r="B153" s="532"/>
      <c r="C153" s="532"/>
      <c r="D153" s="532"/>
      <c r="E153" s="183"/>
      <c r="F153" s="532"/>
      <c r="G153" s="110" t="str">
        <f t="shared" si="23"/>
        <v>C_318</v>
      </c>
      <c r="H153" s="110">
        <f t="shared" si="24"/>
        <v>2</v>
      </c>
      <c r="I153" s="110" t="str">
        <f t="shared" si="22"/>
        <v>C_318_R2</v>
      </c>
      <c r="J153" s="110" t="s">
        <v>873</v>
      </c>
      <c r="K153" s="110" t="s">
        <v>171</v>
      </c>
      <c r="L153" s="110">
        <v>0</v>
      </c>
      <c r="M153" s="418">
        <f t="shared" si="15"/>
        <v>0</v>
      </c>
      <c r="N153" s="110" t="s">
        <v>651</v>
      </c>
      <c r="O153" s="110"/>
      <c r="P153" s="532"/>
    </row>
    <row r="154" spans="2:16" ht="26.4" x14ac:dyDescent="0.25">
      <c r="B154" s="532"/>
      <c r="C154" s="532"/>
      <c r="D154" s="532"/>
      <c r="E154" s="183"/>
      <c r="F154" s="528"/>
      <c r="G154" s="110" t="str">
        <f t="shared" si="23"/>
        <v>C_318</v>
      </c>
      <c r="H154" s="110">
        <f t="shared" si="24"/>
        <v>3</v>
      </c>
      <c r="I154" s="110" t="str">
        <f t="shared" si="22"/>
        <v>C_318_R3</v>
      </c>
      <c r="J154" s="110" t="s">
        <v>863</v>
      </c>
      <c r="K154" s="110" t="s">
        <v>173</v>
      </c>
      <c r="L154" s="110">
        <v>0</v>
      </c>
      <c r="M154" s="418">
        <f t="shared" si="15"/>
        <v>0</v>
      </c>
      <c r="N154" s="110" t="s">
        <v>651</v>
      </c>
      <c r="O154" s="110"/>
      <c r="P154" s="528"/>
    </row>
    <row r="155" spans="2:16" ht="39.6" x14ac:dyDescent="0.25">
      <c r="B155" s="532"/>
      <c r="C155" s="532"/>
      <c r="D155" s="532"/>
      <c r="E155" s="183"/>
      <c r="F155" s="568" t="s">
        <v>880</v>
      </c>
      <c r="G155" s="110" t="str">
        <f t="shared" si="23"/>
        <v>C_321</v>
      </c>
      <c r="H155" s="110">
        <f t="shared" si="24"/>
        <v>1</v>
      </c>
      <c r="I155" s="110" t="str">
        <f t="shared" si="22"/>
        <v>C_321_R1</v>
      </c>
      <c r="J155" s="110" t="s">
        <v>872</v>
      </c>
      <c r="K155" s="110" t="s">
        <v>166</v>
      </c>
      <c r="L155" s="110">
        <v>0</v>
      </c>
      <c r="M155" s="418">
        <f t="shared" si="15"/>
        <v>0</v>
      </c>
      <c r="N155" s="110" t="s">
        <v>651</v>
      </c>
      <c r="O155" s="110"/>
      <c r="P155" s="568"/>
    </row>
    <row r="156" spans="2:16" ht="26.4" x14ac:dyDescent="0.25">
      <c r="B156" s="532"/>
      <c r="C156" s="532"/>
      <c r="D156" s="532"/>
      <c r="E156" s="183"/>
      <c r="F156" s="532"/>
      <c r="G156" s="110" t="str">
        <f t="shared" si="23"/>
        <v>C_321</v>
      </c>
      <c r="H156" s="110">
        <f t="shared" si="24"/>
        <v>2</v>
      </c>
      <c r="I156" s="110" t="str">
        <f t="shared" si="22"/>
        <v>C_321_R2</v>
      </c>
      <c r="J156" s="110" t="s">
        <v>873</v>
      </c>
      <c r="K156" s="110" t="s">
        <v>171</v>
      </c>
      <c r="L156" s="110">
        <v>0</v>
      </c>
      <c r="M156" s="418">
        <f t="shared" si="15"/>
        <v>0</v>
      </c>
      <c r="N156" s="110" t="s">
        <v>651</v>
      </c>
      <c r="O156" s="110"/>
      <c r="P156" s="532"/>
    </row>
    <row r="157" spans="2:16" ht="26.4" x14ac:dyDescent="0.25">
      <c r="B157" s="532"/>
      <c r="C157" s="532"/>
      <c r="D157" s="532"/>
      <c r="E157" s="183"/>
      <c r="F157" s="528"/>
      <c r="G157" s="110" t="str">
        <f t="shared" si="23"/>
        <v>C_321</v>
      </c>
      <c r="H157" s="110">
        <f t="shared" si="24"/>
        <v>3</v>
      </c>
      <c r="I157" s="110" t="str">
        <f t="shared" si="22"/>
        <v>C_321_R3</v>
      </c>
      <c r="J157" s="110" t="s">
        <v>863</v>
      </c>
      <c r="K157" s="110" t="s">
        <v>173</v>
      </c>
      <c r="L157" s="110">
        <v>0</v>
      </c>
      <c r="M157" s="418">
        <f t="shared" si="15"/>
        <v>0</v>
      </c>
      <c r="N157" s="110" t="s">
        <v>651</v>
      </c>
      <c r="O157" s="110"/>
      <c r="P157" s="528"/>
    </row>
    <row r="158" spans="2:16" ht="39.6" x14ac:dyDescent="0.25">
      <c r="B158" s="532"/>
      <c r="C158" s="532"/>
      <c r="D158" s="532"/>
      <c r="E158" s="183"/>
      <c r="F158" s="568" t="s">
        <v>881</v>
      </c>
      <c r="G158" s="110" t="str">
        <f t="shared" si="23"/>
        <v>C_324</v>
      </c>
      <c r="H158" s="110">
        <f t="shared" si="24"/>
        <v>1</v>
      </c>
      <c r="I158" s="110" t="str">
        <f t="shared" si="22"/>
        <v>C_324_R1</v>
      </c>
      <c r="J158" s="110" t="s">
        <v>872</v>
      </c>
      <c r="K158" s="110" t="s">
        <v>166</v>
      </c>
      <c r="L158" s="110">
        <v>0</v>
      </c>
      <c r="M158" s="418">
        <f t="shared" si="15"/>
        <v>0</v>
      </c>
      <c r="N158" s="110" t="s">
        <v>651</v>
      </c>
      <c r="O158" s="110"/>
      <c r="P158" s="568"/>
    </row>
    <row r="159" spans="2:16" ht="26.4" x14ac:dyDescent="0.25">
      <c r="B159" s="532"/>
      <c r="C159" s="532"/>
      <c r="D159" s="532"/>
      <c r="E159" s="183"/>
      <c r="F159" s="532"/>
      <c r="G159" s="110" t="str">
        <f t="shared" si="23"/>
        <v>C_324</v>
      </c>
      <c r="H159" s="110">
        <f t="shared" si="24"/>
        <v>2</v>
      </c>
      <c r="I159" s="110" t="str">
        <f t="shared" si="22"/>
        <v>C_324_R2</v>
      </c>
      <c r="J159" s="110" t="s">
        <v>873</v>
      </c>
      <c r="K159" s="110" t="s">
        <v>171</v>
      </c>
      <c r="L159" s="110">
        <v>0</v>
      </c>
      <c r="M159" s="418">
        <f t="shared" si="15"/>
        <v>0</v>
      </c>
      <c r="N159" s="110" t="s">
        <v>651</v>
      </c>
      <c r="O159" s="110"/>
      <c r="P159" s="532"/>
    </row>
    <row r="160" spans="2:16" ht="26.4" x14ac:dyDescent="0.25">
      <c r="B160" s="532"/>
      <c r="C160" s="532"/>
      <c r="D160" s="532"/>
      <c r="E160" s="183"/>
      <c r="F160" s="528"/>
      <c r="G160" s="110" t="str">
        <f t="shared" si="23"/>
        <v>C_324</v>
      </c>
      <c r="H160" s="110">
        <f t="shared" si="24"/>
        <v>3</v>
      </c>
      <c r="I160" s="110" t="str">
        <f t="shared" si="22"/>
        <v>C_324_R3</v>
      </c>
      <c r="J160" s="110" t="s">
        <v>863</v>
      </c>
      <c r="K160" s="110" t="s">
        <v>173</v>
      </c>
      <c r="L160" s="110">
        <v>0</v>
      </c>
      <c r="M160" s="418">
        <f t="shared" si="15"/>
        <v>0</v>
      </c>
      <c r="N160" s="110" t="s">
        <v>651</v>
      </c>
      <c r="O160" s="110"/>
      <c r="P160" s="528"/>
    </row>
    <row r="161" spans="2:16" ht="39.6" x14ac:dyDescent="0.25">
      <c r="B161" s="532"/>
      <c r="C161" s="532"/>
      <c r="D161" s="532"/>
      <c r="E161" s="183"/>
      <c r="F161" s="568" t="s">
        <v>882</v>
      </c>
      <c r="G161" s="110" t="str">
        <f t="shared" si="23"/>
        <v>C_327</v>
      </c>
      <c r="H161" s="110">
        <f t="shared" si="24"/>
        <v>1</v>
      </c>
      <c r="I161" s="110" t="str">
        <f t="shared" si="22"/>
        <v>C_327_R1</v>
      </c>
      <c r="J161" s="110" t="s">
        <v>872</v>
      </c>
      <c r="K161" s="110" t="s">
        <v>166</v>
      </c>
      <c r="L161" s="110">
        <v>0</v>
      </c>
      <c r="M161" s="418">
        <f t="shared" si="15"/>
        <v>0</v>
      </c>
      <c r="N161" s="110" t="s">
        <v>651</v>
      </c>
      <c r="O161" s="110"/>
      <c r="P161" s="568"/>
    </row>
    <row r="162" spans="2:16" ht="26.4" x14ac:dyDescent="0.25">
      <c r="B162" s="532"/>
      <c r="C162" s="532"/>
      <c r="D162" s="532"/>
      <c r="E162" s="183"/>
      <c r="F162" s="532"/>
      <c r="G162" s="110" t="str">
        <f t="shared" si="23"/>
        <v>C_327</v>
      </c>
      <c r="H162" s="110">
        <f t="shared" si="24"/>
        <v>2</v>
      </c>
      <c r="I162" s="110" t="str">
        <f t="shared" si="22"/>
        <v>C_327_R2</v>
      </c>
      <c r="J162" s="110" t="s">
        <v>873</v>
      </c>
      <c r="K162" s="110" t="s">
        <v>171</v>
      </c>
      <c r="L162" s="110">
        <v>0</v>
      </c>
      <c r="M162" s="418">
        <f t="shared" si="15"/>
        <v>0</v>
      </c>
      <c r="N162" s="110" t="s">
        <v>651</v>
      </c>
      <c r="O162" s="110"/>
      <c r="P162" s="532"/>
    </row>
    <row r="163" spans="2:16" ht="26.4" x14ac:dyDescent="0.25">
      <c r="B163" s="532"/>
      <c r="C163" s="532"/>
      <c r="D163" s="532"/>
      <c r="E163" s="183"/>
      <c r="F163" s="528"/>
      <c r="G163" s="110" t="str">
        <f t="shared" si="23"/>
        <v>C_327</v>
      </c>
      <c r="H163" s="110">
        <f t="shared" si="24"/>
        <v>3</v>
      </c>
      <c r="I163" s="110" t="str">
        <f t="shared" si="22"/>
        <v>C_327_R3</v>
      </c>
      <c r="J163" s="110" t="s">
        <v>863</v>
      </c>
      <c r="K163" s="110" t="s">
        <v>173</v>
      </c>
      <c r="L163" s="110">
        <v>0</v>
      </c>
      <c r="M163" s="418">
        <f t="shared" si="15"/>
        <v>0</v>
      </c>
      <c r="N163" s="110" t="s">
        <v>651</v>
      </c>
      <c r="O163" s="110"/>
      <c r="P163" s="528"/>
    </row>
    <row r="164" spans="2:16" ht="39.6" x14ac:dyDescent="0.25">
      <c r="B164" s="532"/>
      <c r="C164" s="532"/>
      <c r="D164" s="532"/>
      <c r="E164" s="183"/>
      <c r="F164" s="568" t="s">
        <v>883</v>
      </c>
      <c r="G164" s="110" t="str">
        <f t="shared" si="23"/>
        <v>C_330</v>
      </c>
      <c r="H164" s="110">
        <f t="shared" si="24"/>
        <v>1</v>
      </c>
      <c r="I164" s="110" t="str">
        <f t="shared" si="22"/>
        <v>C_330_R1</v>
      </c>
      <c r="J164" s="110" t="s">
        <v>872</v>
      </c>
      <c r="K164" s="110" t="s">
        <v>166</v>
      </c>
      <c r="L164" s="110">
        <v>0</v>
      </c>
      <c r="M164" s="418">
        <f t="shared" si="15"/>
        <v>0</v>
      </c>
      <c r="N164" s="110" t="s">
        <v>651</v>
      </c>
      <c r="O164" s="110"/>
      <c r="P164" s="568"/>
    </row>
    <row r="165" spans="2:16" ht="26.4" x14ac:dyDescent="0.25">
      <c r="B165" s="532"/>
      <c r="C165" s="532"/>
      <c r="D165" s="532"/>
      <c r="E165" s="183"/>
      <c r="F165" s="532"/>
      <c r="G165" s="110" t="str">
        <f t="shared" si="23"/>
        <v>C_330</v>
      </c>
      <c r="H165" s="110">
        <f t="shared" si="24"/>
        <v>2</v>
      </c>
      <c r="I165" s="110" t="str">
        <f t="shared" si="22"/>
        <v>C_330_R2</v>
      </c>
      <c r="J165" s="110" t="s">
        <v>873</v>
      </c>
      <c r="K165" s="110" t="s">
        <v>171</v>
      </c>
      <c r="L165" s="110">
        <v>0</v>
      </c>
      <c r="M165" s="418">
        <f t="shared" si="15"/>
        <v>0</v>
      </c>
      <c r="N165" s="110" t="s">
        <v>651</v>
      </c>
      <c r="O165" s="110"/>
      <c r="P165" s="532"/>
    </row>
    <row r="166" spans="2:16" ht="26.4" x14ac:dyDescent="0.25">
      <c r="B166" s="532"/>
      <c r="C166" s="532"/>
      <c r="D166" s="532"/>
      <c r="E166" s="183"/>
      <c r="F166" s="528"/>
      <c r="G166" s="110" t="str">
        <f t="shared" si="23"/>
        <v>C_330</v>
      </c>
      <c r="H166" s="110">
        <f t="shared" si="24"/>
        <v>3</v>
      </c>
      <c r="I166" s="110" t="str">
        <f t="shared" si="22"/>
        <v>C_330_R3</v>
      </c>
      <c r="J166" s="110" t="s">
        <v>863</v>
      </c>
      <c r="K166" s="110" t="s">
        <v>173</v>
      </c>
      <c r="L166" s="110">
        <v>0</v>
      </c>
      <c r="M166" s="418">
        <f t="shared" si="15"/>
        <v>0</v>
      </c>
      <c r="N166" s="110" t="s">
        <v>651</v>
      </c>
      <c r="O166" s="110"/>
      <c r="P166" s="528"/>
    </row>
    <row r="167" spans="2:16" ht="39.6" x14ac:dyDescent="0.25">
      <c r="B167" s="532"/>
      <c r="C167" s="532"/>
      <c r="D167" s="532"/>
      <c r="E167" s="183"/>
      <c r="F167" s="568" t="s">
        <v>884</v>
      </c>
      <c r="G167" s="110" t="str">
        <f t="shared" si="23"/>
        <v>C_333</v>
      </c>
      <c r="H167" s="110">
        <f t="shared" si="24"/>
        <v>1</v>
      </c>
      <c r="I167" s="110" t="str">
        <f t="shared" si="22"/>
        <v>C_333_R1</v>
      </c>
      <c r="J167" s="110" t="s">
        <v>872</v>
      </c>
      <c r="K167" s="110" t="s">
        <v>166</v>
      </c>
      <c r="L167" s="110">
        <v>0</v>
      </c>
      <c r="M167" s="418">
        <f t="shared" si="15"/>
        <v>0</v>
      </c>
      <c r="N167" s="110" t="s">
        <v>651</v>
      </c>
      <c r="O167" s="110"/>
      <c r="P167" s="568"/>
    </row>
    <row r="168" spans="2:16" ht="26.4" x14ac:dyDescent="0.25">
      <c r="B168" s="532"/>
      <c r="C168" s="532"/>
      <c r="D168" s="532"/>
      <c r="E168" s="183"/>
      <c r="F168" s="532"/>
      <c r="G168" s="110" t="str">
        <f t="shared" si="23"/>
        <v>C_333</v>
      </c>
      <c r="H168" s="110">
        <f t="shared" si="24"/>
        <v>2</v>
      </c>
      <c r="I168" s="110" t="str">
        <f t="shared" si="22"/>
        <v>C_333_R2</v>
      </c>
      <c r="J168" s="110" t="s">
        <v>873</v>
      </c>
      <c r="K168" s="110" t="s">
        <v>171</v>
      </c>
      <c r="L168" s="110">
        <v>0</v>
      </c>
      <c r="M168" s="418">
        <f t="shared" si="15"/>
        <v>0</v>
      </c>
      <c r="N168" s="110" t="s">
        <v>651</v>
      </c>
      <c r="O168" s="110"/>
      <c r="P168" s="532"/>
    </row>
    <row r="169" spans="2:16" ht="26.4" x14ac:dyDescent="0.25">
      <c r="B169" s="532"/>
      <c r="C169" s="532"/>
      <c r="D169" s="532"/>
      <c r="E169" s="183"/>
      <c r="F169" s="528"/>
      <c r="G169" s="110" t="str">
        <f t="shared" si="23"/>
        <v>C_333</v>
      </c>
      <c r="H169" s="110">
        <f t="shared" si="24"/>
        <v>3</v>
      </c>
      <c r="I169" s="110" t="str">
        <f t="shared" si="22"/>
        <v>C_333_R3</v>
      </c>
      <c r="J169" s="110" t="s">
        <v>863</v>
      </c>
      <c r="K169" s="110" t="s">
        <v>173</v>
      </c>
      <c r="L169" s="110">
        <v>0</v>
      </c>
      <c r="M169" s="418">
        <f t="shared" si="15"/>
        <v>0</v>
      </c>
      <c r="N169" s="110" t="s">
        <v>651</v>
      </c>
      <c r="O169" s="110"/>
      <c r="P169" s="528"/>
    </row>
    <row r="170" spans="2:16" ht="39.6" x14ac:dyDescent="0.25">
      <c r="B170" s="532"/>
      <c r="C170" s="532"/>
      <c r="D170" s="532"/>
      <c r="E170" s="183"/>
      <c r="F170" s="568" t="s">
        <v>885</v>
      </c>
      <c r="G170" s="110" t="str">
        <f t="shared" si="23"/>
        <v>C_336</v>
      </c>
      <c r="H170" s="110">
        <f t="shared" si="24"/>
        <v>1</v>
      </c>
      <c r="I170" s="110" t="str">
        <f t="shared" si="22"/>
        <v>C_336_R1</v>
      </c>
      <c r="J170" s="110" t="s">
        <v>872</v>
      </c>
      <c r="K170" s="110" t="s">
        <v>166</v>
      </c>
      <c r="L170" s="110">
        <v>0</v>
      </c>
      <c r="M170" s="418">
        <f t="shared" si="15"/>
        <v>0</v>
      </c>
      <c r="N170" s="110" t="s">
        <v>651</v>
      </c>
      <c r="O170" s="110"/>
      <c r="P170" s="568"/>
    </row>
    <row r="171" spans="2:16" ht="26.4" x14ac:dyDescent="0.25">
      <c r="B171" s="532"/>
      <c r="C171" s="532"/>
      <c r="D171" s="532"/>
      <c r="E171" s="183"/>
      <c r="F171" s="532"/>
      <c r="G171" s="110" t="str">
        <f t="shared" si="23"/>
        <v>C_336</v>
      </c>
      <c r="H171" s="110">
        <f t="shared" si="24"/>
        <v>2</v>
      </c>
      <c r="I171" s="110" t="str">
        <f t="shared" si="22"/>
        <v>C_336_R2</v>
      </c>
      <c r="J171" s="110" t="s">
        <v>873</v>
      </c>
      <c r="K171" s="110" t="s">
        <v>171</v>
      </c>
      <c r="L171" s="110">
        <v>0</v>
      </c>
      <c r="M171" s="418">
        <f t="shared" si="15"/>
        <v>0</v>
      </c>
      <c r="N171" s="110" t="s">
        <v>651</v>
      </c>
      <c r="O171" s="110"/>
      <c r="P171" s="532"/>
    </row>
    <row r="172" spans="2:16" ht="26.4" x14ac:dyDescent="0.25">
      <c r="B172" s="532"/>
      <c r="C172" s="532"/>
      <c r="D172" s="532"/>
      <c r="E172" s="183"/>
      <c r="F172" s="528"/>
      <c r="G172" s="110" t="str">
        <f t="shared" si="23"/>
        <v>C_336</v>
      </c>
      <c r="H172" s="110">
        <f t="shared" si="24"/>
        <v>3</v>
      </c>
      <c r="I172" s="110" t="str">
        <f t="shared" si="22"/>
        <v>C_336_R3</v>
      </c>
      <c r="J172" s="110" t="s">
        <v>863</v>
      </c>
      <c r="K172" s="110" t="s">
        <v>173</v>
      </c>
      <c r="L172" s="110">
        <v>0</v>
      </c>
      <c r="M172" s="418">
        <f t="shared" si="15"/>
        <v>0</v>
      </c>
      <c r="N172" s="110" t="s">
        <v>651</v>
      </c>
      <c r="O172" s="110"/>
      <c r="P172" s="528"/>
    </row>
    <row r="173" spans="2:16" ht="39.6" x14ac:dyDescent="0.25">
      <c r="B173" s="532"/>
      <c r="C173" s="532"/>
      <c r="D173" s="532"/>
      <c r="E173" s="183"/>
      <c r="F173" s="568" t="s">
        <v>886</v>
      </c>
      <c r="G173" s="110" t="str">
        <f t="shared" si="23"/>
        <v>C_339</v>
      </c>
      <c r="H173" s="110">
        <f t="shared" si="24"/>
        <v>1</v>
      </c>
      <c r="I173" s="110" t="str">
        <f t="shared" si="22"/>
        <v>C_339_R1</v>
      </c>
      <c r="J173" s="110" t="s">
        <v>872</v>
      </c>
      <c r="K173" s="110" t="s">
        <v>166</v>
      </c>
      <c r="L173" s="110">
        <v>0</v>
      </c>
      <c r="M173" s="418">
        <f t="shared" si="15"/>
        <v>0</v>
      </c>
      <c r="N173" s="110" t="s">
        <v>651</v>
      </c>
      <c r="O173" s="110"/>
      <c r="P173" s="568"/>
    </row>
    <row r="174" spans="2:16" ht="26.4" x14ac:dyDescent="0.25">
      <c r="B174" s="532"/>
      <c r="C174" s="532"/>
      <c r="D174" s="532"/>
      <c r="E174" s="183"/>
      <c r="F174" s="532"/>
      <c r="G174" s="110" t="str">
        <f t="shared" si="23"/>
        <v>C_339</v>
      </c>
      <c r="H174" s="110">
        <f t="shared" si="24"/>
        <v>2</v>
      </c>
      <c r="I174" s="110" t="str">
        <f t="shared" si="22"/>
        <v>C_339_R2</v>
      </c>
      <c r="J174" s="110" t="s">
        <v>873</v>
      </c>
      <c r="K174" s="110" t="s">
        <v>171</v>
      </c>
      <c r="L174" s="110">
        <v>0</v>
      </c>
      <c r="M174" s="418">
        <f t="shared" si="15"/>
        <v>0</v>
      </c>
      <c r="N174" s="110" t="s">
        <v>651</v>
      </c>
      <c r="O174" s="110"/>
      <c r="P174" s="532"/>
    </row>
    <row r="175" spans="2:16" ht="26.4" x14ac:dyDescent="0.25">
      <c r="B175" s="532"/>
      <c r="C175" s="532"/>
      <c r="D175" s="532"/>
      <c r="E175" s="183"/>
      <c r="F175" s="528"/>
      <c r="G175" s="110" t="str">
        <f t="shared" si="23"/>
        <v>C_339</v>
      </c>
      <c r="H175" s="110">
        <f t="shared" si="24"/>
        <v>3</v>
      </c>
      <c r="I175" s="110" t="str">
        <f t="shared" si="22"/>
        <v>C_339_R3</v>
      </c>
      <c r="J175" s="110" t="s">
        <v>863</v>
      </c>
      <c r="K175" s="110" t="s">
        <v>173</v>
      </c>
      <c r="L175" s="110">
        <v>0</v>
      </c>
      <c r="M175" s="418">
        <f t="shared" si="15"/>
        <v>0</v>
      </c>
      <c r="N175" s="110" t="s">
        <v>651</v>
      </c>
      <c r="O175" s="110"/>
      <c r="P175" s="528"/>
    </row>
    <row r="176" spans="2:16" ht="39.6" x14ac:dyDescent="0.25">
      <c r="B176" s="532"/>
      <c r="C176" s="532"/>
      <c r="D176" s="532"/>
      <c r="E176" s="183"/>
      <c r="F176" s="568" t="s">
        <v>887</v>
      </c>
      <c r="G176" s="110" t="str">
        <f t="shared" si="23"/>
        <v>C_342</v>
      </c>
      <c r="H176" s="110">
        <f t="shared" si="24"/>
        <v>1</v>
      </c>
      <c r="I176" s="110" t="str">
        <f t="shared" si="22"/>
        <v>C_342_R1</v>
      </c>
      <c r="J176" s="110" t="s">
        <v>872</v>
      </c>
      <c r="K176" s="110" t="s">
        <v>166</v>
      </c>
      <c r="L176" s="110">
        <v>0</v>
      </c>
      <c r="M176" s="418">
        <f t="shared" si="15"/>
        <v>0</v>
      </c>
      <c r="N176" s="110" t="s">
        <v>651</v>
      </c>
      <c r="O176" s="110"/>
      <c r="P176" s="568"/>
    </row>
    <row r="177" spans="2:16" ht="26.4" x14ac:dyDescent="0.25">
      <c r="B177" s="532"/>
      <c r="C177" s="532"/>
      <c r="D177" s="532"/>
      <c r="E177" s="183"/>
      <c r="F177" s="532"/>
      <c r="G177" s="110" t="str">
        <f t="shared" si="23"/>
        <v>C_342</v>
      </c>
      <c r="H177" s="110">
        <f t="shared" si="24"/>
        <v>2</v>
      </c>
      <c r="I177" s="110" t="str">
        <f t="shared" si="22"/>
        <v>C_342_R2</v>
      </c>
      <c r="J177" s="110" t="s">
        <v>873</v>
      </c>
      <c r="K177" s="110" t="s">
        <v>171</v>
      </c>
      <c r="L177" s="110">
        <v>0</v>
      </c>
      <c r="M177" s="418">
        <f t="shared" si="15"/>
        <v>0</v>
      </c>
      <c r="N177" s="110" t="s">
        <v>651</v>
      </c>
      <c r="O177" s="110"/>
      <c r="P177" s="532"/>
    </row>
    <row r="178" spans="2:16" ht="26.4" x14ac:dyDescent="0.25">
      <c r="B178" s="528"/>
      <c r="C178" s="528"/>
      <c r="D178" s="528"/>
      <c r="E178" s="183"/>
      <c r="F178" s="528"/>
      <c r="G178" s="110" t="str">
        <f t="shared" si="23"/>
        <v>C_342</v>
      </c>
      <c r="H178" s="110">
        <f t="shared" si="24"/>
        <v>3</v>
      </c>
      <c r="I178" s="110" t="str">
        <f t="shared" si="22"/>
        <v>C_342_R3</v>
      </c>
      <c r="J178" s="110" t="s">
        <v>863</v>
      </c>
      <c r="K178" s="110" t="s">
        <v>173</v>
      </c>
      <c r="L178" s="110">
        <v>0</v>
      </c>
      <c r="M178" s="418">
        <f t="shared" si="15"/>
        <v>0</v>
      </c>
      <c r="N178" s="110" t="s">
        <v>651</v>
      </c>
      <c r="O178" s="110"/>
      <c r="P178" s="528"/>
    </row>
    <row r="179" spans="2:16" ht="26.4" x14ac:dyDescent="0.25">
      <c r="B179" s="574">
        <v>34</v>
      </c>
      <c r="C179" s="574" t="s">
        <v>860</v>
      </c>
      <c r="D179" s="574" t="s">
        <v>888</v>
      </c>
      <c r="E179" s="183" t="s">
        <v>888</v>
      </c>
      <c r="F179" s="568" t="s">
        <v>889</v>
      </c>
      <c r="G179" s="110" t="str">
        <f t="shared" si="23"/>
        <v>C_167</v>
      </c>
      <c r="H179" s="110">
        <f t="shared" si="24"/>
        <v>1</v>
      </c>
      <c r="I179" s="110" t="str">
        <f t="shared" si="22"/>
        <v>C_167_R1</v>
      </c>
      <c r="J179" s="110" t="s">
        <v>890</v>
      </c>
      <c r="K179" s="110" t="s">
        <v>166</v>
      </c>
      <c r="L179" s="110">
        <v>264</v>
      </c>
      <c r="M179" s="418">
        <f t="shared" si="15"/>
        <v>5.4613156805957797E-2</v>
      </c>
      <c r="N179" s="110" t="s">
        <v>787</v>
      </c>
      <c r="O179" s="110" t="s">
        <v>836</v>
      </c>
      <c r="P179" s="568" t="s">
        <v>828</v>
      </c>
    </row>
    <row r="180" spans="2:16" ht="26.4" x14ac:dyDescent="0.25">
      <c r="B180" s="532"/>
      <c r="C180" s="532"/>
      <c r="D180" s="532"/>
      <c r="E180" s="183"/>
      <c r="F180" s="532"/>
      <c r="G180" s="110"/>
      <c r="H180" s="110"/>
      <c r="I180" s="110"/>
      <c r="J180" s="110" t="s">
        <v>891</v>
      </c>
      <c r="K180" s="110" t="s">
        <v>171</v>
      </c>
      <c r="L180" s="110">
        <v>2</v>
      </c>
      <c r="M180" s="418">
        <f t="shared" si="15"/>
        <v>4.1373603640877118E-4</v>
      </c>
      <c r="N180" s="110" t="s">
        <v>787</v>
      </c>
      <c r="O180" s="110" t="s">
        <v>836</v>
      </c>
      <c r="P180" s="532"/>
    </row>
    <row r="181" spans="2:16" ht="26.4" x14ac:dyDescent="0.25">
      <c r="B181" s="532"/>
      <c r="C181" s="532"/>
      <c r="D181" s="532"/>
      <c r="E181" s="183"/>
      <c r="F181" s="532"/>
      <c r="G181" s="110"/>
      <c r="H181" s="110"/>
      <c r="I181" s="110"/>
      <c r="J181" s="110" t="s">
        <v>892</v>
      </c>
      <c r="K181" s="110" t="s">
        <v>173</v>
      </c>
      <c r="L181" s="110">
        <v>0</v>
      </c>
      <c r="M181" s="418">
        <f t="shared" si="15"/>
        <v>0</v>
      </c>
      <c r="N181" s="110" t="s">
        <v>651</v>
      </c>
      <c r="O181" s="110"/>
      <c r="P181" s="532"/>
    </row>
    <row r="182" spans="2:16" ht="26.4" x14ac:dyDescent="0.25">
      <c r="B182" s="532"/>
      <c r="C182" s="532"/>
      <c r="D182" s="532"/>
      <c r="E182" s="183"/>
      <c r="F182" s="528"/>
      <c r="G182" s="110" t="str">
        <f>IF(F182="",G179,F182)</f>
        <v>C_167</v>
      </c>
      <c r="H182" s="110">
        <f>IF(F182="",H179+1,1)</f>
        <v>2</v>
      </c>
      <c r="I182" s="110" t="str">
        <f t="shared" ref="I182:I183" si="25">G182&amp;"_R"&amp;H182</f>
        <v>C_167_R2</v>
      </c>
      <c r="J182" s="110" t="s">
        <v>893</v>
      </c>
      <c r="K182" s="110" t="s">
        <v>214</v>
      </c>
      <c r="L182" s="110">
        <v>0</v>
      </c>
      <c r="M182" s="418">
        <f t="shared" si="15"/>
        <v>0</v>
      </c>
      <c r="N182" s="110" t="s">
        <v>651</v>
      </c>
      <c r="O182" s="110"/>
      <c r="P182" s="528"/>
    </row>
    <row r="183" spans="2:16" ht="26.4" x14ac:dyDescent="0.25">
      <c r="B183" s="532"/>
      <c r="C183" s="532"/>
      <c r="D183" s="532"/>
      <c r="E183" s="183"/>
      <c r="F183" s="568" t="s">
        <v>894</v>
      </c>
      <c r="G183" s="110" t="str">
        <f>IF(F183="",G182,F183)</f>
        <v>C_301</v>
      </c>
      <c r="H183" s="110">
        <f>IF(F183="",H182+1,1)</f>
        <v>1</v>
      </c>
      <c r="I183" s="110" t="str">
        <f t="shared" si="25"/>
        <v>C_301_R1</v>
      </c>
      <c r="J183" s="110" t="s">
        <v>890</v>
      </c>
      <c r="K183" s="110" t="s">
        <v>166</v>
      </c>
      <c r="L183" s="110">
        <v>43</v>
      </c>
      <c r="M183" s="418">
        <f t="shared" si="15"/>
        <v>8.8953247827885801E-3</v>
      </c>
      <c r="N183" s="110" t="s">
        <v>787</v>
      </c>
      <c r="O183" s="110" t="s">
        <v>836</v>
      </c>
      <c r="P183" s="568" t="s">
        <v>828</v>
      </c>
    </row>
    <row r="184" spans="2:16" ht="26.4" x14ac:dyDescent="0.25">
      <c r="B184" s="532"/>
      <c r="C184" s="532"/>
      <c r="D184" s="532"/>
      <c r="E184" s="183"/>
      <c r="F184" s="532"/>
      <c r="G184" s="110"/>
      <c r="H184" s="110"/>
      <c r="I184" s="110"/>
      <c r="J184" s="110" t="s">
        <v>891</v>
      </c>
      <c r="K184" s="110" t="s">
        <v>171</v>
      </c>
      <c r="L184" s="110">
        <v>39</v>
      </c>
      <c r="M184" s="418">
        <f t="shared" si="15"/>
        <v>8.0678527099710389E-3</v>
      </c>
      <c r="N184" s="110" t="s">
        <v>787</v>
      </c>
      <c r="O184" s="110" t="s">
        <v>836</v>
      </c>
      <c r="P184" s="532"/>
    </row>
    <row r="185" spans="2:16" ht="26.4" x14ac:dyDescent="0.25">
      <c r="B185" s="532"/>
      <c r="C185" s="532"/>
      <c r="D185" s="532"/>
      <c r="E185" s="183"/>
      <c r="F185" s="532"/>
      <c r="G185" s="110"/>
      <c r="H185" s="110"/>
      <c r="I185" s="110"/>
      <c r="J185" s="110" t="s">
        <v>892</v>
      </c>
      <c r="K185" s="110" t="s">
        <v>173</v>
      </c>
      <c r="L185" s="110">
        <v>12</v>
      </c>
      <c r="M185" s="418">
        <f t="shared" si="15"/>
        <v>2.4824162184526274E-3</v>
      </c>
      <c r="N185" s="110" t="s">
        <v>787</v>
      </c>
      <c r="O185" s="110" t="s">
        <v>836</v>
      </c>
      <c r="P185" s="532"/>
    </row>
    <row r="186" spans="2:16" ht="26.4" x14ac:dyDescent="0.25">
      <c r="B186" s="532"/>
      <c r="C186" s="532"/>
      <c r="D186" s="532"/>
      <c r="E186" s="183"/>
      <c r="F186" s="528"/>
      <c r="G186" s="110" t="str">
        <f>IF(F186="",G183,F186)</f>
        <v>C_301</v>
      </c>
      <c r="H186" s="110">
        <f>IF(F186="",H183+1,1)</f>
        <v>2</v>
      </c>
      <c r="I186" s="110" t="str">
        <f t="shared" ref="I186:I187" si="26">G186&amp;"_R"&amp;H186</f>
        <v>C_301_R2</v>
      </c>
      <c r="J186" s="110" t="s">
        <v>893</v>
      </c>
      <c r="K186" s="110" t="s">
        <v>214</v>
      </c>
      <c r="L186" s="110">
        <v>0</v>
      </c>
      <c r="M186" s="418">
        <f t="shared" si="15"/>
        <v>0</v>
      </c>
      <c r="N186" s="110" t="s">
        <v>651</v>
      </c>
      <c r="O186" s="110"/>
      <c r="P186" s="528"/>
    </row>
    <row r="187" spans="2:16" ht="26.4" x14ac:dyDescent="0.25">
      <c r="B187" s="532"/>
      <c r="C187" s="532"/>
      <c r="D187" s="532"/>
      <c r="E187" s="183"/>
      <c r="F187" s="568" t="s">
        <v>895</v>
      </c>
      <c r="G187" s="110" t="str">
        <f>IF(F187="",G186,F187)</f>
        <v>C_304</v>
      </c>
      <c r="H187" s="110">
        <f>IF(F187="",H186+1,1)</f>
        <v>1</v>
      </c>
      <c r="I187" s="110" t="str">
        <f t="shared" si="26"/>
        <v>C_304_R1</v>
      </c>
      <c r="J187" s="110" t="s">
        <v>890</v>
      </c>
      <c r="K187" s="110" t="s">
        <v>166</v>
      </c>
      <c r="L187" s="110">
        <v>31</v>
      </c>
      <c r="M187" s="418">
        <f t="shared" si="15"/>
        <v>6.412908564335954E-3</v>
      </c>
      <c r="N187" s="110" t="s">
        <v>787</v>
      </c>
      <c r="O187" s="110" t="s">
        <v>836</v>
      </c>
      <c r="P187" s="568" t="s">
        <v>828</v>
      </c>
    </row>
    <row r="188" spans="2:16" ht="26.4" x14ac:dyDescent="0.25">
      <c r="B188" s="532"/>
      <c r="C188" s="532"/>
      <c r="D188" s="532"/>
      <c r="E188" s="183"/>
      <c r="F188" s="532"/>
      <c r="G188" s="110"/>
      <c r="H188" s="110"/>
      <c r="I188" s="110"/>
      <c r="J188" s="110" t="s">
        <v>891</v>
      </c>
      <c r="K188" s="110" t="s">
        <v>171</v>
      </c>
      <c r="L188" s="110">
        <v>31</v>
      </c>
      <c r="M188" s="418">
        <f t="shared" si="15"/>
        <v>6.412908564335954E-3</v>
      </c>
      <c r="N188" s="110" t="s">
        <v>787</v>
      </c>
      <c r="O188" s="110" t="s">
        <v>836</v>
      </c>
      <c r="P188" s="532"/>
    </row>
    <row r="189" spans="2:16" ht="26.4" x14ac:dyDescent="0.25">
      <c r="B189" s="532"/>
      <c r="C189" s="532"/>
      <c r="D189" s="532"/>
      <c r="E189" s="183"/>
      <c r="F189" s="532"/>
      <c r="G189" s="110"/>
      <c r="H189" s="110"/>
      <c r="I189" s="110"/>
      <c r="J189" s="110" t="s">
        <v>892</v>
      </c>
      <c r="K189" s="110" t="s">
        <v>173</v>
      </c>
      <c r="L189" s="110">
        <v>6</v>
      </c>
      <c r="M189" s="418">
        <f t="shared" si="15"/>
        <v>1.2412081092263137E-3</v>
      </c>
      <c r="N189" s="110" t="s">
        <v>787</v>
      </c>
      <c r="O189" s="110" t="s">
        <v>836</v>
      </c>
      <c r="P189" s="532"/>
    </row>
    <row r="190" spans="2:16" ht="26.4" x14ac:dyDescent="0.25">
      <c r="B190" s="532"/>
      <c r="C190" s="532"/>
      <c r="D190" s="532"/>
      <c r="E190" s="183"/>
      <c r="F190" s="528"/>
      <c r="G190" s="110" t="str">
        <f>IF(F190="",G187,F190)</f>
        <v>C_304</v>
      </c>
      <c r="H190" s="110">
        <f>IF(F190="",H187+1,1)</f>
        <v>2</v>
      </c>
      <c r="I190" s="110" t="str">
        <f t="shared" ref="I190:I191" si="27">G190&amp;"_R"&amp;H190</f>
        <v>C_304_R2</v>
      </c>
      <c r="J190" s="110" t="s">
        <v>893</v>
      </c>
      <c r="K190" s="110" t="s">
        <v>214</v>
      </c>
      <c r="L190" s="110">
        <v>0</v>
      </c>
      <c r="M190" s="418">
        <f t="shared" si="15"/>
        <v>0</v>
      </c>
      <c r="N190" s="110" t="s">
        <v>651</v>
      </c>
      <c r="O190" s="110"/>
      <c r="P190" s="528"/>
    </row>
    <row r="191" spans="2:16" ht="26.4" x14ac:dyDescent="0.25">
      <c r="B191" s="532"/>
      <c r="C191" s="532"/>
      <c r="D191" s="532"/>
      <c r="E191" s="183"/>
      <c r="F191" s="568" t="s">
        <v>896</v>
      </c>
      <c r="G191" s="110" t="str">
        <f>IF(F191="",G190,F191)</f>
        <v>C_307</v>
      </c>
      <c r="H191" s="110">
        <f>IF(F191="",H190+1,1)</f>
        <v>1</v>
      </c>
      <c r="I191" s="110" t="str">
        <f t="shared" si="27"/>
        <v>C_307_R1</v>
      </c>
      <c r="J191" s="110" t="s">
        <v>890</v>
      </c>
      <c r="K191" s="110" t="s">
        <v>166</v>
      </c>
      <c r="L191" s="110">
        <v>24</v>
      </c>
      <c r="M191" s="418">
        <f t="shared" si="15"/>
        <v>4.9648324369052548E-3</v>
      </c>
      <c r="N191" s="110" t="s">
        <v>787</v>
      </c>
      <c r="O191" s="110" t="s">
        <v>836</v>
      </c>
      <c r="P191" s="568" t="s">
        <v>828</v>
      </c>
    </row>
    <row r="192" spans="2:16" ht="26.4" x14ac:dyDescent="0.25">
      <c r="B192" s="532"/>
      <c r="C192" s="532"/>
      <c r="D192" s="532"/>
      <c r="E192" s="183"/>
      <c r="F192" s="532"/>
      <c r="G192" s="110"/>
      <c r="H192" s="110"/>
      <c r="I192" s="110"/>
      <c r="J192" s="110" t="s">
        <v>891</v>
      </c>
      <c r="K192" s="110" t="s">
        <v>171</v>
      </c>
      <c r="L192" s="110">
        <v>36</v>
      </c>
      <c r="M192" s="418">
        <f t="shared" si="15"/>
        <v>7.4472486553578817E-3</v>
      </c>
      <c r="N192" s="110" t="s">
        <v>787</v>
      </c>
      <c r="O192" s="110" t="s">
        <v>836</v>
      </c>
      <c r="P192" s="532"/>
    </row>
    <row r="193" spans="2:16" ht="26.4" x14ac:dyDescent="0.25">
      <c r="B193" s="532"/>
      <c r="C193" s="532"/>
      <c r="D193" s="532"/>
      <c r="E193" s="183"/>
      <c r="F193" s="532"/>
      <c r="G193" s="110"/>
      <c r="H193" s="110"/>
      <c r="I193" s="110"/>
      <c r="J193" s="110" t="s">
        <v>892</v>
      </c>
      <c r="K193" s="110" t="s">
        <v>173</v>
      </c>
      <c r="L193" s="110">
        <v>3</v>
      </c>
      <c r="M193" s="418">
        <f t="shared" si="15"/>
        <v>6.2060405461315685E-4</v>
      </c>
      <c r="N193" s="110" t="s">
        <v>787</v>
      </c>
      <c r="O193" s="110" t="s">
        <v>836</v>
      </c>
      <c r="P193" s="532"/>
    </row>
    <row r="194" spans="2:16" ht="26.4" x14ac:dyDescent="0.25">
      <c r="B194" s="532"/>
      <c r="C194" s="532"/>
      <c r="D194" s="532"/>
      <c r="E194" s="183"/>
      <c r="F194" s="528"/>
      <c r="G194" s="110" t="str">
        <f>IF(F194="",G191,F194)</f>
        <v>C_307</v>
      </c>
      <c r="H194" s="110">
        <f>IF(F194="",H191+1,1)</f>
        <v>2</v>
      </c>
      <c r="I194" s="110" t="str">
        <f t="shared" ref="I194:I195" si="28">G194&amp;"_R"&amp;H194</f>
        <v>C_307_R2</v>
      </c>
      <c r="J194" s="110" t="s">
        <v>893</v>
      </c>
      <c r="K194" s="110" t="s">
        <v>214</v>
      </c>
      <c r="L194" s="110">
        <v>0</v>
      </c>
      <c r="M194" s="418">
        <f t="shared" si="15"/>
        <v>0</v>
      </c>
      <c r="N194" s="110" t="s">
        <v>651</v>
      </c>
      <c r="O194" s="110"/>
      <c r="P194" s="528"/>
    </row>
    <row r="195" spans="2:16" ht="26.4" x14ac:dyDescent="0.25">
      <c r="B195" s="532"/>
      <c r="C195" s="532"/>
      <c r="D195" s="532"/>
      <c r="E195" s="183"/>
      <c r="F195" s="568" t="s">
        <v>897</v>
      </c>
      <c r="G195" s="110" t="str">
        <f>IF(F195="",G194,F195)</f>
        <v>C_310</v>
      </c>
      <c r="H195" s="110">
        <f>IF(F195="",H194+1,1)</f>
        <v>1</v>
      </c>
      <c r="I195" s="110" t="str">
        <f t="shared" si="28"/>
        <v>C_310_R1</v>
      </c>
      <c r="J195" s="110" t="s">
        <v>890</v>
      </c>
      <c r="K195" s="110" t="s">
        <v>166</v>
      </c>
      <c r="L195" s="110">
        <v>20</v>
      </c>
      <c r="M195" s="418">
        <f t="shared" si="15"/>
        <v>4.1373603640877119E-3</v>
      </c>
      <c r="N195" s="110" t="s">
        <v>787</v>
      </c>
      <c r="O195" s="110" t="s">
        <v>836</v>
      </c>
      <c r="P195" s="568" t="s">
        <v>828</v>
      </c>
    </row>
    <row r="196" spans="2:16" ht="26.4" x14ac:dyDescent="0.25">
      <c r="B196" s="532"/>
      <c r="C196" s="532"/>
      <c r="D196" s="532"/>
      <c r="E196" s="183"/>
      <c r="F196" s="532"/>
      <c r="G196" s="110"/>
      <c r="H196" s="110"/>
      <c r="I196" s="110"/>
      <c r="J196" s="110" t="s">
        <v>891</v>
      </c>
      <c r="K196" s="110" t="s">
        <v>171</v>
      </c>
      <c r="L196" s="110">
        <v>37</v>
      </c>
      <c r="M196" s="418">
        <f t="shared" si="15"/>
        <v>7.6541166735622675E-3</v>
      </c>
      <c r="N196" s="110" t="s">
        <v>787</v>
      </c>
      <c r="O196" s="110" t="s">
        <v>836</v>
      </c>
      <c r="P196" s="532"/>
    </row>
    <row r="197" spans="2:16" ht="26.4" x14ac:dyDescent="0.25">
      <c r="B197" s="532"/>
      <c r="C197" s="532"/>
      <c r="D197" s="532"/>
      <c r="E197" s="183"/>
      <c r="F197" s="532"/>
      <c r="G197" s="110"/>
      <c r="H197" s="110"/>
      <c r="I197" s="110"/>
      <c r="J197" s="110" t="s">
        <v>892</v>
      </c>
      <c r="K197" s="110" t="s">
        <v>173</v>
      </c>
      <c r="L197" s="110">
        <v>4</v>
      </c>
      <c r="M197" s="418">
        <f t="shared" si="15"/>
        <v>8.2747207281754236E-4</v>
      </c>
      <c r="N197" s="110" t="s">
        <v>787</v>
      </c>
      <c r="O197" s="110" t="s">
        <v>836</v>
      </c>
      <c r="P197" s="532"/>
    </row>
    <row r="198" spans="2:16" ht="26.4" x14ac:dyDescent="0.25">
      <c r="B198" s="532"/>
      <c r="C198" s="532"/>
      <c r="D198" s="532"/>
      <c r="E198" s="183"/>
      <c r="F198" s="528"/>
      <c r="G198" s="110" t="str">
        <f>IF(F198="",G195,F198)</f>
        <v>C_310</v>
      </c>
      <c r="H198" s="110">
        <f>IF(F198="",H195+1,1)</f>
        <v>2</v>
      </c>
      <c r="I198" s="110" t="str">
        <f t="shared" ref="I198:I199" si="29">G198&amp;"_R"&amp;H198</f>
        <v>C_310_R2</v>
      </c>
      <c r="J198" s="110" t="s">
        <v>893</v>
      </c>
      <c r="K198" s="110" t="s">
        <v>214</v>
      </c>
      <c r="L198" s="110">
        <v>0</v>
      </c>
      <c r="M198" s="418">
        <f t="shared" si="15"/>
        <v>0</v>
      </c>
      <c r="N198" s="110" t="s">
        <v>651</v>
      </c>
      <c r="O198" s="110"/>
      <c r="P198" s="528"/>
    </row>
    <row r="199" spans="2:16" ht="26.4" x14ac:dyDescent="0.25">
      <c r="B199" s="532"/>
      <c r="C199" s="532"/>
      <c r="D199" s="532"/>
      <c r="E199" s="183"/>
      <c r="F199" s="568" t="s">
        <v>898</v>
      </c>
      <c r="G199" s="110" t="str">
        <f>IF(F199="",G198,F199)</f>
        <v>C_313</v>
      </c>
      <c r="H199" s="110">
        <f>IF(F199="",H198+1,1)</f>
        <v>1</v>
      </c>
      <c r="I199" s="110" t="str">
        <f t="shared" si="29"/>
        <v>C_313_R1</v>
      </c>
      <c r="J199" s="110" t="s">
        <v>890</v>
      </c>
      <c r="K199" s="110" t="s">
        <v>166</v>
      </c>
      <c r="L199" s="110">
        <v>22</v>
      </c>
      <c r="M199" s="418">
        <f t="shared" si="15"/>
        <v>4.5510964004964833E-3</v>
      </c>
      <c r="N199" s="110" t="s">
        <v>787</v>
      </c>
      <c r="O199" s="110" t="s">
        <v>836</v>
      </c>
      <c r="P199" s="568" t="s">
        <v>828</v>
      </c>
    </row>
    <row r="200" spans="2:16" ht="26.4" x14ac:dyDescent="0.25">
      <c r="B200" s="532"/>
      <c r="C200" s="532"/>
      <c r="D200" s="532"/>
      <c r="E200" s="183"/>
      <c r="F200" s="532"/>
      <c r="G200" s="110"/>
      <c r="H200" s="110"/>
      <c r="I200" s="110"/>
      <c r="J200" s="110" t="s">
        <v>891</v>
      </c>
      <c r="K200" s="110" t="s">
        <v>171</v>
      </c>
      <c r="L200" s="110">
        <v>33</v>
      </c>
      <c r="M200" s="418">
        <f t="shared" si="15"/>
        <v>6.8266446007447246E-3</v>
      </c>
      <c r="N200" s="110" t="s">
        <v>787</v>
      </c>
      <c r="O200" s="110" t="s">
        <v>836</v>
      </c>
      <c r="P200" s="532"/>
    </row>
    <row r="201" spans="2:16" ht="26.4" x14ac:dyDescent="0.25">
      <c r="B201" s="532"/>
      <c r="C201" s="532"/>
      <c r="D201" s="532"/>
      <c r="E201" s="183"/>
      <c r="F201" s="532"/>
      <c r="G201" s="110"/>
      <c r="H201" s="110"/>
      <c r="I201" s="110"/>
      <c r="J201" s="110" t="s">
        <v>892</v>
      </c>
      <c r="K201" s="110" t="s">
        <v>173</v>
      </c>
      <c r="L201" s="110">
        <v>4</v>
      </c>
      <c r="M201" s="418">
        <f t="shared" si="15"/>
        <v>8.2747207281754236E-4</v>
      </c>
      <c r="N201" s="110" t="s">
        <v>787</v>
      </c>
      <c r="O201" s="110" t="s">
        <v>836</v>
      </c>
      <c r="P201" s="532"/>
    </row>
    <row r="202" spans="2:16" ht="26.4" x14ac:dyDescent="0.25">
      <c r="B202" s="532"/>
      <c r="C202" s="532"/>
      <c r="D202" s="532"/>
      <c r="E202" s="183"/>
      <c r="F202" s="528"/>
      <c r="G202" s="110" t="str">
        <f>IF(F202="",G199,F202)</f>
        <v>C_313</v>
      </c>
      <c r="H202" s="110">
        <f>IF(F202="",H199+1,1)</f>
        <v>2</v>
      </c>
      <c r="I202" s="110" t="str">
        <f t="shared" ref="I202:I203" si="30">G202&amp;"_R"&amp;H202</f>
        <v>C_313_R2</v>
      </c>
      <c r="J202" s="110" t="s">
        <v>893</v>
      </c>
      <c r="K202" s="110" t="s">
        <v>214</v>
      </c>
      <c r="L202" s="110">
        <v>0</v>
      </c>
      <c r="M202" s="418">
        <f t="shared" si="15"/>
        <v>0</v>
      </c>
      <c r="N202" s="110" t="s">
        <v>651</v>
      </c>
      <c r="O202" s="110"/>
      <c r="P202" s="528"/>
    </row>
    <row r="203" spans="2:16" ht="26.4" x14ac:dyDescent="0.25">
      <c r="B203" s="532"/>
      <c r="C203" s="532"/>
      <c r="D203" s="532"/>
      <c r="E203" s="183"/>
      <c r="F203" s="568" t="s">
        <v>899</v>
      </c>
      <c r="G203" s="110" t="str">
        <f>IF(F203="",G202,F203)</f>
        <v>C_316</v>
      </c>
      <c r="H203" s="110">
        <f>IF(F203="",H202+1,1)</f>
        <v>1</v>
      </c>
      <c r="I203" s="110" t="str">
        <f t="shared" si="30"/>
        <v>C_316_R1</v>
      </c>
      <c r="J203" s="110" t="s">
        <v>890</v>
      </c>
      <c r="K203" s="110" t="s">
        <v>166</v>
      </c>
      <c r="L203" s="110">
        <v>22</v>
      </c>
      <c r="M203" s="418">
        <f t="shared" si="15"/>
        <v>4.5510964004964833E-3</v>
      </c>
      <c r="N203" s="110" t="s">
        <v>787</v>
      </c>
      <c r="O203" s="110" t="s">
        <v>836</v>
      </c>
      <c r="P203" s="568" t="s">
        <v>828</v>
      </c>
    </row>
    <row r="204" spans="2:16" ht="26.4" x14ac:dyDescent="0.25">
      <c r="B204" s="532"/>
      <c r="C204" s="532"/>
      <c r="D204" s="532"/>
      <c r="E204" s="183"/>
      <c r="F204" s="532"/>
      <c r="G204" s="110"/>
      <c r="H204" s="110"/>
      <c r="I204" s="110"/>
      <c r="J204" s="110" t="s">
        <v>891</v>
      </c>
      <c r="K204" s="110" t="s">
        <v>171</v>
      </c>
      <c r="L204" s="110">
        <v>33</v>
      </c>
      <c r="M204" s="418">
        <f t="shared" si="15"/>
        <v>6.8266446007447246E-3</v>
      </c>
      <c r="N204" s="110" t="s">
        <v>787</v>
      </c>
      <c r="O204" s="110" t="s">
        <v>836</v>
      </c>
      <c r="P204" s="532"/>
    </row>
    <row r="205" spans="2:16" ht="26.4" x14ac:dyDescent="0.25">
      <c r="B205" s="532"/>
      <c r="C205" s="532"/>
      <c r="D205" s="532"/>
      <c r="E205" s="183"/>
      <c r="F205" s="532"/>
      <c r="G205" s="110"/>
      <c r="H205" s="110"/>
      <c r="I205" s="110"/>
      <c r="J205" s="110" t="s">
        <v>892</v>
      </c>
      <c r="K205" s="110" t="s">
        <v>173</v>
      </c>
      <c r="L205" s="110">
        <v>3</v>
      </c>
      <c r="M205" s="418">
        <f t="shared" si="15"/>
        <v>6.2060405461315685E-4</v>
      </c>
      <c r="N205" s="110" t="s">
        <v>787</v>
      </c>
      <c r="O205" s="110" t="s">
        <v>836</v>
      </c>
      <c r="P205" s="532"/>
    </row>
    <row r="206" spans="2:16" ht="26.4" x14ac:dyDescent="0.25">
      <c r="B206" s="532"/>
      <c r="C206" s="532"/>
      <c r="D206" s="532"/>
      <c r="E206" s="183"/>
      <c r="F206" s="528"/>
      <c r="G206" s="110" t="str">
        <f>IF(F206="",G203,F206)</f>
        <v>C_316</v>
      </c>
      <c r="H206" s="110">
        <f>IF(F206="",H203+1,1)</f>
        <v>2</v>
      </c>
      <c r="I206" s="110" t="str">
        <f t="shared" ref="I206:I207" si="31">G206&amp;"_R"&amp;H206</f>
        <v>C_316_R2</v>
      </c>
      <c r="J206" s="110" t="s">
        <v>893</v>
      </c>
      <c r="K206" s="110" t="s">
        <v>214</v>
      </c>
      <c r="L206" s="110">
        <v>0</v>
      </c>
      <c r="M206" s="418">
        <f t="shared" si="15"/>
        <v>0</v>
      </c>
      <c r="N206" s="110" t="s">
        <v>651</v>
      </c>
      <c r="O206" s="110"/>
      <c r="P206" s="528"/>
    </row>
    <row r="207" spans="2:16" ht="26.4" x14ac:dyDescent="0.25">
      <c r="B207" s="532"/>
      <c r="C207" s="532"/>
      <c r="D207" s="532"/>
      <c r="E207" s="183"/>
      <c r="F207" s="568" t="s">
        <v>900</v>
      </c>
      <c r="G207" s="110" t="str">
        <f>IF(F207="",G206,F207)</f>
        <v>C_319</v>
      </c>
      <c r="H207" s="110">
        <f>IF(F207="",H206+1,1)</f>
        <v>1</v>
      </c>
      <c r="I207" s="110" t="str">
        <f t="shared" si="31"/>
        <v>C_319_R1</v>
      </c>
      <c r="J207" s="110" t="s">
        <v>890</v>
      </c>
      <c r="K207" s="110" t="s">
        <v>166</v>
      </c>
      <c r="L207" s="110">
        <v>20</v>
      </c>
      <c r="M207" s="418">
        <f t="shared" si="15"/>
        <v>4.1373603640877119E-3</v>
      </c>
      <c r="N207" s="110" t="s">
        <v>787</v>
      </c>
      <c r="O207" s="110" t="s">
        <v>836</v>
      </c>
      <c r="P207" s="568" t="s">
        <v>828</v>
      </c>
    </row>
    <row r="208" spans="2:16" ht="26.4" x14ac:dyDescent="0.25">
      <c r="B208" s="532"/>
      <c r="C208" s="532"/>
      <c r="D208" s="532"/>
      <c r="E208" s="183"/>
      <c r="F208" s="532"/>
      <c r="G208" s="110"/>
      <c r="H208" s="110"/>
      <c r="I208" s="110"/>
      <c r="J208" s="110" t="s">
        <v>891</v>
      </c>
      <c r="K208" s="110" t="s">
        <v>171</v>
      </c>
      <c r="L208" s="110">
        <v>34</v>
      </c>
      <c r="M208" s="418">
        <f t="shared" si="15"/>
        <v>7.0335126189491103E-3</v>
      </c>
      <c r="N208" s="110" t="s">
        <v>787</v>
      </c>
      <c r="O208" s="110" t="s">
        <v>836</v>
      </c>
      <c r="P208" s="532"/>
    </row>
    <row r="209" spans="2:16" ht="26.4" x14ac:dyDescent="0.25">
      <c r="B209" s="532"/>
      <c r="C209" s="532"/>
      <c r="D209" s="532"/>
      <c r="E209" s="183"/>
      <c r="F209" s="532"/>
      <c r="G209" s="110"/>
      <c r="H209" s="110"/>
      <c r="I209" s="110"/>
      <c r="J209" s="110" t="s">
        <v>892</v>
      </c>
      <c r="K209" s="110" t="s">
        <v>173</v>
      </c>
      <c r="L209" s="110">
        <v>4</v>
      </c>
      <c r="M209" s="418">
        <f t="shared" si="15"/>
        <v>8.2747207281754236E-4</v>
      </c>
      <c r="N209" s="110" t="s">
        <v>787</v>
      </c>
      <c r="O209" s="110" t="s">
        <v>836</v>
      </c>
      <c r="P209" s="532"/>
    </row>
    <row r="210" spans="2:16" ht="26.4" x14ac:dyDescent="0.25">
      <c r="B210" s="532"/>
      <c r="C210" s="532"/>
      <c r="D210" s="532"/>
      <c r="E210" s="183"/>
      <c r="F210" s="528"/>
      <c r="G210" s="110" t="str">
        <f>IF(F210="",G207,F210)</f>
        <v>C_319</v>
      </c>
      <c r="H210" s="110">
        <f>IF(F210="",H207+1,1)</f>
        <v>2</v>
      </c>
      <c r="I210" s="110" t="str">
        <f t="shared" ref="I210:I211" si="32">G210&amp;"_R"&amp;H210</f>
        <v>C_319_R2</v>
      </c>
      <c r="J210" s="110" t="s">
        <v>893</v>
      </c>
      <c r="K210" s="110" t="s">
        <v>214</v>
      </c>
      <c r="L210" s="110">
        <v>0</v>
      </c>
      <c r="M210" s="418">
        <f t="shared" si="15"/>
        <v>0</v>
      </c>
      <c r="N210" s="110" t="s">
        <v>651</v>
      </c>
      <c r="O210" s="110"/>
      <c r="P210" s="528"/>
    </row>
    <row r="211" spans="2:16" ht="26.4" x14ac:dyDescent="0.25">
      <c r="B211" s="532"/>
      <c r="C211" s="532"/>
      <c r="D211" s="532"/>
      <c r="E211" s="183"/>
      <c r="F211" s="568" t="s">
        <v>901</v>
      </c>
      <c r="G211" s="110" t="str">
        <f>IF(F211="",G210,F211)</f>
        <v>C_322</v>
      </c>
      <c r="H211" s="110">
        <f>IF(F211="",H210+1,1)</f>
        <v>1</v>
      </c>
      <c r="I211" s="110" t="str">
        <f t="shared" si="32"/>
        <v>C_322_R1</v>
      </c>
      <c r="J211" s="110" t="s">
        <v>890</v>
      </c>
      <c r="K211" s="110" t="s">
        <v>166</v>
      </c>
      <c r="L211" s="110">
        <v>19</v>
      </c>
      <c r="M211" s="418">
        <f t="shared" si="15"/>
        <v>3.9304923458833262E-3</v>
      </c>
      <c r="N211" s="110" t="s">
        <v>787</v>
      </c>
      <c r="O211" s="110" t="s">
        <v>836</v>
      </c>
      <c r="P211" s="568" t="s">
        <v>828</v>
      </c>
    </row>
    <row r="212" spans="2:16" ht="26.4" x14ac:dyDescent="0.25">
      <c r="B212" s="532"/>
      <c r="C212" s="532"/>
      <c r="D212" s="532"/>
      <c r="E212" s="183"/>
      <c r="F212" s="532"/>
      <c r="G212" s="110"/>
      <c r="H212" s="110"/>
      <c r="I212" s="110"/>
      <c r="J212" s="110" t="s">
        <v>891</v>
      </c>
      <c r="K212" s="110" t="s">
        <v>171</v>
      </c>
      <c r="L212" s="110">
        <v>34</v>
      </c>
      <c r="M212" s="418">
        <f t="shared" si="15"/>
        <v>7.0335126189491103E-3</v>
      </c>
      <c r="N212" s="110" t="s">
        <v>787</v>
      </c>
      <c r="O212" s="110" t="s">
        <v>836</v>
      </c>
      <c r="P212" s="532"/>
    </row>
    <row r="213" spans="2:16" ht="26.4" x14ac:dyDescent="0.25">
      <c r="B213" s="532"/>
      <c r="C213" s="532"/>
      <c r="D213" s="532"/>
      <c r="E213" s="183"/>
      <c r="F213" s="532"/>
      <c r="G213" s="110"/>
      <c r="H213" s="110"/>
      <c r="I213" s="110"/>
      <c r="J213" s="110" t="s">
        <v>892</v>
      </c>
      <c r="K213" s="110" t="s">
        <v>173</v>
      </c>
      <c r="L213" s="110">
        <v>3</v>
      </c>
      <c r="M213" s="418">
        <f t="shared" si="15"/>
        <v>6.2060405461315685E-4</v>
      </c>
      <c r="N213" s="110" t="s">
        <v>787</v>
      </c>
      <c r="O213" s="110" t="s">
        <v>836</v>
      </c>
      <c r="P213" s="532"/>
    </row>
    <row r="214" spans="2:16" ht="26.4" x14ac:dyDescent="0.25">
      <c r="B214" s="532"/>
      <c r="C214" s="532"/>
      <c r="D214" s="532"/>
      <c r="E214" s="183"/>
      <c r="F214" s="528"/>
      <c r="G214" s="110" t="str">
        <f>IF(F214="",G211,F214)</f>
        <v>C_322</v>
      </c>
      <c r="H214" s="110">
        <f>IF(F214="",H211+1,1)</f>
        <v>2</v>
      </c>
      <c r="I214" s="110" t="str">
        <f t="shared" ref="I214:I215" si="33">G214&amp;"_R"&amp;H214</f>
        <v>C_322_R2</v>
      </c>
      <c r="J214" s="110" t="s">
        <v>893</v>
      </c>
      <c r="K214" s="110" t="s">
        <v>214</v>
      </c>
      <c r="L214" s="110">
        <v>0</v>
      </c>
      <c r="M214" s="418">
        <f t="shared" si="15"/>
        <v>0</v>
      </c>
      <c r="N214" s="110" t="s">
        <v>651</v>
      </c>
      <c r="O214" s="110"/>
      <c r="P214" s="528"/>
    </row>
    <row r="215" spans="2:16" ht="26.4" x14ac:dyDescent="0.25">
      <c r="B215" s="532"/>
      <c r="C215" s="532"/>
      <c r="D215" s="532"/>
      <c r="E215" s="183"/>
      <c r="F215" s="568" t="s">
        <v>902</v>
      </c>
      <c r="G215" s="110" t="str">
        <f>IF(F215="",G214,F215)</f>
        <v>C_325</v>
      </c>
      <c r="H215" s="110">
        <f>IF(F215="",H214+1,1)</f>
        <v>1</v>
      </c>
      <c r="I215" s="110" t="str">
        <f t="shared" si="33"/>
        <v>C_325_R1</v>
      </c>
      <c r="J215" s="110" t="s">
        <v>890</v>
      </c>
      <c r="K215" s="110" t="s">
        <v>166</v>
      </c>
      <c r="L215" s="110">
        <v>19</v>
      </c>
      <c r="M215" s="418">
        <f t="shared" si="15"/>
        <v>3.9304923458833262E-3</v>
      </c>
      <c r="N215" s="110" t="s">
        <v>787</v>
      </c>
      <c r="O215" s="110" t="s">
        <v>836</v>
      </c>
      <c r="P215" s="568" t="s">
        <v>828</v>
      </c>
    </row>
    <row r="216" spans="2:16" ht="26.4" x14ac:dyDescent="0.25">
      <c r="B216" s="532"/>
      <c r="C216" s="532"/>
      <c r="D216" s="532"/>
      <c r="E216" s="183"/>
      <c r="F216" s="532"/>
      <c r="G216" s="110"/>
      <c r="H216" s="110"/>
      <c r="I216" s="110"/>
      <c r="J216" s="110" t="s">
        <v>891</v>
      </c>
      <c r="K216" s="110" t="s">
        <v>171</v>
      </c>
      <c r="L216" s="110">
        <v>34</v>
      </c>
      <c r="M216" s="418">
        <f t="shared" si="15"/>
        <v>7.0335126189491103E-3</v>
      </c>
      <c r="N216" s="110" t="s">
        <v>787</v>
      </c>
      <c r="O216" s="110" t="s">
        <v>836</v>
      </c>
      <c r="P216" s="532"/>
    </row>
    <row r="217" spans="2:16" ht="26.4" x14ac:dyDescent="0.25">
      <c r="B217" s="532"/>
      <c r="C217" s="532"/>
      <c r="D217" s="532"/>
      <c r="E217" s="183"/>
      <c r="F217" s="532"/>
      <c r="G217" s="110"/>
      <c r="H217" s="110"/>
      <c r="I217" s="110"/>
      <c r="J217" s="110" t="s">
        <v>892</v>
      </c>
      <c r="K217" s="110" t="s">
        <v>173</v>
      </c>
      <c r="L217" s="110">
        <v>6</v>
      </c>
      <c r="M217" s="418">
        <f t="shared" si="15"/>
        <v>1.2412081092263137E-3</v>
      </c>
      <c r="N217" s="110" t="s">
        <v>787</v>
      </c>
      <c r="O217" s="110" t="s">
        <v>836</v>
      </c>
      <c r="P217" s="532"/>
    </row>
    <row r="218" spans="2:16" ht="26.4" x14ac:dyDescent="0.25">
      <c r="B218" s="532"/>
      <c r="C218" s="532"/>
      <c r="D218" s="532"/>
      <c r="E218" s="183"/>
      <c r="F218" s="528"/>
      <c r="G218" s="110" t="str">
        <f>IF(F218="",G215,F218)</f>
        <v>C_325</v>
      </c>
      <c r="H218" s="110">
        <f>IF(F218="",H215+1,1)</f>
        <v>2</v>
      </c>
      <c r="I218" s="110" t="str">
        <f t="shared" ref="I218:I219" si="34">G218&amp;"_R"&amp;H218</f>
        <v>C_325_R2</v>
      </c>
      <c r="J218" s="110" t="s">
        <v>893</v>
      </c>
      <c r="K218" s="110" t="s">
        <v>214</v>
      </c>
      <c r="L218" s="110">
        <v>0</v>
      </c>
      <c r="M218" s="418">
        <f t="shared" si="15"/>
        <v>0</v>
      </c>
      <c r="N218" s="110" t="s">
        <v>651</v>
      </c>
      <c r="O218" s="110"/>
      <c r="P218" s="528"/>
    </row>
    <row r="219" spans="2:16" ht="26.4" x14ac:dyDescent="0.25">
      <c r="B219" s="532"/>
      <c r="C219" s="532"/>
      <c r="D219" s="532"/>
      <c r="E219" s="183"/>
      <c r="F219" s="568" t="s">
        <v>903</v>
      </c>
      <c r="G219" s="110" t="str">
        <f>IF(F219="",G218,F219)</f>
        <v>C_328</v>
      </c>
      <c r="H219" s="110">
        <f>IF(F219="",H218+1,1)</f>
        <v>1</v>
      </c>
      <c r="I219" s="110" t="str">
        <f t="shared" si="34"/>
        <v>C_328_R1</v>
      </c>
      <c r="J219" s="110" t="s">
        <v>890</v>
      </c>
      <c r="K219" s="110" t="s">
        <v>166</v>
      </c>
      <c r="L219" s="110">
        <v>19</v>
      </c>
      <c r="M219" s="418">
        <f t="shared" si="15"/>
        <v>3.9304923458833262E-3</v>
      </c>
      <c r="N219" s="110" t="s">
        <v>787</v>
      </c>
      <c r="O219" s="110" t="s">
        <v>836</v>
      </c>
      <c r="P219" s="568" t="s">
        <v>828</v>
      </c>
    </row>
    <row r="220" spans="2:16" ht="26.4" x14ac:dyDescent="0.25">
      <c r="B220" s="532"/>
      <c r="C220" s="532"/>
      <c r="D220" s="532"/>
      <c r="E220" s="183"/>
      <c r="F220" s="532"/>
      <c r="G220" s="110"/>
      <c r="H220" s="110"/>
      <c r="I220" s="110"/>
      <c r="J220" s="110" t="s">
        <v>891</v>
      </c>
      <c r="K220" s="110" t="s">
        <v>171</v>
      </c>
      <c r="L220" s="110">
        <v>34</v>
      </c>
      <c r="M220" s="418">
        <f t="shared" si="15"/>
        <v>7.0335126189491103E-3</v>
      </c>
      <c r="N220" s="110" t="s">
        <v>787</v>
      </c>
      <c r="O220" s="110" t="s">
        <v>836</v>
      </c>
      <c r="P220" s="532"/>
    </row>
    <row r="221" spans="2:16" ht="26.4" x14ac:dyDescent="0.25">
      <c r="B221" s="532"/>
      <c r="C221" s="532"/>
      <c r="D221" s="532"/>
      <c r="E221" s="183"/>
      <c r="F221" s="532"/>
      <c r="G221" s="110"/>
      <c r="H221" s="110"/>
      <c r="I221" s="110"/>
      <c r="J221" s="110" t="s">
        <v>892</v>
      </c>
      <c r="K221" s="110" t="s">
        <v>173</v>
      </c>
      <c r="L221" s="110">
        <v>2</v>
      </c>
      <c r="M221" s="418">
        <f t="shared" si="15"/>
        <v>4.1373603640877118E-4</v>
      </c>
      <c r="N221" s="110" t="s">
        <v>787</v>
      </c>
      <c r="O221" s="110" t="s">
        <v>836</v>
      </c>
      <c r="P221" s="532"/>
    </row>
    <row r="222" spans="2:16" ht="26.4" x14ac:dyDescent="0.25">
      <c r="B222" s="532"/>
      <c r="C222" s="532"/>
      <c r="D222" s="532"/>
      <c r="E222" s="183"/>
      <c r="F222" s="528"/>
      <c r="G222" s="110" t="str">
        <f>IF(F222="",G219,F222)</f>
        <v>C_328</v>
      </c>
      <c r="H222" s="110">
        <f>IF(F222="",H219+1,1)</f>
        <v>2</v>
      </c>
      <c r="I222" s="110" t="str">
        <f t="shared" ref="I222:I223" si="35">G222&amp;"_R"&amp;H222</f>
        <v>C_328_R2</v>
      </c>
      <c r="J222" s="110" t="s">
        <v>893</v>
      </c>
      <c r="K222" s="110" t="s">
        <v>214</v>
      </c>
      <c r="L222" s="110">
        <v>0</v>
      </c>
      <c r="M222" s="418">
        <f t="shared" si="15"/>
        <v>0</v>
      </c>
      <c r="N222" s="110" t="s">
        <v>651</v>
      </c>
      <c r="O222" s="110"/>
      <c r="P222" s="528"/>
    </row>
    <row r="223" spans="2:16" ht="26.4" x14ac:dyDescent="0.25">
      <c r="B223" s="532"/>
      <c r="C223" s="532"/>
      <c r="D223" s="532"/>
      <c r="E223" s="183"/>
      <c r="F223" s="568" t="s">
        <v>904</v>
      </c>
      <c r="G223" s="110" t="str">
        <f>IF(F223="",G222,F223)</f>
        <v>C_331</v>
      </c>
      <c r="H223" s="110">
        <f>IF(F223="",H222+1,1)</f>
        <v>1</v>
      </c>
      <c r="I223" s="110" t="str">
        <f t="shared" si="35"/>
        <v>C_331_R1</v>
      </c>
      <c r="J223" s="110" t="s">
        <v>890</v>
      </c>
      <c r="K223" s="110" t="s">
        <v>166</v>
      </c>
      <c r="L223" s="110">
        <v>20</v>
      </c>
      <c r="M223" s="418">
        <f t="shared" si="15"/>
        <v>4.1373603640877119E-3</v>
      </c>
      <c r="N223" s="110" t="s">
        <v>787</v>
      </c>
      <c r="O223" s="110" t="s">
        <v>836</v>
      </c>
      <c r="P223" s="568" t="s">
        <v>828</v>
      </c>
    </row>
    <row r="224" spans="2:16" ht="26.4" x14ac:dyDescent="0.25">
      <c r="B224" s="532"/>
      <c r="C224" s="532"/>
      <c r="D224" s="532"/>
      <c r="E224" s="183"/>
      <c r="F224" s="532"/>
      <c r="G224" s="110"/>
      <c r="H224" s="110"/>
      <c r="I224" s="110"/>
      <c r="J224" s="110" t="s">
        <v>891</v>
      </c>
      <c r="K224" s="110" t="s">
        <v>171</v>
      </c>
      <c r="L224" s="110">
        <v>35</v>
      </c>
      <c r="M224" s="418">
        <f t="shared" si="15"/>
        <v>7.240380637153496E-3</v>
      </c>
      <c r="N224" s="110" t="s">
        <v>787</v>
      </c>
      <c r="O224" s="110" t="s">
        <v>836</v>
      </c>
      <c r="P224" s="532"/>
    </row>
    <row r="225" spans="2:16" ht="26.4" x14ac:dyDescent="0.25">
      <c r="B225" s="532"/>
      <c r="C225" s="532"/>
      <c r="D225" s="532"/>
      <c r="E225" s="183"/>
      <c r="F225" s="532"/>
      <c r="G225" s="110"/>
      <c r="H225" s="110"/>
      <c r="I225" s="110"/>
      <c r="J225" s="110" t="s">
        <v>892</v>
      </c>
      <c r="K225" s="110" t="s">
        <v>173</v>
      </c>
      <c r="L225" s="110">
        <v>2</v>
      </c>
      <c r="M225" s="418">
        <f t="shared" si="15"/>
        <v>4.1373603640877118E-4</v>
      </c>
      <c r="N225" s="110" t="s">
        <v>787</v>
      </c>
      <c r="O225" s="110" t="s">
        <v>836</v>
      </c>
      <c r="P225" s="532"/>
    </row>
    <row r="226" spans="2:16" ht="26.4" x14ac:dyDescent="0.25">
      <c r="B226" s="532"/>
      <c r="C226" s="532"/>
      <c r="D226" s="532"/>
      <c r="E226" s="183"/>
      <c r="F226" s="528"/>
      <c r="G226" s="110" t="str">
        <f>IF(F226="",G223,F226)</f>
        <v>C_331</v>
      </c>
      <c r="H226" s="110">
        <f>IF(F226="",H223+1,1)</f>
        <v>2</v>
      </c>
      <c r="I226" s="110" t="str">
        <f t="shared" ref="I226:I227" si="36">G226&amp;"_R"&amp;H226</f>
        <v>C_331_R2</v>
      </c>
      <c r="J226" s="110" t="s">
        <v>893</v>
      </c>
      <c r="K226" s="110" t="s">
        <v>214</v>
      </c>
      <c r="L226" s="110">
        <v>0</v>
      </c>
      <c r="M226" s="418">
        <f t="shared" si="15"/>
        <v>0</v>
      </c>
      <c r="N226" s="110" t="s">
        <v>651</v>
      </c>
      <c r="O226" s="110"/>
      <c r="P226" s="528"/>
    </row>
    <row r="227" spans="2:16" ht="26.4" x14ac:dyDescent="0.25">
      <c r="B227" s="532"/>
      <c r="C227" s="532"/>
      <c r="D227" s="532"/>
      <c r="E227" s="183"/>
      <c r="F227" s="568" t="s">
        <v>905</v>
      </c>
      <c r="G227" s="110" t="str">
        <f>IF(F227="",G226,F227)</f>
        <v>C_334</v>
      </c>
      <c r="H227" s="110">
        <f>IF(F227="",H226+1,1)</f>
        <v>1</v>
      </c>
      <c r="I227" s="110" t="str">
        <f t="shared" si="36"/>
        <v>C_334_R1</v>
      </c>
      <c r="J227" s="110" t="s">
        <v>890</v>
      </c>
      <c r="K227" s="110" t="s">
        <v>166</v>
      </c>
      <c r="L227" s="110">
        <v>20</v>
      </c>
      <c r="M227" s="418">
        <f t="shared" si="15"/>
        <v>4.1373603640877119E-3</v>
      </c>
      <c r="N227" s="110" t="s">
        <v>787</v>
      </c>
      <c r="O227" s="110" t="s">
        <v>836</v>
      </c>
      <c r="P227" s="568" t="s">
        <v>828</v>
      </c>
    </row>
    <row r="228" spans="2:16" ht="26.4" x14ac:dyDescent="0.25">
      <c r="B228" s="532"/>
      <c r="C228" s="532"/>
      <c r="D228" s="532"/>
      <c r="E228" s="183"/>
      <c r="F228" s="532"/>
      <c r="G228" s="110"/>
      <c r="H228" s="110"/>
      <c r="I228" s="110"/>
      <c r="J228" s="110" t="s">
        <v>891</v>
      </c>
      <c r="K228" s="110" t="s">
        <v>171</v>
      </c>
      <c r="L228" s="110">
        <v>35</v>
      </c>
      <c r="M228" s="418">
        <f t="shared" si="15"/>
        <v>7.240380637153496E-3</v>
      </c>
      <c r="N228" s="110" t="s">
        <v>787</v>
      </c>
      <c r="O228" s="110" t="s">
        <v>836</v>
      </c>
      <c r="P228" s="532"/>
    </row>
    <row r="229" spans="2:16" ht="26.4" x14ac:dyDescent="0.25">
      <c r="B229" s="532"/>
      <c r="C229" s="532"/>
      <c r="D229" s="532"/>
      <c r="E229" s="183"/>
      <c r="F229" s="532"/>
      <c r="G229" s="110"/>
      <c r="H229" s="110"/>
      <c r="I229" s="110"/>
      <c r="J229" s="110" t="s">
        <v>892</v>
      </c>
      <c r="K229" s="110" t="s">
        <v>173</v>
      </c>
      <c r="L229" s="110">
        <v>2</v>
      </c>
      <c r="M229" s="418">
        <f t="shared" si="15"/>
        <v>4.1373603640877118E-4</v>
      </c>
      <c r="N229" s="110" t="s">
        <v>787</v>
      </c>
      <c r="O229" s="110" t="s">
        <v>836</v>
      </c>
      <c r="P229" s="532"/>
    </row>
    <row r="230" spans="2:16" ht="26.4" x14ac:dyDescent="0.25">
      <c r="B230" s="532"/>
      <c r="C230" s="532"/>
      <c r="D230" s="532"/>
      <c r="E230" s="183"/>
      <c r="F230" s="528"/>
      <c r="G230" s="110" t="str">
        <f>IF(F230="",G227,F230)</f>
        <v>C_334</v>
      </c>
      <c r="H230" s="110">
        <f>IF(F230="",H227+1,1)</f>
        <v>2</v>
      </c>
      <c r="I230" s="110" t="str">
        <f t="shared" ref="I230:I231" si="37">G230&amp;"_R"&amp;H230</f>
        <v>C_334_R2</v>
      </c>
      <c r="J230" s="110" t="s">
        <v>893</v>
      </c>
      <c r="K230" s="110" t="s">
        <v>214</v>
      </c>
      <c r="L230" s="110">
        <v>0</v>
      </c>
      <c r="M230" s="418">
        <f t="shared" si="15"/>
        <v>0</v>
      </c>
      <c r="N230" s="110" t="s">
        <v>651</v>
      </c>
      <c r="O230" s="110"/>
      <c r="P230" s="528"/>
    </row>
    <row r="231" spans="2:16" ht="26.4" x14ac:dyDescent="0.25">
      <c r="B231" s="532"/>
      <c r="C231" s="532"/>
      <c r="D231" s="532"/>
      <c r="E231" s="183"/>
      <c r="F231" s="568" t="s">
        <v>906</v>
      </c>
      <c r="G231" s="110" t="str">
        <f>IF(F231="",G230,F231)</f>
        <v>C_337</v>
      </c>
      <c r="H231" s="110">
        <f>IF(F231="",H230+1,1)</f>
        <v>1</v>
      </c>
      <c r="I231" s="110" t="str">
        <f t="shared" si="37"/>
        <v>C_337_R1</v>
      </c>
      <c r="J231" s="110" t="s">
        <v>890</v>
      </c>
      <c r="K231" s="110" t="s">
        <v>166</v>
      </c>
      <c r="L231" s="110">
        <v>20</v>
      </c>
      <c r="M231" s="418">
        <f t="shared" si="15"/>
        <v>4.1373603640877119E-3</v>
      </c>
      <c r="N231" s="110" t="s">
        <v>787</v>
      </c>
      <c r="O231" s="110" t="s">
        <v>836</v>
      </c>
      <c r="P231" s="568" t="s">
        <v>828</v>
      </c>
    </row>
    <row r="232" spans="2:16" ht="26.4" x14ac:dyDescent="0.25">
      <c r="B232" s="532"/>
      <c r="C232" s="532"/>
      <c r="D232" s="532"/>
      <c r="E232" s="183"/>
      <c r="F232" s="532"/>
      <c r="G232" s="110"/>
      <c r="H232" s="110"/>
      <c r="I232" s="110"/>
      <c r="J232" s="110" t="s">
        <v>891</v>
      </c>
      <c r="K232" s="110" t="s">
        <v>171</v>
      </c>
      <c r="L232" s="110">
        <v>35</v>
      </c>
      <c r="M232" s="418">
        <f t="shared" si="15"/>
        <v>7.240380637153496E-3</v>
      </c>
      <c r="N232" s="110" t="s">
        <v>787</v>
      </c>
      <c r="O232" s="110" t="s">
        <v>836</v>
      </c>
      <c r="P232" s="532"/>
    </row>
    <row r="233" spans="2:16" ht="26.4" x14ac:dyDescent="0.25">
      <c r="B233" s="532"/>
      <c r="C233" s="532"/>
      <c r="D233" s="532"/>
      <c r="E233" s="183"/>
      <c r="F233" s="532"/>
      <c r="G233" s="110"/>
      <c r="H233" s="110"/>
      <c r="I233" s="110"/>
      <c r="J233" s="110" t="s">
        <v>892</v>
      </c>
      <c r="K233" s="110" t="s">
        <v>173</v>
      </c>
      <c r="L233" s="110">
        <v>3</v>
      </c>
      <c r="M233" s="418">
        <f t="shared" si="15"/>
        <v>6.2060405461315685E-4</v>
      </c>
      <c r="N233" s="110" t="s">
        <v>787</v>
      </c>
      <c r="O233" s="110" t="s">
        <v>836</v>
      </c>
      <c r="P233" s="532"/>
    </row>
    <row r="234" spans="2:16" ht="26.4" x14ac:dyDescent="0.25">
      <c r="B234" s="532"/>
      <c r="C234" s="532"/>
      <c r="D234" s="532"/>
      <c r="E234" s="183"/>
      <c r="F234" s="528"/>
      <c r="G234" s="110" t="str">
        <f>IF(F234="",G231,F234)</f>
        <v>C_337</v>
      </c>
      <c r="H234" s="110">
        <f>IF(F234="",H231+1,1)</f>
        <v>2</v>
      </c>
      <c r="I234" s="110" t="str">
        <f t="shared" ref="I234:I235" si="38">G234&amp;"_R"&amp;H234</f>
        <v>C_337_R2</v>
      </c>
      <c r="J234" s="110" t="s">
        <v>893</v>
      </c>
      <c r="K234" s="110" t="s">
        <v>214</v>
      </c>
      <c r="L234" s="110">
        <v>0</v>
      </c>
      <c r="M234" s="418">
        <f t="shared" si="15"/>
        <v>0</v>
      </c>
      <c r="N234" s="110" t="s">
        <v>651</v>
      </c>
      <c r="O234" s="110"/>
      <c r="P234" s="528"/>
    </row>
    <row r="235" spans="2:16" ht="26.4" x14ac:dyDescent="0.25">
      <c r="B235" s="532"/>
      <c r="C235" s="532"/>
      <c r="D235" s="532"/>
      <c r="E235" s="183"/>
      <c r="F235" s="568" t="s">
        <v>907</v>
      </c>
      <c r="G235" s="110" t="str">
        <f>IF(F235="",G234,F235)</f>
        <v>C_340</v>
      </c>
      <c r="H235" s="110">
        <f>IF(F235="",H234+1,1)</f>
        <v>1</v>
      </c>
      <c r="I235" s="110" t="str">
        <f t="shared" si="38"/>
        <v>C_340_R1</v>
      </c>
      <c r="J235" s="110" t="s">
        <v>890</v>
      </c>
      <c r="K235" s="110" t="s">
        <v>166</v>
      </c>
      <c r="L235" s="110">
        <v>19</v>
      </c>
      <c r="M235" s="418">
        <f t="shared" si="15"/>
        <v>3.9304923458833262E-3</v>
      </c>
      <c r="N235" s="110" t="s">
        <v>787</v>
      </c>
      <c r="O235" s="110" t="s">
        <v>836</v>
      </c>
      <c r="P235" s="568" t="s">
        <v>828</v>
      </c>
    </row>
    <row r="236" spans="2:16" ht="26.4" x14ac:dyDescent="0.25">
      <c r="B236" s="532"/>
      <c r="C236" s="532"/>
      <c r="D236" s="532"/>
      <c r="E236" s="183"/>
      <c r="F236" s="532"/>
      <c r="G236" s="110"/>
      <c r="H236" s="110"/>
      <c r="I236" s="110"/>
      <c r="J236" s="110" t="s">
        <v>891</v>
      </c>
      <c r="K236" s="110" t="s">
        <v>171</v>
      </c>
      <c r="L236" s="110">
        <v>40</v>
      </c>
      <c r="M236" s="418">
        <f t="shared" si="15"/>
        <v>8.2747207281754238E-3</v>
      </c>
      <c r="N236" s="110" t="s">
        <v>787</v>
      </c>
      <c r="O236" s="110" t="s">
        <v>836</v>
      </c>
      <c r="P236" s="532"/>
    </row>
    <row r="237" spans="2:16" ht="26.4" x14ac:dyDescent="0.25">
      <c r="B237" s="532"/>
      <c r="C237" s="532"/>
      <c r="D237" s="532"/>
      <c r="E237" s="183"/>
      <c r="F237" s="532"/>
      <c r="G237" s="110"/>
      <c r="H237" s="110"/>
      <c r="I237" s="110"/>
      <c r="J237" s="110" t="s">
        <v>892</v>
      </c>
      <c r="K237" s="110" t="s">
        <v>173</v>
      </c>
      <c r="L237" s="110">
        <v>3</v>
      </c>
      <c r="M237" s="418">
        <f t="shared" si="15"/>
        <v>6.2060405461315685E-4</v>
      </c>
      <c r="N237" s="110" t="s">
        <v>787</v>
      </c>
      <c r="O237" s="110" t="s">
        <v>836</v>
      </c>
      <c r="P237" s="532"/>
    </row>
    <row r="238" spans="2:16" ht="26.4" x14ac:dyDescent="0.25">
      <c r="B238" s="528"/>
      <c r="C238" s="528"/>
      <c r="D238" s="528"/>
      <c r="E238" s="183"/>
      <c r="F238" s="528"/>
      <c r="G238" s="110" t="str">
        <f>IF(F238="",G235,F238)</f>
        <v>C_340</v>
      </c>
      <c r="H238" s="110">
        <f>IF(F238="",H235+1,1)</f>
        <v>2</v>
      </c>
      <c r="I238" s="110" t="str">
        <f t="shared" ref="I238:I240" si="39">G238&amp;"_R"&amp;H238</f>
        <v>C_340_R2</v>
      </c>
      <c r="J238" s="110" t="s">
        <v>893</v>
      </c>
      <c r="K238" s="110" t="s">
        <v>214</v>
      </c>
      <c r="L238" s="110">
        <v>0</v>
      </c>
      <c r="M238" s="418">
        <f t="shared" si="15"/>
        <v>0</v>
      </c>
      <c r="N238" s="110" t="s">
        <v>651</v>
      </c>
      <c r="O238" s="110"/>
      <c r="P238" s="528"/>
    </row>
    <row r="239" spans="2:16" ht="52.8" x14ac:dyDescent="0.25">
      <c r="B239" s="574">
        <v>35</v>
      </c>
      <c r="C239" s="574" t="s">
        <v>860</v>
      </c>
      <c r="D239" s="574" t="s">
        <v>908</v>
      </c>
      <c r="E239" s="183" t="s">
        <v>909</v>
      </c>
      <c r="F239" s="568" t="s">
        <v>910</v>
      </c>
      <c r="G239" s="110" t="str">
        <f t="shared" ref="G239:G240" si="40">IF(F239="",G238,F239)</f>
        <v>C_168</v>
      </c>
      <c r="H239" s="110">
        <f t="shared" ref="H239:H240" si="41">IF(F239="",H238+1,1)</f>
        <v>1</v>
      </c>
      <c r="I239" s="110" t="str">
        <f t="shared" si="39"/>
        <v>C_168_R1</v>
      </c>
      <c r="J239" s="110" t="s">
        <v>189</v>
      </c>
      <c r="K239" s="110" t="s">
        <v>166</v>
      </c>
      <c r="L239" s="110">
        <v>0</v>
      </c>
      <c r="M239" s="418">
        <f t="shared" si="15"/>
        <v>0</v>
      </c>
      <c r="N239" s="110" t="s">
        <v>651</v>
      </c>
      <c r="O239" s="110"/>
      <c r="P239" s="568" t="s">
        <v>828</v>
      </c>
    </row>
    <row r="240" spans="2:16" ht="39.6" x14ac:dyDescent="0.25">
      <c r="B240" s="532"/>
      <c r="C240" s="532"/>
      <c r="D240" s="532"/>
      <c r="E240" s="183"/>
      <c r="F240" s="532"/>
      <c r="G240" s="110" t="str">
        <f t="shared" si="40"/>
        <v>C_168</v>
      </c>
      <c r="H240" s="110">
        <f t="shared" si="41"/>
        <v>2</v>
      </c>
      <c r="I240" s="110" t="str">
        <f t="shared" si="39"/>
        <v>C_168_R2</v>
      </c>
      <c r="J240" s="110" t="s">
        <v>830</v>
      </c>
      <c r="K240" s="110" t="s">
        <v>171</v>
      </c>
      <c r="L240" s="110">
        <v>2151</v>
      </c>
      <c r="M240" s="418">
        <f t="shared" si="15"/>
        <v>0.44497310715763344</v>
      </c>
      <c r="N240" s="110" t="s">
        <v>787</v>
      </c>
      <c r="O240" s="110" t="s">
        <v>831</v>
      </c>
      <c r="P240" s="532"/>
    </row>
    <row r="241" spans="2:16" ht="26.4" x14ac:dyDescent="0.25">
      <c r="B241" s="532"/>
      <c r="C241" s="532"/>
      <c r="D241" s="532"/>
      <c r="E241" s="183"/>
      <c r="F241" s="532"/>
      <c r="G241" s="110"/>
      <c r="H241" s="110"/>
      <c r="I241" s="110"/>
      <c r="J241" s="110" t="s">
        <v>892</v>
      </c>
      <c r="K241" s="110" t="s">
        <v>173</v>
      </c>
      <c r="L241" s="110">
        <v>0</v>
      </c>
      <c r="M241" s="418">
        <f t="shared" si="15"/>
        <v>0</v>
      </c>
      <c r="N241" s="110" t="s">
        <v>651</v>
      </c>
      <c r="O241" s="110"/>
      <c r="P241" s="532"/>
    </row>
    <row r="242" spans="2:16" ht="26.4" x14ac:dyDescent="0.25">
      <c r="B242" s="532"/>
      <c r="C242" s="532"/>
      <c r="D242" s="532"/>
      <c r="E242" s="183"/>
      <c r="F242" s="532"/>
      <c r="G242" s="110"/>
      <c r="H242" s="110"/>
      <c r="I242" s="110"/>
      <c r="J242" s="110" t="s">
        <v>891</v>
      </c>
      <c r="K242" s="110" t="s">
        <v>214</v>
      </c>
      <c r="L242" s="110">
        <v>0</v>
      </c>
      <c r="M242" s="418">
        <f t="shared" si="15"/>
        <v>0</v>
      </c>
      <c r="N242" s="110" t="s">
        <v>651</v>
      </c>
      <c r="O242" s="110"/>
      <c r="P242" s="532"/>
    </row>
    <row r="243" spans="2:16" ht="26.4" x14ac:dyDescent="0.25">
      <c r="B243" s="532"/>
      <c r="C243" s="532"/>
      <c r="D243" s="532"/>
      <c r="E243" s="183"/>
      <c r="F243" s="528"/>
      <c r="G243" s="110" t="str">
        <f>IF(F243="",G240,F243)</f>
        <v>C_168</v>
      </c>
      <c r="H243" s="110">
        <f>IF(F243="",H240+1,1)</f>
        <v>3</v>
      </c>
      <c r="I243" s="110" t="str">
        <f t="shared" ref="I243:I245" si="42">G243&amp;"_R"&amp;H243</f>
        <v>C_168_R3</v>
      </c>
      <c r="J243" s="110" t="s">
        <v>832</v>
      </c>
      <c r="K243" s="110" t="s">
        <v>217</v>
      </c>
      <c r="L243" s="110">
        <v>71</v>
      </c>
      <c r="M243" s="418">
        <f t="shared" si="15"/>
        <v>1.4687629292511377E-2</v>
      </c>
      <c r="N243" s="110" t="s">
        <v>787</v>
      </c>
      <c r="O243" s="110" t="s">
        <v>836</v>
      </c>
      <c r="P243" s="528"/>
    </row>
    <row r="244" spans="2:16" ht="26.4" x14ac:dyDescent="0.25">
      <c r="B244" s="532"/>
      <c r="C244" s="532"/>
      <c r="D244" s="532"/>
      <c r="E244" s="183"/>
      <c r="F244" s="568" t="s">
        <v>911</v>
      </c>
      <c r="G244" s="110" t="str">
        <f t="shared" ref="G244:G245" si="43">IF(F244="",G243,F244)</f>
        <v>C_302</v>
      </c>
      <c r="H244" s="110">
        <f t="shared" ref="H244:H245" si="44">IF(F244="",H243+1,1)</f>
        <v>1</v>
      </c>
      <c r="I244" s="110" t="str">
        <f t="shared" si="42"/>
        <v>C_302_R1</v>
      </c>
      <c r="J244" s="110" t="s">
        <v>189</v>
      </c>
      <c r="K244" s="110" t="s">
        <v>166</v>
      </c>
      <c r="L244" s="110">
        <v>0</v>
      </c>
      <c r="M244" s="418">
        <f t="shared" si="15"/>
        <v>0</v>
      </c>
      <c r="N244" s="110" t="s">
        <v>651</v>
      </c>
      <c r="O244" s="110" t="s">
        <v>766</v>
      </c>
      <c r="P244" s="568" t="s">
        <v>828</v>
      </c>
    </row>
    <row r="245" spans="2:16" ht="39.6" x14ac:dyDescent="0.25">
      <c r="B245" s="532"/>
      <c r="C245" s="532"/>
      <c r="D245" s="532"/>
      <c r="E245" s="183"/>
      <c r="F245" s="532"/>
      <c r="G245" s="110" t="str">
        <f t="shared" si="43"/>
        <v>C_302</v>
      </c>
      <c r="H245" s="110">
        <f t="shared" si="44"/>
        <v>2</v>
      </c>
      <c r="I245" s="110" t="str">
        <f t="shared" si="42"/>
        <v>C_302_R2</v>
      </c>
      <c r="J245" s="110" t="s">
        <v>830</v>
      </c>
      <c r="K245" s="110" t="s">
        <v>171</v>
      </c>
      <c r="L245" s="110">
        <v>453</v>
      </c>
      <c r="M245" s="418">
        <f t="shared" si="15"/>
        <v>9.3711212246586684E-2</v>
      </c>
      <c r="N245" s="110" t="s">
        <v>787</v>
      </c>
      <c r="O245" s="110" t="s">
        <v>831</v>
      </c>
      <c r="P245" s="532"/>
    </row>
    <row r="246" spans="2:16" ht="26.4" x14ac:dyDescent="0.25">
      <c r="B246" s="532"/>
      <c r="C246" s="532"/>
      <c r="D246" s="532"/>
      <c r="E246" s="183"/>
      <c r="F246" s="532"/>
      <c r="G246" s="110"/>
      <c r="H246" s="110"/>
      <c r="I246" s="110"/>
      <c r="J246" s="110" t="s">
        <v>892</v>
      </c>
      <c r="K246" s="110" t="s">
        <v>173</v>
      </c>
      <c r="L246" s="110">
        <v>0</v>
      </c>
      <c r="M246" s="418">
        <f t="shared" si="15"/>
        <v>0</v>
      </c>
      <c r="N246" s="110" t="s">
        <v>651</v>
      </c>
      <c r="O246" s="110"/>
      <c r="P246" s="532"/>
    </row>
    <row r="247" spans="2:16" ht="26.4" x14ac:dyDescent="0.25">
      <c r="B247" s="532"/>
      <c r="C247" s="532"/>
      <c r="D247" s="532"/>
      <c r="E247" s="183"/>
      <c r="F247" s="532"/>
      <c r="G247" s="110"/>
      <c r="H247" s="110"/>
      <c r="I247" s="110"/>
      <c r="J247" s="110" t="s">
        <v>891</v>
      </c>
      <c r="K247" s="110" t="s">
        <v>214</v>
      </c>
      <c r="L247" s="110">
        <v>0</v>
      </c>
      <c r="M247" s="418">
        <f t="shared" si="15"/>
        <v>0</v>
      </c>
      <c r="N247" s="110" t="s">
        <v>651</v>
      </c>
      <c r="O247" s="110"/>
      <c r="P247" s="532"/>
    </row>
    <row r="248" spans="2:16" ht="26.4" x14ac:dyDescent="0.25">
      <c r="B248" s="532"/>
      <c r="C248" s="532"/>
      <c r="D248" s="532"/>
      <c r="E248" s="183"/>
      <c r="F248" s="528"/>
      <c r="G248" s="110" t="str">
        <f>IF(F248="",G245,F248)</f>
        <v>C_302</v>
      </c>
      <c r="H248" s="110">
        <f>IF(F248="",H245+1,1)</f>
        <v>3</v>
      </c>
      <c r="I248" s="110" t="str">
        <f t="shared" ref="I248:I250" si="45">G248&amp;"_R"&amp;H248</f>
        <v>C_302_R3</v>
      </c>
      <c r="J248" s="110" t="s">
        <v>832</v>
      </c>
      <c r="K248" s="110" t="s">
        <v>217</v>
      </c>
      <c r="L248" s="110">
        <v>28</v>
      </c>
      <c r="M248" s="418">
        <f t="shared" si="15"/>
        <v>5.7923045097227968E-3</v>
      </c>
      <c r="N248" s="110" t="s">
        <v>787</v>
      </c>
      <c r="O248" s="110" t="s">
        <v>912</v>
      </c>
      <c r="P248" s="528"/>
    </row>
    <row r="249" spans="2:16" ht="26.4" x14ac:dyDescent="0.25">
      <c r="B249" s="532"/>
      <c r="C249" s="532"/>
      <c r="D249" s="532"/>
      <c r="E249" s="183"/>
      <c r="F249" s="568" t="s">
        <v>913</v>
      </c>
      <c r="G249" s="110" t="str">
        <f t="shared" ref="G249:G250" si="46">IF(F249="",G248,F249)</f>
        <v>C_305</v>
      </c>
      <c r="H249" s="110">
        <f t="shared" ref="H249:H250" si="47">IF(F249="",H248+1,1)</f>
        <v>1</v>
      </c>
      <c r="I249" s="110" t="str">
        <f t="shared" si="45"/>
        <v>C_305_R1</v>
      </c>
      <c r="J249" s="110" t="s">
        <v>189</v>
      </c>
      <c r="K249" s="110" t="s">
        <v>166</v>
      </c>
      <c r="L249" s="110">
        <v>0</v>
      </c>
      <c r="M249" s="418">
        <f t="shared" si="15"/>
        <v>0</v>
      </c>
      <c r="N249" s="110" t="s">
        <v>651</v>
      </c>
      <c r="O249" s="110"/>
      <c r="P249" s="568" t="s">
        <v>828</v>
      </c>
    </row>
    <row r="250" spans="2:16" ht="39.6" x14ac:dyDescent="0.25">
      <c r="B250" s="532"/>
      <c r="C250" s="532"/>
      <c r="D250" s="532"/>
      <c r="E250" s="183"/>
      <c r="F250" s="532"/>
      <c r="G250" s="110" t="str">
        <f t="shared" si="46"/>
        <v>C_305</v>
      </c>
      <c r="H250" s="110">
        <f t="shared" si="47"/>
        <v>2</v>
      </c>
      <c r="I250" s="110" t="str">
        <f t="shared" si="45"/>
        <v>C_305_R2</v>
      </c>
      <c r="J250" s="110" t="s">
        <v>830</v>
      </c>
      <c r="K250" s="110" t="s">
        <v>171</v>
      </c>
      <c r="L250" s="110">
        <v>418</v>
      </c>
      <c r="M250" s="418">
        <f t="shared" si="15"/>
        <v>8.6470831609433182E-2</v>
      </c>
      <c r="N250" s="110" t="s">
        <v>787</v>
      </c>
      <c r="O250" s="110" t="s">
        <v>831</v>
      </c>
      <c r="P250" s="532"/>
    </row>
    <row r="251" spans="2:16" ht="26.4" x14ac:dyDescent="0.25">
      <c r="B251" s="532"/>
      <c r="C251" s="532"/>
      <c r="D251" s="532"/>
      <c r="E251" s="183"/>
      <c r="F251" s="532"/>
      <c r="G251" s="110"/>
      <c r="H251" s="110"/>
      <c r="I251" s="110"/>
      <c r="J251" s="110" t="s">
        <v>892</v>
      </c>
      <c r="K251" s="110" t="s">
        <v>173</v>
      </c>
      <c r="L251" s="110">
        <v>0</v>
      </c>
      <c r="M251" s="418">
        <f t="shared" si="15"/>
        <v>0</v>
      </c>
      <c r="N251" s="110" t="s">
        <v>651</v>
      </c>
      <c r="O251" s="110"/>
      <c r="P251" s="532"/>
    </row>
    <row r="252" spans="2:16" ht="26.4" x14ac:dyDescent="0.25">
      <c r="B252" s="532"/>
      <c r="C252" s="532"/>
      <c r="D252" s="532"/>
      <c r="E252" s="183"/>
      <c r="F252" s="532"/>
      <c r="G252" s="110"/>
      <c r="H252" s="110"/>
      <c r="I252" s="110"/>
      <c r="J252" s="110" t="str">
        <f>IF(E252="",J251,E252)</f>
        <v>* Bỏ trống khi loại chi phí thu hồi nợ không có giá trị</v>
      </c>
      <c r="K252" s="110" t="s">
        <v>214</v>
      </c>
      <c r="L252" s="110">
        <v>0</v>
      </c>
      <c r="M252" s="418">
        <f t="shared" si="15"/>
        <v>0</v>
      </c>
      <c r="N252" s="110" t="s">
        <v>651</v>
      </c>
      <c r="O252" s="110"/>
      <c r="P252" s="532"/>
    </row>
    <row r="253" spans="2:16" ht="26.4" x14ac:dyDescent="0.25">
      <c r="B253" s="532"/>
      <c r="C253" s="532"/>
      <c r="D253" s="532"/>
      <c r="E253" s="183"/>
      <c r="F253" s="528"/>
      <c r="G253" s="110" t="str">
        <f>IF(F253="",G250,F253)</f>
        <v>C_305</v>
      </c>
      <c r="H253" s="110">
        <f>IF(F253="",H250+1,1)</f>
        <v>3</v>
      </c>
      <c r="I253" s="110" t="str">
        <f t="shared" ref="I253:I255" si="48">G253&amp;"_R"&amp;H253</f>
        <v>C_305_R3</v>
      </c>
      <c r="J253" s="110" t="s">
        <v>832</v>
      </c>
      <c r="K253" s="110" t="s">
        <v>217</v>
      </c>
      <c r="L253" s="110">
        <v>22</v>
      </c>
      <c r="M253" s="418">
        <f t="shared" si="15"/>
        <v>4.5510964004964833E-3</v>
      </c>
      <c r="N253" s="110" t="s">
        <v>787</v>
      </c>
      <c r="O253" s="110" t="s">
        <v>912</v>
      </c>
      <c r="P253" s="528"/>
    </row>
    <row r="254" spans="2:16" ht="26.4" x14ac:dyDescent="0.25">
      <c r="B254" s="532"/>
      <c r="C254" s="532"/>
      <c r="D254" s="532"/>
      <c r="E254" s="183"/>
      <c r="F254" s="568" t="s">
        <v>914</v>
      </c>
      <c r="G254" s="110" t="str">
        <f t="shared" ref="G254:G255" si="49">IF(F254="",G253,F254)</f>
        <v>C_308</v>
      </c>
      <c r="H254" s="110">
        <f t="shared" ref="H254:H255" si="50">IF(F254="",H253+1,1)</f>
        <v>1</v>
      </c>
      <c r="I254" s="110" t="str">
        <f t="shared" si="48"/>
        <v>C_308_R1</v>
      </c>
      <c r="J254" s="110" t="s">
        <v>189</v>
      </c>
      <c r="K254" s="110" t="s">
        <v>166</v>
      </c>
      <c r="L254" s="110">
        <v>0</v>
      </c>
      <c r="M254" s="418">
        <f t="shared" si="15"/>
        <v>0</v>
      </c>
      <c r="N254" s="110" t="s">
        <v>651</v>
      </c>
      <c r="O254" s="110"/>
      <c r="P254" s="568" t="s">
        <v>828</v>
      </c>
    </row>
    <row r="255" spans="2:16" ht="39.6" x14ac:dyDescent="0.25">
      <c r="B255" s="532"/>
      <c r="C255" s="532"/>
      <c r="D255" s="532"/>
      <c r="E255" s="183"/>
      <c r="F255" s="532"/>
      <c r="G255" s="110" t="str">
        <f t="shared" si="49"/>
        <v>C_308</v>
      </c>
      <c r="H255" s="110">
        <f t="shared" si="50"/>
        <v>2</v>
      </c>
      <c r="I255" s="110" t="str">
        <f t="shared" si="48"/>
        <v>C_308_R2</v>
      </c>
      <c r="J255" s="110" t="s">
        <v>830</v>
      </c>
      <c r="K255" s="110" t="s">
        <v>171</v>
      </c>
      <c r="L255" s="110">
        <v>404</v>
      </c>
      <c r="M255" s="418">
        <f t="shared" si="15"/>
        <v>8.3574679354571788E-2</v>
      </c>
      <c r="N255" s="110" t="s">
        <v>787</v>
      </c>
      <c r="O255" s="110" t="s">
        <v>831</v>
      </c>
      <c r="P255" s="532"/>
    </row>
    <row r="256" spans="2:16" ht="26.4" x14ac:dyDescent="0.25">
      <c r="B256" s="532"/>
      <c r="C256" s="532"/>
      <c r="D256" s="532"/>
      <c r="E256" s="183"/>
      <c r="F256" s="532"/>
      <c r="G256" s="110"/>
      <c r="H256" s="110"/>
      <c r="I256" s="110"/>
      <c r="J256" s="110" t="s">
        <v>892</v>
      </c>
      <c r="K256" s="110" t="s">
        <v>173</v>
      </c>
      <c r="L256" s="110">
        <v>0</v>
      </c>
      <c r="M256" s="418">
        <f t="shared" si="15"/>
        <v>0</v>
      </c>
      <c r="N256" s="110" t="s">
        <v>651</v>
      </c>
      <c r="O256" s="110"/>
      <c r="P256" s="532"/>
    </row>
    <row r="257" spans="2:16" ht="26.4" x14ac:dyDescent="0.25">
      <c r="B257" s="532"/>
      <c r="C257" s="532"/>
      <c r="D257" s="532"/>
      <c r="E257" s="183"/>
      <c r="F257" s="532"/>
      <c r="G257" s="110"/>
      <c r="H257" s="110"/>
      <c r="I257" s="110"/>
      <c r="J257" s="110" t="s">
        <v>891</v>
      </c>
      <c r="K257" s="110" t="s">
        <v>214</v>
      </c>
      <c r="L257" s="110">
        <v>0</v>
      </c>
      <c r="M257" s="418">
        <f t="shared" si="15"/>
        <v>0</v>
      </c>
      <c r="N257" s="110" t="s">
        <v>651</v>
      </c>
      <c r="O257" s="110"/>
      <c r="P257" s="532"/>
    </row>
    <row r="258" spans="2:16" ht="26.4" x14ac:dyDescent="0.25">
      <c r="B258" s="532"/>
      <c r="C258" s="532"/>
      <c r="D258" s="532"/>
      <c r="E258" s="183"/>
      <c r="F258" s="528"/>
      <c r="G258" s="110" t="str">
        <f>IF(F258="",G255,F258)</f>
        <v>C_308</v>
      </c>
      <c r="H258" s="110">
        <f>IF(F258="",H255+1,1)</f>
        <v>3</v>
      </c>
      <c r="I258" s="110" t="str">
        <f t="shared" ref="I258:I260" si="51">G258&amp;"_R"&amp;H258</f>
        <v>C_308_R3</v>
      </c>
      <c r="J258" s="110" t="s">
        <v>832</v>
      </c>
      <c r="K258" s="110" t="s">
        <v>217</v>
      </c>
      <c r="L258" s="110">
        <v>0</v>
      </c>
      <c r="M258" s="418">
        <f t="shared" si="15"/>
        <v>0</v>
      </c>
      <c r="N258" s="110" t="s">
        <v>651</v>
      </c>
      <c r="O258" s="110"/>
      <c r="P258" s="528"/>
    </row>
    <row r="259" spans="2:16" ht="26.4" x14ac:dyDescent="0.25">
      <c r="B259" s="532"/>
      <c r="C259" s="532"/>
      <c r="D259" s="532"/>
      <c r="E259" s="183"/>
      <c r="F259" s="568" t="s">
        <v>915</v>
      </c>
      <c r="G259" s="110" t="str">
        <f t="shared" ref="G259:G260" si="52">IF(F259="",G258,F259)</f>
        <v>C_311</v>
      </c>
      <c r="H259" s="110">
        <f t="shared" ref="H259:H260" si="53">IF(F259="",H258+1,1)</f>
        <v>1</v>
      </c>
      <c r="I259" s="110" t="str">
        <f t="shared" si="51"/>
        <v>C_311_R1</v>
      </c>
      <c r="J259" s="110" t="s">
        <v>189</v>
      </c>
      <c r="K259" s="110" t="s">
        <v>166</v>
      </c>
      <c r="L259" s="110">
        <v>0</v>
      </c>
      <c r="M259" s="418">
        <f t="shared" si="15"/>
        <v>0</v>
      </c>
      <c r="N259" s="110" t="s">
        <v>651</v>
      </c>
      <c r="O259" s="110"/>
      <c r="P259" s="568" t="s">
        <v>828</v>
      </c>
    </row>
    <row r="260" spans="2:16" ht="39.6" x14ac:dyDescent="0.25">
      <c r="B260" s="532"/>
      <c r="C260" s="532"/>
      <c r="D260" s="532"/>
      <c r="E260" s="183"/>
      <c r="F260" s="532"/>
      <c r="G260" s="110" t="str">
        <f t="shared" si="52"/>
        <v>C_311</v>
      </c>
      <c r="H260" s="110">
        <f t="shared" si="53"/>
        <v>2</v>
      </c>
      <c r="I260" s="110" t="str">
        <f t="shared" si="51"/>
        <v>C_311_R2</v>
      </c>
      <c r="J260" s="110" t="s">
        <v>830</v>
      </c>
      <c r="K260" s="110" t="s">
        <v>171</v>
      </c>
      <c r="L260" s="110">
        <v>394</v>
      </c>
      <c r="M260" s="418">
        <f t="shared" si="15"/>
        <v>8.1505999172527932E-2</v>
      </c>
      <c r="N260" s="110" t="s">
        <v>787</v>
      </c>
      <c r="O260" s="110" t="s">
        <v>831</v>
      </c>
      <c r="P260" s="532"/>
    </row>
    <row r="261" spans="2:16" ht="26.4" x14ac:dyDescent="0.25">
      <c r="B261" s="532"/>
      <c r="C261" s="532"/>
      <c r="D261" s="532"/>
      <c r="E261" s="183"/>
      <c r="F261" s="532"/>
      <c r="G261" s="110"/>
      <c r="H261" s="110"/>
      <c r="I261" s="110"/>
      <c r="J261" s="110" t="s">
        <v>892</v>
      </c>
      <c r="K261" s="110" t="s">
        <v>173</v>
      </c>
      <c r="L261" s="110">
        <v>1</v>
      </c>
      <c r="M261" s="418">
        <f t="shared" si="15"/>
        <v>2.0686801820438559E-4</v>
      </c>
      <c r="N261" s="110" t="s">
        <v>787</v>
      </c>
      <c r="O261" s="110" t="s">
        <v>836</v>
      </c>
      <c r="P261" s="532"/>
    </row>
    <row r="262" spans="2:16" ht="26.4" x14ac:dyDescent="0.25">
      <c r="B262" s="532"/>
      <c r="C262" s="532"/>
      <c r="D262" s="532"/>
      <c r="E262" s="183"/>
      <c r="F262" s="532"/>
      <c r="G262" s="110"/>
      <c r="H262" s="110"/>
      <c r="I262" s="110"/>
      <c r="J262" s="110" t="s">
        <v>891</v>
      </c>
      <c r="K262" s="110" t="s">
        <v>214</v>
      </c>
      <c r="L262" s="110">
        <v>0</v>
      </c>
      <c r="M262" s="418">
        <f t="shared" si="15"/>
        <v>0</v>
      </c>
      <c r="N262" s="110" t="s">
        <v>651</v>
      </c>
      <c r="O262" s="110"/>
      <c r="P262" s="532"/>
    </row>
    <row r="263" spans="2:16" ht="26.4" x14ac:dyDescent="0.25">
      <c r="B263" s="532"/>
      <c r="C263" s="532"/>
      <c r="D263" s="532"/>
      <c r="E263" s="183"/>
      <c r="F263" s="528"/>
      <c r="G263" s="110" t="str">
        <f>IF(F263="",G260,F263)</f>
        <v>C_311</v>
      </c>
      <c r="H263" s="110">
        <f>IF(F263="",H260+1,1)</f>
        <v>3</v>
      </c>
      <c r="I263" s="110" t="str">
        <f t="shared" ref="I263:I265" si="54">G263&amp;"_R"&amp;H263</f>
        <v>C_311_R3</v>
      </c>
      <c r="J263" s="110" t="s">
        <v>832</v>
      </c>
      <c r="K263" s="110" t="s">
        <v>217</v>
      </c>
      <c r="L263" s="110">
        <v>0</v>
      </c>
      <c r="M263" s="418">
        <f t="shared" si="15"/>
        <v>0</v>
      </c>
      <c r="N263" s="110" t="s">
        <v>651</v>
      </c>
      <c r="O263" s="110"/>
      <c r="P263" s="528"/>
    </row>
    <row r="264" spans="2:16" ht="26.4" x14ac:dyDescent="0.25">
      <c r="B264" s="532"/>
      <c r="C264" s="532"/>
      <c r="D264" s="532"/>
      <c r="E264" s="183"/>
      <c r="F264" s="568" t="s">
        <v>916</v>
      </c>
      <c r="G264" s="110" t="str">
        <f t="shared" ref="G264:G265" si="55">IF(F264="",G263,F264)</f>
        <v>C_314</v>
      </c>
      <c r="H264" s="110">
        <f t="shared" ref="H264:H265" si="56">IF(F264="",H263+1,1)</f>
        <v>1</v>
      </c>
      <c r="I264" s="110" t="str">
        <f t="shared" si="54"/>
        <v>C_314_R1</v>
      </c>
      <c r="J264" s="110" t="s">
        <v>189</v>
      </c>
      <c r="K264" s="110" t="s">
        <v>166</v>
      </c>
      <c r="L264" s="110">
        <v>0</v>
      </c>
      <c r="M264" s="418">
        <f t="shared" si="15"/>
        <v>0</v>
      </c>
      <c r="N264" s="110" t="s">
        <v>651</v>
      </c>
      <c r="O264" s="110"/>
      <c r="P264" s="568" t="s">
        <v>828</v>
      </c>
    </row>
    <row r="265" spans="2:16" ht="39.6" x14ac:dyDescent="0.25">
      <c r="B265" s="532"/>
      <c r="C265" s="532"/>
      <c r="D265" s="532"/>
      <c r="E265" s="183"/>
      <c r="F265" s="532"/>
      <c r="G265" s="110" t="str">
        <f t="shared" si="55"/>
        <v>C_314</v>
      </c>
      <c r="H265" s="110">
        <f t="shared" si="56"/>
        <v>2</v>
      </c>
      <c r="I265" s="110" t="str">
        <f t="shared" si="54"/>
        <v>C_314_R2</v>
      </c>
      <c r="J265" s="110" t="s">
        <v>830</v>
      </c>
      <c r="K265" s="110" t="s">
        <v>171</v>
      </c>
      <c r="L265" s="110">
        <v>384</v>
      </c>
      <c r="M265" s="418">
        <f t="shared" si="15"/>
        <v>7.9437318990484077E-2</v>
      </c>
      <c r="N265" s="110" t="s">
        <v>787</v>
      </c>
      <c r="O265" s="110" t="s">
        <v>831</v>
      </c>
      <c r="P265" s="532"/>
    </row>
    <row r="266" spans="2:16" ht="26.4" x14ac:dyDescent="0.25">
      <c r="B266" s="532"/>
      <c r="C266" s="532"/>
      <c r="D266" s="532"/>
      <c r="E266" s="183"/>
      <c r="F266" s="532"/>
      <c r="G266" s="110"/>
      <c r="H266" s="110"/>
      <c r="I266" s="110"/>
      <c r="J266" s="110" t="s">
        <v>892</v>
      </c>
      <c r="K266" s="110" t="s">
        <v>173</v>
      </c>
      <c r="L266" s="110">
        <v>0</v>
      </c>
      <c r="M266" s="418">
        <f t="shared" si="15"/>
        <v>0</v>
      </c>
      <c r="N266" s="110" t="s">
        <v>651</v>
      </c>
      <c r="O266" s="110"/>
      <c r="P266" s="532"/>
    </row>
    <row r="267" spans="2:16" ht="26.4" x14ac:dyDescent="0.25">
      <c r="B267" s="532"/>
      <c r="C267" s="532"/>
      <c r="D267" s="532"/>
      <c r="E267" s="183"/>
      <c r="F267" s="532"/>
      <c r="G267" s="110"/>
      <c r="H267" s="110"/>
      <c r="I267" s="110"/>
      <c r="J267" s="110" t="s">
        <v>891</v>
      </c>
      <c r="K267" s="110" t="s">
        <v>214</v>
      </c>
      <c r="L267" s="110">
        <v>0</v>
      </c>
      <c r="M267" s="418">
        <f t="shared" si="15"/>
        <v>0</v>
      </c>
      <c r="N267" s="110" t="s">
        <v>651</v>
      </c>
      <c r="O267" s="110"/>
      <c r="P267" s="532"/>
    </row>
    <row r="268" spans="2:16" ht="26.4" x14ac:dyDescent="0.25">
      <c r="B268" s="532"/>
      <c r="C268" s="532"/>
      <c r="D268" s="532"/>
      <c r="E268" s="183"/>
      <c r="F268" s="528"/>
      <c r="G268" s="110" t="str">
        <f>IF(F268="",G265,F268)</f>
        <v>C_314</v>
      </c>
      <c r="H268" s="110">
        <f>IF(F268="",H265+1,1)</f>
        <v>3</v>
      </c>
      <c r="I268" s="110" t="str">
        <f t="shared" ref="I268:I270" si="57">G268&amp;"_R"&amp;H268</f>
        <v>C_314_R3</v>
      </c>
      <c r="J268" s="110" t="s">
        <v>832</v>
      </c>
      <c r="K268" s="110" t="s">
        <v>217</v>
      </c>
      <c r="L268" s="110">
        <v>0</v>
      </c>
      <c r="M268" s="418">
        <f t="shared" si="15"/>
        <v>0</v>
      </c>
      <c r="N268" s="110" t="s">
        <v>651</v>
      </c>
      <c r="O268" s="110"/>
      <c r="P268" s="528"/>
    </row>
    <row r="269" spans="2:16" ht="26.4" x14ac:dyDescent="0.25">
      <c r="B269" s="532"/>
      <c r="C269" s="532"/>
      <c r="D269" s="532"/>
      <c r="E269" s="183"/>
      <c r="F269" s="568" t="s">
        <v>917</v>
      </c>
      <c r="G269" s="110" t="str">
        <f t="shared" ref="G269:G270" si="58">IF(F269="",G268,F269)</f>
        <v>C_317</v>
      </c>
      <c r="H269" s="110">
        <f t="shared" ref="H269:H270" si="59">IF(F269="",H268+1,1)</f>
        <v>1</v>
      </c>
      <c r="I269" s="110" t="str">
        <f t="shared" si="57"/>
        <v>C_317_R1</v>
      </c>
      <c r="J269" s="110" t="s">
        <v>189</v>
      </c>
      <c r="K269" s="110" t="s">
        <v>166</v>
      </c>
      <c r="L269" s="110">
        <v>0</v>
      </c>
      <c r="M269" s="418">
        <f t="shared" si="15"/>
        <v>0</v>
      </c>
      <c r="N269" s="110" t="s">
        <v>651</v>
      </c>
      <c r="O269" s="110"/>
      <c r="P269" s="568" t="s">
        <v>828</v>
      </c>
    </row>
    <row r="270" spans="2:16" ht="39.6" x14ac:dyDescent="0.25">
      <c r="B270" s="532"/>
      <c r="C270" s="532"/>
      <c r="D270" s="532"/>
      <c r="E270" s="183"/>
      <c r="F270" s="532"/>
      <c r="G270" s="110" t="str">
        <f t="shared" si="58"/>
        <v>C_317</v>
      </c>
      <c r="H270" s="110">
        <f t="shared" si="59"/>
        <v>2</v>
      </c>
      <c r="I270" s="110" t="str">
        <f t="shared" si="57"/>
        <v>C_317_R2</v>
      </c>
      <c r="J270" s="110" t="s">
        <v>830</v>
      </c>
      <c r="K270" s="110" t="s">
        <v>171</v>
      </c>
      <c r="L270" s="110">
        <v>380</v>
      </c>
      <c r="M270" s="418">
        <f t="shared" si="15"/>
        <v>7.8609846917666523E-2</v>
      </c>
      <c r="N270" s="110" t="s">
        <v>787</v>
      </c>
      <c r="O270" s="110" t="s">
        <v>831</v>
      </c>
      <c r="P270" s="532"/>
    </row>
    <row r="271" spans="2:16" ht="26.4" x14ac:dyDescent="0.25">
      <c r="B271" s="532"/>
      <c r="C271" s="532"/>
      <c r="D271" s="532"/>
      <c r="E271" s="183"/>
      <c r="F271" s="532"/>
      <c r="G271" s="110"/>
      <c r="H271" s="110"/>
      <c r="I271" s="110"/>
      <c r="J271" s="110" t="s">
        <v>892</v>
      </c>
      <c r="K271" s="110" t="s">
        <v>173</v>
      </c>
      <c r="L271" s="110">
        <v>1</v>
      </c>
      <c r="M271" s="418">
        <f t="shared" si="15"/>
        <v>2.0686801820438559E-4</v>
      </c>
      <c r="N271" s="110" t="s">
        <v>787</v>
      </c>
      <c r="O271" s="110" t="s">
        <v>836</v>
      </c>
      <c r="P271" s="532"/>
    </row>
    <row r="272" spans="2:16" ht="26.4" x14ac:dyDescent="0.25">
      <c r="B272" s="532"/>
      <c r="C272" s="532"/>
      <c r="D272" s="532"/>
      <c r="E272" s="183"/>
      <c r="F272" s="532"/>
      <c r="G272" s="110"/>
      <c r="H272" s="110"/>
      <c r="I272" s="110"/>
      <c r="J272" s="110" t="s">
        <v>891</v>
      </c>
      <c r="K272" s="110" t="s">
        <v>214</v>
      </c>
      <c r="L272" s="110">
        <v>0</v>
      </c>
      <c r="M272" s="418">
        <f t="shared" si="15"/>
        <v>0</v>
      </c>
      <c r="N272" s="110" t="s">
        <v>651</v>
      </c>
      <c r="O272" s="110"/>
      <c r="P272" s="532"/>
    </row>
    <row r="273" spans="2:16" ht="26.4" x14ac:dyDescent="0.25">
      <c r="B273" s="532"/>
      <c r="C273" s="532"/>
      <c r="D273" s="532"/>
      <c r="E273" s="183"/>
      <c r="F273" s="528"/>
      <c r="G273" s="110" t="str">
        <f>IF(F273="",G270,F273)</f>
        <v>C_317</v>
      </c>
      <c r="H273" s="110">
        <f>IF(F273="",H270+1,1)</f>
        <v>3</v>
      </c>
      <c r="I273" s="110" t="str">
        <f t="shared" ref="I273:I275" si="60">G273&amp;"_R"&amp;H273</f>
        <v>C_317_R3</v>
      </c>
      <c r="J273" s="110" t="s">
        <v>832</v>
      </c>
      <c r="K273" s="110" t="s">
        <v>217</v>
      </c>
      <c r="L273" s="110">
        <v>0</v>
      </c>
      <c r="M273" s="418">
        <f t="shared" si="15"/>
        <v>0</v>
      </c>
      <c r="N273" s="110" t="s">
        <v>651</v>
      </c>
      <c r="O273" s="110"/>
      <c r="P273" s="528"/>
    </row>
    <row r="274" spans="2:16" ht="26.4" x14ac:dyDescent="0.25">
      <c r="B274" s="532"/>
      <c r="C274" s="532"/>
      <c r="D274" s="532"/>
      <c r="E274" s="183"/>
      <c r="F274" s="568" t="s">
        <v>918</v>
      </c>
      <c r="G274" s="110" t="str">
        <f t="shared" ref="G274:G275" si="61">IF(F274="",G273,F274)</f>
        <v>C_320</v>
      </c>
      <c r="H274" s="110">
        <f t="shared" ref="H274:H275" si="62">IF(F274="",H273+1,1)</f>
        <v>1</v>
      </c>
      <c r="I274" s="110" t="str">
        <f t="shared" si="60"/>
        <v>C_320_R1</v>
      </c>
      <c r="J274" s="110" t="s">
        <v>189</v>
      </c>
      <c r="K274" s="110" t="s">
        <v>166</v>
      </c>
      <c r="L274" s="110">
        <v>0</v>
      </c>
      <c r="M274" s="418">
        <f t="shared" si="15"/>
        <v>0</v>
      </c>
      <c r="N274" s="110" t="s">
        <v>651</v>
      </c>
      <c r="O274" s="110"/>
      <c r="P274" s="568" t="s">
        <v>828</v>
      </c>
    </row>
    <row r="275" spans="2:16" ht="39.6" x14ac:dyDescent="0.25">
      <c r="B275" s="532"/>
      <c r="C275" s="532"/>
      <c r="D275" s="532"/>
      <c r="E275" s="183"/>
      <c r="F275" s="532"/>
      <c r="G275" s="110" t="str">
        <f t="shared" si="61"/>
        <v>C_320</v>
      </c>
      <c r="H275" s="110">
        <f t="shared" si="62"/>
        <v>2</v>
      </c>
      <c r="I275" s="110" t="str">
        <f t="shared" si="60"/>
        <v>C_320_R2</v>
      </c>
      <c r="J275" s="110" t="s">
        <v>830</v>
      </c>
      <c r="K275" s="110" t="s">
        <v>171</v>
      </c>
      <c r="L275" s="110">
        <v>379</v>
      </c>
      <c r="M275" s="418">
        <f t="shared" si="15"/>
        <v>7.8402978899462142E-2</v>
      </c>
      <c r="N275" s="110" t="s">
        <v>787</v>
      </c>
      <c r="O275" s="110" t="s">
        <v>831</v>
      </c>
      <c r="P275" s="532"/>
    </row>
    <row r="276" spans="2:16" ht="26.4" x14ac:dyDescent="0.25">
      <c r="B276" s="532"/>
      <c r="C276" s="532"/>
      <c r="D276" s="532"/>
      <c r="E276" s="183"/>
      <c r="F276" s="532"/>
      <c r="G276" s="110"/>
      <c r="H276" s="110"/>
      <c r="I276" s="110"/>
      <c r="J276" s="110" t="s">
        <v>892</v>
      </c>
      <c r="K276" s="110" t="s">
        <v>173</v>
      </c>
      <c r="L276" s="110">
        <v>0</v>
      </c>
      <c r="M276" s="418">
        <f t="shared" si="15"/>
        <v>0</v>
      </c>
      <c r="N276" s="110" t="s">
        <v>651</v>
      </c>
      <c r="O276" s="110"/>
      <c r="P276" s="532"/>
    </row>
    <row r="277" spans="2:16" ht="26.4" x14ac:dyDescent="0.25">
      <c r="B277" s="532"/>
      <c r="C277" s="532"/>
      <c r="D277" s="532"/>
      <c r="E277" s="183"/>
      <c r="F277" s="532"/>
      <c r="G277" s="110"/>
      <c r="H277" s="110"/>
      <c r="I277" s="110"/>
      <c r="J277" s="110" t="s">
        <v>891</v>
      </c>
      <c r="K277" s="110" t="s">
        <v>214</v>
      </c>
      <c r="L277" s="110">
        <v>0</v>
      </c>
      <c r="M277" s="418">
        <f t="shared" si="15"/>
        <v>0</v>
      </c>
      <c r="N277" s="110" t="s">
        <v>651</v>
      </c>
      <c r="O277" s="110"/>
      <c r="P277" s="532"/>
    </row>
    <row r="278" spans="2:16" ht="26.4" x14ac:dyDescent="0.25">
      <c r="B278" s="532"/>
      <c r="C278" s="532"/>
      <c r="D278" s="532"/>
      <c r="E278" s="183"/>
      <c r="F278" s="528"/>
      <c r="G278" s="110" t="str">
        <f>IF(F278="",G275,F278)</f>
        <v>C_320</v>
      </c>
      <c r="H278" s="110">
        <f>IF(F278="",H275+1,1)</f>
        <v>3</v>
      </c>
      <c r="I278" s="110" t="str">
        <f t="shared" ref="I278:I280" si="63">G278&amp;"_R"&amp;H278</f>
        <v>C_320_R3</v>
      </c>
      <c r="J278" s="110" t="s">
        <v>832</v>
      </c>
      <c r="K278" s="110" t="s">
        <v>217</v>
      </c>
      <c r="L278" s="110">
        <v>0</v>
      </c>
      <c r="M278" s="418">
        <f t="shared" si="15"/>
        <v>0</v>
      </c>
      <c r="N278" s="110" t="s">
        <v>651</v>
      </c>
      <c r="O278" s="110"/>
      <c r="P278" s="528"/>
    </row>
    <row r="279" spans="2:16" ht="26.4" x14ac:dyDescent="0.25">
      <c r="B279" s="532"/>
      <c r="C279" s="532"/>
      <c r="D279" s="532"/>
      <c r="E279" s="183"/>
      <c r="F279" s="568" t="s">
        <v>919</v>
      </c>
      <c r="G279" s="110" t="str">
        <f t="shared" ref="G279:G280" si="64">IF(F279="",G278,F279)</f>
        <v>C_323</v>
      </c>
      <c r="H279" s="110">
        <f t="shared" ref="H279:H280" si="65">IF(F279="",H278+1,1)</f>
        <v>1</v>
      </c>
      <c r="I279" s="110" t="str">
        <f t="shared" si="63"/>
        <v>C_323_R1</v>
      </c>
      <c r="J279" s="110" t="s">
        <v>189</v>
      </c>
      <c r="K279" s="110" t="s">
        <v>166</v>
      </c>
      <c r="L279" s="110">
        <v>0</v>
      </c>
      <c r="M279" s="418">
        <f t="shared" si="15"/>
        <v>0</v>
      </c>
      <c r="N279" s="110" t="s">
        <v>651</v>
      </c>
      <c r="O279" s="110"/>
      <c r="P279" s="568" t="s">
        <v>828</v>
      </c>
    </row>
    <row r="280" spans="2:16" ht="39.6" x14ac:dyDescent="0.25">
      <c r="B280" s="532"/>
      <c r="C280" s="532"/>
      <c r="D280" s="532"/>
      <c r="E280" s="183"/>
      <c r="F280" s="532"/>
      <c r="G280" s="110" t="str">
        <f t="shared" si="64"/>
        <v>C_323</v>
      </c>
      <c r="H280" s="110">
        <f t="shared" si="65"/>
        <v>2</v>
      </c>
      <c r="I280" s="110" t="str">
        <f t="shared" si="63"/>
        <v>C_323_R2</v>
      </c>
      <c r="J280" s="110" t="s">
        <v>830</v>
      </c>
      <c r="K280" s="110" t="s">
        <v>171</v>
      </c>
      <c r="L280" s="110">
        <v>373</v>
      </c>
      <c r="M280" s="418">
        <f t="shared" si="15"/>
        <v>7.7161770790235826E-2</v>
      </c>
      <c r="N280" s="110" t="s">
        <v>787</v>
      </c>
      <c r="O280" s="110" t="s">
        <v>831</v>
      </c>
      <c r="P280" s="532"/>
    </row>
    <row r="281" spans="2:16" ht="26.4" x14ac:dyDescent="0.25">
      <c r="B281" s="532"/>
      <c r="C281" s="532"/>
      <c r="D281" s="532"/>
      <c r="E281" s="183"/>
      <c r="F281" s="532"/>
      <c r="G281" s="110"/>
      <c r="H281" s="110"/>
      <c r="I281" s="110"/>
      <c r="J281" s="110" t="s">
        <v>892</v>
      </c>
      <c r="K281" s="110" t="s">
        <v>173</v>
      </c>
      <c r="L281" s="110">
        <v>0</v>
      </c>
      <c r="M281" s="418">
        <f t="shared" si="15"/>
        <v>0</v>
      </c>
      <c r="N281" s="110" t="s">
        <v>651</v>
      </c>
      <c r="O281" s="110"/>
      <c r="P281" s="532"/>
    </row>
    <row r="282" spans="2:16" ht="26.4" x14ac:dyDescent="0.25">
      <c r="B282" s="532"/>
      <c r="C282" s="532"/>
      <c r="D282" s="532"/>
      <c r="E282" s="183"/>
      <c r="F282" s="532"/>
      <c r="G282" s="110"/>
      <c r="H282" s="110"/>
      <c r="I282" s="110"/>
      <c r="J282" s="110" t="s">
        <v>891</v>
      </c>
      <c r="K282" s="110" t="s">
        <v>214</v>
      </c>
      <c r="L282" s="110">
        <v>0</v>
      </c>
      <c r="M282" s="418">
        <f t="shared" si="15"/>
        <v>0</v>
      </c>
      <c r="N282" s="110" t="s">
        <v>651</v>
      </c>
      <c r="O282" s="110"/>
      <c r="P282" s="532"/>
    </row>
    <row r="283" spans="2:16" ht="26.4" x14ac:dyDescent="0.25">
      <c r="B283" s="532"/>
      <c r="C283" s="532"/>
      <c r="D283" s="532"/>
      <c r="E283" s="183"/>
      <c r="F283" s="528"/>
      <c r="G283" s="110" t="str">
        <f>IF(F283="",G280,F283)</f>
        <v>C_323</v>
      </c>
      <c r="H283" s="110">
        <f>IF(F283="",H280+1,1)</f>
        <v>3</v>
      </c>
      <c r="I283" s="110" t="str">
        <f t="shared" ref="I283:I285" si="66">G283&amp;"_R"&amp;H283</f>
        <v>C_323_R3</v>
      </c>
      <c r="J283" s="110" t="s">
        <v>832</v>
      </c>
      <c r="K283" s="110" t="s">
        <v>217</v>
      </c>
      <c r="L283" s="110">
        <v>0</v>
      </c>
      <c r="M283" s="418">
        <f t="shared" si="15"/>
        <v>0</v>
      </c>
      <c r="N283" s="110" t="s">
        <v>651</v>
      </c>
      <c r="O283" s="110"/>
      <c r="P283" s="528"/>
    </row>
    <row r="284" spans="2:16" ht="26.4" x14ac:dyDescent="0.25">
      <c r="B284" s="532"/>
      <c r="C284" s="532"/>
      <c r="D284" s="532"/>
      <c r="E284" s="183"/>
      <c r="F284" s="568" t="s">
        <v>920</v>
      </c>
      <c r="G284" s="110" t="str">
        <f t="shared" ref="G284:G285" si="67">IF(F284="",G283,F284)</f>
        <v>C_326</v>
      </c>
      <c r="H284" s="110">
        <f t="shared" ref="H284:H285" si="68">IF(F284="",H283+1,1)</f>
        <v>1</v>
      </c>
      <c r="I284" s="110" t="str">
        <f t="shared" si="66"/>
        <v>C_326_R1</v>
      </c>
      <c r="J284" s="110" t="s">
        <v>189</v>
      </c>
      <c r="K284" s="110" t="s">
        <v>166</v>
      </c>
      <c r="L284" s="110">
        <v>0</v>
      </c>
      <c r="M284" s="418">
        <f t="shared" si="15"/>
        <v>0</v>
      </c>
      <c r="N284" s="110" t="s">
        <v>651</v>
      </c>
      <c r="O284" s="110"/>
      <c r="P284" s="568" t="s">
        <v>828</v>
      </c>
    </row>
    <row r="285" spans="2:16" ht="39.6" x14ac:dyDescent="0.25">
      <c r="B285" s="532"/>
      <c r="C285" s="532"/>
      <c r="D285" s="532"/>
      <c r="E285" s="183"/>
      <c r="F285" s="532"/>
      <c r="G285" s="110" t="str">
        <f t="shared" si="67"/>
        <v>C_326</v>
      </c>
      <c r="H285" s="110">
        <f t="shared" si="68"/>
        <v>2</v>
      </c>
      <c r="I285" s="110" t="str">
        <f t="shared" si="66"/>
        <v>C_326_R2</v>
      </c>
      <c r="J285" s="110" t="s">
        <v>830</v>
      </c>
      <c r="K285" s="110" t="s">
        <v>171</v>
      </c>
      <c r="L285" s="110">
        <v>372</v>
      </c>
      <c r="M285" s="418">
        <f t="shared" si="15"/>
        <v>7.6954902772031444E-2</v>
      </c>
      <c r="N285" s="110" t="s">
        <v>787</v>
      </c>
      <c r="O285" s="110" t="s">
        <v>831</v>
      </c>
      <c r="P285" s="532"/>
    </row>
    <row r="286" spans="2:16" ht="26.4" x14ac:dyDescent="0.25">
      <c r="B286" s="532"/>
      <c r="C286" s="532"/>
      <c r="D286" s="532"/>
      <c r="E286" s="183"/>
      <c r="F286" s="532"/>
      <c r="G286" s="110"/>
      <c r="H286" s="110"/>
      <c r="I286" s="110"/>
      <c r="J286" s="110" t="s">
        <v>892</v>
      </c>
      <c r="K286" s="110" t="s">
        <v>173</v>
      </c>
      <c r="L286" s="110">
        <v>0</v>
      </c>
      <c r="M286" s="418">
        <f t="shared" si="15"/>
        <v>0</v>
      </c>
      <c r="N286" s="110" t="s">
        <v>651</v>
      </c>
      <c r="O286" s="110"/>
      <c r="P286" s="532"/>
    </row>
    <row r="287" spans="2:16" ht="26.4" x14ac:dyDescent="0.25">
      <c r="B287" s="532"/>
      <c r="C287" s="532"/>
      <c r="D287" s="532"/>
      <c r="E287" s="183"/>
      <c r="F287" s="532"/>
      <c r="G287" s="110"/>
      <c r="H287" s="110"/>
      <c r="I287" s="110"/>
      <c r="J287" s="110" t="s">
        <v>891</v>
      </c>
      <c r="K287" s="110" t="s">
        <v>214</v>
      </c>
      <c r="L287" s="110">
        <v>0</v>
      </c>
      <c r="M287" s="418">
        <f t="shared" si="15"/>
        <v>0</v>
      </c>
      <c r="N287" s="110" t="s">
        <v>651</v>
      </c>
      <c r="O287" s="110"/>
      <c r="P287" s="532"/>
    </row>
    <row r="288" spans="2:16" ht="26.4" x14ac:dyDescent="0.25">
      <c r="B288" s="532"/>
      <c r="C288" s="532"/>
      <c r="D288" s="532"/>
      <c r="E288" s="183"/>
      <c r="F288" s="528"/>
      <c r="G288" s="110" t="str">
        <f>IF(F288="",G285,F288)</f>
        <v>C_326</v>
      </c>
      <c r="H288" s="110">
        <f>IF(F288="",H285+1,1)</f>
        <v>3</v>
      </c>
      <c r="I288" s="110" t="str">
        <f t="shared" ref="I288:I290" si="69">G288&amp;"_R"&amp;H288</f>
        <v>C_326_R3</v>
      </c>
      <c r="J288" s="110" t="s">
        <v>832</v>
      </c>
      <c r="K288" s="110" t="s">
        <v>217</v>
      </c>
      <c r="L288" s="110">
        <v>0</v>
      </c>
      <c r="M288" s="418">
        <f t="shared" si="15"/>
        <v>0</v>
      </c>
      <c r="N288" s="110" t="s">
        <v>651</v>
      </c>
      <c r="O288" s="110"/>
      <c r="P288" s="528"/>
    </row>
    <row r="289" spans="2:16" ht="26.4" x14ac:dyDescent="0.25">
      <c r="B289" s="532"/>
      <c r="C289" s="532"/>
      <c r="D289" s="532"/>
      <c r="E289" s="183"/>
      <c r="F289" s="568" t="s">
        <v>921</v>
      </c>
      <c r="G289" s="110" t="str">
        <f t="shared" ref="G289:G290" si="70">IF(F289="",G288,F289)</f>
        <v>C_329</v>
      </c>
      <c r="H289" s="110">
        <f t="shared" ref="H289:H290" si="71">IF(F289="",H288+1,1)</f>
        <v>1</v>
      </c>
      <c r="I289" s="110" t="str">
        <f t="shared" si="69"/>
        <v>C_329_R1</v>
      </c>
      <c r="J289" s="110" t="s">
        <v>189</v>
      </c>
      <c r="K289" s="110" t="s">
        <v>166</v>
      </c>
      <c r="L289" s="110">
        <v>0</v>
      </c>
      <c r="M289" s="418">
        <f t="shared" si="15"/>
        <v>0</v>
      </c>
      <c r="N289" s="110" t="s">
        <v>651</v>
      </c>
      <c r="O289" s="110"/>
      <c r="P289" s="568" t="s">
        <v>828</v>
      </c>
    </row>
    <row r="290" spans="2:16" ht="39.6" x14ac:dyDescent="0.25">
      <c r="B290" s="532"/>
      <c r="C290" s="532"/>
      <c r="D290" s="532"/>
      <c r="E290" s="183"/>
      <c r="F290" s="532"/>
      <c r="G290" s="110" t="str">
        <f t="shared" si="70"/>
        <v>C_329</v>
      </c>
      <c r="H290" s="110">
        <f t="shared" si="71"/>
        <v>2</v>
      </c>
      <c r="I290" s="110" t="str">
        <f t="shared" si="69"/>
        <v>C_329_R2</v>
      </c>
      <c r="J290" s="110" t="s">
        <v>830</v>
      </c>
      <c r="K290" s="110" t="s">
        <v>171</v>
      </c>
      <c r="L290" s="110">
        <v>371</v>
      </c>
      <c r="M290" s="418">
        <f t="shared" si="15"/>
        <v>7.6748034753827063E-2</v>
      </c>
      <c r="N290" s="110" t="s">
        <v>787</v>
      </c>
      <c r="O290" s="110" t="s">
        <v>831</v>
      </c>
      <c r="P290" s="532"/>
    </row>
    <row r="291" spans="2:16" ht="26.4" x14ac:dyDescent="0.25">
      <c r="B291" s="532"/>
      <c r="C291" s="532"/>
      <c r="D291" s="532"/>
      <c r="E291" s="183"/>
      <c r="F291" s="532"/>
      <c r="G291" s="110"/>
      <c r="H291" s="110"/>
      <c r="I291" s="110"/>
      <c r="J291" s="110" t="s">
        <v>892</v>
      </c>
      <c r="K291" s="110" t="s">
        <v>173</v>
      </c>
      <c r="L291" s="110">
        <v>0</v>
      </c>
      <c r="M291" s="418">
        <f t="shared" si="15"/>
        <v>0</v>
      </c>
      <c r="N291" s="110" t="s">
        <v>651</v>
      </c>
      <c r="O291" s="110"/>
      <c r="P291" s="532"/>
    </row>
    <row r="292" spans="2:16" ht="26.4" x14ac:dyDescent="0.25">
      <c r="B292" s="532"/>
      <c r="C292" s="532"/>
      <c r="D292" s="532"/>
      <c r="E292" s="183"/>
      <c r="F292" s="532"/>
      <c r="G292" s="110"/>
      <c r="H292" s="110"/>
      <c r="I292" s="110"/>
      <c r="J292" s="110" t="s">
        <v>891</v>
      </c>
      <c r="K292" s="110" t="s">
        <v>214</v>
      </c>
      <c r="L292" s="110">
        <v>0</v>
      </c>
      <c r="M292" s="418">
        <f t="shared" si="15"/>
        <v>0</v>
      </c>
      <c r="N292" s="110" t="s">
        <v>651</v>
      </c>
      <c r="O292" s="110"/>
      <c r="P292" s="532"/>
    </row>
    <row r="293" spans="2:16" ht="26.4" x14ac:dyDescent="0.25">
      <c r="B293" s="532"/>
      <c r="C293" s="532"/>
      <c r="D293" s="532"/>
      <c r="E293" s="183"/>
      <c r="F293" s="528"/>
      <c r="G293" s="110" t="str">
        <f>IF(F293="",G290,F293)</f>
        <v>C_329</v>
      </c>
      <c r="H293" s="110">
        <f>IF(F293="",H290+1,1)</f>
        <v>3</v>
      </c>
      <c r="I293" s="110" t="str">
        <f t="shared" ref="I293:I295" si="72">G293&amp;"_R"&amp;H293</f>
        <v>C_329_R3</v>
      </c>
      <c r="J293" s="110" t="s">
        <v>832</v>
      </c>
      <c r="K293" s="110" t="s">
        <v>217</v>
      </c>
      <c r="L293" s="110">
        <v>0</v>
      </c>
      <c r="M293" s="418">
        <f t="shared" si="15"/>
        <v>0</v>
      </c>
      <c r="N293" s="110" t="s">
        <v>651</v>
      </c>
      <c r="O293" s="110"/>
      <c r="P293" s="528"/>
    </row>
    <row r="294" spans="2:16" ht="26.4" x14ac:dyDescent="0.25">
      <c r="B294" s="532"/>
      <c r="C294" s="532"/>
      <c r="D294" s="532"/>
      <c r="E294" s="183"/>
      <c r="F294" s="568" t="s">
        <v>922</v>
      </c>
      <c r="G294" s="110" t="str">
        <f t="shared" ref="G294:G295" si="73">IF(F294="",G293,F294)</f>
        <v>C_332</v>
      </c>
      <c r="H294" s="110">
        <f t="shared" ref="H294:H295" si="74">IF(F294="",H293+1,1)</f>
        <v>1</v>
      </c>
      <c r="I294" s="110" t="str">
        <f t="shared" si="72"/>
        <v>C_332_R1</v>
      </c>
      <c r="J294" s="110" t="s">
        <v>189</v>
      </c>
      <c r="K294" s="110" t="s">
        <v>166</v>
      </c>
      <c r="L294" s="110">
        <v>0</v>
      </c>
      <c r="M294" s="418">
        <f t="shared" si="15"/>
        <v>0</v>
      </c>
      <c r="N294" s="110" t="s">
        <v>651</v>
      </c>
      <c r="O294" s="110"/>
      <c r="P294" s="568" t="s">
        <v>828</v>
      </c>
    </row>
    <row r="295" spans="2:16" ht="39.6" x14ac:dyDescent="0.25">
      <c r="B295" s="532"/>
      <c r="C295" s="532"/>
      <c r="D295" s="532"/>
      <c r="E295" s="183"/>
      <c r="F295" s="532"/>
      <c r="G295" s="110" t="str">
        <f t="shared" si="73"/>
        <v>C_332</v>
      </c>
      <c r="H295" s="110">
        <f t="shared" si="74"/>
        <v>2</v>
      </c>
      <c r="I295" s="110" t="str">
        <f t="shared" si="72"/>
        <v>C_332_R2</v>
      </c>
      <c r="J295" s="110" t="s">
        <v>830</v>
      </c>
      <c r="K295" s="110" t="s">
        <v>171</v>
      </c>
      <c r="L295" s="110">
        <v>371</v>
      </c>
      <c r="M295" s="418">
        <f t="shared" si="15"/>
        <v>7.6748034753827063E-2</v>
      </c>
      <c r="N295" s="110" t="s">
        <v>787</v>
      </c>
      <c r="O295" s="110" t="s">
        <v>831</v>
      </c>
      <c r="P295" s="532"/>
    </row>
    <row r="296" spans="2:16" ht="26.4" x14ac:dyDescent="0.25">
      <c r="B296" s="532"/>
      <c r="C296" s="532"/>
      <c r="D296" s="532"/>
      <c r="E296" s="183"/>
      <c r="F296" s="532"/>
      <c r="G296" s="110"/>
      <c r="H296" s="110"/>
      <c r="I296" s="110"/>
      <c r="J296" s="110" t="s">
        <v>892</v>
      </c>
      <c r="K296" s="110" t="s">
        <v>173</v>
      </c>
      <c r="L296" s="110">
        <v>0</v>
      </c>
      <c r="M296" s="418">
        <f t="shared" si="15"/>
        <v>0</v>
      </c>
      <c r="N296" s="110" t="s">
        <v>651</v>
      </c>
      <c r="O296" s="110"/>
      <c r="P296" s="532"/>
    </row>
    <row r="297" spans="2:16" ht="26.4" x14ac:dyDescent="0.25">
      <c r="B297" s="532"/>
      <c r="C297" s="532"/>
      <c r="D297" s="532"/>
      <c r="E297" s="183"/>
      <c r="F297" s="532"/>
      <c r="G297" s="110"/>
      <c r="H297" s="110"/>
      <c r="I297" s="110"/>
      <c r="J297" s="110" t="s">
        <v>891</v>
      </c>
      <c r="K297" s="110" t="s">
        <v>214</v>
      </c>
      <c r="L297" s="110">
        <v>0</v>
      </c>
      <c r="M297" s="418">
        <f t="shared" si="15"/>
        <v>0</v>
      </c>
      <c r="N297" s="110" t="s">
        <v>651</v>
      </c>
      <c r="O297" s="110"/>
      <c r="P297" s="532"/>
    </row>
    <row r="298" spans="2:16" ht="26.4" x14ac:dyDescent="0.25">
      <c r="B298" s="532"/>
      <c r="C298" s="532"/>
      <c r="D298" s="532"/>
      <c r="E298" s="183"/>
      <c r="F298" s="528"/>
      <c r="G298" s="110" t="str">
        <f>IF(F298="",G295,F298)</f>
        <v>C_332</v>
      </c>
      <c r="H298" s="110">
        <f>IF(F298="",H295+1,1)</f>
        <v>3</v>
      </c>
      <c r="I298" s="110" t="str">
        <f t="shared" ref="I298:I300" si="75">G298&amp;"_R"&amp;H298</f>
        <v>C_332_R3</v>
      </c>
      <c r="J298" s="110" t="s">
        <v>832</v>
      </c>
      <c r="K298" s="110" t="s">
        <v>217</v>
      </c>
      <c r="L298" s="110">
        <v>0</v>
      </c>
      <c r="M298" s="418">
        <f t="shared" si="15"/>
        <v>0</v>
      </c>
      <c r="N298" s="110" t="s">
        <v>651</v>
      </c>
      <c r="O298" s="110"/>
      <c r="P298" s="528"/>
    </row>
    <row r="299" spans="2:16" ht="26.4" x14ac:dyDescent="0.25">
      <c r="B299" s="532"/>
      <c r="C299" s="532"/>
      <c r="D299" s="532"/>
      <c r="E299" s="183"/>
      <c r="F299" s="568" t="s">
        <v>923</v>
      </c>
      <c r="G299" s="110" t="str">
        <f t="shared" ref="G299:G300" si="76">IF(F299="",G298,F299)</f>
        <v>C_335</v>
      </c>
      <c r="H299" s="110">
        <f t="shared" ref="H299:H300" si="77">IF(F299="",H298+1,1)</f>
        <v>1</v>
      </c>
      <c r="I299" s="110" t="str">
        <f t="shared" si="75"/>
        <v>C_335_R1</v>
      </c>
      <c r="J299" s="110" t="s">
        <v>189</v>
      </c>
      <c r="K299" s="110" t="s">
        <v>166</v>
      </c>
      <c r="L299" s="110">
        <v>0</v>
      </c>
      <c r="M299" s="418">
        <f t="shared" si="15"/>
        <v>0</v>
      </c>
      <c r="N299" s="110" t="s">
        <v>651</v>
      </c>
      <c r="O299" s="110"/>
      <c r="P299" s="568" t="s">
        <v>828</v>
      </c>
    </row>
    <row r="300" spans="2:16" ht="39.6" x14ac:dyDescent="0.25">
      <c r="B300" s="532"/>
      <c r="C300" s="532"/>
      <c r="D300" s="532"/>
      <c r="E300" s="183"/>
      <c r="F300" s="532"/>
      <c r="G300" s="110" t="str">
        <f t="shared" si="76"/>
        <v>C_335</v>
      </c>
      <c r="H300" s="110">
        <f t="shared" si="77"/>
        <v>2</v>
      </c>
      <c r="I300" s="110" t="str">
        <f t="shared" si="75"/>
        <v>C_335_R2</v>
      </c>
      <c r="J300" s="110" t="s">
        <v>830</v>
      </c>
      <c r="K300" s="110" t="s">
        <v>171</v>
      </c>
      <c r="L300" s="110">
        <v>370</v>
      </c>
      <c r="M300" s="418">
        <f t="shared" si="15"/>
        <v>7.6541166735622668E-2</v>
      </c>
      <c r="N300" s="110" t="s">
        <v>787</v>
      </c>
      <c r="O300" s="110" t="s">
        <v>831</v>
      </c>
      <c r="P300" s="532"/>
    </row>
    <row r="301" spans="2:16" ht="26.4" x14ac:dyDescent="0.25">
      <c r="B301" s="532"/>
      <c r="C301" s="532"/>
      <c r="D301" s="532"/>
      <c r="E301" s="183"/>
      <c r="F301" s="532"/>
      <c r="G301" s="110"/>
      <c r="H301" s="110"/>
      <c r="I301" s="110"/>
      <c r="J301" s="110" t="s">
        <v>892</v>
      </c>
      <c r="K301" s="110" t="s">
        <v>173</v>
      </c>
      <c r="L301" s="110">
        <v>0</v>
      </c>
      <c r="M301" s="418">
        <f t="shared" si="15"/>
        <v>0</v>
      </c>
      <c r="N301" s="110" t="s">
        <v>651</v>
      </c>
      <c r="O301" s="110"/>
      <c r="P301" s="532"/>
    </row>
    <row r="302" spans="2:16" ht="26.4" x14ac:dyDescent="0.25">
      <c r="B302" s="532"/>
      <c r="C302" s="532"/>
      <c r="D302" s="532"/>
      <c r="E302" s="183"/>
      <c r="F302" s="532"/>
      <c r="G302" s="110"/>
      <c r="H302" s="110"/>
      <c r="I302" s="110"/>
      <c r="J302" s="110" t="s">
        <v>891</v>
      </c>
      <c r="K302" s="110" t="s">
        <v>214</v>
      </c>
      <c r="L302" s="110">
        <v>0</v>
      </c>
      <c r="M302" s="418">
        <f t="shared" si="15"/>
        <v>0</v>
      </c>
      <c r="N302" s="110" t="s">
        <v>651</v>
      </c>
      <c r="O302" s="110"/>
      <c r="P302" s="532"/>
    </row>
    <row r="303" spans="2:16" ht="26.4" x14ac:dyDescent="0.25">
      <c r="B303" s="532"/>
      <c r="C303" s="532"/>
      <c r="D303" s="532"/>
      <c r="E303" s="183"/>
      <c r="F303" s="528"/>
      <c r="G303" s="110" t="str">
        <f>IF(F303="",G300,F303)</f>
        <v>C_335</v>
      </c>
      <c r="H303" s="110">
        <f>IF(F303="",H300+1,1)</f>
        <v>3</v>
      </c>
      <c r="I303" s="110" t="str">
        <f t="shared" ref="I303:I305" si="78">G303&amp;"_R"&amp;H303</f>
        <v>C_335_R3</v>
      </c>
      <c r="J303" s="110" t="s">
        <v>832</v>
      </c>
      <c r="K303" s="110" t="s">
        <v>217</v>
      </c>
      <c r="L303" s="110">
        <v>0</v>
      </c>
      <c r="M303" s="418">
        <f t="shared" si="15"/>
        <v>0</v>
      </c>
      <c r="N303" s="110" t="s">
        <v>651</v>
      </c>
      <c r="O303" s="110"/>
      <c r="P303" s="528"/>
    </row>
    <row r="304" spans="2:16" ht="26.4" x14ac:dyDescent="0.25">
      <c r="B304" s="532"/>
      <c r="C304" s="532"/>
      <c r="D304" s="532"/>
      <c r="E304" s="183"/>
      <c r="F304" s="568" t="s">
        <v>924</v>
      </c>
      <c r="G304" s="110" t="str">
        <f t="shared" ref="G304:G305" si="79">IF(F304="",G303,F304)</f>
        <v>C_338</v>
      </c>
      <c r="H304" s="110">
        <f t="shared" ref="H304:H305" si="80">IF(F304="",H303+1,1)</f>
        <v>1</v>
      </c>
      <c r="I304" s="110" t="str">
        <f t="shared" si="78"/>
        <v>C_338_R1</v>
      </c>
      <c r="J304" s="110" t="s">
        <v>189</v>
      </c>
      <c r="K304" s="110" t="s">
        <v>166</v>
      </c>
      <c r="L304" s="110">
        <v>0</v>
      </c>
      <c r="M304" s="418">
        <f t="shared" si="15"/>
        <v>0</v>
      </c>
      <c r="N304" s="110" t="s">
        <v>651</v>
      </c>
      <c r="O304" s="110"/>
      <c r="P304" s="568" t="s">
        <v>828</v>
      </c>
    </row>
    <row r="305" spans="2:16" ht="39.6" x14ac:dyDescent="0.25">
      <c r="B305" s="532"/>
      <c r="C305" s="532"/>
      <c r="D305" s="532"/>
      <c r="E305" s="183"/>
      <c r="F305" s="532"/>
      <c r="G305" s="110" t="str">
        <f t="shared" si="79"/>
        <v>C_338</v>
      </c>
      <c r="H305" s="110">
        <f t="shared" si="80"/>
        <v>2</v>
      </c>
      <c r="I305" s="110" t="str">
        <f t="shared" si="78"/>
        <v>C_338_R2</v>
      </c>
      <c r="J305" s="110" t="s">
        <v>830</v>
      </c>
      <c r="K305" s="110" t="s">
        <v>171</v>
      </c>
      <c r="L305" s="110">
        <v>369</v>
      </c>
      <c r="M305" s="418">
        <f t="shared" si="15"/>
        <v>7.6334298717418286E-2</v>
      </c>
      <c r="N305" s="110" t="s">
        <v>787</v>
      </c>
      <c r="O305" s="110" t="s">
        <v>831</v>
      </c>
      <c r="P305" s="532"/>
    </row>
    <row r="306" spans="2:16" ht="26.4" x14ac:dyDescent="0.25">
      <c r="B306" s="532"/>
      <c r="C306" s="532"/>
      <c r="D306" s="532"/>
      <c r="E306" s="183"/>
      <c r="F306" s="532"/>
      <c r="G306" s="110"/>
      <c r="H306" s="110"/>
      <c r="I306" s="110"/>
      <c r="J306" s="110" t="s">
        <v>892</v>
      </c>
      <c r="K306" s="110" t="s">
        <v>173</v>
      </c>
      <c r="L306" s="110">
        <v>0</v>
      </c>
      <c r="M306" s="418">
        <f t="shared" si="15"/>
        <v>0</v>
      </c>
      <c r="N306" s="110" t="s">
        <v>651</v>
      </c>
      <c r="O306" s="110"/>
      <c r="P306" s="532"/>
    </row>
    <row r="307" spans="2:16" ht="26.4" x14ac:dyDescent="0.25">
      <c r="B307" s="532"/>
      <c r="C307" s="532"/>
      <c r="D307" s="532"/>
      <c r="E307" s="183"/>
      <c r="F307" s="532"/>
      <c r="G307" s="110"/>
      <c r="H307" s="110"/>
      <c r="I307" s="110"/>
      <c r="J307" s="110" t="s">
        <v>891</v>
      </c>
      <c r="K307" s="110" t="s">
        <v>214</v>
      </c>
      <c r="L307" s="110">
        <v>0</v>
      </c>
      <c r="M307" s="418">
        <f t="shared" si="15"/>
        <v>0</v>
      </c>
      <c r="N307" s="110" t="s">
        <v>651</v>
      </c>
      <c r="O307" s="110"/>
      <c r="P307" s="532"/>
    </row>
    <row r="308" spans="2:16" ht="26.4" x14ac:dyDescent="0.25">
      <c r="B308" s="532"/>
      <c r="C308" s="532"/>
      <c r="D308" s="532"/>
      <c r="E308" s="183"/>
      <c r="F308" s="528"/>
      <c r="G308" s="110" t="str">
        <f>IF(F308="",G305,F308)</f>
        <v>C_338</v>
      </c>
      <c r="H308" s="110">
        <f>IF(F308="",H305+1,1)</f>
        <v>3</v>
      </c>
      <c r="I308" s="110" t="str">
        <f t="shared" ref="I308:I310" si="81">G308&amp;"_R"&amp;H308</f>
        <v>C_338_R3</v>
      </c>
      <c r="J308" s="110" t="s">
        <v>832</v>
      </c>
      <c r="K308" s="110" t="s">
        <v>217</v>
      </c>
      <c r="L308" s="110">
        <v>0</v>
      </c>
      <c r="M308" s="418">
        <f t="shared" si="15"/>
        <v>0</v>
      </c>
      <c r="N308" s="110" t="s">
        <v>651</v>
      </c>
      <c r="O308" s="110"/>
      <c r="P308" s="528"/>
    </row>
    <row r="309" spans="2:16" ht="26.4" x14ac:dyDescent="0.25">
      <c r="B309" s="532"/>
      <c r="C309" s="532"/>
      <c r="D309" s="532"/>
      <c r="E309" s="183"/>
      <c r="F309" s="568" t="s">
        <v>925</v>
      </c>
      <c r="G309" s="110" t="str">
        <f t="shared" ref="G309:G310" si="82">IF(F309="",G308,F309)</f>
        <v>C_341</v>
      </c>
      <c r="H309" s="110">
        <f t="shared" ref="H309:H310" si="83">IF(F309="",H308+1,1)</f>
        <v>1</v>
      </c>
      <c r="I309" s="110" t="str">
        <f t="shared" si="81"/>
        <v>C_341_R1</v>
      </c>
      <c r="J309" s="110" t="s">
        <v>189</v>
      </c>
      <c r="K309" s="110" t="s">
        <v>166</v>
      </c>
      <c r="L309" s="110">
        <v>0</v>
      </c>
      <c r="M309" s="418">
        <f t="shared" si="15"/>
        <v>0</v>
      </c>
      <c r="N309" s="110" t="s">
        <v>651</v>
      </c>
      <c r="O309" s="110"/>
      <c r="P309" s="568" t="s">
        <v>828</v>
      </c>
    </row>
    <row r="310" spans="2:16" ht="39.6" x14ac:dyDescent="0.25">
      <c r="B310" s="532"/>
      <c r="C310" s="532"/>
      <c r="D310" s="532"/>
      <c r="E310" s="183"/>
      <c r="F310" s="532"/>
      <c r="G310" s="110" t="str">
        <f t="shared" si="82"/>
        <v>C_341</v>
      </c>
      <c r="H310" s="110">
        <f t="shared" si="83"/>
        <v>2</v>
      </c>
      <c r="I310" s="110" t="str">
        <f t="shared" si="81"/>
        <v>C_341_R2</v>
      </c>
      <c r="J310" s="110" t="s">
        <v>830</v>
      </c>
      <c r="K310" s="110" t="s">
        <v>171</v>
      </c>
      <c r="L310" s="110">
        <v>378</v>
      </c>
      <c r="M310" s="418">
        <f t="shared" si="15"/>
        <v>7.819611088125776E-2</v>
      </c>
      <c r="N310" s="110" t="s">
        <v>787</v>
      </c>
      <c r="O310" s="110" t="s">
        <v>831</v>
      </c>
      <c r="P310" s="532"/>
    </row>
    <row r="311" spans="2:16" ht="26.4" x14ac:dyDescent="0.25">
      <c r="B311" s="532"/>
      <c r="C311" s="532"/>
      <c r="D311" s="532"/>
      <c r="E311" s="183"/>
      <c r="F311" s="532"/>
      <c r="G311" s="110"/>
      <c r="H311" s="110"/>
      <c r="I311" s="110"/>
      <c r="J311" s="110" t="s">
        <v>892</v>
      </c>
      <c r="K311" s="110" t="s">
        <v>173</v>
      </c>
      <c r="L311" s="110">
        <v>0</v>
      </c>
      <c r="M311" s="418">
        <f t="shared" si="15"/>
        <v>0</v>
      </c>
      <c r="N311" s="110" t="s">
        <v>651</v>
      </c>
      <c r="O311" s="110"/>
      <c r="P311" s="532"/>
    </row>
    <row r="312" spans="2:16" ht="26.4" x14ac:dyDescent="0.25">
      <c r="B312" s="532"/>
      <c r="C312" s="532"/>
      <c r="D312" s="532"/>
      <c r="E312" s="183"/>
      <c r="F312" s="532"/>
      <c r="G312" s="110"/>
      <c r="H312" s="110"/>
      <c r="I312" s="110"/>
      <c r="J312" s="110" t="s">
        <v>891</v>
      </c>
      <c r="K312" s="110" t="s">
        <v>214</v>
      </c>
      <c r="L312" s="110">
        <v>0</v>
      </c>
      <c r="M312" s="418">
        <f t="shared" si="15"/>
        <v>0</v>
      </c>
      <c r="N312" s="110" t="s">
        <v>651</v>
      </c>
      <c r="O312" s="110"/>
      <c r="P312" s="532"/>
    </row>
    <row r="313" spans="2:16" ht="26.4" x14ac:dyDescent="0.25">
      <c r="B313" s="528"/>
      <c r="C313" s="528"/>
      <c r="D313" s="528"/>
      <c r="E313" s="183"/>
      <c r="F313" s="528"/>
      <c r="G313" s="110" t="str">
        <f>IF(F313="",G310,F313)</f>
        <v>C_341</v>
      </c>
      <c r="H313" s="110">
        <f>IF(F313="",H310+1,1)</f>
        <v>3</v>
      </c>
      <c r="I313" s="110" t="str">
        <f t="shared" ref="I313:I318" si="84">G313&amp;"_R"&amp;H313</f>
        <v>C_341_R3</v>
      </c>
      <c r="J313" s="110" t="s">
        <v>832</v>
      </c>
      <c r="K313" s="110" t="s">
        <v>217</v>
      </c>
      <c r="L313" s="110">
        <v>0</v>
      </c>
      <c r="M313" s="418">
        <f t="shared" si="15"/>
        <v>0</v>
      </c>
      <c r="N313" s="110" t="s">
        <v>651</v>
      </c>
      <c r="O313" s="110"/>
      <c r="P313" s="528"/>
    </row>
    <row r="314" spans="2:16" ht="26.4" x14ac:dyDescent="0.25">
      <c r="B314" s="574">
        <v>36</v>
      </c>
      <c r="C314" s="574" t="s">
        <v>860</v>
      </c>
      <c r="D314" s="574" t="s">
        <v>926</v>
      </c>
      <c r="E314" s="574" t="s">
        <v>927</v>
      </c>
      <c r="F314" s="574" t="s">
        <v>928</v>
      </c>
      <c r="G314" s="110" t="str">
        <f t="shared" ref="G314:G318" si="85">IF(F314="",G313,F314)</f>
        <v>INTEREST_RATE</v>
      </c>
      <c r="H314" s="110">
        <f t="shared" ref="H314:H318" si="86">IF(F314="",H313+1,1)</f>
        <v>1</v>
      </c>
      <c r="I314" s="110" t="str">
        <f t="shared" si="84"/>
        <v>INTEREST_RATE_R1</v>
      </c>
      <c r="J314" s="110" t="s">
        <v>868</v>
      </c>
      <c r="K314" s="110" t="s">
        <v>166</v>
      </c>
      <c r="L314" s="110">
        <v>0</v>
      </c>
      <c r="M314" s="418">
        <f t="shared" si="15"/>
        <v>0</v>
      </c>
      <c r="N314" s="110" t="s">
        <v>651</v>
      </c>
      <c r="O314" s="110"/>
      <c r="P314" s="574"/>
    </row>
    <row r="315" spans="2:16" ht="52.8" x14ac:dyDescent="0.25">
      <c r="B315" s="532"/>
      <c r="C315" s="532"/>
      <c r="D315" s="532"/>
      <c r="E315" s="532"/>
      <c r="F315" s="532"/>
      <c r="G315" s="110" t="str">
        <f t="shared" si="85"/>
        <v>INTEREST_RATE</v>
      </c>
      <c r="H315" s="110">
        <f t="shared" si="86"/>
        <v>2</v>
      </c>
      <c r="I315" s="110" t="str">
        <f t="shared" si="84"/>
        <v>INTEREST_RATE_R2</v>
      </c>
      <c r="J315" s="110" t="s">
        <v>929</v>
      </c>
      <c r="K315" s="110" t="s">
        <v>171</v>
      </c>
      <c r="L315" s="110">
        <v>0</v>
      </c>
      <c r="M315" s="418">
        <f t="shared" si="15"/>
        <v>0</v>
      </c>
      <c r="N315" s="110" t="s">
        <v>651</v>
      </c>
      <c r="O315" s="110"/>
      <c r="P315" s="532"/>
    </row>
    <row r="316" spans="2:16" ht="26.4" x14ac:dyDescent="0.25">
      <c r="B316" s="528"/>
      <c r="C316" s="528"/>
      <c r="D316" s="528"/>
      <c r="E316" s="528"/>
      <c r="F316" s="528"/>
      <c r="G316" s="110" t="str">
        <f t="shared" si="85"/>
        <v>INTEREST_RATE</v>
      </c>
      <c r="H316" s="110">
        <f t="shared" si="86"/>
        <v>3</v>
      </c>
      <c r="I316" s="110" t="str">
        <f t="shared" si="84"/>
        <v>INTEREST_RATE_R3</v>
      </c>
      <c r="J316" s="110" t="s">
        <v>863</v>
      </c>
      <c r="K316" s="110" t="s">
        <v>173</v>
      </c>
      <c r="L316" s="110">
        <v>0</v>
      </c>
      <c r="M316" s="418">
        <f t="shared" si="15"/>
        <v>0</v>
      </c>
      <c r="N316" s="110" t="s">
        <v>651</v>
      </c>
      <c r="O316" s="110"/>
      <c r="P316" s="528"/>
    </row>
    <row r="317" spans="2:16" ht="26.4" x14ac:dyDescent="0.25">
      <c r="B317" s="574">
        <v>37</v>
      </c>
      <c r="C317" s="574" t="s">
        <v>770</v>
      </c>
      <c r="D317" s="574" t="s">
        <v>930</v>
      </c>
      <c r="E317" s="574" t="s">
        <v>930</v>
      </c>
      <c r="F317" s="574" t="s">
        <v>739</v>
      </c>
      <c r="G317" s="110" t="str">
        <f t="shared" si="85"/>
        <v>X</v>
      </c>
      <c r="H317" s="110">
        <f t="shared" si="86"/>
        <v>1</v>
      </c>
      <c r="I317" s="110" t="str">
        <f t="shared" si="84"/>
        <v>X_R1</v>
      </c>
      <c r="J317" s="110" t="s">
        <v>863</v>
      </c>
      <c r="K317" s="110" t="s">
        <v>166</v>
      </c>
      <c r="L317" s="110"/>
      <c r="M317" s="418"/>
      <c r="N317" s="110"/>
      <c r="O317" s="110"/>
      <c r="P317" s="574"/>
    </row>
    <row r="318" spans="2:16" ht="13.8" x14ac:dyDescent="0.25">
      <c r="B318" s="528"/>
      <c r="C318" s="528"/>
      <c r="D318" s="528"/>
      <c r="E318" s="528"/>
      <c r="F318" s="528"/>
      <c r="G318" s="110" t="str">
        <f t="shared" si="85"/>
        <v>X</v>
      </c>
      <c r="H318" s="110">
        <f t="shared" si="86"/>
        <v>2</v>
      </c>
      <c r="I318" s="110" t="str">
        <f t="shared" si="84"/>
        <v>X_R2</v>
      </c>
      <c r="J318" s="110" t="s">
        <v>931</v>
      </c>
      <c r="K318" s="110" t="s">
        <v>171</v>
      </c>
      <c r="L318" s="110"/>
      <c r="M318" s="418"/>
      <c r="N318" s="110"/>
      <c r="O318" s="110"/>
      <c r="P318" s="528"/>
    </row>
    <row r="319" spans="2:16" ht="13.8" x14ac:dyDescent="0.25"/>
    <row r="320" spans="2:16" ht="13.8" x14ac:dyDescent="0.25"/>
    <row r="321" ht="13.8" x14ac:dyDescent="0.25"/>
    <row r="322" ht="13.8" x14ac:dyDescent="0.25"/>
    <row r="323" ht="13.8" x14ac:dyDescent="0.25"/>
    <row r="324" ht="13.8" x14ac:dyDescent="0.25"/>
    <row r="325" ht="13.8" x14ac:dyDescent="0.25"/>
    <row r="326" ht="13.8" x14ac:dyDescent="0.25"/>
    <row r="327" ht="13.8" x14ac:dyDescent="0.25"/>
    <row r="328" ht="13.8" x14ac:dyDescent="0.25"/>
    <row r="329" ht="13.8" x14ac:dyDescent="0.25"/>
    <row r="330" ht="13.8" x14ac:dyDescent="0.25"/>
    <row r="331" ht="13.8" x14ac:dyDescent="0.25"/>
    <row r="332" ht="13.8" x14ac:dyDescent="0.25"/>
    <row r="333" ht="13.8" x14ac:dyDescent="0.25"/>
    <row r="334" ht="13.8" x14ac:dyDescent="0.25"/>
    <row r="335" ht="13.8" x14ac:dyDescent="0.25"/>
    <row r="336" ht="13.8" x14ac:dyDescent="0.25"/>
    <row r="337" ht="13.8" x14ac:dyDescent="0.25"/>
    <row r="338" ht="13.8" x14ac:dyDescent="0.25"/>
    <row r="339" ht="13.8" x14ac:dyDescent="0.25"/>
    <row r="340" ht="13.8" x14ac:dyDescent="0.25"/>
    <row r="341" ht="13.8" x14ac:dyDescent="0.25"/>
    <row r="342" ht="13.8" x14ac:dyDescent="0.25"/>
    <row r="343" ht="13.8" x14ac:dyDescent="0.25"/>
    <row r="344" ht="13.8" x14ac:dyDescent="0.25"/>
    <row r="345" ht="13.8" x14ac:dyDescent="0.25"/>
    <row r="346" ht="13.8" x14ac:dyDescent="0.25"/>
    <row r="347" ht="13.8" x14ac:dyDescent="0.25"/>
    <row r="348" ht="13.8" x14ac:dyDescent="0.25"/>
    <row r="349" ht="13.8" x14ac:dyDescent="0.25"/>
    <row r="350" ht="13.8" x14ac:dyDescent="0.25"/>
    <row r="351" ht="13.8" x14ac:dyDescent="0.25"/>
    <row r="352" ht="13.8" x14ac:dyDescent="0.25"/>
    <row r="353" ht="13.8" x14ac:dyDescent="0.25"/>
    <row r="354" ht="13.8" x14ac:dyDescent="0.25"/>
    <row r="355" ht="13.8" x14ac:dyDescent="0.25"/>
    <row r="356" ht="13.8" x14ac:dyDescent="0.25"/>
    <row r="357" ht="13.8" x14ac:dyDescent="0.25"/>
    <row r="358" ht="13.8" x14ac:dyDescent="0.25"/>
    <row r="359" ht="13.8" x14ac:dyDescent="0.25"/>
    <row r="360" ht="13.8" x14ac:dyDescent="0.25"/>
    <row r="361" ht="13.8" x14ac:dyDescent="0.25"/>
    <row r="362" ht="13.8" x14ac:dyDescent="0.25"/>
    <row r="363" ht="13.8" x14ac:dyDescent="0.25"/>
    <row r="364" ht="13.8" x14ac:dyDescent="0.25"/>
    <row r="365" ht="13.8" x14ac:dyDescent="0.25"/>
    <row r="366" ht="13.8" x14ac:dyDescent="0.25"/>
    <row r="367" ht="13.8" x14ac:dyDescent="0.25"/>
    <row r="368" ht="13.8" x14ac:dyDescent="0.25"/>
    <row r="369" ht="13.8" x14ac:dyDescent="0.25"/>
    <row r="370" ht="13.8" x14ac:dyDescent="0.25"/>
    <row r="371" ht="13.8" x14ac:dyDescent="0.25"/>
    <row r="372" ht="13.8" x14ac:dyDescent="0.25"/>
    <row r="373" ht="13.8" x14ac:dyDescent="0.25"/>
    <row r="374" ht="13.8" x14ac:dyDescent="0.25"/>
    <row r="375" ht="13.8" x14ac:dyDescent="0.25"/>
    <row r="376" ht="13.8" x14ac:dyDescent="0.25"/>
    <row r="377" ht="13.8" x14ac:dyDescent="0.25"/>
    <row r="378" ht="13.8" x14ac:dyDescent="0.25"/>
    <row r="379" ht="13.8" x14ac:dyDescent="0.25"/>
    <row r="380" ht="13.8" x14ac:dyDescent="0.25"/>
    <row r="381" ht="13.8" x14ac:dyDescent="0.25"/>
    <row r="382" ht="13.8" x14ac:dyDescent="0.25"/>
    <row r="383" ht="13.8" x14ac:dyDescent="0.25"/>
    <row r="384" ht="13.8" x14ac:dyDescent="0.25"/>
    <row r="385" ht="13.8" x14ac:dyDescent="0.25"/>
    <row r="386" ht="13.8" x14ac:dyDescent="0.25"/>
    <row r="387" ht="13.8" x14ac:dyDescent="0.25"/>
    <row r="388" ht="13.8" x14ac:dyDescent="0.25"/>
    <row r="389" ht="13.8" x14ac:dyDescent="0.25"/>
    <row r="390" ht="13.8" x14ac:dyDescent="0.25"/>
    <row r="391" ht="13.8" x14ac:dyDescent="0.25"/>
    <row r="392" ht="13.8" x14ac:dyDescent="0.25"/>
    <row r="393" ht="13.8" x14ac:dyDescent="0.25"/>
    <row r="394" ht="13.8" x14ac:dyDescent="0.25"/>
    <row r="395" ht="13.8" x14ac:dyDescent="0.25"/>
    <row r="396" ht="13.8" x14ac:dyDescent="0.25"/>
    <row r="397" ht="13.8" x14ac:dyDescent="0.25"/>
    <row r="398" ht="13.8" x14ac:dyDescent="0.25"/>
    <row r="399" ht="13.8" x14ac:dyDescent="0.25"/>
    <row r="400" ht="13.8" x14ac:dyDescent="0.25"/>
    <row r="401" ht="13.8" x14ac:dyDescent="0.25"/>
    <row r="402" ht="13.8" x14ac:dyDescent="0.25"/>
    <row r="403" ht="13.8" x14ac:dyDescent="0.25"/>
    <row r="404" ht="13.8" x14ac:dyDescent="0.25"/>
    <row r="405" ht="13.8" x14ac:dyDescent="0.25"/>
    <row r="406" ht="13.8" x14ac:dyDescent="0.25"/>
    <row r="407" ht="13.8" x14ac:dyDescent="0.25"/>
    <row r="408" ht="13.8" x14ac:dyDescent="0.25"/>
    <row r="409" ht="13.8" x14ac:dyDescent="0.25"/>
    <row r="410" ht="13.8" x14ac:dyDescent="0.25"/>
    <row r="411" ht="13.8" x14ac:dyDescent="0.25"/>
    <row r="412" ht="13.8" x14ac:dyDescent="0.25"/>
    <row r="413" ht="13.8" x14ac:dyDescent="0.25"/>
    <row r="414" ht="13.8" x14ac:dyDescent="0.25"/>
    <row r="415" ht="13.8" x14ac:dyDescent="0.25"/>
    <row r="416" ht="13.8" x14ac:dyDescent="0.25"/>
    <row r="417" ht="13.8" x14ac:dyDescent="0.25"/>
    <row r="418" ht="13.8" x14ac:dyDescent="0.25"/>
    <row r="419" ht="13.8" x14ac:dyDescent="0.25"/>
    <row r="420" ht="13.8" x14ac:dyDescent="0.25"/>
    <row r="421" ht="13.8" x14ac:dyDescent="0.25"/>
    <row r="422" ht="13.8" x14ac:dyDescent="0.25"/>
    <row r="423" ht="13.8" x14ac:dyDescent="0.25"/>
    <row r="424" ht="13.8" x14ac:dyDescent="0.25"/>
    <row r="425" ht="13.8" x14ac:dyDescent="0.25"/>
    <row r="426" ht="13.8" x14ac:dyDescent="0.25"/>
    <row r="427" ht="13.8" x14ac:dyDescent="0.25"/>
    <row r="428" ht="13.8" x14ac:dyDescent="0.25"/>
    <row r="429" ht="13.8" x14ac:dyDescent="0.25"/>
    <row r="430" ht="13.8" x14ac:dyDescent="0.25"/>
    <row r="431" ht="13.8" x14ac:dyDescent="0.25"/>
    <row r="432" ht="13.8" x14ac:dyDescent="0.25"/>
    <row r="433" ht="13.8" x14ac:dyDescent="0.25"/>
    <row r="434" ht="13.8" x14ac:dyDescent="0.25"/>
    <row r="435" ht="13.8" x14ac:dyDescent="0.25"/>
    <row r="436" ht="13.8" x14ac:dyDescent="0.25"/>
    <row r="437" ht="13.8" x14ac:dyDescent="0.25"/>
    <row r="438" ht="13.8" x14ac:dyDescent="0.25"/>
    <row r="439" ht="13.8" x14ac:dyDescent="0.25"/>
    <row r="440" ht="13.8" x14ac:dyDescent="0.25"/>
    <row r="441" ht="13.8" x14ac:dyDescent="0.25"/>
    <row r="442" ht="13.8" x14ac:dyDescent="0.25"/>
    <row r="443" ht="13.8" x14ac:dyDescent="0.25"/>
    <row r="444" ht="13.8" x14ac:dyDescent="0.25"/>
    <row r="445" ht="13.8" x14ac:dyDescent="0.25"/>
    <row r="446" ht="13.8" x14ac:dyDescent="0.25"/>
    <row r="447" ht="13.8" x14ac:dyDescent="0.25"/>
    <row r="448" ht="13.8" x14ac:dyDescent="0.25"/>
    <row r="449" ht="13.8" x14ac:dyDescent="0.25"/>
    <row r="450" ht="13.8" x14ac:dyDescent="0.25"/>
    <row r="451" ht="13.8" x14ac:dyDescent="0.25"/>
    <row r="452" ht="13.8" x14ac:dyDescent="0.25"/>
    <row r="453" ht="13.8" x14ac:dyDescent="0.25"/>
    <row r="454" ht="13.8" x14ac:dyDescent="0.25"/>
    <row r="455" ht="13.8" x14ac:dyDescent="0.25"/>
    <row r="456" ht="13.8" x14ac:dyDescent="0.25"/>
    <row r="457" ht="13.8" x14ac:dyDescent="0.25"/>
    <row r="458" ht="13.8" x14ac:dyDescent="0.25"/>
    <row r="459" ht="13.8" x14ac:dyDescent="0.25"/>
    <row r="460" ht="13.8" x14ac:dyDescent="0.25"/>
    <row r="461" ht="13.8" x14ac:dyDescent="0.25"/>
    <row r="462" ht="13.8" x14ac:dyDescent="0.25"/>
    <row r="463" ht="13.8" x14ac:dyDescent="0.25"/>
    <row r="464" ht="13.8" x14ac:dyDescent="0.25"/>
    <row r="465" ht="13.8" x14ac:dyDescent="0.25"/>
    <row r="466" ht="13.8" x14ac:dyDescent="0.25"/>
    <row r="467" ht="13.8" x14ac:dyDescent="0.25"/>
    <row r="468" ht="13.8" x14ac:dyDescent="0.25"/>
    <row r="469" ht="13.8" x14ac:dyDescent="0.25"/>
    <row r="470" ht="13.8" x14ac:dyDescent="0.25"/>
    <row r="471" ht="13.8" x14ac:dyDescent="0.25"/>
    <row r="472" ht="13.8" x14ac:dyDescent="0.25"/>
    <row r="473" ht="13.8" x14ac:dyDescent="0.25"/>
    <row r="474" ht="13.8" x14ac:dyDescent="0.25"/>
    <row r="475" ht="13.8" x14ac:dyDescent="0.25"/>
    <row r="476" ht="13.8" x14ac:dyDescent="0.25"/>
    <row r="477" ht="13.8" x14ac:dyDescent="0.25"/>
    <row r="478" ht="13.8" x14ac:dyDescent="0.25"/>
    <row r="479" ht="13.8" x14ac:dyDescent="0.25"/>
    <row r="480" ht="13.8" x14ac:dyDescent="0.25"/>
    <row r="481" ht="13.8" x14ac:dyDescent="0.25"/>
    <row r="482" ht="13.8" x14ac:dyDescent="0.25"/>
    <row r="483" ht="13.8" x14ac:dyDescent="0.25"/>
    <row r="484" ht="13.8" x14ac:dyDescent="0.25"/>
    <row r="485" ht="13.8" x14ac:dyDescent="0.25"/>
    <row r="486" ht="13.8" x14ac:dyDescent="0.25"/>
    <row r="487" ht="13.8" x14ac:dyDescent="0.25"/>
    <row r="488" ht="13.8" x14ac:dyDescent="0.25"/>
    <row r="489" ht="13.8" x14ac:dyDescent="0.25"/>
    <row r="490" ht="13.8" x14ac:dyDescent="0.25"/>
    <row r="491" ht="13.8" x14ac:dyDescent="0.25"/>
    <row r="492" ht="13.8" x14ac:dyDescent="0.25"/>
    <row r="493" ht="13.8" x14ac:dyDescent="0.25"/>
    <row r="494" ht="13.8" x14ac:dyDescent="0.25"/>
    <row r="495" ht="13.8" x14ac:dyDescent="0.25"/>
    <row r="496" ht="13.8" x14ac:dyDescent="0.25"/>
    <row r="497" ht="13.8" x14ac:dyDescent="0.25"/>
    <row r="498" ht="13.8" x14ac:dyDescent="0.25"/>
    <row r="499" ht="13.8" x14ac:dyDescent="0.25"/>
    <row r="500" ht="13.8" x14ac:dyDescent="0.25"/>
    <row r="501" ht="13.8" x14ac:dyDescent="0.25"/>
    <row r="502" ht="13.8" x14ac:dyDescent="0.25"/>
    <row r="503" ht="13.8" x14ac:dyDescent="0.25"/>
    <row r="504" ht="13.8" x14ac:dyDescent="0.25"/>
    <row r="505" ht="13.8" x14ac:dyDescent="0.25"/>
    <row r="506" ht="13.8" x14ac:dyDescent="0.25"/>
    <row r="507" ht="13.8" x14ac:dyDescent="0.25"/>
    <row r="508" ht="13.8" x14ac:dyDescent="0.25"/>
    <row r="509" ht="13.8" x14ac:dyDescent="0.25"/>
    <row r="510" ht="13.8" x14ac:dyDescent="0.25"/>
    <row r="511" ht="13.8" x14ac:dyDescent="0.25"/>
    <row r="512" ht="13.8" x14ac:dyDescent="0.25"/>
    <row r="513" ht="13.8" x14ac:dyDescent="0.25"/>
    <row r="514" ht="13.8" x14ac:dyDescent="0.25"/>
    <row r="515" ht="13.8" x14ac:dyDescent="0.25"/>
    <row r="516" ht="13.8" x14ac:dyDescent="0.25"/>
    <row r="517" ht="13.8" x14ac:dyDescent="0.25"/>
    <row r="518" ht="13.8" x14ac:dyDescent="0.25"/>
    <row r="519" ht="13.8" x14ac:dyDescent="0.25"/>
    <row r="520" ht="13.8" x14ac:dyDescent="0.25"/>
    <row r="521" ht="13.8" x14ac:dyDescent="0.25"/>
    <row r="522" ht="13.8" x14ac:dyDescent="0.25"/>
    <row r="523" ht="13.8" x14ac:dyDescent="0.25"/>
    <row r="524" ht="13.8" x14ac:dyDescent="0.25"/>
    <row r="525" ht="13.8" x14ac:dyDescent="0.25"/>
    <row r="526" ht="13.8" x14ac:dyDescent="0.25"/>
    <row r="527" ht="13.8" x14ac:dyDescent="0.25"/>
    <row r="528" ht="13.8" x14ac:dyDescent="0.25"/>
    <row r="529" ht="13.8" x14ac:dyDescent="0.25"/>
    <row r="530" ht="13.8" x14ac:dyDescent="0.25"/>
    <row r="531" ht="13.8" x14ac:dyDescent="0.25"/>
    <row r="532" ht="13.8" x14ac:dyDescent="0.25"/>
    <row r="533" ht="13.8" x14ac:dyDescent="0.25"/>
    <row r="534" ht="13.8" x14ac:dyDescent="0.25"/>
    <row r="535" ht="13.8" x14ac:dyDescent="0.25"/>
    <row r="536" ht="13.8" x14ac:dyDescent="0.25"/>
    <row r="537" ht="13.8" x14ac:dyDescent="0.25"/>
    <row r="538" ht="13.8" x14ac:dyDescent="0.25"/>
    <row r="539" ht="13.8" x14ac:dyDescent="0.25"/>
    <row r="540" ht="13.8" x14ac:dyDescent="0.25"/>
    <row r="541" ht="13.8" x14ac:dyDescent="0.25"/>
    <row r="542" ht="13.8" x14ac:dyDescent="0.25"/>
    <row r="543" ht="13.8" x14ac:dyDescent="0.25"/>
    <row r="544" ht="13.8" x14ac:dyDescent="0.25"/>
    <row r="545" ht="13.8" x14ac:dyDescent="0.25"/>
    <row r="546" ht="13.8" x14ac:dyDescent="0.25"/>
    <row r="547" ht="13.8" x14ac:dyDescent="0.25"/>
    <row r="548" ht="13.8" x14ac:dyDescent="0.25"/>
    <row r="549" ht="13.8" x14ac:dyDescent="0.25"/>
    <row r="550" ht="13.8" x14ac:dyDescent="0.25"/>
    <row r="551" ht="13.8" x14ac:dyDescent="0.25"/>
    <row r="552" ht="13.8" x14ac:dyDescent="0.25"/>
    <row r="553" ht="13.8" x14ac:dyDescent="0.25"/>
    <row r="554" ht="13.8" x14ac:dyDescent="0.25"/>
    <row r="555" ht="13.8" x14ac:dyDescent="0.25"/>
    <row r="556" ht="13.8" x14ac:dyDescent="0.25"/>
    <row r="557" ht="13.8" x14ac:dyDescent="0.25"/>
    <row r="558" ht="13.8" x14ac:dyDescent="0.25"/>
    <row r="559" ht="13.8" x14ac:dyDescent="0.25"/>
    <row r="560" ht="13.8" x14ac:dyDescent="0.25"/>
    <row r="561" ht="13.8" x14ac:dyDescent="0.25"/>
    <row r="562" ht="13.8" x14ac:dyDescent="0.25"/>
    <row r="563" ht="13.8" x14ac:dyDescent="0.25"/>
    <row r="564" ht="13.8" x14ac:dyDescent="0.25"/>
    <row r="565" ht="13.8" x14ac:dyDescent="0.25"/>
    <row r="566" ht="13.8" x14ac:dyDescent="0.25"/>
    <row r="567" ht="13.8" x14ac:dyDescent="0.25"/>
    <row r="568" ht="13.8" x14ac:dyDescent="0.25"/>
    <row r="569" ht="13.8" x14ac:dyDescent="0.25"/>
    <row r="570" ht="13.8" x14ac:dyDescent="0.25"/>
    <row r="571" ht="13.8" x14ac:dyDescent="0.25"/>
    <row r="572" ht="13.8" x14ac:dyDescent="0.25"/>
    <row r="573" ht="13.8" x14ac:dyDescent="0.25"/>
    <row r="574" ht="13.8" x14ac:dyDescent="0.25"/>
    <row r="575" ht="13.8" x14ac:dyDescent="0.25"/>
    <row r="576" ht="13.8" x14ac:dyDescent="0.25"/>
    <row r="577" ht="13.8" x14ac:dyDescent="0.25"/>
    <row r="578" ht="13.8" x14ac:dyDescent="0.25"/>
    <row r="579" ht="13.8" x14ac:dyDescent="0.25"/>
    <row r="580" ht="13.8" x14ac:dyDescent="0.25"/>
    <row r="581" ht="13.8" x14ac:dyDescent="0.25"/>
    <row r="582" ht="13.8" x14ac:dyDescent="0.25"/>
    <row r="583" ht="13.8" x14ac:dyDescent="0.25"/>
    <row r="584" ht="13.8" x14ac:dyDescent="0.25"/>
    <row r="585" ht="13.8" x14ac:dyDescent="0.25"/>
    <row r="586" ht="13.8" x14ac:dyDescent="0.25"/>
    <row r="587" ht="13.8" x14ac:dyDescent="0.25"/>
    <row r="588" ht="13.8" x14ac:dyDescent="0.25"/>
    <row r="589" ht="13.8" x14ac:dyDescent="0.25"/>
    <row r="590" ht="13.8" x14ac:dyDescent="0.25"/>
    <row r="591" ht="13.8" x14ac:dyDescent="0.25"/>
    <row r="592" ht="13.8" x14ac:dyDescent="0.25"/>
    <row r="593" ht="13.8" x14ac:dyDescent="0.25"/>
    <row r="594" ht="13.8" x14ac:dyDescent="0.25"/>
    <row r="595" ht="13.8" x14ac:dyDescent="0.25"/>
    <row r="596" ht="13.8" x14ac:dyDescent="0.25"/>
    <row r="597" ht="13.8" x14ac:dyDescent="0.25"/>
    <row r="598" ht="13.8" x14ac:dyDescent="0.25"/>
    <row r="599" ht="13.8" x14ac:dyDescent="0.25"/>
    <row r="600" ht="13.8" x14ac:dyDescent="0.25"/>
    <row r="601" ht="13.8" x14ac:dyDescent="0.25"/>
    <row r="602" ht="13.8" x14ac:dyDescent="0.25"/>
    <row r="603" ht="13.8" x14ac:dyDescent="0.25"/>
    <row r="604" ht="13.8" x14ac:dyDescent="0.25"/>
    <row r="605" ht="13.8" x14ac:dyDescent="0.25"/>
    <row r="606" ht="13.8" x14ac:dyDescent="0.25"/>
    <row r="607" ht="13.8" x14ac:dyDescent="0.25"/>
    <row r="608" ht="13.8" x14ac:dyDescent="0.25"/>
    <row r="609" ht="13.8" x14ac:dyDescent="0.25"/>
    <row r="610" ht="13.8" x14ac:dyDescent="0.25"/>
    <row r="611" ht="13.8" x14ac:dyDescent="0.25"/>
    <row r="612" ht="13.8" x14ac:dyDescent="0.25"/>
    <row r="613" ht="13.8" x14ac:dyDescent="0.25"/>
    <row r="614" ht="13.8" x14ac:dyDescent="0.25"/>
    <row r="615" ht="13.8" x14ac:dyDescent="0.25"/>
    <row r="616" ht="13.8" x14ac:dyDescent="0.25"/>
    <row r="617" ht="13.8" x14ac:dyDescent="0.25"/>
    <row r="618" ht="13.8" x14ac:dyDescent="0.25"/>
    <row r="619" ht="13.8"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row r="1001" ht="14.25" customHeight="1" x14ac:dyDescent="0.25"/>
    <row r="1002" ht="14.25" customHeight="1" x14ac:dyDescent="0.25"/>
    <row r="1003" ht="14.25" customHeight="1" x14ac:dyDescent="0.25"/>
    <row r="1004" ht="14.25" customHeight="1" x14ac:dyDescent="0.25"/>
    <row r="1005" ht="14.25" customHeight="1" x14ac:dyDescent="0.25"/>
    <row r="1006" ht="14.25" customHeight="1" x14ac:dyDescent="0.25"/>
    <row r="1007" ht="14.25" customHeight="1" x14ac:dyDescent="0.25"/>
    <row r="1008" ht="14.25" customHeight="1" x14ac:dyDescent="0.25"/>
    <row r="1009" ht="14.25" customHeight="1" x14ac:dyDescent="0.25"/>
    <row r="1010" ht="14.25" customHeight="1" x14ac:dyDescent="0.25"/>
    <row r="1011" ht="14.25" customHeight="1" x14ac:dyDescent="0.25"/>
    <row r="1012" ht="14.25" customHeight="1" x14ac:dyDescent="0.25"/>
    <row r="1013" ht="14.25" customHeight="1" x14ac:dyDescent="0.25"/>
    <row r="1014" ht="14.25" customHeight="1" x14ac:dyDescent="0.25"/>
    <row r="1015" ht="14.25" customHeight="1" x14ac:dyDescent="0.25"/>
    <row r="1016" ht="14.25" customHeight="1" x14ac:dyDescent="0.25"/>
    <row r="1017" ht="14.25" customHeight="1" x14ac:dyDescent="0.25"/>
    <row r="1018" ht="14.25" customHeight="1" x14ac:dyDescent="0.25"/>
    <row r="1019" ht="14.25" customHeight="1" x14ac:dyDescent="0.25"/>
    <row r="1020" ht="14.25" customHeight="1" x14ac:dyDescent="0.25"/>
    <row r="1021" ht="14.25" customHeight="1" x14ac:dyDescent="0.25"/>
    <row r="1022" ht="14.25" customHeight="1" x14ac:dyDescent="0.25"/>
    <row r="1023" ht="14.25" customHeight="1" x14ac:dyDescent="0.25"/>
    <row r="1024" ht="14.25" customHeight="1" x14ac:dyDescent="0.25"/>
    <row r="1025" ht="14.25" customHeight="1" x14ac:dyDescent="0.25"/>
    <row r="1026" ht="14.25" customHeight="1" x14ac:dyDescent="0.25"/>
    <row r="1027" ht="14.25" customHeight="1" x14ac:dyDescent="0.25"/>
    <row r="1028" ht="14.25" customHeight="1" x14ac:dyDescent="0.25"/>
    <row r="1029" ht="14.25" customHeight="1" x14ac:dyDescent="0.25"/>
    <row r="1030" ht="14.25" customHeight="1" x14ac:dyDescent="0.25"/>
    <row r="1031" ht="14.25" customHeight="1" x14ac:dyDescent="0.25"/>
    <row r="1032" ht="14.25" customHeight="1" x14ac:dyDescent="0.25"/>
    <row r="1033" ht="14.25" customHeight="1" x14ac:dyDescent="0.25"/>
    <row r="1034" ht="14.25" customHeight="1" x14ac:dyDescent="0.25"/>
    <row r="1035" ht="14.25" customHeight="1" x14ac:dyDescent="0.25"/>
    <row r="1036" ht="14.25" customHeight="1" x14ac:dyDescent="0.25"/>
    <row r="1037" ht="14.25" customHeight="1" x14ac:dyDescent="0.25"/>
    <row r="1038" ht="14.25" customHeight="1" x14ac:dyDescent="0.25"/>
    <row r="1039" ht="14.25" customHeight="1" x14ac:dyDescent="0.25"/>
    <row r="1040" ht="14.25" customHeight="1" x14ac:dyDescent="0.25"/>
    <row r="1041" ht="14.25" customHeight="1" x14ac:dyDescent="0.25"/>
    <row r="1042" ht="14.25" customHeight="1" x14ac:dyDescent="0.25"/>
    <row r="1043" ht="14.25" customHeight="1" x14ac:dyDescent="0.25"/>
    <row r="1044" ht="14.25" customHeight="1" x14ac:dyDescent="0.25"/>
    <row r="1045" ht="14.25" customHeight="1" x14ac:dyDescent="0.25"/>
    <row r="1046" ht="14.25" customHeight="1" x14ac:dyDescent="0.25"/>
    <row r="1047" ht="14.25" customHeight="1" x14ac:dyDescent="0.25"/>
    <row r="1048" ht="14.25" customHeight="1" x14ac:dyDescent="0.25"/>
    <row r="1049" ht="14.25" customHeight="1" x14ac:dyDescent="0.25"/>
    <row r="1050" ht="14.25" customHeight="1" x14ac:dyDescent="0.25"/>
    <row r="1051" ht="14.25" customHeight="1" x14ac:dyDescent="0.25"/>
    <row r="1052" ht="14.25" customHeight="1" x14ac:dyDescent="0.25"/>
    <row r="1053" ht="14.25" customHeight="1" x14ac:dyDescent="0.25"/>
    <row r="1054" ht="14.25" customHeight="1" x14ac:dyDescent="0.25"/>
    <row r="1055" ht="14.25" customHeight="1" x14ac:dyDescent="0.25"/>
    <row r="1056" ht="14.25" customHeight="1" x14ac:dyDescent="0.25"/>
    <row r="1057" ht="14.25" customHeight="1" x14ac:dyDescent="0.25"/>
    <row r="1058" ht="14.25" customHeight="1" x14ac:dyDescent="0.25"/>
    <row r="1059" ht="14.25" customHeight="1" x14ac:dyDescent="0.25"/>
    <row r="1060" ht="14.25" customHeight="1" x14ac:dyDescent="0.25"/>
    <row r="1061" ht="14.25" customHeight="1" x14ac:dyDescent="0.25"/>
    <row r="1062" ht="14.25" customHeight="1" x14ac:dyDescent="0.25"/>
    <row r="1063" ht="14.25" customHeight="1" x14ac:dyDescent="0.25"/>
    <row r="1064" ht="14.25" customHeight="1" x14ac:dyDescent="0.25"/>
    <row r="1065" ht="14.25" customHeight="1" x14ac:dyDescent="0.25"/>
  </sheetData>
  <autoFilter ref="A15:AA318" xr:uid="{84B0ED12-6794-4C62-90F7-635BDA2B4DD4}"/>
  <mergeCells count="240">
    <mergeCell ref="P259:P263"/>
    <mergeCell ref="P264:P268"/>
    <mergeCell ref="P269:P273"/>
    <mergeCell ref="P274:P278"/>
    <mergeCell ref="P219:P222"/>
    <mergeCell ref="P223:P226"/>
    <mergeCell ref="P227:P230"/>
    <mergeCell ref="P231:P234"/>
    <mergeCell ref="P235:P238"/>
    <mergeCell ref="P239:P243"/>
    <mergeCell ref="P244:P248"/>
    <mergeCell ref="P249:P253"/>
    <mergeCell ref="P254:P258"/>
    <mergeCell ref="P183:P186"/>
    <mergeCell ref="P187:P190"/>
    <mergeCell ref="P191:P194"/>
    <mergeCell ref="P195:P198"/>
    <mergeCell ref="P199:P202"/>
    <mergeCell ref="P203:P206"/>
    <mergeCell ref="P207:P210"/>
    <mergeCell ref="P211:P214"/>
    <mergeCell ref="P215:P218"/>
    <mergeCell ref="P155:P157"/>
    <mergeCell ref="P158:P160"/>
    <mergeCell ref="P161:P163"/>
    <mergeCell ref="P164:P166"/>
    <mergeCell ref="P167:P169"/>
    <mergeCell ref="P170:P172"/>
    <mergeCell ref="P173:P175"/>
    <mergeCell ref="P176:P178"/>
    <mergeCell ref="P179:P182"/>
    <mergeCell ref="P130:P131"/>
    <mergeCell ref="P132:P133"/>
    <mergeCell ref="P134:P136"/>
    <mergeCell ref="P137:P139"/>
    <mergeCell ref="P140:P142"/>
    <mergeCell ref="P143:P145"/>
    <mergeCell ref="P146:P148"/>
    <mergeCell ref="P149:P151"/>
    <mergeCell ref="P152:P154"/>
    <mergeCell ref="F249:F253"/>
    <mergeCell ref="F254:F258"/>
    <mergeCell ref="F259:F263"/>
    <mergeCell ref="F264:F268"/>
    <mergeCell ref="F269:F273"/>
    <mergeCell ref="F274:F278"/>
    <mergeCell ref="P314:P316"/>
    <mergeCell ref="P317:P318"/>
    <mergeCell ref="P279:P283"/>
    <mergeCell ref="P284:P288"/>
    <mergeCell ref="P289:P293"/>
    <mergeCell ref="P294:P298"/>
    <mergeCell ref="P299:P303"/>
    <mergeCell ref="P304:P308"/>
    <mergeCell ref="P309:P313"/>
    <mergeCell ref="F314:F316"/>
    <mergeCell ref="F317:F318"/>
    <mergeCell ref="F279:F283"/>
    <mergeCell ref="F284:F288"/>
    <mergeCell ref="F289:F293"/>
    <mergeCell ref="F294:F298"/>
    <mergeCell ref="F299:F303"/>
    <mergeCell ref="F304:F308"/>
    <mergeCell ref="F309:F313"/>
    <mergeCell ref="F211:F214"/>
    <mergeCell ref="F215:F218"/>
    <mergeCell ref="F219:F222"/>
    <mergeCell ref="F223:F226"/>
    <mergeCell ref="F227:F230"/>
    <mergeCell ref="F231:F234"/>
    <mergeCell ref="F235:F238"/>
    <mergeCell ref="F239:F243"/>
    <mergeCell ref="F244:F248"/>
    <mergeCell ref="F176:F178"/>
    <mergeCell ref="F179:F182"/>
    <mergeCell ref="F183:F186"/>
    <mergeCell ref="F187:F190"/>
    <mergeCell ref="F191:F194"/>
    <mergeCell ref="F195:F198"/>
    <mergeCell ref="F199:F202"/>
    <mergeCell ref="F203:F206"/>
    <mergeCell ref="F207:F210"/>
    <mergeCell ref="F149:F151"/>
    <mergeCell ref="F152:F154"/>
    <mergeCell ref="F155:F157"/>
    <mergeCell ref="F158:F160"/>
    <mergeCell ref="F161:F163"/>
    <mergeCell ref="F164:F166"/>
    <mergeCell ref="F167:F169"/>
    <mergeCell ref="F170:F172"/>
    <mergeCell ref="F173:F175"/>
    <mergeCell ref="F130:F131"/>
    <mergeCell ref="F132:F133"/>
    <mergeCell ref="F118:F119"/>
    <mergeCell ref="F120:F121"/>
    <mergeCell ref="F134:F136"/>
    <mergeCell ref="F137:F139"/>
    <mergeCell ref="F140:F142"/>
    <mergeCell ref="F143:F145"/>
    <mergeCell ref="F146:F148"/>
    <mergeCell ref="P122:P123"/>
    <mergeCell ref="P124:P126"/>
    <mergeCell ref="B127:B129"/>
    <mergeCell ref="C127:C129"/>
    <mergeCell ref="D127:D129"/>
    <mergeCell ref="E127:E129"/>
    <mergeCell ref="F127:F129"/>
    <mergeCell ref="P127:P129"/>
    <mergeCell ref="B108:B123"/>
    <mergeCell ref="C108:C123"/>
    <mergeCell ref="D108:D123"/>
    <mergeCell ref="B124:B126"/>
    <mergeCell ref="C124:C126"/>
    <mergeCell ref="D124:D126"/>
    <mergeCell ref="E124:E126"/>
    <mergeCell ref="F108:F109"/>
    <mergeCell ref="F110:F111"/>
    <mergeCell ref="F112:F113"/>
    <mergeCell ref="F114:F115"/>
    <mergeCell ref="F116:F117"/>
    <mergeCell ref="F122:F123"/>
    <mergeCell ref="F124:F126"/>
    <mergeCell ref="P108:P109"/>
    <mergeCell ref="P110:P111"/>
    <mergeCell ref="C56:C57"/>
    <mergeCell ref="D56:D57"/>
    <mergeCell ref="B60:B67"/>
    <mergeCell ref="C60:C67"/>
    <mergeCell ref="D60:D67"/>
    <mergeCell ref="B68:B107"/>
    <mergeCell ref="F93:F97"/>
    <mergeCell ref="F98:F102"/>
    <mergeCell ref="P120:P121"/>
    <mergeCell ref="P93:P97"/>
    <mergeCell ref="P98:P102"/>
    <mergeCell ref="P103:P107"/>
    <mergeCell ref="P112:P113"/>
    <mergeCell ref="P114:P115"/>
    <mergeCell ref="P116:P117"/>
    <mergeCell ref="P118:P119"/>
    <mergeCell ref="B33:B35"/>
    <mergeCell ref="C33:C35"/>
    <mergeCell ref="D33:D35"/>
    <mergeCell ref="B36:B38"/>
    <mergeCell ref="C36:C38"/>
    <mergeCell ref="D36:D38"/>
    <mergeCell ref="E36:E38"/>
    <mergeCell ref="B52:B54"/>
    <mergeCell ref="C52:C54"/>
    <mergeCell ref="D52:D54"/>
    <mergeCell ref="E52:E54"/>
    <mergeCell ref="B43:B46"/>
    <mergeCell ref="C43:C46"/>
    <mergeCell ref="D43:D46"/>
    <mergeCell ref="B47:B48"/>
    <mergeCell ref="C47:C48"/>
    <mergeCell ref="D47:D48"/>
    <mergeCell ref="E47:E48"/>
    <mergeCell ref="B317:B318"/>
    <mergeCell ref="C317:C318"/>
    <mergeCell ref="D317:D318"/>
    <mergeCell ref="E317:E318"/>
    <mergeCell ref="B239:B313"/>
    <mergeCell ref="C239:C313"/>
    <mergeCell ref="D239:D313"/>
    <mergeCell ref="B314:B316"/>
    <mergeCell ref="C314:C316"/>
    <mergeCell ref="D314:D316"/>
    <mergeCell ref="E314:E316"/>
    <mergeCell ref="C132:C133"/>
    <mergeCell ref="D132:D133"/>
    <mergeCell ref="E132:E133"/>
    <mergeCell ref="B132:B133"/>
    <mergeCell ref="B134:B178"/>
    <mergeCell ref="C134:C178"/>
    <mergeCell ref="D134:D178"/>
    <mergeCell ref="B179:B238"/>
    <mergeCell ref="C179:C238"/>
    <mergeCell ref="D179:D238"/>
    <mergeCell ref="B130:B131"/>
    <mergeCell ref="C130:C131"/>
    <mergeCell ref="D130:D131"/>
    <mergeCell ref="E130:E131"/>
    <mergeCell ref="F36:F38"/>
    <mergeCell ref="P36:P38"/>
    <mergeCell ref="F47:F48"/>
    <mergeCell ref="P47:P48"/>
    <mergeCell ref="P68:P72"/>
    <mergeCell ref="P73:P77"/>
    <mergeCell ref="P78:P82"/>
    <mergeCell ref="P83:P87"/>
    <mergeCell ref="P88:P92"/>
    <mergeCell ref="F52:F54"/>
    <mergeCell ref="P52:P54"/>
    <mergeCell ref="C68:C107"/>
    <mergeCell ref="D68:D107"/>
    <mergeCell ref="F68:F72"/>
    <mergeCell ref="F73:F77"/>
    <mergeCell ref="F78:F82"/>
    <mergeCell ref="F83:F87"/>
    <mergeCell ref="F88:F92"/>
    <mergeCell ref="F103:F107"/>
    <mergeCell ref="B56:B57"/>
    <mergeCell ref="B26:B29"/>
    <mergeCell ref="C26:C29"/>
    <mergeCell ref="D26:D29"/>
    <mergeCell ref="E26:E29"/>
    <mergeCell ref="F26:F29"/>
    <mergeCell ref="P26:P29"/>
    <mergeCell ref="B16:B17"/>
    <mergeCell ref="B18:B19"/>
    <mergeCell ref="C18:C19"/>
    <mergeCell ref="D18:D19"/>
    <mergeCell ref="B20:B21"/>
    <mergeCell ref="C20:C21"/>
    <mergeCell ref="D20:D21"/>
    <mergeCell ref="F22:F23"/>
    <mergeCell ref="F24:F25"/>
    <mergeCell ref="B22:B23"/>
    <mergeCell ref="C22:C23"/>
    <mergeCell ref="D22:D23"/>
    <mergeCell ref="P22:P23"/>
    <mergeCell ref="B24:B25"/>
    <mergeCell ref="C24:C25"/>
    <mergeCell ref="D24:D25"/>
    <mergeCell ref="P24:P25"/>
    <mergeCell ref="C16:C17"/>
    <mergeCell ref="D16:D17"/>
    <mergeCell ref="P16:P17"/>
    <mergeCell ref="P18:P19"/>
    <mergeCell ref="P20:P21"/>
    <mergeCell ref="B3:L3"/>
    <mergeCell ref="F5:M5"/>
    <mergeCell ref="F7:L7"/>
    <mergeCell ref="F8:L8"/>
    <mergeCell ref="F9:L9"/>
    <mergeCell ref="F10:L10"/>
    <mergeCell ref="F16:F17"/>
    <mergeCell ref="F18:F19"/>
    <mergeCell ref="F20:F21"/>
  </mergeCells>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11BA45-CBBB-4FBD-920F-809EE4E03B95}">
  <dimension ref="B1:S27"/>
  <sheetViews>
    <sheetView topLeftCell="A19" zoomScaleNormal="100" workbookViewId="0">
      <selection activeCell="E24" sqref="E24"/>
    </sheetView>
  </sheetViews>
  <sheetFormatPr defaultColWidth="8.19921875" defaultRowHeight="13.2" x14ac:dyDescent="0.25"/>
  <cols>
    <col min="1" max="1" width="3.5" style="461" customWidth="1"/>
    <col min="2" max="2" width="5.5" style="461" customWidth="1"/>
    <col min="3" max="3" width="31.59765625" style="465" customWidth="1"/>
    <col min="4" max="4" width="17.59765625" style="465" customWidth="1"/>
    <col min="5" max="5" width="9.796875" style="465" customWidth="1"/>
    <col min="6" max="6" width="24.8984375" style="466" customWidth="1"/>
    <col min="7" max="7" width="7.296875" style="461" bestFit="1" customWidth="1"/>
    <col min="8" max="8" width="7.5" style="461" bestFit="1" customWidth="1"/>
    <col min="9" max="9" width="23" style="461" customWidth="1"/>
    <col min="10" max="10" width="46.296875" style="461" customWidth="1"/>
    <col min="11" max="11" width="22.296875" style="461" customWidth="1"/>
    <col min="12" max="12" width="20.59765625" style="465" customWidth="1"/>
    <col min="13" max="13" width="46.296875" style="461" customWidth="1"/>
    <col min="14" max="14" width="21.19921875" style="461" customWidth="1"/>
    <col min="15" max="15" width="14" style="461" customWidth="1"/>
    <col min="16" max="16" width="24.69921875" style="461" customWidth="1"/>
    <col min="17" max="16384" width="8.19921875" style="461"/>
  </cols>
  <sheetData>
    <row r="1" spans="2:19" s="294" customFormat="1" ht="37.200000000000003" customHeight="1" x14ac:dyDescent="0.4">
      <c r="B1" s="423" t="s">
        <v>1050</v>
      </c>
      <c r="F1" s="459"/>
    </row>
    <row r="2" spans="2:19" s="294" customFormat="1" ht="37.200000000000003" customHeight="1" x14ac:dyDescent="0.25">
      <c r="B2" s="578" t="s">
        <v>1058</v>
      </c>
      <c r="C2" s="578"/>
      <c r="D2" s="578"/>
      <c r="E2" s="578"/>
      <c r="F2" s="578"/>
      <c r="G2" s="578"/>
      <c r="H2" s="578"/>
      <c r="I2" s="578"/>
      <c r="J2" s="578"/>
      <c r="K2" s="578"/>
      <c r="L2" s="578"/>
      <c r="M2" s="480"/>
    </row>
    <row r="3" spans="2:19" s="294" customFormat="1" ht="10.8" customHeight="1" x14ac:dyDescent="0.25">
      <c r="C3" s="460"/>
      <c r="D3" s="458"/>
      <c r="E3" s="460"/>
    </row>
    <row r="4" spans="2:19" ht="39.6" x14ac:dyDescent="0.25">
      <c r="B4" s="467" t="s">
        <v>32</v>
      </c>
      <c r="C4" s="467" t="s">
        <v>968</v>
      </c>
      <c r="D4" s="467" t="s">
        <v>969</v>
      </c>
      <c r="E4" s="467" t="s">
        <v>970</v>
      </c>
      <c r="F4" s="467" t="s">
        <v>79</v>
      </c>
      <c r="G4" s="467" t="s">
        <v>1053</v>
      </c>
      <c r="H4" s="467" t="s">
        <v>1054</v>
      </c>
      <c r="I4" s="467" t="s">
        <v>971</v>
      </c>
      <c r="J4" s="467" t="s">
        <v>972</v>
      </c>
      <c r="K4" s="467" t="s">
        <v>973</v>
      </c>
      <c r="L4" s="467" t="s">
        <v>974</v>
      </c>
      <c r="O4" s="462"/>
      <c r="P4" s="462"/>
      <c r="Q4" s="463"/>
      <c r="R4" s="463"/>
      <c r="S4" s="464"/>
    </row>
    <row r="5" spans="2:19" s="468" customFormat="1" ht="66" x14ac:dyDescent="0.25">
      <c r="B5" s="468">
        <v>1</v>
      </c>
      <c r="C5" s="472" t="s">
        <v>474</v>
      </c>
      <c r="D5" s="469" t="s">
        <v>975</v>
      </c>
      <c r="E5" s="469" t="s">
        <v>475</v>
      </c>
      <c r="F5" s="469" t="s">
        <v>976</v>
      </c>
      <c r="G5" s="470" t="s">
        <v>190</v>
      </c>
      <c r="H5" s="470"/>
      <c r="I5" s="471" t="s">
        <v>977</v>
      </c>
      <c r="J5" s="468" t="s">
        <v>978</v>
      </c>
      <c r="K5" s="468" t="s">
        <v>167</v>
      </c>
      <c r="L5" s="472"/>
      <c r="O5" s="473"/>
      <c r="P5" s="473"/>
      <c r="Q5" s="473"/>
      <c r="R5" s="473"/>
      <c r="S5" s="473"/>
    </row>
    <row r="6" spans="2:19" s="468" customFormat="1" ht="52.8" x14ac:dyDescent="0.25">
      <c r="B6" s="468">
        <v>2</v>
      </c>
      <c r="C6" s="472" t="s">
        <v>478</v>
      </c>
      <c r="D6" s="469" t="s">
        <v>975</v>
      </c>
      <c r="E6" s="469" t="s">
        <v>479</v>
      </c>
      <c r="F6" s="469" t="s">
        <v>976</v>
      </c>
      <c r="G6" s="470" t="s">
        <v>190</v>
      </c>
      <c r="H6" s="470"/>
      <c r="I6" s="470" t="s">
        <v>979</v>
      </c>
      <c r="J6" s="468" t="s">
        <v>980</v>
      </c>
      <c r="K6" s="468" t="s">
        <v>167</v>
      </c>
      <c r="L6" s="472"/>
      <c r="O6" s="473"/>
      <c r="P6" s="473"/>
      <c r="Q6" s="473"/>
      <c r="R6" s="473"/>
      <c r="S6" s="473"/>
    </row>
    <row r="7" spans="2:19" s="468" customFormat="1" ht="52.8" x14ac:dyDescent="0.25">
      <c r="B7" s="468">
        <v>3</v>
      </c>
      <c r="C7" s="472" t="s">
        <v>485</v>
      </c>
      <c r="D7" s="469" t="s">
        <v>975</v>
      </c>
      <c r="E7" s="469" t="s">
        <v>486</v>
      </c>
      <c r="F7" s="469" t="s">
        <v>976</v>
      </c>
      <c r="G7" s="470" t="s">
        <v>190</v>
      </c>
      <c r="H7" s="470"/>
      <c r="I7" s="474" t="s">
        <v>979</v>
      </c>
      <c r="J7" s="468" t="s">
        <v>981</v>
      </c>
      <c r="K7" s="468" t="s">
        <v>167</v>
      </c>
      <c r="L7" s="472"/>
      <c r="O7" s="473"/>
      <c r="P7" s="473"/>
      <c r="Q7" s="473"/>
      <c r="R7" s="473"/>
      <c r="S7" s="473"/>
    </row>
    <row r="8" spans="2:19" s="468" customFormat="1" ht="52.8" x14ac:dyDescent="0.25">
      <c r="B8" s="468">
        <v>4</v>
      </c>
      <c r="C8" s="472" t="s">
        <v>488</v>
      </c>
      <c r="D8" s="469" t="s">
        <v>975</v>
      </c>
      <c r="E8" s="469" t="s">
        <v>489</v>
      </c>
      <c r="F8" s="469" t="s">
        <v>976</v>
      </c>
      <c r="G8" s="470" t="s">
        <v>190</v>
      </c>
      <c r="H8" s="470"/>
      <c r="I8" s="474" t="s">
        <v>979</v>
      </c>
      <c r="J8" s="468" t="s">
        <v>982</v>
      </c>
      <c r="K8" s="468" t="s">
        <v>167</v>
      </c>
      <c r="L8" s="472"/>
      <c r="O8" s="473"/>
      <c r="P8" s="473"/>
      <c r="Q8" s="473"/>
      <c r="R8" s="473"/>
      <c r="S8" s="473"/>
    </row>
    <row r="9" spans="2:19" s="468" customFormat="1" ht="52.8" x14ac:dyDescent="0.25">
      <c r="B9" s="468">
        <v>5</v>
      </c>
      <c r="C9" s="472" t="s">
        <v>497</v>
      </c>
      <c r="D9" s="469" t="s">
        <v>975</v>
      </c>
      <c r="E9" s="469" t="s">
        <v>346</v>
      </c>
      <c r="F9" s="469" t="s">
        <v>976</v>
      </c>
      <c r="G9" s="470" t="s">
        <v>190</v>
      </c>
      <c r="H9" s="470"/>
      <c r="I9" s="474" t="s">
        <v>979</v>
      </c>
      <c r="J9" s="468" t="s">
        <v>983</v>
      </c>
      <c r="K9" s="468" t="s">
        <v>167</v>
      </c>
      <c r="L9" s="472"/>
      <c r="O9" s="473"/>
      <c r="P9" s="473"/>
      <c r="Q9" s="473"/>
      <c r="R9" s="473"/>
      <c r="S9" s="473"/>
    </row>
    <row r="10" spans="2:19" s="468" customFormat="1" ht="52.8" x14ac:dyDescent="0.25">
      <c r="B10" s="468">
        <v>6</v>
      </c>
      <c r="C10" s="472" t="s">
        <v>413</v>
      </c>
      <c r="D10" s="469" t="s">
        <v>975</v>
      </c>
      <c r="E10" s="469" t="s">
        <v>292</v>
      </c>
      <c r="F10" s="469" t="s">
        <v>976</v>
      </c>
      <c r="G10" s="470" t="s">
        <v>190</v>
      </c>
      <c r="H10" s="470"/>
      <c r="I10" s="474" t="s">
        <v>984</v>
      </c>
      <c r="J10" s="468" t="s">
        <v>985</v>
      </c>
      <c r="K10" s="468" t="s">
        <v>167</v>
      </c>
      <c r="L10" s="472"/>
      <c r="O10" s="473"/>
      <c r="P10" s="473"/>
      <c r="Q10" s="473"/>
      <c r="R10" s="473"/>
      <c r="S10" s="475"/>
    </row>
    <row r="11" spans="2:19" s="468" customFormat="1" ht="132" x14ac:dyDescent="0.25">
      <c r="B11" s="468">
        <v>7</v>
      </c>
      <c r="C11" s="472" t="s">
        <v>223</v>
      </c>
      <c r="D11" s="472" t="s">
        <v>986</v>
      </c>
      <c r="E11" s="469" t="s">
        <v>224</v>
      </c>
      <c r="F11" s="469" t="s">
        <v>987</v>
      </c>
      <c r="G11" s="470" t="s">
        <v>190</v>
      </c>
      <c r="H11" s="470" t="s">
        <v>190</v>
      </c>
      <c r="I11" s="474" t="s">
        <v>1051</v>
      </c>
      <c r="J11" s="472" t="s">
        <v>1055</v>
      </c>
      <c r="K11" s="472" t="s">
        <v>167</v>
      </c>
      <c r="L11" s="474" t="s">
        <v>988</v>
      </c>
      <c r="O11" s="473"/>
      <c r="Q11" s="473"/>
      <c r="R11" s="473"/>
      <c r="S11" s="473"/>
    </row>
    <row r="12" spans="2:19" s="468" customFormat="1" ht="303.60000000000002" x14ac:dyDescent="0.25">
      <c r="B12" s="468">
        <v>8</v>
      </c>
      <c r="C12" s="474" t="s">
        <v>232</v>
      </c>
      <c r="D12" s="474" t="s">
        <v>989</v>
      </c>
      <c r="E12" s="476" t="s">
        <v>233</v>
      </c>
      <c r="F12" s="476" t="s">
        <v>987</v>
      </c>
      <c r="G12" s="477" t="s">
        <v>190</v>
      </c>
      <c r="H12" s="477" t="s">
        <v>190</v>
      </c>
      <c r="I12" s="474" t="s">
        <v>979</v>
      </c>
      <c r="J12" s="472" t="s">
        <v>979</v>
      </c>
      <c r="K12" s="472" t="s">
        <v>1056</v>
      </c>
      <c r="L12" s="474" t="s">
        <v>1052</v>
      </c>
      <c r="O12" s="473"/>
      <c r="P12" s="473"/>
      <c r="Q12" s="473"/>
      <c r="R12" s="473"/>
      <c r="S12" s="473"/>
    </row>
    <row r="13" spans="2:19" s="468" customFormat="1" ht="118.8" x14ac:dyDescent="0.25">
      <c r="B13" s="468">
        <v>9</v>
      </c>
      <c r="C13" s="474" t="s">
        <v>990</v>
      </c>
      <c r="D13" s="474" t="s">
        <v>991</v>
      </c>
      <c r="E13" s="474" t="s">
        <v>407</v>
      </c>
      <c r="F13" s="476" t="s">
        <v>987</v>
      </c>
      <c r="G13" s="470" t="s">
        <v>190</v>
      </c>
      <c r="H13" s="470" t="s">
        <v>190</v>
      </c>
      <c r="I13" s="474" t="s">
        <v>992</v>
      </c>
      <c r="J13" s="472" t="s">
        <v>1057</v>
      </c>
      <c r="K13" s="472" t="s">
        <v>993</v>
      </c>
      <c r="L13" s="472" t="s">
        <v>167</v>
      </c>
      <c r="O13" s="478"/>
      <c r="P13" s="477"/>
      <c r="Q13" s="477"/>
      <c r="R13" s="478"/>
      <c r="S13" s="475"/>
    </row>
    <row r="14" spans="2:19" s="468" customFormat="1" ht="79.2" x14ac:dyDescent="0.25">
      <c r="B14" s="468">
        <v>10</v>
      </c>
      <c r="C14" s="474" t="s">
        <v>241</v>
      </c>
      <c r="D14" s="474" t="s">
        <v>994</v>
      </c>
      <c r="E14" s="469" t="s">
        <v>242</v>
      </c>
      <c r="F14" s="476" t="s">
        <v>987</v>
      </c>
      <c r="G14" s="470" t="s">
        <v>190</v>
      </c>
      <c r="H14" s="470" t="s">
        <v>190</v>
      </c>
      <c r="I14" s="474" t="s">
        <v>995</v>
      </c>
      <c r="J14" s="468" t="s">
        <v>979</v>
      </c>
      <c r="K14" s="468" t="s">
        <v>996</v>
      </c>
      <c r="L14" s="472" t="s">
        <v>997</v>
      </c>
      <c r="O14" s="478"/>
      <c r="P14" s="477"/>
      <c r="Q14" s="475"/>
      <c r="R14" s="478"/>
      <c r="S14" s="475"/>
    </row>
    <row r="15" spans="2:19" s="468" customFormat="1" ht="52.8" x14ac:dyDescent="0.25">
      <c r="B15" s="468">
        <v>11</v>
      </c>
      <c r="C15" s="474" t="s">
        <v>259</v>
      </c>
      <c r="D15" s="474" t="s">
        <v>998</v>
      </c>
      <c r="E15" s="469" t="s">
        <v>260</v>
      </c>
      <c r="F15" s="476" t="s">
        <v>987</v>
      </c>
      <c r="G15" s="470" t="s">
        <v>190</v>
      </c>
      <c r="H15" s="477" t="s">
        <v>190</v>
      </c>
      <c r="I15" s="474" t="s">
        <v>979</v>
      </c>
      <c r="J15" s="468" t="s">
        <v>979</v>
      </c>
      <c r="K15" s="468" t="s">
        <v>167</v>
      </c>
      <c r="L15" s="472"/>
      <c r="O15" s="477"/>
      <c r="P15" s="477"/>
      <c r="Q15" s="475"/>
      <c r="R15" s="478"/>
      <c r="S15" s="475"/>
    </row>
    <row r="16" spans="2:19" s="468" customFormat="1" ht="26.4" x14ac:dyDescent="0.25">
      <c r="B16" s="468">
        <v>12</v>
      </c>
      <c r="C16" s="474" t="s">
        <v>512</v>
      </c>
      <c r="D16" s="474" t="s">
        <v>999</v>
      </c>
      <c r="E16" s="469" t="s">
        <v>294</v>
      </c>
      <c r="F16" s="476" t="s">
        <v>987</v>
      </c>
      <c r="G16" s="477" t="s">
        <v>190</v>
      </c>
      <c r="H16" s="470" t="s">
        <v>190</v>
      </c>
      <c r="I16" s="474" t="s">
        <v>979</v>
      </c>
      <c r="J16" s="468" t="s">
        <v>979</v>
      </c>
      <c r="K16" s="468" t="s">
        <v>167</v>
      </c>
      <c r="L16" s="472"/>
      <c r="O16" s="478"/>
      <c r="P16" s="477"/>
      <c r="Q16" s="475"/>
      <c r="R16" s="478"/>
      <c r="S16" s="475"/>
    </row>
    <row r="17" spans="2:19" s="468" customFormat="1" ht="39.6" x14ac:dyDescent="0.25">
      <c r="B17" s="468">
        <v>13</v>
      </c>
      <c r="C17" s="474" t="s">
        <v>279</v>
      </c>
      <c r="D17" s="474" t="s">
        <v>1000</v>
      </c>
      <c r="E17" s="474" t="s">
        <v>280</v>
      </c>
      <c r="F17" s="476" t="s">
        <v>987</v>
      </c>
      <c r="G17" s="477" t="s">
        <v>190</v>
      </c>
      <c r="H17" s="470" t="s">
        <v>190</v>
      </c>
      <c r="I17" s="474" t="s">
        <v>979</v>
      </c>
      <c r="J17" s="468" t="s">
        <v>979</v>
      </c>
      <c r="K17" s="468" t="s">
        <v>167</v>
      </c>
      <c r="L17" s="472"/>
      <c r="O17" s="478"/>
      <c r="P17" s="477"/>
      <c r="Q17" s="477"/>
      <c r="R17" s="478"/>
      <c r="S17" s="475"/>
    </row>
    <row r="18" spans="2:19" s="468" customFormat="1" ht="52.8" x14ac:dyDescent="0.25">
      <c r="B18" s="468">
        <v>14</v>
      </c>
      <c r="C18" s="474" t="s">
        <v>478</v>
      </c>
      <c r="D18" s="474" t="s">
        <v>1001</v>
      </c>
      <c r="E18" s="476" t="s">
        <v>479</v>
      </c>
      <c r="F18" s="476" t="s">
        <v>976</v>
      </c>
      <c r="G18" s="477" t="s">
        <v>190</v>
      </c>
      <c r="H18" s="470"/>
      <c r="I18" s="474" t="s">
        <v>979</v>
      </c>
      <c r="J18" s="468" t="s">
        <v>1002</v>
      </c>
      <c r="K18" s="468" t="s">
        <v>167</v>
      </c>
      <c r="L18" s="472"/>
      <c r="O18" s="478"/>
      <c r="P18" s="477"/>
      <c r="Q18" s="478"/>
      <c r="R18" s="478"/>
      <c r="S18" s="475"/>
    </row>
    <row r="19" spans="2:19" s="468" customFormat="1" ht="79.2" x14ac:dyDescent="0.25">
      <c r="B19" s="468">
        <v>15</v>
      </c>
      <c r="C19" s="474" t="s">
        <v>478</v>
      </c>
      <c r="D19" s="474" t="s">
        <v>1001</v>
      </c>
      <c r="E19" s="476" t="s">
        <v>479</v>
      </c>
      <c r="F19" s="476" t="s">
        <v>976</v>
      </c>
      <c r="G19" s="477" t="s">
        <v>190</v>
      </c>
      <c r="H19" s="470"/>
      <c r="I19" s="474" t="s">
        <v>979</v>
      </c>
      <c r="J19" s="468" t="s">
        <v>1003</v>
      </c>
      <c r="K19" s="468" t="s">
        <v>1004</v>
      </c>
      <c r="L19" s="472"/>
      <c r="O19" s="478"/>
      <c r="P19" s="477"/>
      <c r="Q19" s="478"/>
      <c r="R19" s="478"/>
      <c r="S19" s="475"/>
    </row>
    <row r="20" spans="2:19" s="468" customFormat="1" ht="52.8" x14ac:dyDescent="0.25">
      <c r="B20" s="468">
        <v>16</v>
      </c>
      <c r="C20" s="474" t="s">
        <v>497</v>
      </c>
      <c r="D20" s="474" t="s">
        <v>1001</v>
      </c>
      <c r="E20" s="476" t="s">
        <v>346</v>
      </c>
      <c r="F20" s="476" t="s">
        <v>976</v>
      </c>
      <c r="G20" s="477" t="s">
        <v>190</v>
      </c>
      <c r="H20" s="470"/>
      <c r="I20" s="474" t="s">
        <v>979</v>
      </c>
      <c r="J20" s="468" t="s">
        <v>1005</v>
      </c>
      <c r="K20" s="468" t="s">
        <v>167</v>
      </c>
      <c r="L20" s="472"/>
      <c r="O20" s="478"/>
      <c r="P20" s="477"/>
      <c r="Q20" s="478"/>
      <c r="R20" s="478"/>
      <c r="S20" s="475"/>
    </row>
    <row r="21" spans="2:19" s="468" customFormat="1" ht="52.8" x14ac:dyDescent="0.25">
      <c r="B21" s="468">
        <v>17</v>
      </c>
      <c r="C21" s="474" t="s">
        <v>488</v>
      </c>
      <c r="D21" s="474" t="s">
        <v>1006</v>
      </c>
      <c r="E21" s="476" t="s">
        <v>489</v>
      </c>
      <c r="F21" s="476" t="s">
        <v>976</v>
      </c>
      <c r="G21" s="477" t="s">
        <v>190</v>
      </c>
      <c r="H21" s="470"/>
      <c r="I21" s="474" t="s">
        <v>979</v>
      </c>
      <c r="J21" s="468" t="s">
        <v>1007</v>
      </c>
      <c r="K21" s="468" t="s">
        <v>167</v>
      </c>
      <c r="L21" s="472"/>
      <c r="O21" s="478"/>
      <c r="P21" s="477"/>
      <c r="Q21" s="478"/>
      <c r="R21" s="478"/>
      <c r="S21" s="475"/>
    </row>
    <row r="22" spans="2:19" s="468" customFormat="1" ht="52.8" x14ac:dyDescent="0.25">
      <c r="B22" s="468">
        <v>18</v>
      </c>
      <c r="C22" s="474" t="s">
        <v>603</v>
      </c>
      <c r="D22" s="474" t="s">
        <v>1008</v>
      </c>
      <c r="E22" s="476" t="s">
        <v>604</v>
      </c>
      <c r="F22" s="476" t="s">
        <v>1009</v>
      </c>
      <c r="G22" s="477" t="s">
        <v>190</v>
      </c>
      <c r="H22" s="470"/>
      <c r="I22" s="474" t="s">
        <v>979</v>
      </c>
      <c r="J22" s="468" t="s">
        <v>1010</v>
      </c>
      <c r="K22" s="468" t="s">
        <v>167</v>
      </c>
      <c r="L22" s="472"/>
      <c r="O22" s="477"/>
      <c r="P22" s="477"/>
      <c r="Q22" s="478"/>
      <c r="R22" s="478"/>
      <c r="S22" s="475"/>
    </row>
    <row r="23" spans="2:19" s="468" customFormat="1" x14ac:dyDescent="0.25">
      <c r="B23" s="468">
        <v>19</v>
      </c>
      <c r="C23" s="474" t="s">
        <v>448</v>
      </c>
      <c r="D23" s="474" t="s">
        <v>1011</v>
      </c>
      <c r="E23" s="469" t="s">
        <v>205</v>
      </c>
      <c r="F23" s="469" t="s">
        <v>1012</v>
      </c>
      <c r="G23" s="477"/>
      <c r="H23" s="477"/>
      <c r="I23" s="474" t="s">
        <v>979</v>
      </c>
      <c r="J23" s="468" t="s">
        <v>979</v>
      </c>
      <c r="K23" s="468" t="s">
        <v>167</v>
      </c>
      <c r="L23" s="472"/>
      <c r="O23" s="478"/>
      <c r="P23" s="477"/>
      <c r="Q23" s="475"/>
      <c r="R23" s="475"/>
      <c r="S23" s="473"/>
    </row>
    <row r="24" spans="2:19" s="468" customFormat="1" ht="52.8" x14ac:dyDescent="0.25">
      <c r="B24" s="468">
        <v>20</v>
      </c>
      <c r="C24" s="474" t="s">
        <v>299</v>
      </c>
      <c r="D24" s="474" t="s">
        <v>1013</v>
      </c>
      <c r="E24" s="474" t="s">
        <v>300</v>
      </c>
      <c r="F24" s="469" t="s">
        <v>1012</v>
      </c>
      <c r="G24" s="470"/>
      <c r="H24" s="470"/>
      <c r="I24" s="470" t="s">
        <v>1014</v>
      </c>
      <c r="J24" s="468" t="s">
        <v>1015</v>
      </c>
      <c r="K24" s="468" t="s">
        <v>167</v>
      </c>
      <c r="L24" s="472"/>
      <c r="O24" s="478"/>
      <c r="P24" s="477"/>
      <c r="Q24" s="477"/>
      <c r="R24" s="475"/>
      <c r="S24" s="473"/>
    </row>
    <row r="25" spans="2:19" s="468" customFormat="1" ht="52.8" x14ac:dyDescent="0.25">
      <c r="B25" s="468">
        <v>21</v>
      </c>
      <c r="C25" s="472" t="s">
        <v>301</v>
      </c>
      <c r="D25" s="474" t="s">
        <v>1013</v>
      </c>
      <c r="E25" s="474" t="s">
        <v>302</v>
      </c>
      <c r="F25" s="469" t="s">
        <v>1012</v>
      </c>
      <c r="G25" s="470"/>
      <c r="H25" s="470"/>
      <c r="I25" s="470" t="s">
        <v>1014</v>
      </c>
      <c r="J25" s="468" t="s">
        <v>1016</v>
      </c>
      <c r="K25" s="468" t="s">
        <v>167</v>
      </c>
      <c r="L25" s="472"/>
      <c r="O25" s="475"/>
      <c r="P25" s="477"/>
      <c r="Q25" s="477"/>
      <c r="R25" s="475"/>
      <c r="S25" s="473"/>
    </row>
    <row r="26" spans="2:19" s="468" customFormat="1" ht="26.4" x14ac:dyDescent="0.25">
      <c r="B26" s="468">
        <v>22</v>
      </c>
      <c r="C26" s="472" t="s">
        <v>1017</v>
      </c>
      <c r="D26" s="474" t="s">
        <v>1018</v>
      </c>
      <c r="E26" s="474" t="s">
        <v>1019</v>
      </c>
      <c r="F26" s="469" t="s">
        <v>1012</v>
      </c>
      <c r="G26" s="470"/>
      <c r="H26" s="470"/>
      <c r="I26" s="470"/>
      <c r="J26" s="468" t="s">
        <v>979</v>
      </c>
      <c r="K26" s="468" t="s">
        <v>1014</v>
      </c>
      <c r="L26" s="472"/>
      <c r="M26" s="473"/>
      <c r="O26" s="475"/>
      <c r="P26" s="477"/>
      <c r="Q26" s="477"/>
      <c r="R26" s="475"/>
      <c r="S26" s="473"/>
    </row>
    <row r="27" spans="2:19" s="468" customFormat="1" ht="92.4" x14ac:dyDescent="0.25">
      <c r="B27" s="468">
        <v>23</v>
      </c>
      <c r="C27" s="474" t="s">
        <v>1020</v>
      </c>
      <c r="D27" s="474" t="s">
        <v>1021</v>
      </c>
      <c r="E27" s="472"/>
      <c r="F27" s="469" t="s">
        <v>987</v>
      </c>
      <c r="L27" s="472"/>
    </row>
  </sheetData>
  <mergeCells count="1">
    <mergeCell ref="B2:L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B40F03-E4B4-4392-BFEE-624FE13CBAEF}">
  <dimension ref="B1:M21"/>
  <sheetViews>
    <sheetView zoomScale="80" zoomScaleNormal="80" workbookViewId="0">
      <selection activeCell="B1" sqref="B1"/>
    </sheetView>
  </sheetViews>
  <sheetFormatPr defaultColWidth="8.796875" defaultRowHeight="13.2" x14ac:dyDescent="0.25"/>
  <cols>
    <col min="1" max="1" width="4.19921875" style="464" customWidth="1"/>
    <col min="2" max="2" width="8.796875" style="464"/>
    <col min="3" max="3" width="35.8984375" style="464" customWidth="1"/>
    <col min="4" max="4" width="64.3984375" style="464" customWidth="1"/>
    <col min="5" max="5" width="30.59765625" style="464" customWidth="1"/>
    <col min="6" max="6" width="39.8984375" style="464" customWidth="1"/>
    <col min="7" max="7" width="25.296875" style="464" customWidth="1"/>
    <col min="8" max="8" width="27.5" style="464" customWidth="1"/>
    <col min="9" max="9" width="26.69921875" style="464" customWidth="1"/>
    <col min="10" max="10" width="39.59765625" style="464" customWidth="1"/>
    <col min="11" max="16384" width="8.796875" style="464"/>
  </cols>
  <sheetData>
    <row r="1" spans="2:13" s="294" customFormat="1" ht="37.200000000000003" customHeight="1" x14ac:dyDescent="0.4">
      <c r="B1" s="423" t="s">
        <v>1063</v>
      </c>
      <c r="F1" s="459"/>
    </row>
    <row r="2" spans="2:13" s="294" customFormat="1" ht="37.200000000000003" customHeight="1" x14ac:dyDescent="0.25">
      <c r="B2" s="578" t="s">
        <v>1058</v>
      </c>
      <c r="C2" s="578"/>
      <c r="D2" s="578"/>
      <c r="E2" s="578"/>
      <c r="F2" s="578"/>
      <c r="G2" s="578"/>
      <c r="H2" s="578"/>
      <c r="I2" s="480"/>
      <c r="J2" s="480"/>
      <c r="K2" s="480"/>
      <c r="L2" s="480"/>
      <c r="M2" s="480"/>
    </row>
    <row r="3" spans="2:13" s="294" customFormat="1" ht="14.4" customHeight="1" x14ac:dyDescent="0.25">
      <c r="C3" s="479"/>
      <c r="D3" s="479"/>
      <c r="E3" s="479"/>
      <c r="F3" s="479"/>
      <c r="G3" s="479"/>
      <c r="H3" s="479"/>
      <c r="I3" s="479"/>
      <c r="J3" s="479"/>
      <c r="K3" s="479"/>
      <c r="L3" s="479"/>
      <c r="M3" s="479"/>
    </row>
    <row r="4" spans="2:13" ht="35.4" customHeight="1" x14ac:dyDescent="0.25">
      <c r="B4" s="416" t="s">
        <v>32</v>
      </c>
      <c r="C4" s="416" t="s">
        <v>150</v>
      </c>
      <c r="D4" s="416" t="s">
        <v>1022</v>
      </c>
      <c r="E4" s="416" t="s">
        <v>1023</v>
      </c>
      <c r="F4" s="416" t="s">
        <v>1024</v>
      </c>
      <c r="G4" s="416" t="s">
        <v>1024</v>
      </c>
      <c r="H4" s="416" t="s">
        <v>1060</v>
      </c>
    </row>
    <row r="5" spans="2:13" ht="26.4" x14ac:dyDescent="0.25">
      <c r="B5" s="481">
        <v>1</v>
      </c>
      <c r="C5" s="482" t="s">
        <v>784</v>
      </c>
      <c r="D5" s="482" t="s">
        <v>1025</v>
      </c>
      <c r="E5" s="481" t="s">
        <v>238</v>
      </c>
      <c r="F5" s="482" t="s">
        <v>1026</v>
      </c>
      <c r="G5" s="481" t="s">
        <v>167</v>
      </c>
      <c r="H5" s="482" t="s">
        <v>1027</v>
      </c>
    </row>
    <row r="6" spans="2:13" ht="52.8" x14ac:dyDescent="0.25">
      <c r="B6" s="481">
        <v>2</v>
      </c>
      <c r="C6" s="482" t="s">
        <v>789</v>
      </c>
      <c r="D6" s="482" t="s">
        <v>1028</v>
      </c>
      <c r="E6" s="481" t="s">
        <v>790</v>
      </c>
      <c r="F6" s="482" t="s">
        <v>1029</v>
      </c>
      <c r="G6" s="481" t="s">
        <v>167</v>
      </c>
      <c r="H6" s="481"/>
    </row>
    <row r="7" spans="2:13" ht="26.4" x14ac:dyDescent="0.25">
      <c r="B7" s="481">
        <v>3</v>
      </c>
      <c r="C7" s="482" t="s">
        <v>690</v>
      </c>
      <c r="D7" s="482" t="s">
        <v>1061</v>
      </c>
      <c r="E7" s="481" t="s">
        <v>795</v>
      </c>
      <c r="F7" s="482" t="s">
        <v>1030</v>
      </c>
      <c r="G7" s="481" t="s">
        <v>167</v>
      </c>
      <c r="H7" s="481"/>
    </row>
    <row r="8" spans="2:13" ht="26.4" x14ac:dyDescent="0.25">
      <c r="B8" s="481">
        <v>4</v>
      </c>
      <c r="C8" s="482" t="s">
        <v>855</v>
      </c>
      <c r="D8" s="482" t="s">
        <v>1031</v>
      </c>
      <c r="E8" s="481" t="s">
        <v>290</v>
      </c>
      <c r="F8" s="482" t="s">
        <v>1032</v>
      </c>
      <c r="G8" s="482" t="s">
        <v>167</v>
      </c>
      <c r="H8" s="481"/>
    </row>
    <row r="9" spans="2:13" ht="26.4" customHeight="1" x14ac:dyDescent="0.25">
      <c r="B9" s="481">
        <v>5</v>
      </c>
      <c r="C9" s="484" t="s">
        <v>858</v>
      </c>
      <c r="D9" s="483" t="s">
        <v>1033</v>
      </c>
      <c r="E9" s="481" t="s">
        <v>292</v>
      </c>
      <c r="F9" s="482"/>
      <c r="G9" s="482"/>
      <c r="H9" s="481"/>
    </row>
    <row r="10" spans="2:13" ht="39.6" x14ac:dyDescent="0.25">
      <c r="B10" s="481">
        <v>6</v>
      </c>
      <c r="C10" s="484" t="s">
        <v>858</v>
      </c>
      <c r="D10" s="483" t="s">
        <v>1034</v>
      </c>
      <c r="E10" s="481" t="s">
        <v>292</v>
      </c>
      <c r="F10" s="482" t="s">
        <v>1035</v>
      </c>
      <c r="G10" s="482" t="s">
        <v>1035</v>
      </c>
      <c r="H10" s="481"/>
    </row>
    <row r="11" spans="2:13" ht="39.6" x14ac:dyDescent="0.25">
      <c r="B11" s="481">
        <v>7</v>
      </c>
      <c r="C11" s="484" t="s">
        <v>888</v>
      </c>
      <c r="D11" s="483" t="s">
        <v>1062</v>
      </c>
      <c r="E11" s="481" t="s">
        <v>1036</v>
      </c>
      <c r="F11" s="482" t="s">
        <v>1037</v>
      </c>
      <c r="G11" s="482" t="s">
        <v>1038</v>
      </c>
      <c r="H11" s="481"/>
    </row>
    <row r="12" spans="2:13" x14ac:dyDescent="0.25">
      <c r="B12" s="481">
        <v>8</v>
      </c>
      <c r="C12" s="484" t="s">
        <v>888</v>
      </c>
      <c r="D12" s="483" t="s">
        <v>1039</v>
      </c>
      <c r="E12" s="481" t="s">
        <v>1036</v>
      </c>
      <c r="F12" s="482" t="s">
        <v>1040</v>
      </c>
      <c r="G12" s="482" t="s">
        <v>167</v>
      </c>
      <c r="H12" s="481"/>
    </row>
    <row r="13" spans="2:13" ht="39.6" x14ac:dyDescent="0.25">
      <c r="B13" s="481">
        <v>9</v>
      </c>
      <c r="C13" s="484" t="s">
        <v>908</v>
      </c>
      <c r="D13" s="483" t="s">
        <v>1062</v>
      </c>
      <c r="E13" s="481" t="s">
        <v>1036</v>
      </c>
      <c r="F13" s="482" t="s">
        <v>167</v>
      </c>
      <c r="G13" s="482" t="s">
        <v>1041</v>
      </c>
      <c r="H13" s="481"/>
    </row>
    <row r="14" spans="2:13" x14ac:dyDescent="0.25">
      <c r="B14" s="481">
        <v>10</v>
      </c>
      <c r="C14" s="484" t="s">
        <v>908</v>
      </c>
      <c r="D14" s="483" t="s">
        <v>1042</v>
      </c>
      <c r="E14" s="481" t="s">
        <v>1036</v>
      </c>
      <c r="F14" s="482" t="s">
        <v>167</v>
      </c>
      <c r="G14" s="482" t="s">
        <v>167</v>
      </c>
      <c r="H14" s="481"/>
    </row>
    <row r="15" spans="2:13" x14ac:dyDescent="0.25">
      <c r="B15" s="481">
        <v>11</v>
      </c>
      <c r="C15" s="484" t="s">
        <v>908</v>
      </c>
      <c r="D15" s="483" t="s">
        <v>1043</v>
      </c>
      <c r="E15" s="481" t="s">
        <v>1036</v>
      </c>
      <c r="F15" s="482" t="s">
        <v>167</v>
      </c>
      <c r="G15" s="482" t="s">
        <v>167</v>
      </c>
      <c r="H15" s="481"/>
    </row>
    <row r="16" spans="2:13" ht="39.6" x14ac:dyDescent="0.25">
      <c r="B16" s="481">
        <v>12</v>
      </c>
      <c r="C16" s="484" t="s">
        <v>1044</v>
      </c>
      <c r="D16" s="483" t="s">
        <v>1045</v>
      </c>
      <c r="E16" s="481" t="s">
        <v>1046</v>
      </c>
      <c r="F16" s="482" t="s">
        <v>167</v>
      </c>
      <c r="G16" s="482" t="s">
        <v>167</v>
      </c>
      <c r="H16" s="481"/>
    </row>
    <row r="17" spans="2:8" x14ac:dyDescent="0.25">
      <c r="B17" s="481">
        <v>13</v>
      </c>
      <c r="C17" s="484" t="s">
        <v>1044</v>
      </c>
      <c r="D17" s="483" t="s">
        <v>1042</v>
      </c>
      <c r="E17" s="481" t="s">
        <v>1046</v>
      </c>
      <c r="F17" s="482" t="s">
        <v>167</v>
      </c>
      <c r="G17" s="482" t="s">
        <v>167</v>
      </c>
      <c r="H17" s="481"/>
    </row>
    <row r="18" spans="2:8" x14ac:dyDescent="0.25">
      <c r="B18" s="481">
        <v>14</v>
      </c>
      <c r="C18" s="484" t="s">
        <v>1044</v>
      </c>
      <c r="D18" s="483" t="s">
        <v>1047</v>
      </c>
      <c r="E18" s="481"/>
      <c r="F18" s="482" t="s">
        <v>167</v>
      </c>
      <c r="G18" s="482" t="s">
        <v>167</v>
      </c>
      <c r="H18" s="481"/>
    </row>
    <row r="19" spans="2:8" x14ac:dyDescent="0.25">
      <c r="B19" s="481">
        <v>15</v>
      </c>
      <c r="C19" s="484" t="s">
        <v>1044</v>
      </c>
      <c r="D19" s="483" t="s">
        <v>1043</v>
      </c>
      <c r="E19" s="481" t="s">
        <v>1046</v>
      </c>
      <c r="F19" s="482" t="s">
        <v>167</v>
      </c>
      <c r="G19" s="482" t="s">
        <v>167</v>
      </c>
      <c r="H19" s="481"/>
    </row>
    <row r="20" spans="2:8" ht="39.6" x14ac:dyDescent="0.25">
      <c r="B20" s="481">
        <v>16</v>
      </c>
      <c r="C20" s="484" t="s">
        <v>1048</v>
      </c>
      <c r="D20" s="483" t="s">
        <v>1045</v>
      </c>
      <c r="E20" s="482" t="s">
        <v>1049</v>
      </c>
      <c r="F20" s="482" t="s">
        <v>167</v>
      </c>
      <c r="G20" s="482" t="s">
        <v>167</v>
      </c>
      <c r="H20" s="481"/>
    </row>
    <row r="21" spans="2:8" x14ac:dyDescent="0.25">
      <c r="B21" s="481">
        <v>17</v>
      </c>
      <c r="C21" s="484" t="s">
        <v>1048</v>
      </c>
      <c r="D21" s="483" t="s">
        <v>1059</v>
      </c>
      <c r="E21" s="482" t="s">
        <v>1049</v>
      </c>
      <c r="F21" s="482" t="s">
        <v>167</v>
      </c>
      <c r="G21" s="482" t="s">
        <v>167</v>
      </c>
      <c r="H21" s="481"/>
    </row>
  </sheetData>
  <mergeCells count="1">
    <mergeCell ref="B2:H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AI1011"/>
  <sheetViews>
    <sheetView showGridLines="0" workbookViewId="0">
      <selection activeCell="I24" sqref="I24"/>
    </sheetView>
  </sheetViews>
  <sheetFormatPr defaultColWidth="12.59765625" defaultRowHeight="15" customHeight="1" x14ac:dyDescent="0.25"/>
  <cols>
    <col min="1" max="1" width="7.69921875" customWidth="1"/>
    <col min="2" max="2" width="9.09765625" customWidth="1"/>
  </cols>
  <sheetData>
    <row r="1" spans="1:24" ht="14.4" x14ac:dyDescent="0.3">
      <c r="A1" s="420"/>
      <c r="B1" s="421"/>
      <c r="C1" s="420"/>
      <c r="D1" s="420"/>
      <c r="E1" s="420"/>
      <c r="F1" s="420"/>
      <c r="G1" s="420"/>
      <c r="H1" s="420"/>
      <c r="I1" s="420"/>
      <c r="J1" s="420"/>
      <c r="K1" s="420"/>
      <c r="L1" s="420"/>
      <c r="M1" s="420"/>
      <c r="N1" s="420"/>
      <c r="O1" s="420"/>
      <c r="P1" s="420"/>
      <c r="Q1" s="420"/>
      <c r="R1" s="420"/>
      <c r="S1" s="420"/>
      <c r="T1" s="420"/>
      <c r="U1" s="420"/>
      <c r="V1" s="420"/>
      <c r="W1" s="420"/>
      <c r="X1" s="420"/>
    </row>
    <row r="2" spans="1:24" ht="37.200000000000003" customHeight="1" x14ac:dyDescent="0.4">
      <c r="A2" s="422"/>
      <c r="B2" s="423" t="s">
        <v>1064</v>
      </c>
      <c r="C2" s="422"/>
      <c r="D2" s="420"/>
      <c r="E2" s="420"/>
      <c r="F2" s="420"/>
      <c r="G2" s="420"/>
      <c r="H2" s="420"/>
      <c r="I2" s="420"/>
      <c r="J2" s="420"/>
      <c r="K2" s="420"/>
      <c r="L2" s="420"/>
      <c r="M2" s="420"/>
      <c r="N2" s="420"/>
      <c r="O2" s="420"/>
      <c r="P2" s="420"/>
      <c r="Q2" s="420"/>
      <c r="R2" s="420"/>
      <c r="S2" s="420"/>
      <c r="T2" s="420"/>
      <c r="U2" s="420"/>
      <c r="V2" s="420"/>
      <c r="W2" s="420"/>
      <c r="X2" s="420"/>
    </row>
    <row r="3" spans="1:24" ht="14.4" x14ac:dyDescent="0.3">
      <c r="A3" s="420"/>
      <c r="B3" s="424"/>
      <c r="C3" s="420"/>
      <c r="D3" s="420"/>
      <c r="E3" s="420"/>
      <c r="F3" s="420"/>
      <c r="G3" s="420"/>
      <c r="H3" s="420"/>
      <c r="I3" s="420"/>
      <c r="J3" s="420"/>
      <c r="K3" s="420"/>
      <c r="L3" s="420"/>
      <c r="M3" s="420"/>
      <c r="N3" s="420"/>
      <c r="O3" s="420"/>
      <c r="P3" s="420"/>
      <c r="Q3" s="420"/>
      <c r="R3" s="420"/>
      <c r="S3" s="420"/>
      <c r="T3" s="420"/>
      <c r="U3" s="420"/>
      <c r="V3" s="420"/>
      <c r="W3" s="420"/>
      <c r="X3" s="420"/>
    </row>
    <row r="4" spans="1:24" ht="14.4" x14ac:dyDescent="0.3">
      <c r="A4" s="420"/>
      <c r="B4" s="425" t="s">
        <v>31</v>
      </c>
      <c r="C4" s="420"/>
      <c r="D4" s="420"/>
      <c r="E4" s="420"/>
      <c r="F4" s="420"/>
      <c r="G4" s="420"/>
      <c r="H4" s="420"/>
      <c r="I4" s="420"/>
      <c r="J4" s="420"/>
      <c r="K4" s="420"/>
      <c r="L4" s="420"/>
      <c r="M4" s="420"/>
      <c r="N4" s="420"/>
      <c r="O4" s="420"/>
      <c r="P4" s="420"/>
      <c r="Q4" s="420"/>
      <c r="R4" s="420"/>
      <c r="S4" s="420"/>
      <c r="T4" s="420"/>
      <c r="U4" s="420"/>
      <c r="V4" s="420"/>
      <c r="W4" s="420"/>
      <c r="X4" s="420"/>
    </row>
    <row r="5" spans="1:24" ht="14.4" x14ac:dyDescent="0.3">
      <c r="A5" s="420"/>
      <c r="B5" s="426"/>
      <c r="C5" s="420"/>
      <c r="D5" s="420"/>
      <c r="E5" s="420"/>
      <c r="F5" s="420"/>
      <c r="G5" s="420"/>
      <c r="H5" s="420"/>
      <c r="I5" s="420"/>
      <c r="J5" s="420"/>
      <c r="K5" s="420"/>
      <c r="L5" s="420"/>
      <c r="M5" s="420"/>
      <c r="N5" s="420"/>
      <c r="O5" s="420"/>
      <c r="P5" s="420"/>
      <c r="Q5" s="420"/>
      <c r="R5" s="420"/>
      <c r="S5" s="420"/>
      <c r="T5" s="420"/>
      <c r="U5" s="420"/>
      <c r="V5" s="420"/>
      <c r="W5" s="420"/>
      <c r="X5" s="420"/>
    </row>
    <row r="6" spans="1:24" ht="14.4" x14ac:dyDescent="0.3">
      <c r="A6" s="420"/>
      <c r="B6" s="427" t="s">
        <v>932</v>
      </c>
      <c r="C6" s="420"/>
      <c r="D6" s="420"/>
      <c r="E6" s="420"/>
      <c r="F6" s="420"/>
      <c r="G6" s="420"/>
      <c r="H6" s="420"/>
      <c r="I6" s="420"/>
      <c r="J6" s="420"/>
      <c r="K6" s="420"/>
      <c r="L6" s="420"/>
      <c r="M6" s="420"/>
      <c r="N6" s="420"/>
      <c r="O6" s="420"/>
      <c r="P6" s="420"/>
      <c r="Q6" s="420"/>
      <c r="R6" s="420"/>
      <c r="S6" s="420"/>
      <c r="T6" s="420"/>
      <c r="U6" s="420"/>
      <c r="V6" s="420"/>
      <c r="W6" s="420"/>
      <c r="X6" s="420"/>
    </row>
    <row r="7" spans="1:24" ht="14.4" x14ac:dyDescent="0.3">
      <c r="A7" s="420"/>
      <c r="B7" s="428" t="s">
        <v>933</v>
      </c>
      <c r="C7" s="429" t="s">
        <v>934</v>
      </c>
      <c r="D7" s="420"/>
      <c r="E7" s="420"/>
      <c r="F7" s="420"/>
      <c r="G7" s="420"/>
      <c r="H7" s="420"/>
      <c r="I7" s="420"/>
      <c r="J7" s="420"/>
      <c r="K7" s="420"/>
      <c r="L7" s="420"/>
      <c r="M7" s="420"/>
      <c r="N7" s="420"/>
      <c r="O7" s="420"/>
      <c r="P7" s="420"/>
      <c r="Q7" s="420"/>
      <c r="R7" s="420"/>
      <c r="S7" s="420"/>
      <c r="T7" s="420"/>
      <c r="U7" s="420"/>
      <c r="V7" s="420"/>
      <c r="W7" s="420"/>
      <c r="X7" s="420"/>
    </row>
    <row r="8" spans="1:24" ht="14.4" x14ac:dyDescent="0.3">
      <c r="A8" s="420"/>
      <c r="B8" s="428" t="s">
        <v>935</v>
      </c>
      <c r="C8" s="429" t="s">
        <v>936</v>
      </c>
      <c r="D8" s="420"/>
      <c r="E8" s="420"/>
      <c r="F8" s="420"/>
      <c r="G8" s="420"/>
      <c r="H8" s="420"/>
      <c r="I8" s="420"/>
      <c r="J8" s="420"/>
      <c r="K8" s="420"/>
      <c r="L8" s="420"/>
      <c r="M8" s="420"/>
      <c r="N8" s="420"/>
      <c r="O8" s="420"/>
      <c r="P8" s="420"/>
      <c r="Q8" s="420"/>
      <c r="R8" s="420"/>
      <c r="S8" s="420"/>
      <c r="T8" s="420"/>
      <c r="U8" s="420"/>
      <c r="V8" s="420"/>
      <c r="W8" s="420"/>
      <c r="X8" s="420"/>
    </row>
    <row r="9" spans="1:24" ht="14.4" x14ac:dyDescent="0.3">
      <c r="A9" s="420"/>
      <c r="B9" s="428" t="s">
        <v>937</v>
      </c>
      <c r="C9" s="429" t="s">
        <v>938</v>
      </c>
      <c r="D9" s="420"/>
      <c r="E9" s="420"/>
      <c r="F9" s="420"/>
      <c r="G9" s="420"/>
      <c r="H9" s="420"/>
      <c r="I9" s="420"/>
      <c r="J9" s="420"/>
      <c r="K9" s="420"/>
      <c r="L9" s="420"/>
      <c r="M9" s="420"/>
      <c r="N9" s="420"/>
      <c r="O9" s="420"/>
      <c r="P9" s="420"/>
      <c r="Q9" s="420"/>
      <c r="R9" s="420"/>
      <c r="S9" s="420"/>
      <c r="T9" s="420"/>
      <c r="U9" s="420"/>
      <c r="V9" s="420"/>
      <c r="W9" s="420"/>
      <c r="X9" s="420"/>
    </row>
    <row r="10" spans="1:24" ht="14.4" x14ac:dyDescent="0.3">
      <c r="A10" s="420"/>
      <c r="B10" s="428" t="s">
        <v>939</v>
      </c>
      <c r="C10" s="429" t="s">
        <v>940</v>
      </c>
      <c r="D10" s="420"/>
      <c r="E10" s="420"/>
      <c r="F10" s="420"/>
      <c r="G10" s="420"/>
      <c r="H10" s="420"/>
      <c r="I10" s="420"/>
      <c r="J10" s="420"/>
      <c r="K10" s="420"/>
      <c r="L10" s="420"/>
      <c r="M10" s="420"/>
      <c r="N10" s="420"/>
      <c r="O10" s="420"/>
      <c r="P10" s="420"/>
      <c r="Q10" s="420"/>
      <c r="R10" s="420"/>
      <c r="S10" s="420"/>
      <c r="T10" s="420"/>
      <c r="U10" s="420"/>
      <c r="V10" s="420"/>
      <c r="W10" s="420"/>
      <c r="X10" s="420"/>
    </row>
    <row r="11" spans="1:24" ht="14.4" x14ac:dyDescent="0.3">
      <c r="A11" s="420"/>
      <c r="B11" s="428" t="s">
        <v>941</v>
      </c>
      <c r="C11" s="429" t="s">
        <v>942</v>
      </c>
      <c r="D11" s="420"/>
      <c r="E11" s="420"/>
      <c r="F11" s="420"/>
      <c r="G11" s="420"/>
      <c r="H11" s="420"/>
      <c r="I11" s="420"/>
      <c r="J11" s="420"/>
      <c r="K11" s="420"/>
      <c r="L11" s="420"/>
      <c r="M11" s="420"/>
      <c r="N11" s="420"/>
      <c r="O11" s="420"/>
      <c r="P11" s="420"/>
      <c r="Q11" s="420"/>
      <c r="R11" s="420"/>
      <c r="S11" s="420"/>
      <c r="T11" s="420"/>
      <c r="U11" s="420"/>
      <c r="V11" s="420"/>
      <c r="W11" s="420"/>
      <c r="X11" s="420"/>
    </row>
    <row r="12" spans="1:24" ht="14.4" x14ac:dyDescent="0.3">
      <c r="A12" s="420"/>
      <c r="B12" s="428" t="s">
        <v>943</v>
      </c>
      <c r="C12" s="429" t="s">
        <v>944</v>
      </c>
      <c r="D12" s="420"/>
      <c r="E12" s="420"/>
      <c r="F12" s="420"/>
      <c r="G12" s="420"/>
      <c r="H12" s="420"/>
      <c r="I12" s="420"/>
      <c r="J12" s="420"/>
      <c r="K12" s="420"/>
      <c r="L12" s="420"/>
      <c r="M12" s="420"/>
      <c r="N12" s="420"/>
      <c r="O12" s="420"/>
      <c r="P12" s="420"/>
      <c r="Q12" s="420"/>
      <c r="R12" s="420"/>
      <c r="S12" s="420"/>
      <c r="T12" s="420"/>
      <c r="U12" s="420"/>
      <c r="V12" s="420"/>
      <c r="W12" s="420"/>
      <c r="X12" s="420"/>
    </row>
    <row r="13" spans="1:24" ht="14.4" x14ac:dyDescent="0.3">
      <c r="A13" s="420"/>
      <c r="B13" s="428" t="s">
        <v>945</v>
      </c>
      <c r="C13" s="429" t="s">
        <v>946</v>
      </c>
      <c r="D13" s="420"/>
      <c r="E13" s="420"/>
      <c r="F13" s="420"/>
      <c r="G13" s="420"/>
      <c r="H13" s="420"/>
      <c r="I13" s="420"/>
      <c r="J13" s="420"/>
      <c r="K13" s="420"/>
      <c r="L13" s="420"/>
      <c r="M13" s="420"/>
      <c r="N13" s="420"/>
      <c r="O13" s="420"/>
      <c r="P13" s="420"/>
      <c r="Q13" s="420"/>
      <c r="R13" s="420"/>
      <c r="S13" s="420"/>
      <c r="T13" s="420"/>
      <c r="U13" s="420"/>
      <c r="V13" s="420"/>
      <c r="W13" s="420"/>
      <c r="X13" s="420"/>
    </row>
    <row r="14" spans="1:24" ht="14.4" x14ac:dyDescent="0.3">
      <c r="A14" s="420"/>
      <c r="B14" s="428" t="s">
        <v>947</v>
      </c>
      <c r="C14" s="429" t="s">
        <v>948</v>
      </c>
      <c r="D14" s="420"/>
      <c r="E14" s="420"/>
      <c r="F14" s="420"/>
      <c r="G14" s="420"/>
      <c r="H14" s="420"/>
      <c r="I14" s="420"/>
      <c r="J14" s="420"/>
      <c r="K14" s="420"/>
      <c r="L14" s="420"/>
      <c r="M14" s="420"/>
      <c r="N14" s="420"/>
      <c r="O14" s="420"/>
      <c r="P14" s="420"/>
      <c r="Q14" s="420"/>
      <c r="R14" s="420"/>
      <c r="S14" s="420"/>
      <c r="T14" s="420"/>
      <c r="U14" s="420"/>
      <c r="V14" s="420"/>
      <c r="W14" s="420"/>
      <c r="X14" s="420"/>
    </row>
    <row r="15" spans="1:24" ht="14.4" x14ac:dyDescent="0.3">
      <c r="A15" s="420"/>
      <c r="B15" s="428" t="s">
        <v>949</v>
      </c>
      <c r="C15" s="429" t="s">
        <v>950</v>
      </c>
      <c r="D15" s="420"/>
      <c r="E15" s="420"/>
      <c r="F15" s="420"/>
      <c r="G15" s="420"/>
      <c r="H15" s="420"/>
      <c r="I15" s="420"/>
      <c r="J15" s="420"/>
      <c r="K15" s="420"/>
      <c r="L15" s="420"/>
      <c r="M15" s="420"/>
      <c r="N15" s="420"/>
      <c r="O15" s="420"/>
      <c r="P15" s="420"/>
      <c r="Q15" s="420"/>
      <c r="R15" s="420"/>
      <c r="S15" s="420"/>
      <c r="T15" s="420"/>
      <c r="U15" s="420"/>
      <c r="V15" s="420"/>
      <c r="W15" s="420"/>
      <c r="X15" s="420"/>
    </row>
    <row r="16" spans="1:24" ht="14.4" x14ac:dyDescent="0.3">
      <c r="A16" s="420"/>
      <c r="B16" s="428" t="s">
        <v>951</v>
      </c>
      <c r="C16" s="429" t="s">
        <v>952</v>
      </c>
      <c r="D16" s="420"/>
      <c r="E16" s="420"/>
      <c r="F16" s="420"/>
      <c r="G16" s="420"/>
      <c r="H16" s="420"/>
      <c r="I16" s="420"/>
      <c r="J16" s="420"/>
      <c r="K16" s="420"/>
      <c r="L16" s="420"/>
      <c r="M16" s="420"/>
      <c r="N16" s="420"/>
      <c r="O16" s="420"/>
      <c r="P16" s="420"/>
      <c r="Q16" s="420"/>
      <c r="R16" s="420"/>
      <c r="S16" s="420"/>
      <c r="T16" s="420"/>
      <c r="U16" s="420"/>
      <c r="V16" s="420"/>
      <c r="W16" s="420"/>
      <c r="X16" s="420"/>
    </row>
    <row r="17" spans="1:35" ht="14.4" x14ac:dyDescent="0.3">
      <c r="A17" s="420"/>
      <c r="B17" s="428" t="s">
        <v>953</v>
      </c>
      <c r="C17" s="429" t="s">
        <v>954</v>
      </c>
      <c r="D17" s="420"/>
      <c r="E17" s="420"/>
      <c r="F17" s="420"/>
      <c r="G17" s="420"/>
      <c r="H17" s="420"/>
      <c r="I17" s="420"/>
      <c r="J17" s="420"/>
      <c r="K17" s="420"/>
      <c r="L17" s="420"/>
      <c r="M17" s="420"/>
      <c r="N17" s="420"/>
      <c r="O17" s="420"/>
      <c r="P17" s="420"/>
      <c r="Q17" s="420"/>
      <c r="R17" s="420"/>
      <c r="S17" s="420"/>
      <c r="T17" s="420"/>
      <c r="U17" s="420"/>
      <c r="V17" s="420"/>
      <c r="W17" s="420"/>
      <c r="X17" s="420"/>
    </row>
    <row r="18" spans="1:35" ht="14.4" x14ac:dyDescent="0.3">
      <c r="A18" s="420"/>
      <c r="B18" s="428" t="s">
        <v>955</v>
      </c>
      <c r="C18" s="429" t="s">
        <v>956</v>
      </c>
      <c r="D18" s="420"/>
      <c r="E18" s="420"/>
      <c r="F18" s="420"/>
      <c r="G18" s="420"/>
      <c r="H18" s="420"/>
      <c r="I18" s="420"/>
      <c r="J18" s="420"/>
      <c r="K18" s="420"/>
      <c r="L18" s="420"/>
      <c r="M18" s="420"/>
      <c r="N18" s="420"/>
      <c r="O18" s="420"/>
      <c r="P18" s="420"/>
      <c r="Q18" s="420"/>
      <c r="R18" s="420"/>
      <c r="S18" s="420"/>
      <c r="T18" s="420"/>
      <c r="U18" s="420"/>
      <c r="V18" s="420"/>
      <c r="W18" s="420"/>
      <c r="X18" s="420"/>
    </row>
    <row r="19" spans="1:35" ht="14.4" x14ac:dyDescent="0.3">
      <c r="A19" s="420"/>
      <c r="B19" s="420"/>
      <c r="C19" s="420"/>
      <c r="D19" s="420"/>
      <c r="E19" s="420"/>
      <c r="F19" s="420"/>
      <c r="G19" s="420"/>
      <c r="H19" s="420"/>
      <c r="I19" s="420"/>
      <c r="J19" s="420"/>
      <c r="K19" s="420"/>
      <c r="L19" s="420"/>
      <c r="M19" s="420"/>
      <c r="N19" s="420"/>
      <c r="O19" s="420"/>
      <c r="P19" s="420"/>
      <c r="Q19" s="420"/>
      <c r="R19" s="420"/>
      <c r="S19" s="420"/>
      <c r="T19" s="420"/>
      <c r="U19" s="420"/>
      <c r="V19" s="420"/>
      <c r="W19" s="420"/>
      <c r="X19" s="420"/>
    </row>
    <row r="20" spans="1:35" ht="14.4" x14ac:dyDescent="0.3">
      <c r="A20" s="420"/>
      <c r="B20" s="420"/>
      <c r="C20" s="420"/>
      <c r="D20" s="420"/>
      <c r="E20" s="420"/>
      <c r="F20" s="420"/>
      <c r="G20" s="420"/>
      <c r="H20" s="420"/>
      <c r="I20" s="420"/>
      <c r="J20" s="420"/>
      <c r="K20" s="420"/>
      <c r="L20" s="420"/>
      <c r="M20" s="420"/>
      <c r="N20" s="420"/>
      <c r="O20" s="420"/>
      <c r="P20" s="420"/>
      <c r="Q20" s="420"/>
      <c r="R20" s="420"/>
      <c r="S20" s="420"/>
      <c r="T20" s="420"/>
      <c r="U20" s="420"/>
      <c r="V20" s="420"/>
      <c r="W20" s="420"/>
      <c r="X20" s="420"/>
    </row>
    <row r="21" spans="1:35" ht="14.4" x14ac:dyDescent="0.3">
      <c r="A21" s="420"/>
      <c r="B21" s="420"/>
      <c r="C21" s="420"/>
      <c r="D21" s="420"/>
      <c r="E21" s="420"/>
      <c r="F21" s="420"/>
      <c r="G21" s="420"/>
      <c r="H21" s="420"/>
      <c r="I21" s="420"/>
      <c r="J21" s="420"/>
      <c r="K21" s="420"/>
      <c r="L21" s="420"/>
      <c r="M21" s="420"/>
      <c r="N21" s="420"/>
      <c r="O21" s="420"/>
      <c r="P21" s="420"/>
      <c r="Q21" s="420"/>
      <c r="R21" s="420"/>
      <c r="S21" s="420"/>
      <c r="T21" s="420"/>
      <c r="U21" s="420"/>
      <c r="V21" s="420"/>
      <c r="W21" s="420"/>
      <c r="X21" s="420"/>
    </row>
    <row r="22" spans="1:35" ht="14.4" x14ac:dyDescent="0.3">
      <c r="A22" s="420"/>
      <c r="B22" s="420"/>
      <c r="C22" s="420"/>
      <c r="D22" s="420"/>
      <c r="E22" s="420"/>
      <c r="F22" s="420"/>
      <c r="G22" s="420"/>
      <c r="H22" s="420"/>
      <c r="I22" s="420"/>
      <c r="J22" s="420"/>
      <c r="K22" s="420"/>
      <c r="L22" s="420"/>
      <c r="M22" s="420"/>
      <c r="N22" s="420"/>
      <c r="O22" s="420"/>
      <c r="P22" s="420"/>
      <c r="Q22" s="420"/>
      <c r="R22" s="420"/>
      <c r="S22" s="420"/>
      <c r="T22" s="420"/>
      <c r="U22" s="420"/>
      <c r="V22" s="420"/>
      <c r="W22" s="420"/>
      <c r="X22" s="420"/>
    </row>
    <row r="23" spans="1:35" ht="14.4" x14ac:dyDescent="0.3">
      <c r="A23" s="420"/>
      <c r="B23" s="420"/>
      <c r="C23" s="420"/>
      <c r="D23" s="420"/>
      <c r="E23" s="420"/>
      <c r="F23" s="420"/>
      <c r="G23" s="420"/>
      <c r="H23" s="420"/>
      <c r="I23" s="420"/>
      <c r="J23" s="420"/>
      <c r="K23" s="420"/>
      <c r="L23" s="420"/>
      <c r="M23" s="420"/>
      <c r="N23" s="420"/>
      <c r="O23" s="420"/>
      <c r="P23" s="420"/>
      <c r="Q23" s="420"/>
      <c r="R23" s="420"/>
      <c r="S23" s="420"/>
      <c r="T23" s="420"/>
      <c r="U23" s="420"/>
      <c r="V23" s="420"/>
      <c r="W23" s="420"/>
      <c r="X23" s="420"/>
    </row>
    <row r="24" spans="1:35" ht="14.4" x14ac:dyDescent="0.3">
      <c r="A24" s="420"/>
      <c r="B24" s="420"/>
      <c r="C24" s="420"/>
      <c r="D24" s="420"/>
      <c r="E24" s="420"/>
      <c r="F24" s="420"/>
      <c r="G24" s="420"/>
      <c r="H24" s="420"/>
      <c r="I24" s="420"/>
      <c r="J24" s="420"/>
      <c r="K24" s="420"/>
      <c r="L24" s="420"/>
      <c r="M24" s="420"/>
      <c r="N24" s="420"/>
      <c r="O24" s="420"/>
      <c r="P24" s="420"/>
      <c r="Q24" s="420"/>
      <c r="R24" s="420"/>
      <c r="S24" s="420"/>
      <c r="T24" s="420"/>
      <c r="U24" s="420"/>
      <c r="V24" s="420"/>
      <c r="W24" s="420"/>
      <c r="X24" s="420"/>
      <c r="Y24" s="420"/>
      <c r="Z24" s="420"/>
      <c r="AA24" s="420"/>
      <c r="AB24" s="420"/>
      <c r="AC24" s="420"/>
      <c r="AD24" s="420"/>
      <c r="AE24" s="420"/>
      <c r="AF24" s="420"/>
      <c r="AG24" s="420"/>
      <c r="AH24" s="420"/>
      <c r="AI24" s="420"/>
    </row>
    <row r="25" spans="1:35" ht="14.4" x14ac:dyDescent="0.3">
      <c r="A25" s="420"/>
      <c r="B25" s="420"/>
      <c r="C25" s="420"/>
      <c r="D25" s="420"/>
      <c r="E25" s="420"/>
      <c r="F25" s="420"/>
      <c r="G25" s="420"/>
      <c r="H25" s="420"/>
      <c r="I25" s="420"/>
      <c r="J25" s="420"/>
      <c r="K25" s="420"/>
      <c r="L25" s="420"/>
      <c r="M25" s="420"/>
      <c r="N25" s="420"/>
      <c r="O25" s="420"/>
      <c r="P25" s="420"/>
      <c r="Q25" s="420"/>
      <c r="R25" s="420"/>
      <c r="S25" s="420"/>
      <c r="T25" s="420"/>
      <c r="U25" s="420"/>
      <c r="V25" s="420"/>
      <c r="W25" s="420"/>
      <c r="X25" s="420"/>
      <c r="Y25" s="420"/>
      <c r="Z25" s="420"/>
      <c r="AA25" s="420"/>
      <c r="AB25" s="420"/>
      <c r="AC25" s="420"/>
      <c r="AD25" s="420"/>
      <c r="AE25" s="420"/>
      <c r="AF25" s="420"/>
      <c r="AG25" s="420"/>
      <c r="AH25" s="420"/>
      <c r="AI25" s="420"/>
    </row>
    <row r="26" spans="1:35" ht="14.4" x14ac:dyDescent="0.3">
      <c r="A26" s="420"/>
      <c r="B26" s="420"/>
      <c r="C26" s="420"/>
      <c r="D26" s="420"/>
      <c r="E26" s="420"/>
      <c r="F26" s="420"/>
      <c r="G26" s="420"/>
      <c r="H26" s="420"/>
      <c r="I26" s="420"/>
      <c r="J26" s="420"/>
      <c r="K26" s="420"/>
      <c r="L26" s="420"/>
      <c r="M26" s="420"/>
      <c r="N26" s="420"/>
      <c r="O26" s="420"/>
      <c r="P26" s="420"/>
      <c r="Q26" s="420"/>
      <c r="R26" s="420"/>
      <c r="S26" s="420"/>
      <c r="T26" s="420"/>
      <c r="U26" s="420"/>
      <c r="V26" s="420"/>
      <c r="W26" s="420"/>
      <c r="X26" s="420"/>
      <c r="Y26" s="420"/>
      <c r="Z26" s="420"/>
      <c r="AA26" s="420"/>
      <c r="AB26" s="420"/>
      <c r="AC26" s="420"/>
      <c r="AD26" s="420"/>
      <c r="AE26" s="420"/>
      <c r="AF26" s="420"/>
      <c r="AG26" s="420"/>
      <c r="AH26" s="420"/>
      <c r="AI26" s="420"/>
    </row>
    <row r="27" spans="1:35" ht="14.4" x14ac:dyDescent="0.3">
      <c r="A27" s="420"/>
      <c r="B27" s="420"/>
      <c r="C27" s="420"/>
      <c r="D27" s="420"/>
      <c r="E27" s="420"/>
      <c r="F27" s="420"/>
      <c r="G27" s="420"/>
      <c r="H27" s="420"/>
      <c r="I27" s="420"/>
      <c r="J27" s="420"/>
      <c r="K27" s="420"/>
      <c r="L27" s="420"/>
      <c r="M27" s="420"/>
      <c r="N27" s="420"/>
      <c r="O27" s="420"/>
      <c r="P27" s="420"/>
      <c r="Q27" s="420"/>
      <c r="R27" s="420"/>
      <c r="S27" s="420"/>
      <c r="T27" s="420"/>
      <c r="U27" s="420"/>
      <c r="V27" s="420"/>
      <c r="W27" s="420"/>
      <c r="X27" s="420"/>
      <c r="Y27" s="420"/>
      <c r="Z27" s="420"/>
      <c r="AA27" s="420"/>
      <c r="AB27" s="420"/>
      <c r="AC27" s="420"/>
      <c r="AD27" s="420"/>
      <c r="AE27" s="420"/>
      <c r="AF27" s="420"/>
      <c r="AG27" s="420"/>
      <c r="AH27" s="420"/>
      <c r="AI27" s="420"/>
    </row>
    <row r="28" spans="1:35" ht="14.4" x14ac:dyDescent="0.3">
      <c r="A28" s="420"/>
      <c r="B28" s="420"/>
      <c r="C28" s="420"/>
      <c r="D28" s="420"/>
      <c r="E28" s="420"/>
      <c r="F28" s="420"/>
      <c r="G28" s="420"/>
      <c r="H28" s="420"/>
      <c r="I28" s="420"/>
      <c r="J28" s="420"/>
      <c r="K28" s="420"/>
      <c r="L28" s="420"/>
      <c r="M28" s="420"/>
      <c r="N28" s="420"/>
      <c r="O28" s="420"/>
      <c r="P28" s="420"/>
      <c r="Q28" s="420"/>
      <c r="R28" s="420"/>
      <c r="S28" s="420"/>
      <c r="T28" s="420"/>
      <c r="U28" s="420"/>
      <c r="V28" s="420"/>
      <c r="W28" s="420"/>
      <c r="X28" s="420"/>
      <c r="Y28" s="420"/>
      <c r="Z28" s="420"/>
      <c r="AA28" s="420"/>
      <c r="AB28" s="420"/>
      <c r="AC28" s="420"/>
      <c r="AD28" s="420"/>
      <c r="AE28" s="420"/>
      <c r="AF28" s="420"/>
      <c r="AG28" s="420"/>
      <c r="AH28" s="420"/>
      <c r="AI28" s="420"/>
    </row>
    <row r="29" spans="1:35" ht="14.4" x14ac:dyDescent="0.3">
      <c r="A29" s="420"/>
      <c r="B29" s="420"/>
      <c r="C29" s="420"/>
      <c r="D29" s="420"/>
      <c r="E29" s="420"/>
      <c r="F29" s="420"/>
      <c r="G29" s="420"/>
      <c r="H29" s="420"/>
      <c r="I29" s="420"/>
      <c r="J29" s="420"/>
      <c r="K29" s="420"/>
      <c r="L29" s="420"/>
      <c r="M29" s="420"/>
      <c r="N29" s="420"/>
      <c r="O29" s="420"/>
      <c r="P29" s="420"/>
      <c r="Q29" s="420"/>
      <c r="R29" s="420"/>
      <c r="S29" s="420"/>
      <c r="T29" s="420"/>
      <c r="U29" s="420"/>
      <c r="V29" s="420"/>
      <c r="W29" s="420"/>
      <c r="X29" s="420"/>
      <c r="Y29" s="420"/>
      <c r="Z29" s="420"/>
      <c r="AA29" s="420"/>
      <c r="AB29" s="420"/>
      <c r="AC29" s="420"/>
      <c r="AD29" s="420"/>
      <c r="AE29" s="420"/>
      <c r="AF29" s="420"/>
      <c r="AG29" s="420"/>
      <c r="AH29" s="420"/>
      <c r="AI29" s="420"/>
    </row>
    <row r="30" spans="1:35" ht="14.4" x14ac:dyDescent="0.3">
      <c r="A30" s="420"/>
      <c r="B30" s="420"/>
      <c r="C30" s="420"/>
      <c r="D30" s="420"/>
      <c r="E30" s="420"/>
      <c r="F30" s="420"/>
      <c r="G30" s="420"/>
      <c r="H30" s="420"/>
      <c r="I30" s="420"/>
      <c r="J30" s="420"/>
      <c r="K30" s="420"/>
      <c r="L30" s="420"/>
      <c r="M30" s="420"/>
      <c r="N30" s="420"/>
      <c r="O30" s="420"/>
      <c r="P30" s="420"/>
      <c r="Q30" s="420"/>
      <c r="R30" s="420"/>
      <c r="S30" s="420"/>
      <c r="T30" s="420"/>
      <c r="U30" s="420"/>
      <c r="V30" s="420"/>
      <c r="W30" s="420"/>
      <c r="X30" s="420"/>
      <c r="Y30" s="420"/>
      <c r="Z30" s="420"/>
      <c r="AA30" s="420"/>
      <c r="AB30" s="420"/>
      <c r="AC30" s="420"/>
      <c r="AD30" s="420"/>
      <c r="AE30" s="420"/>
      <c r="AF30" s="420"/>
      <c r="AG30" s="420"/>
      <c r="AH30" s="420"/>
      <c r="AI30" s="420"/>
    </row>
    <row r="31" spans="1:35" ht="14.4" x14ac:dyDescent="0.3">
      <c r="A31" s="420"/>
      <c r="B31" s="420"/>
      <c r="C31" s="420"/>
      <c r="D31" s="420"/>
      <c r="E31" s="420"/>
      <c r="F31" s="420"/>
      <c r="G31" s="420"/>
      <c r="H31" s="420"/>
      <c r="I31" s="420"/>
      <c r="J31" s="420"/>
      <c r="K31" s="420"/>
      <c r="L31" s="420"/>
      <c r="M31" s="420"/>
      <c r="N31" s="420"/>
      <c r="O31" s="420"/>
      <c r="P31" s="420"/>
      <c r="Q31" s="420"/>
      <c r="R31" s="420"/>
      <c r="S31" s="420"/>
      <c r="T31" s="420"/>
      <c r="U31" s="420"/>
      <c r="V31" s="420"/>
      <c r="W31" s="420"/>
      <c r="X31" s="420"/>
      <c r="Y31" s="420"/>
      <c r="Z31" s="420"/>
      <c r="AA31" s="420"/>
      <c r="AB31" s="420"/>
      <c r="AC31" s="420"/>
      <c r="AD31" s="420"/>
      <c r="AE31" s="420"/>
      <c r="AF31" s="420"/>
      <c r="AG31" s="420"/>
      <c r="AH31" s="420"/>
      <c r="AI31" s="420"/>
    </row>
    <row r="32" spans="1:35" ht="14.4" x14ac:dyDescent="0.3">
      <c r="A32" s="420"/>
      <c r="B32" s="420"/>
      <c r="C32" s="420"/>
      <c r="D32" s="420"/>
      <c r="E32" s="420"/>
      <c r="F32" s="420"/>
      <c r="G32" s="420"/>
      <c r="H32" s="420"/>
      <c r="I32" s="420"/>
      <c r="J32" s="420"/>
      <c r="K32" s="420"/>
      <c r="L32" s="420"/>
      <c r="M32" s="420"/>
      <c r="N32" s="420"/>
      <c r="O32" s="420"/>
      <c r="P32" s="420"/>
      <c r="Q32" s="420"/>
      <c r="R32" s="420"/>
      <c r="S32" s="420"/>
      <c r="T32" s="420"/>
      <c r="U32" s="420"/>
      <c r="V32" s="420"/>
      <c r="W32" s="420"/>
      <c r="X32" s="420"/>
      <c r="Y32" s="420"/>
      <c r="Z32" s="420"/>
      <c r="AA32" s="420"/>
      <c r="AB32" s="420"/>
      <c r="AC32" s="420"/>
      <c r="AD32" s="420"/>
      <c r="AE32" s="420"/>
      <c r="AF32" s="420"/>
      <c r="AG32" s="420"/>
      <c r="AH32" s="420"/>
      <c r="AI32" s="420"/>
    </row>
    <row r="33" spans="1:35" ht="14.4" x14ac:dyDescent="0.3">
      <c r="A33" s="420"/>
      <c r="B33" s="420"/>
      <c r="C33" s="420"/>
      <c r="D33" s="420"/>
      <c r="E33" s="420"/>
      <c r="F33" s="420"/>
      <c r="G33" s="420"/>
      <c r="H33" s="420"/>
      <c r="I33" s="420"/>
      <c r="J33" s="420"/>
      <c r="K33" s="420"/>
      <c r="L33" s="420"/>
      <c r="M33" s="420"/>
      <c r="N33" s="420"/>
      <c r="O33" s="420"/>
      <c r="P33" s="420"/>
      <c r="Q33" s="420"/>
      <c r="R33" s="420"/>
      <c r="S33" s="420"/>
      <c r="T33" s="420"/>
      <c r="U33" s="420"/>
      <c r="V33" s="420"/>
      <c r="W33" s="420"/>
      <c r="X33" s="420"/>
      <c r="Y33" s="420"/>
      <c r="Z33" s="420"/>
      <c r="AA33" s="420"/>
      <c r="AB33" s="420"/>
      <c r="AC33" s="420"/>
      <c r="AD33" s="420"/>
      <c r="AE33" s="420"/>
      <c r="AF33" s="420"/>
      <c r="AG33" s="420"/>
      <c r="AH33" s="420"/>
      <c r="AI33" s="420"/>
    </row>
    <row r="34" spans="1:35" ht="14.4" x14ac:dyDescent="0.3">
      <c r="A34" s="420"/>
      <c r="B34" s="420"/>
      <c r="C34" s="420"/>
      <c r="D34" s="420"/>
      <c r="E34" s="420"/>
      <c r="F34" s="420"/>
      <c r="G34" s="420"/>
      <c r="H34" s="420"/>
      <c r="I34" s="420"/>
      <c r="J34" s="420"/>
      <c r="K34" s="420"/>
      <c r="L34" s="420"/>
      <c r="M34" s="420"/>
      <c r="N34" s="420"/>
      <c r="O34" s="420"/>
      <c r="P34" s="420"/>
      <c r="Q34" s="420"/>
      <c r="R34" s="420"/>
      <c r="S34" s="420"/>
      <c r="T34" s="420"/>
      <c r="U34" s="420"/>
      <c r="V34" s="420"/>
      <c r="W34" s="420"/>
      <c r="X34" s="420"/>
      <c r="Y34" s="420"/>
      <c r="Z34" s="420"/>
      <c r="AA34" s="420"/>
      <c r="AB34" s="420"/>
      <c r="AC34" s="420"/>
      <c r="AD34" s="420"/>
      <c r="AE34" s="420"/>
      <c r="AF34" s="420"/>
      <c r="AG34" s="420"/>
      <c r="AH34" s="420"/>
      <c r="AI34" s="420"/>
    </row>
    <row r="35" spans="1:35" ht="14.4" x14ac:dyDescent="0.3">
      <c r="A35" s="420"/>
      <c r="B35" s="420"/>
      <c r="C35" s="420"/>
      <c r="D35" s="420"/>
      <c r="E35" s="420"/>
      <c r="F35" s="420"/>
      <c r="G35" s="420"/>
      <c r="H35" s="420"/>
      <c r="I35" s="420"/>
      <c r="J35" s="420"/>
      <c r="K35" s="420"/>
      <c r="L35" s="420"/>
      <c r="M35" s="420"/>
      <c r="N35" s="420"/>
      <c r="O35" s="420"/>
      <c r="P35" s="420"/>
      <c r="Q35" s="420"/>
      <c r="R35" s="420"/>
      <c r="S35" s="420"/>
      <c r="T35" s="420"/>
      <c r="U35" s="420"/>
      <c r="V35" s="420"/>
      <c r="W35" s="420"/>
      <c r="X35" s="420"/>
      <c r="Y35" s="420"/>
      <c r="Z35" s="420"/>
      <c r="AA35" s="420"/>
      <c r="AB35" s="420"/>
      <c r="AC35" s="420"/>
      <c r="AD35" s="420"/>
      <c r="AE35" s="420"/>
      <c r="AF35" s="420"/>
      <c r="AG35" s="420"/>
      <c r="AH35" s="420"/>
      <c r="AI35" s="420"/>
    </row>
    <row r="36" spans="1:35" ht="14.4" x14ac:dyDescent="0.3">
      <c r="A36" s="420"/>
      <c r="B36" s="420"/>
      <c r="C36" s="420"/>
      <c r="D36" s="420"/>
      <c r="E36" s="420"/>
      <c r="F36" s="420"/>
      <c r="G36" s="420"/>
      <c r="H36" s="420"/>
      <c r="I36" s="420"/>
      <c r="J36" s="420"/>
      <c r="K36" s="420"/>
      <c r="L36" s="420"/>
      <c r="M36" s="420"/>
      <c r="N36" s="420"/>
      <c r="O36" s="420"/>
      <c r="P36" s="420"/>
      <c r="Q36" s="420"/>
      <c r="R36" s="420"/>
      <c r="S36" s="420"/>
      <c r="T36" s="420"/>
      <c r="U36" s="420"/>
      <c r="V36" s="420"/>
      <c r="W36" s="420"/>
      <c r="X36" s="420"/>
      <c r="Y36" s="420"/>
      <c r="Z36" s="420"/>
      <c r="AA36" s="420"/>
      <c r="AB36" s="420"/>
      <c r="AC36" s="420"/>
      <c r="AD36" s="420"/>
      <c r="AE36" s="420"/>
      <c r="AF36" s="420"/>
      <c r="AG36" s="420"/>
      <c r="AH36" s="420"/>
      <c r="AI36" s="420"/>
    </row>
    <row r="37" spans="1:35" ht="14.4" x14ac:dyDescent="0.3">
      <c r="A37" s="420"/>
      <c r="B37" s="420"/>
      <c r="C37" s="420"/>
      <c r="D37" s="420"/>
      <c r="E37" s="420"/>
      <c r="F37" s="420"/>
      <c r="G37" s="420"/>
      <c r="H37" s="420"/>
      <c r="I37" s="420"/>
      <c r="J37" s="420"/>
      <c r="K37" s="420"/>
      <c r="L37" s="420"/>
      <c r="M37" s="420"/>
      <c r="N37" s="420"/>
      <c r="O37" s="420"/>
      <c r="P37" s="420"/>
      <c r="Q37" s="420"/>
      <c r="R37" s="420"/>
      <c r="S37" s="420"/>
      <c r="T37" s="420"/>
      <c r="U37" s="420"/>
      <c r="V37" s="420"/>
      <c r="W37" s="420"/>
      <c r="X37" s="420"/>
      <c r="Y37" s="420"/>
      <c r="Z37" s="420"/>
      <c r="AA37" s="420"/>
      <c r="AB37" s="420"/>
      <c r="AC37" s="420"/>
      <c r="AD37" s="420"/>
      <c r="AE37" s="420"/>
      <c r="AF37" s="420"/>
      <c r="AG37" s="420"/>
      <c r="AH37" s="420"/>
      <c r="AI37" s="420"/>
    </row>
    <row r="38" spans="1:35" ht="14.4" x14ac:dyDescent="0.3">
      <c r="A38" s="420"/>
      <c r="B38" s="420"/>
      <c r="C38" s="420"/>
      <c r="D38" s="420"/>
      <c r="E38" s="420"/>
      <c r="F38" s="420"/>
      <c r="G38" s="420"/>
      <c r="H38" s="420"/>
      <c r="I38" s="420"/>
      <c r="J38" s="420"/>
      <c r="K38" s="420"/>
      <c r="L38" s="420"/>
      <c r="M38" s="420"/>
      <c r="N38" s="420"/>
      <c r="O38" s="420"/>
      <c r="P38" s="420"/>
      <c r="Q38" s="420"/>
      <c r="R38" s="420"/>
      <c r="S38" s="420"/>
      <c r="T38" s="420"/>
      <c r="U38" s="420"/>
      <c r="V38" s="420"/>
      <c r="W38" s="420"/>
      <c r="X38" s="420"/>
      <c r="Y38" s="420"/>
      <c r="Z38" s="420"/>
      <c r="AA38" s="420"/>
      <c r="AB38" s="420"/>
      <c r="AC38" s="420"/>
      <c r="AD38" s="420"/>
      <c r="AE38" s="420"/>
      <c r="AF38" s="420"/>
      <c r="AG38" s="420"/>
      <c r="AH38" s="420"/>
      <c r="AI38" s="420"/>
    </row>
    <row r="39" spans="1:35" ht="14.4" x14ac:dyDescent="0.3">
      <c r="A39" s="420"/>
      <c r="B39" s="420"/>
      <c r="C39" s="420"/>
      <c r="D39" s="420"/>
      <c r="E39" s="420"/>
      <c r="F39" s="420"/>
      <c r="G39" s="420"/>
      <c r="H39" s="420"/>
      <c r="I39" s="420"/>
      <c r="J39" s="420"/>
      <c r="K39" s="420"/>
      <c r="L39" s="420"/>
      <c r="M39" s="420"/>
      <c r="N39" s="420"/>
      <c r="O39" s="420"/>
      <c r="P39" s="420"/>
      <c r="Q39" s="420"/>
      <c r="R39" s="420"/>
      <c r="S39" s="420"/>
      <c r="T39" s="420"/>
      <c r="U39" s="420"/>
      <c r="V39" s="420"/>
      <c r="W39" s="420"/>
      <c r="X39" s="420"/>
      <c r="Y39" s="420"/>
      <c r="Z39" s="420"/>
      <c r="AA39" s="420"/>
      <c r="AB39" s="420"/>
      <c r="AC39" s="420"/>
      <c r="AD39" s="420"/>
      <c r="AE39" s="420"/>
      <c r="AF39" s="420"/>
      <c r="AG39" s="420"/>
      <c r="AH39" s="420"/>
      <c r="AI39" s="420"/>
    </row>
    <row r="40" spans="1:35" ht="14.4" x14ac:dyDescent="0.3">
      <c r="A40" s="420"/>
      <c r="B40" s="420"/>
      <c r="C40" s="420"/>
      <c r="D40" s="420"/>
      <c r="E40" s="420"/>
      <c r="F40" s="420"/>
      <c r="G40" s="420"/>
      <c r="H40" s="420"/>
      <c r="I40" s="420"/>
      <c r="J40" s="420"/>
      <c r="K40" s="420"/>
      <c r="L40" s="420"/>
      <c r="M40" s="420"/>
      <c r="N40" s="420"/>
      <c r="O40" s="420"/>
      <c r="P40" s="420"/>
      <c r="Q40" s="420"/>
      <c r="R40" s="420"/>
      <c r="S40" s="420"/>
      <c r="T40" s="420"/>
      <c r="U40" s="420"/>
      <c r="V40" s="420"/>
      <c r="W40" s="420"/>
      <c r="X40" s="420"/>
      <c r="Y40" s="420"/>
      <c r="Z40" s="420"/>
      <c r="AA40" s="420"/>
      <c r="AB40" s="420"/>
      <c r="AC40" s="420"/>
      <c r="AD40" s="420"/>
      <c r="AE40" s="420"/>
      <c r="AF40" s="420"/>
      <c r="AG40" s="420"/>
      <c r="AH40" s="420"/>
      <c r="AI40" s="420"/>
    </row>
    <row r="41" spans="1:35" ht="14.4" x14ac:dyDescent="0.3">
      <c r="A41" s="420"/>
      <c r="B41" s="420"/>
      <c r="C41" s="420"/>
      <c r="D41" s="420"/>
      <c r="E41" s="420"/>
      <c r="F41" s="420"/>
      <c r="G41" s="420"/>
      <c r="H41" s="420"/>
      <c r="I41" s="420"/>
      <c r="J41" s="420"/>
      <c r="K41" s="420"/>
      <c r="L41" s="420"/>
      <c r="M41" s="420"/>
      <c r="N41" s="420"/>
      <c r="O41" s="420"/>
      <c r="P41" s="420"/>
      <c r="Q41" s="420"/>
      <c r="R41" s="420"/>
      <c r="S41" s="420"/>
      <c r="T41" s="420"/>
      <c r="U41" s="420"/>
      <c r="V41" s="420"/>
      <c r="W41" s="420"/>
      <c r="X41" s="420"/>
      <c r="Y41" s="420"/>
      <c r="Z41" s="420"/>
      <c r="AA41" s="420"/>
      <c r="AB41" s="420"/>
      <c r="AC41" s="420"/>
      <c r="AD41" s="420"/>
      <c r="AE41" s="420"/>
      <c r="AF41" s="420"/>
      <c r="AG41" s="420"/>
      <c r="AH41" s="420"/>
      <c r="AI41" s="420"/>
    </row>
    <row r="42" spans="1:35" ht="14.4" x14ac:dyDescent="0.3">
      <c r="A42" s="420"/>
      <c r="B42" s="420"/>
      <c r="C42" s="420"/>
      <c r="D42" s="420"/>
      <c r="E42" s="420"/>
      <c r="F42" s="420"/>
      <c r="G42" s="420"/>
      <c r="H42" s="420"/>
      <c r="I42" s="420"/>
      <c r="J42" s="420"/>
      <c r="K42" s="420"/>
      <c r="L42" s="420"/>
      <c r="M42" s="420"/>
      <c r="N42" s="420"/>
      <c r="O42" s="420"/>
      <c r="P42" s="420"/>
      <c r="Q42" s="420"/>
      <c r="R42" s="420"/>
      <c r="S42" s="420"/>
      <c r="T42" s="420"/>
      <c r="U42" s="420"/>
      <c r="V42" s="420"/>
      <c r="W42" s="420"/>
      <c r="X42" s="420"/>
      <c r="Y42" s="420"/>
      <c r="Z42" s="420"/>
      <c r="AA42" s="420"/>
      <c r="AB42" s="420"/>
      <c r="AC42" s="420"/>
      <c r="AD42" s="420"/>
      <c r="AE42" s="420"/>
      <c r="AF42" s="420"/>
      <c r="AG42" s="420"/>
      <c r="AH42" s="420"/>
      <c r="AI42" s="420"/>
    </row>
    <row r="43" spans="1:35" ht="14.4" x14ac:dyDescent="0.3">
      <c r="A43" s="420"/>
      <c r="B43" s="420"/>
      <c r="C43" s="420"/>
      <c r="D43" s="420"/>
      <c r="E43" s="420"/>
      <c r="F43" s="420"/>
      <c r="G43" s="420"/>
      <c r="H43" s="420"/>
      <c r="I43" s="420"/>
      <c r="J43" s="420"/>
      <c r="K43" s="420"/>
      <c r="L43" s="420"/>
      <c r="M43" s="420"/>
      <c r="N43" s="420"/>
      <c r="O43" s="420"/>
      <c r="P43" s="420"/>
      <c r="Q43" s="420"/>
      <c r="R43" s="420"/>
      <c r="S43" s="420"/>
      <c r="T43" s="420"/>
      <c r="U43" s="420"/>
      <c r="V43" s="420"/>
      <c r="W43" s="420"/>
      <c r="X43" s="420"/>
      <c r="Y43" s="420"/>
      <c r="Z43" s="420"/>
      <c r="AA43" s="420"/>
      <c r="AB43" s="420"/>
      <c r="AC43" s="420"/>
      <c r="AD43" s="420"/>
      <c r="AE43" s="420"/>
      <c r="AF43" s="420"/>
      <c r="AG43" s="420"/>
      <c r="AH43" s="420"/>
      <c r="AI43" s="420"/>
    </row>
    <row r="44" spans="1:35" ht="14.4" x14ac:dyDescent="0.3">
      <c r="A44" s="420"/>
      <c r="B44" s="420"/>
      <c r="C44" s="420"/>
      <c r="D44" s="420"/>
      <c r="E44" s="420"/>
      <c r="F44" s="420"/>
      <c r="G44" s="420"/>
      <c r="H44" s="420"/>
      <c r="I44" s="420"/>
      <c r="J44" s="420"/>
      <c r="K44" s="420"/>
      <c r="L44" s="420"/>
      <c r="M44" s="420"/>
      <c r="N44" s="420"/>
      <c r="O44" s="420"/>
      <c r="P44" s="420"/>
      <c r="Q44" s="420"/>
      <c r="R44" s="420"/>
      <c r="S44" s="420"/>
      <c r="T44" s="420"/>
      <c r="U44" s="420"/>
      <c r="V44" s="420"/>
      <c r="W44" s="420"/>
      <c r="X44" s="420"/>
      <c r="Y44" s="420"/>
      <c r="Z44" s="420"/>
      <c r="AA44" s="420"/>
      <c r="AB44" s="420"/>
      <c r="AC44" s="420"/>
      <c r="AD44" s="420"/>
      <c r="AE44" s="420"/>
      <c r="AF44" s="420"/>
      <c r="AG44" s="420"/>
      <c r="AH44" s="420"/>
      <c r="AI44" s="420"/>
    </row>
    <row r="45" spans="1:35" ht="14.4" x14ac:dyDescent="0.3">
      <c r="A45" s="420"/>
      <c r="B45" s="420"/>
      <c r="C45" s="420"/>
      <c r="D45" s="420"/>
      <c r="E45" s="420"/>
      <c r="F45" s="420"/>
      <c r="G45" s="420"/>
      <c r="H45" s="420"/>
      <c r="I45" s="420"/>
      <c r="J45" s="420"/>
      <c r="K45" s="420"/>
      <c r="L45" s="420"/>
      <c r="M45" s="420"/>
      <c r="N45" s="420"/>
      <c r="O45" s="420"/>
      <c r="P45" s="420"/>
      <c r="Q45" s="420"/>
      <c r="R45" s="420"/>
      <c r="S45" s="420"/>
      <c r="T45" s="420"/>
      <c r="U45" s="420"/>
      <c r="V45" s="420"/>
      <c r="W45" s="420"/>
      <c r="X45" s="420"/>
      <c r="Y45" s="420"/>
      <c r="Z45" s="420"/>
      <c r="AA45" s="420"/>
      <c r="AB45" s="420"/>
      <c r="AC45" s="420"/>
      <c r="AD45" s="420"/>
      <c r="AE45" s="420"/>
      <c r="AF45" s="420"/>
      <c r="AG45" s="420"/>
      <c r="AH45" s="420"/>
      <c r="AI45" s="420"/>
    </row>
    <row r="46" spans="1:35" ht="14.4" x14ac:dyDescent="0.3">
      <c r="A46" s="420"/>
      <c r="B46" s="420"/>
      <c r="C46" s="420"/>
      <c r="D46" s="420"/>
      <c r="E46" s="420"/>
      <c r="F46" s="420"/>
      <c r="G46" s="420"/>
      <c r="H46" s="420"/>
      <c r="I46" s="420"/>
      <c r="J46" s="420"/>
      <c r="K46" s="420"/>
      <c r="L46" s="420"/>
      <c r="M46" s="420"/>
      <c r="N46" s="420"/>
      <c r="O46" s="420"/>
      <c r="P46" s="420"/>
      <c r="Q46" s="420"/>
      <c r="R46" s="420"/>
      <c r="S46" s="420"/>
      <c r="T46" s="420"/>
      <c r="U46" s="420"/>
      <c r="V46" s="420"/>
      <c r="W46" s="420"/>
      <c r="X46" s="420"/>
      <c r="Y46" s="420"/>
      <c r="Z46" s="420"/>
      <c r="AA46" s="420"/>
      <c r="AB46" s="420"/>
      <c r="AC46" s="420"/>
      <c r="AD46" s="420"/>
      <c r="AE46" s="420"/>
      <c r="AF46" s="420"/>
      <c r="AG46" s="420"/>
      <c r="AH46" s="420"/>
      <c r="AI46" s="420"/>
    </row>
    <row r="47" spans="1:35" ht="14.4" x14ac:dyDescent="0.3">
      <c r="A47" s="420"/>
      <c r="B47" s="420"/>
      <c r="C47" s="420"/>
      <c r="D47" s="420"/>
      <c r="E47" s="420"/>
      <c r="F47" s="420"/>
      <c r="G47" s="420"/>
      <c r="H47" s="420"/>
      <c r="I47" s="420"/>
      <c r="J47" s="420"/>
      <c r="K47" s="420"/>
      <c r="L47" s="420"/>
      <c r="M47" s="420"/>
      <c r="N47" s="420"/>
      <c r="O47" s="420"/>
      <c r="P47" s="420"/>
      <c r="Q47" s="420"/>
      <c r="R47" s="420"/>
      <c r="S47" s="420"/>
      <c r="T47" s="420"/>
      <c r="U47" s="420"/>
      <c r="V47" s="420"/>
      <c r="W47" s="420"/>
      <c r="X47" s="420"/>
      <c r="Y47" s="420"/>
      <c r="Z47" s="420"/>
      <c r="AA47" s="420"/>
      <c r="AB47" s="420"/>
      <c r="AC47" s="420"/>
      <c r="AD47" s="420"/>
      <c r="AE47" s="420"/>
      <c r="AF47" s="420"/>
      <c r="AG47" s="420"/>
      <c r="AH47" s="420"/>
      <c r="AI47" s="420"/>
    </row>
    <row r="48" spans="1:35" ht="14.4" x14ac:dyDescent="0.3">
      <c r="A48" s="420"/>
      <c r="B48" s="420"/>
      <c r="C48" s="420"/>
      <c r="D48" s="420"/>
      <c r="E48" s="420"/>
      <c r="F48" s="420"/>
      <c r="G48" s="420"/>
      <c r="H48" s="420"/>
      <c r="I48" s="420"/>
      <c r="J48" s="420"/>
      <c r="K48" s="420"/>
      <c r="L48" s="420"/>
      <c r="M48" s="420"/>
      <c r="N48" s="420"/>
      <c r="O48" s="420"/>
      <c r="P48" s="420"/>
      <c r="Q48" s="420"/>
      <c r="R48" s="420"/>
      <c r="S48" s="420"/>
      <c r="T48" s="420"/>
      <c r="U48" s="420"/>
      <c r="V48" s="420"/>
      <c r="W48" s="420"/>
      <c r="X48" s="420"/>
      <c r="Y48" s="420"/>
      <c r="Z48" s="420"/>
      <c r="AA48" s="420"/>
      <c r="AB48" s="420"/>
      <c r="AC48" s="420"/>
      <c r="AD48" s="420"/>
      <c r="AE48" s="420"/>
      <c r="AF48" s="420"/>
      <c r="AG48" s="420"/>
      <c r="AH48" s="420"/>
      <c r="AI48" s="420"/>
    </row>
    <row r="49" spans="1:35" ht="14.4" x14ac:dyDescent="0.3">
      <c r="A49" s="420"/>
      <c r="B49" s="420"/>
      <c r="C49" s="420"/>
      <c r="D49" s="420"/>
      <c r="E49" s="420"/>
      <c r="F49" s="420"/>
      <c r="G49" s="420"/>
      <c r="H49" s="420"/>
      <c r="I49" s="420"/>
      <c r="J49" s="420"/>
      <c r="K49" s="420"/>
      <c r="L49" s="420"/>
      <c r="M49" s="420"/>
      <c r="N49" s="420"/>
      <c r="O49" s="420"/>
      <c r="P49" s="420"/>
      <c r="Q49" s="420"/>
      <c r="R49" s="420"/>
      <c r="S49" s="420"/>
      <c r="T49" s="420"/>
      <c r="U49" s="420"/>
      <c r="V49" s="420"/>
      <c r="W49" s="420"/>
      <c r="X49" s="420"/>
      <c r="Y49" s="420"/>
      <c r="Z49" s="420"/>
      <c r="AA49" s="420"/>
      <c r="AB49" s="420"/>
      <c r="AC49" s="420"/>
      <c r="AD49" s="420"/>
      <c r="AE49" s="420"/>
      <c r="AF49" s="420"/>
      <c r="AG49" s="420"/>
      <c r="AH49" s="420"/>
      <c r="AI49" s="420"/>
    </row>
    <row r="50" spans="1:35" ht="14.4" x14ac:dyDescent="0.3">
      <c r="A50" s="420"/>
      <c r="B50" s="420"/>
      <c r="C50" s="420"/>
      <c r="D50" s="420"/>
      <c r="E50" s="420"/>
      <c r="F50" s="420"/>
      <c r="G50" s="420"/>
      <c r="H50" s="420"/>
      <c r="I50" s="420"/>
      <c r="J50" s="420"/>
      <c r="K50" s="420"/>
      <c r="L50" s="420"/>
      <c r="M50" s="420"/>
      <c r="N50" s="420"/>
      <c r="O50" s="420"/>
      <c r="P50" s="420"/>
      <c r="Q50" s="420"/>
      <c r="R50" s="420"/>
      <c r="S50" s="420"/>
      <c r="T50" s="420"/>
      <c r="U50" s="420"/>
      <c r="V50" s="420"/>
      <c r="W50" s="420"/>
      <c r="X50" s="420"/>
      <c r="Y50" s="420"/>
      <c r="Z50" s="420"/>
      <c r="AA50" s="420"/>
      <c r="AB50" s="420"/>
      <c r="AC50" s="420"/>
      <c r="AD50" s="420"/>
      <c r="AE50" s="420"/>
      <c r="AF50" s="420"/>
      <c r="AG50" s="420"/>
      <c r="AH50" s="420"/>
      <c r="AI50" s="420"/>
    </row>
    <row r="51" spans="1:35" ht="14.4" x14ac:dyDescent="0.3">
      <c r="A51" s="420"/>
      <c r="B51" s="420"/>
      <c r="C51" s="420"/>
      <c r="D51" s="420"/>
      <c r="E51" s="420"/>
      <c r="F51" s="420"/>
      <c r="G51" s="420"/>
      <c r="H51" s="420"/>
      <c r="I51" s="420"/>
      <c r="J51" s="420"/>
      <c r="K51" s="420"/>
      <c r="L51" s="420"/>
      <c r="M51" s="420"/>
      <c r="N51" s="420"/>
      <c r="O51" s="420"/>
      <c r="P51" s="420"/>
      <c r="Q51" s="420"/>
      <c r="R51" s="420"/>
      <c r="S51" s="420"/>
      <c r="T51" s="420"/>
      <c r="U51" s="420"/>
      <c r="V51" s="420"/>
      <c r="W51" s="420"/>
      <c r="X51" s="420"/>
      <c r="Y51" s="420"/>
      <c r="Z51" s="420"/>
      <c r="AA51" s="420"/>
      <c r="AB51" s="420"/>
      <c r="AC51" s="420"/>
      <c r="AD51" s="420"/>
      <c r="AE51" s="420"/>
      <c r="AF51" s="420"/>
      <c r="AG51" s="420"/>
      <c r="AH51" s="420"/>
      <c r="AI51" s="420"/>
    </row>
    <row r="52" spans="1:35" ht="14.4" x14ac:dyDescent="0.3">
      <c r="A52" s="420"/>
      <c r="B52" s="420"/>
      <c r="C52" s="420"/>
      <c r="D52" s="420"/>
      <c r="E52" s="420"/>
      <c r="F52" s="420"/>
      <c r="G52" s="420"/>
      <c r="H52" s="420"/>
      <c r="I52" s="420"/>
      <c r="J52" s="420"/>
      <c r="K52" s="420"/>
      <c r="L52" s="420"/>
      <c r="M52" s="420"/>
      <c r="N52" s="420"/>
      <c r="O52" s="420"/>
      <c r="P52" s="420"/>
      <c r="Q52" s="420"/>
      <c r="R52" s="420"/>
      <c r="S52" s="420"/>
      <c r="T52" s="420"/>
      <c r="U52" s="420"/>
      <c r="V52" s="420"/>
      <c r="W52" s="420"/>
      <c r="X52" s="420"/>
      <c r="Y52" s="420"/>
      <c r="Z52" s="420"/>
      <c r="AA52" s="420"/>
      <c r="AB52" s="420"/>
      <c r="AC52" s="420"/>
      <c r="AD52" s="420"/>
      <c r="AE52" s="420"/>
      <c r="AF52" s="420"/>
      <c r="AG52" s="420"/>
      <c r="AH52" s="420"/>
      <c r="AI52" s="420"/>
    </row>
    <row r="53" spans="1:35" ht="14.4" x14ac:dyDescent="0.3">
      <c r="A53" s="420"/>
      <c r="B53" s="420"/>
      <c r="C53" s="420"/>
      <c r="D53" s="420"/>
      <c r="E53" s="420"/>
      <c r="F53" s="420"/>
      <c r="G53" s="420"/>
      <c r="H53" s="420"/>
      <c r="I53" s="420"/>
      <c r="J53" s="420"/>
      <c r="K53" s="420"/>
      <c r="L53" s="420"/>
      <c r="M53" s="420"/>
      <c r="N53" s="420"/>
      <c r="O53" s="420"/>
      <c r="P53" s="420"/>
      <c r="Q53" s="420"/>
      <c r="R53" s="420"/>
      <c r="S53" s="420"/>
      <c r="T53" s="420"/>
      <c r="U53" s="420"/>
      <c r="V53" s="420"/>
      <c r="W53" s="420"/>
      <c r="X53" s="420"/>
      <c r="Y53" s="420"/>
      <c r="Z53" s="420"/>
      <c r="AA53" s="420"/>
      <c r="AB53" s="420"/>
      <c r="AC53" s="420"/>
      <c r="AD53" s="420"/>
      <c r="AE53" s="420"/>
      <c r="AF53" s="420"/>
      <c r="AG53" s="420"/>
      <c r="AH53" s="420"/>
      <c r="AI53" s="420"/>
    </row>
    <row r="54" spans="1:35" ht="14.4" x14ac:dyDescent="0.3">
      <c r="A54" s="420"/>
      <c r="B54" s="420"/>
      <c r="C54" s="420"/>
      <c r="D54" s="420"/>
      <c r="E54" s="420"/>
      <c r="F54" s="420"/>
      <c r="G54" s="420"/>
      <c r="H54" s="420"/>
      <c r="I54" s="420"/>
      <c r="J54" s="420"/>
      <c r="K54" s="420"/>
      <c r="L54" s="420"/>
      <c r="M54" s="420"/>
      <c r="N54" s="420"/>
      <c r="O54" s="420"/>
      <c r="P54" s="420"/>
      <c r="Q54" s="420"/>
      <c r="R54" s="420"/>
      <c r="S54" s="420"/>
      <c r="T54" s="420"/>
      <c r="U54" s="420"/>
      <c r="V54" s="420"/>
      <c r="W54" s="420"/>
      <c r="X54" s="420"/>
      <c r="Y54" s="420"/>
      <c r="Z54" s="420"/>
      <c r="AA54" s="420"/>
      <c r="AB54" s="420"/>
      <c r="AC54" s="420"/>
      <c r="AD54" s="420"/>
      <c r="AE54" s="420"/>
      <c r="AF54" s="420"/>
      <c r="AG54" s="420"/>
      <c r="AH54" s="420"/>
      <c r="AI54" s="420"/>
    </row>
    <row r="55" spans="1:35" ht="14.4" x14ac:dyDescent="0.3">
      <c r="A55" s="420"/>
      <c r="B55" s="420"/>
      <c r="C55" s="420"/>
      <c r="D55" s="420"/>
      <c r="E55" s="420"/>
      <c r="F55" s="420"/>
      <c r="G55" s="420"/>
      <c r="H55" s="420"/>
      <c r="I55" s="420"/>
      <c r="J55" s="420"/>
      <c r="K55" s="420"/>
      <c r="L55" s="420"/>
      <c r="M55" s="420"/>
      <c r="N55" s="420"/>
      <c r="O55" s="420"/>
      <c r="P55" s="420"/>
      <c r="Q55" s="420"/>
      <c r="R55" s="420"/>
      <c r="S55" s="420"/>
      <c r="T55" s="420"/>
      <c r="U55" s="420"/>
      <c r="V55" s="420"/>
      <c r="W55" s="420"/>
      <c r="X55" s="420"/>
      <c r="Y55" s="420"/>
      <c r="Z55" s="420"/>
      <c r="AA55" s="420"/>
      <c r="AB55" s="420"/>
      <c r="AC55" s="420"/>
      <c r="AD55" s="420"/>
      <c r="AE55" s="420"/>
      <c r="AF55" s="420"/>
      <c r="AG55" s="420"/>
      <c r="AH55" s="420"/>
      <c r="AI55" s="420"/>
    </row>
    <row r="56" spans="1:35" ht="14.4" x14ac:dyDescent="0.3">
      <c r="A56" s="420"/>
      <c r="B56" s="420"/>
      <c r="C56" s="420"/>
      <c r="D56" s="420"/>
      <c r="E56" s="420"/>
      <c r="F56" s="420"/>
      <c r="G56" s="420"/>
      <c r="H56" s="420"/>
      <c r="I56" s="420"/>
      <c r="J56" s="420"/>
      <c r="K56" s="420"/>
      <c r="L56" s="420"/>
      <c r="M56" s="420"/>
      <c r="N56" s="420"/>
      <c r="O56" s="420"/>
      <c r="P56" s="420"/>
      <c r="Q56" s="420"/>
      <c r="R56" s="420"/>
      <c r="S56" s="420"/>
      <c r="T56" s="420"/>
      <c r="U56" s="420"/>
      <c r="V56" s="420"/>
      <c r="W56" s="420"/>
      <c r="X56" s="420"/>
      <c r="Y56" s="420"/>
      <c r="Z56" s="420"/>
      <c r="AA56" s="420"/>
      <c r="AB56" s="420"/>
      <c r="AC56" s="420"/>
      <c r="AD56" s="420"/>
      <c r="AE56" s="420"/>
      <c r="AF56" s="420"/>
      <c r="AG56" s="420"/>
      <c r="AH56" s="420"/>
      <c r="AI56" s="420"/>
    </row>
    <row r="57" spans="1:35" ht="14.4" x14ac:dyDescent="0.3">
      <c r="A57" s="420"/>
      <c r="B57" s="420"/>
      <c r="C57" s="420"/>
      <c r="D57" s="420"/>
      <c r="E57" s="420"/>
      <c r="F57" s="420"/>
      <c r="G57" s="420"/>
      <c r="H57" s="420"/>
      <c r="I57" s="420"/>
      <c r="J57" s="420"/>
      <c r="K57" s="420"/>
      <c r="L57" s="420"/>
      <c r="M57" s="420"/>
      <c r="N57" s="420"/>
      <c r="O57" s="420"/>
      <c r="P57" s="420"/>
      <c r="Q57" s="420"/>
      <c r="R57" s="420"/>
      <c r="S57" s="420"/>
      <c r="T57" s="420"/>
      <c r="U57" s="420"/>
      <c r="V57" s="420"/>
      <c r="W57" s="420"/>
      <c r="X57" s="420"/>
      <c r="Y57" s="420"/>
      <c r="Z57" s="420"/>
      <c r="AA57" s="420"/>
      <c r="AB57" s="420"/>
      <c r="AC57" s="420"/>
      <c r="AD57" s="420"/>
      <c r="AE57" s="420"/>
      <c r="AF57" s="420"/>
      <c r="AG57" s="420"/>
      <c r="AH57" s="420"/>
      <c r="AI57" s="420"/>
    </row>
    <row r="58" spans="1:35" ht="14.4" x14ac:dyDescent="0.3">
      <c r="A58" s="420"/>
      <c r="B58" s="420"/>
      <c r="C58" s="420"/>
      <c r="D58" s="420"/>
      <c r="E58" s="420"/>
      <c r="F58" s="420"/>
      <c r="G58" s="420"/>
      <c r="H58" s="420"/>
      <c r="I58" s="420"/>
      <c r="J58" s="420"/>
      <c r="K58" s="420"/>
      <c r="L58" s="420"/>
      <c r="M58" s="420"/>
      <c r="N58" s="420"/>
      <c r="O58" s="420"/>
      <c r="P58" s="420"/>
      <c r="Q58" s="420"/>
      <c r="R58" s="420"/>
      <c r="S58" s="420"/>
      <c r="T58" s="420"/>
      <c r="U58" s="420"/>
      <c r="V58" s="420"/>
      <c r="W58" s="420"/>
      <c r="X58" s="420"/>
      <c r="Y58" s="420"/>
      <c r="Z58" s="420"/>
      <c r="AA58" s="420"/>
      <c r="AB58" s="420"/>
      <c r="AC58" s="420"/>
      <c r="AD58" s="420"/>
      <c r="AE58" s="420"/>
      <c r="AF58" s="420"/>
      <c r="AG58" s="420"/>
      <c r="AH58" s="420"/>
      <c r="AI58" s="420"/>
    </row>
    <row r="59" spans="1:35" ht="14.4" x14ac:dyDescent="0.3">
      <c r="A59" s="420"/>
      <c r="B59" s="420"/>
      <c r="C59" s="420"/>
      <c r="D59" s="420"/>
      <c r="E59" s="420"/>
      <c r="F59" s="420"/>
      <c r="G59" s="420"/>
      <c r="H59" s="420"/>
      <c r="I59" s="420"/>
      <c r="J59" s="420"/>
      <c r="K59" s="420"/>
      <c r="L59" s="420"/>
      <c r="M59" s="420"/>
      <c r="N59" s="420"/>
      <c r="O59" s="420"/>
      <c r="P59" s="420"/>
      <c r="Q59" s="420"/>
      <c r="R59" s="420"/>
      <c r="S59" s="420"/>
      <c r="T59" s="420"/>
      <c r="U59" s="420"/>
      <c r="V59" s="420"/>
      <c r="W59" s="420"/>
      <c r="X59" s="420"/>
      <c r="Y59" s="420"/>
      <c r="Z59" s="420"/>
      <c r="AA59" s="420"/>
      <c r="AB59" s="420"/>
      <c r="AC59" s="420"/>
      <c r="AD59" s="420"/>
      <c r="AE59" s="420"/>
      <c r="AF59" s="420"/>
      <c r="AG59" s="420"/>
      <c r="AH59" s="420"/>
      <c r="AI59" s="420"/>
    </row>
    <row r="60" spans="1:35" ht="14.4" x14ac:dyDescent="0.3">
      <c r="A60" s="420"/>
      <c r="B60" s="420"/>
      <c r="C60" s="420"/>
      <c r="D60" s="420"/>
      <c r="E60" s="420"/>
      <c r="F60" s="420"/>
      <c r="G60" s="420"/>
      <c r="H60" s="420"/>
      <c r="I60" s="420"/>
      <c r="J60" s="420"/>
      <c r="K60" s="420"/>
      <c r="L60" s="420"/>
      <c r="M60" s="420"/>
      <c r="N60" s="420"/>
      <c r="O60" s="420"/>
      <c r="P60" s="420"/>
      <c r="Q60" s="420"/>
      <c r="R60" s="420"/>
      <c r="S60" s="420"/>
      <c r="T60" s="420"/>
      <c r="U60" s="420"/>
      <c r="V60" s="420"/>
      <c r="W60" s="420"/>
      <c r="X60" s="420"/>
      <c r="Y60" s="420"/>
      <c r="Z60" s="420"/>
      <c r="AA60" s="420"/>
      <c r="AB60" s="420"/>
      <c r="AC60" s="420"/>
      <c r="AD60" s="420"/>
      <c r="AE60" s="420"/>
      <c r="AF60" s="420"/>
      <c r="AG60" s="420"/>
      <c r="AH60" s="420"/>
      <c r="AI60" s="420"/>
    </row>
    <row r="61" spans="1:35" ht="14.4" x14ac:dyDescent="0.3">
      <c r="A61" s="420"/>
      <c r="B61" s="420"/>
      <c r="C61" s="420"/>
      <c r="D61" s="420"/>
      <c r="E61" s="420"/>
      <c r="F61" s="420"/>
      <c r="G61" s="420"/>
      <c r="H61" s="420"/>
      <c r="I61" s="420"/>
      <c r="J61" s="420"/>
      <c r="K61" s="420"/>
      <c r="L61" s="420"/>
      <c r="M61" s="420"/>
      <c r="N61" s="420"/>
      <c r="O61" s="420"/>
      <c r="P61" s="420"/>
      <c r="Q61" s="420"/>
      <c r="R61" s="420"/>
      <c r="S61" s="420"/>
      <c r="T61" s="420"/>
      <c r="U61" s="420"/>
      <c r="V61" s="420"/>
      <c r="W61" s="420"/>
      <c r="X61" s="420"/>
      <c r="Y61" s="420"/>
      <c r="Z61" s="420"/>
      <c r="AA61" s="420"/>
      <c r="AB61" s="420"/>
      <c r="AC61" s="420"/>
      <c r="AD61" s="420"/>
      <c r="AE61" s="420"/>
      <c r="AF61" s="420"/>
      <c r="AG61" s="420"/>
      <c r="AH61" s="420"/>
      <c r="AI61" s="420"/>
    </row>
    <row r="62" spans="1:35" ht="14.4" x14ac:dyDescent="0.3">
      <c r="A62" s="420"/>
      <c r="B62" s="420"/>
      <c r="C62" s="420"/>
      <c r="D62" s="420"/>
      <c r="E62" s="420"/>
      <c r="F62" s="420"/>
      <c r="G62" s="420"/>
      <c r="H62" s="420"/>
      <c r="I62" s="420"/>
      <c r="J62" s="420"/>
      <c r="K62" s="420"/>
      <c r="L62" s="420"/>
      <c r="M62" s="420"/>
      <c r="N62" s="420"/>
      <c r="O62" s="420"/>
      <c r="P62" s="420"/>
      <c r="Q62" s="420"/>
      <c r="R62" s="420"/>
      <c r="S62" s="420"/>
      <c r="T62" s="420"/>
      <c r="U62" s="420"/>
      <c r="V62" s="420"/>
      <c r="W62" s="420"/>
      <c r="X62" s="420"/>
      <c r="Y62" s="420"/>
      <c r="Z62" s="420"/>
      <c r="AA62" s="420"/>
      <c r="AB62" s="420"/>
      <c r="AC62" s="420"/>
      <c r="AD62" s="420"/>
      <c r="AE62" s="420"/>
      <c r="AF62" s="420"/>
      <c r="AG62" s="420"/>
      <c r="AH62" s="420"/>
      <c r="AI62" s="420"/>
    </row>
    <row r="63" spans="1:35" ht="14.4" x14ac:dyDescent="0.3">
      <c r="A63" s="420"/>
      <c r="B63" s="420"/>
      <c r="C63" s="420"/>
      <c r="D63" s="420"/>
      <c r="E63" s="420"/>
      <c r="F63" s="420"/>
      <c r="G63" s="420"/>
      <c r="H63" s="420"/>
      <c r="I63" s="420"/>
      <c r="J63" s="420"/>
      <c r="K63" s="420"/>
      <c r="L63" s="420"/>
      <c r="M63" s="420"/>
      <c r="N63" s="420"/>
      <c r="O63" s="420"/>
      <c r="P63" s="420"/>
      <c r="Q63" s="420"/>
      <c r="R63" s="420"/>
      <c r="S63" s="420"/>
      <c r="T63" s="420"/>
      <c r="U63" s="420"/>
      <c r="V63" s="420"/>
      <c r="W63" s="420"/>
      <c r="X63" s="420"/>
      <c r="Y63" s="420"/>
      <c r="Z63" s="420"/>
      <c r="AA63" s="420"/>
      <c r="AB63" s="420"/>
      <c r="AC63" s="420"/>
      <c r="AD63" s="420"/>
      <c r="AE63" s="420"/>
      <c r="AF63" s="420"/>
      <c r="AG63" s="420"/>
      <c r="AH63" s="420"/>
      <c r="AI63" s="420"/>
    </row>
    <row r="64" spans="1:35" ht="14.4" x14ac:dyDescent="0.3">
      <c r="A64" s="420"/>
      <c r="B64" s="420"/>
      <c r="C64" s="420"/>
      <c r="D64" s="420"/>
      <c r="E64" s="420"/>
      <c r="F64" s="420"/>
      <c r="G64" s="420"/>
      <c r="H64" s="420"/>
      <c r="I64" s="420"/>
      <c r="J64" s="420"/>
      <c r="K64" s="420"/>
      <c r="L64" s="420"/>
      <c r="M64" s="420"/>
      <c r="N64" s="420"/>
      <c r="O64" s="420"/>
      <c r="P64" s="420"/>
      <c r="Q64" s="420"/>
      <c r="R64" s="420"/>
      <c r="S64" s="420"/>
      <c r="T64" s="420"/>
      <c r="U64" s="420"/>
      <c r="V64" s="420"/>
      <c r="W64" s="420"/>
      <c r="X64" s="420"/>
      <c r="Y64" s="420"/>
      <c r="Z64" s="420"/>
      <c r="AA64" s="420"/>
      <c r="AB64" s="420"/>
      <c r="AC64" s="420"/>
      <c r="AD64" s="420"/>
      <c r="AE64" s="420"/>
      <c r="AF64" s="420"/>
      <c r="AG64" s="420"/>
      <c r="AH64" s="420"/>
      <c r="AI64" s="420"/>
    </row>
    <row r="65" spans="1:35" ht="14.4" x14ac:dyDescent="0.3">
      <c r="A65" s="420"/>
      <c r="B65" s="420"/>
      <c r="C65" s="420"/>
      <c r="D65" s="420"/>
      <c r="E65" s="420"/>
      <c r="F65" s="420"/>
      <c r="G65" s="420"/>
      <c r="H65" s="420"/>
      <c r="I65" s="420"/>
      <c r="J65" s="420"/>
      <c r="K65" s="420"/>
      <c r="L65" s="420"/>
      <c r="M65" s="420"/>
      <c r="N65" s="420"/>
      <c r="O65" s="420"/>
      <c r="P65" s="420"/>
      <c r="Q65" s="420"/>
      <c r="R65" s="420"/>
      <c r="S65" s="420"/>
      <c r="T65" s="420"/>
      <c r="U65" s="420"/>
      <c r="V65" s="420"/>
      <c r="W65" s="420"/>
      <c r="X65" s="420"/>
      <c r="Y65" s="420"/>
      <c r="Z65" s="420"/>
      <c r="AA65" s="420"/>
      <c r="AB65" s="420"/>
      <c r="AC65" s="420"/>
      <c r="AD65" s="420"/>
      <c r="AE65" s="420"/>
      <c r="AF65" s="420"/>
      <c r="AG65" s="420"/>
      <c r="AH65" s="420"/>
      <c r="AI65" s="420"/>
    </row>
    <row r="66" spans="1:35" ht="14.4" x14ac:dyDescent="0.3">
      <c r="A66" s="420"/>
      <c r="B66" s="420"/>
      <c r="C66" s="420"/>
      <c r="D66" s="420"/>
      <c r="E66" s="420"/>
      <c r="F66" s="420"/>
      <c r="G66" s="420"/>
      <c r="H66" s="420"/>
      <c r="I66" s="420"/>
      <c r="J66" s="420"/>
      <c r="K66" s="420"/>
      <c r="L66" s="420"/>
      <c r="M66" s="420"/>
      <c r="N66" s="420"/>
      <c r="O66" s="420"/>
      <c r="P66" s="420"/>
      <c r="Q66" s="420"/>
      <c r="R66" s="420"/>
      <c r="S66" s="420"/>
      <c r="T66" s="420"/>
      <c r="U66" s="420"/>
      <c r="V66" s="420"/>
      <c r="W66" s="420"/>
      <c r="X66" s="420"/>
      <c r="Y66" s="420"/>
      <c r="Z66" s="420"/>
      <c r="AA66" s="420"/>
      <c r="AB66" s="420"/>
      <c r="AC66" s="420"/>
      <c r="AD66" s="420"/>
      <c r="AE66" s="420"/>
      <c r="AF66" s="420"/>
      <c r="AG66" s="420"/>
      <c r="AH66" s="420"/>
      <c r="AI66" s="420"/>
    </row>
    <row r="67" spans="1:35" ht="14.4" x14ac:dyDescent="0.3">
      <c r="A67" s="420"/>
      <c r="B67" s="420"/>
      <c r="C67" s="420"/>
      <c r="D67" s="420"/>
      <c r="E67" s="420"/>
      <c r="F67" s="420"/>
      <c r="G67" s="420"/>
      <c r="H67" s="420"/>
      <c r="I67" s="420"/>
      <c r="J67" s="420"/>
      <c r="K67" s="420"/>
      <c r="L67" s="420"/>
      <c r="M67" s="420"/>
      <c r="N67" s="420"/>
      <c r="O67" s="420"/>
      <c r="P67" s="420"/>
      <c r="Q67" s="420"/>
      <c r="R67" s="420"/>
      <c r="S67" s="420"/>
      <c r="T67" s="420"/>
      <c r="U67" s="420"/>
      <c r="V67" s="420"/>
      <c r="W67" s="420"/>
      <c r="X67" s="420"/>
      <c r="Y67" s="420"/>
      <c r="Z67" s="420"/>
      <c r="AA67" s="420"/>
      <c r="AB67" s="420"/>
      <c r="AC67" s="420"/>
      <c r="AD67" s="420"/>
      <c r="AE67" s="420"/>
      <c r="AF67" s="420"/>
      <c r="AG67" s="420"/>
      <c r="AH67" s="420"/>
      <c r="AI67" s="420"/>
    </row>
    <row r="68" spans="1:35" ht="14.4" x14ac:dyDescent="0.3">
      <c r="A68" s="420"/>
      <c r="B68" s="420"/>
      <c r="C68" s="420"/>
      <c r="D68" s="420"/>
      <c r="E68" s="420"/>
      <c r="F68" s="420"/>
      <c r="G68" s="420"/>
      <c r="H68" s="420"/>
      <c r="I68" s="420"/>
      <c r="J68" s="420"/>
      <c r="K68" s="420"/>
      <c r="L68" s="420"/>
      <c r="M68" s="420"/>
      <c r="N68" s="420"/>
      <c r="O68" s="420"/>
      <c r="P68" s="420"/>
      <c r="Q68" s="420"/>
      <c r="R68" s="420"/>
      <c r="S68" s="420"/>
      <c r="T68" s="420"/>
      <c r="U68" s="420"/>
      <c r="V68" s="420"/>
      <c r="W68" s="420"/>
      <c r="X68" s="420"/>
      <c r="Y68" s="420"/>
      <c r="Z68" s="420"/>
      <c r="AA68" s="420"/>
      <c r="AB68" s="420"/>
      <c r="AC68" s="420"/>
      <c r="AD68" s="420"/>
      <c r="AE68" s="420"/>
      <c r="AF68" s="420"/>
      <c r="AG68" s="420"/>
      <c r="AH68" s="420"/>
      <c r="AI68" s="420"/>
    </row>
    <row r="69" spans="1:35" ht="14.4" x14ac:dyDescent="0.3">
      <c r="A69" s="420"/>
      <c r="B69" s="420"/>
      <c r="C69" s="420"/>
      <c r="D69" s="420"/>
      <c r="E69" s="420"/>
      <c r="F69" s="420"/>
      <c r="G69" s="420"/>
      <c r="H69" s="420"/>
      <c r="I69" s="420"/>
      <c r="J69" s="420"/>
      <c r="K69" s="420"/>
      <c r="L69" s="420"/>
      <c r="M69" s="420"/>
      <c r="N69" s="420"/>
      <c r="O69" s="420"/>
      <c r="P69" s="420"/>
      <c r="Q69" s="420"/>
      <c r="R69" s="420"/>
      <c r="S69" s="420"/>
      <c r="T69" s="420"/>
      <c r="U69" s="420"/>
      <c r="V69" s="420"/>
      <c r="W69" s="420"/>
      <c r="X69" s="420"/>
      <c r="Y69" s="420"/>
      <c r="Z69" s="420"/>
      <c r="AA69" s="420"/>
      <c r="AB69" s="420"/>
      <c r="AC69" s="420"/>
      <c r="AD69" s="420"/>
      <c r="AE69" s="420"/>
      <c r="AF69" s="420"/>
      <c r="AG69" s="420"/>
      <c r="AH69" s="420"/>
      <c r="AI69" s="420"/>
    </row>
    <row r="70" spans="1:35" ht="14.4" x14ac:dyDescent="0.3">
      <c r="A70" s="420"/>
      <c r="B70" s="420"/>
      <c r="C70" s="420"/>
      <c r="D70" s="420"/>
      <c r="E70" s="420"/>
      <c r="F70" s="420"/>
      <c r="G70" s="420"/>
      <c r="H70" s="420"/>
      <c r="I70" s="420"/>
      <c r="J70" s="420"/>
      <c r="K70" s="420"/>
      <c r="L70" s="420"/>
      <c r="M70" s="420"/>
      <c r="N70" s="420"/>
      <c r="O70" s="420"/>
      <c r="P70" s="420"/>
      <c r="Q70" s="420"/>
      <c r="R70" s="420"/>
      <c r="S70" s="420"/>
      <c r="T70" s="420"/>
      <c r="U70" s="420"/>
      <c r="V70" s="420"/>
      <c r="W70" s="420"/>
      <c r="X70" s="420"/>
      <c r="Y70" s="420"/>
      <c r="Z70" s="420"/>
      <c r="AA70" s="420"/>
      <c r="AB70" s="420"/>
      <c r="AC70" s="420"/>
      <c r="AD70" s="420"/>
      <c r="AE70" s="420"/>
      <c r="AF70" s="420"/>
      <c r="AG70" s="420"/>
      <c r="AH70" s="420"/>
      <c r="AI70" s="420"/>
    </row>
    <row r="71" spans="1:35" ht="14.4" x14ac:dyDescent="0.3">
      <c r="A71" s="420"/>
      <c r="B71" s="420"/>
      <c r="C71" s="420"/>
      <c r="D71" s="420"/>
      <c r="E71" s="420"/>
      <c r="F71" s="420"/>
      <c r="G71" s="420"/>
      <c r="H71" s="420"/>
      <c r="I71" s="420"/>
      <c r="J71" s="420"/>
      <c r="K71" s="420"/>
      <c r="L71" s="420"/>
      <c r="M71" s="420"/>
      <c r="N71" s="420"/>
      <c r="O71" s="420"/>
      <c r="P71" s="420"/>
      <c r="Q71" s="420"/>
      <c r="R71" s="420"/>
      <c r="S71" s="420"/>
      <c r="T71" s="420"/>
      <c r="U71" s="420"/>
      <c r="V71" s="420"/>
      <c r="W71" s="420"/>
      <c r="X71" s="420"/>
      <c r="Y71" s="420"/>
      <c r="Z71" s="420"/>
      <c r="AA71" s="420"/>
      <c r="AB71" s="420"/>
      <c r="AC71" s="420"/>
      <c r="AD71" s="420"/>
      <c r="AE71" s="420"/>
      <c r="AF71" s="420"/>
      <c r="AG71" s="420"/>
      <c r="AH71" s="420"/>
      <c r="AI71" s="420"/>
    </row>
    <row r="72" spans="1:35" ht="14.4" x14ac:dyDescent="0.3">
      <c r="A72" s="420"/>
      <c r="B72" s="420"/>
      <c r="C72" s="420"/>
      <c r="D72" s="420"/>
      <c r="E72" s="420"/>
      <c r="F72" s="420"/>
      <c r="G72" s="420"/>
      <c r="H72" s="420"/>
      <c r="I72" s="420"/>
      <c r="J72" s="420"/>
      <c r="K72" s="420"/>
      <c r="L72" s="420"/>
      <c r="M72" s="420"/>
      <c r="N72" s="420"/>
      <c r="O72" s="420"/>
      <c r="P72" s="420"/>
      <c r="Q72" s="420"/>
      <c r="R72" s="420"/>
      <c r="S72" s="420"/>
      <c r="T72" s="420"/>
      <c r="U72" s="420"/>
      <c r="V72" s="420"/>
      <c r="W72" s="420"/>
      <c r="X72" s="420"/>
      <c r="Y72" s="420"/>
      <c r="Z72" s="420"/>
      <c r="AA72" s="420"/>
      <c r="AB72" s="420"/>
      <c r="AC72" s="420"/>
      <c r="AD72" s="420"/>
      <c r="AE72" s="420"/>
      <c r="AF72" s="420"/>
      <c r="AG72" s="420"/>
      <c r="AH72" s="420"/>
      <c r="AI72" s="420"/>
    </row>
    <row r="73" spans="1:35" ht="14.4" x14ac:dyDescent="0.3">
      <c r="A73" s="420"/>
      <c r="B73" s="420"/>
      <c r="C73" s="420"/>
      <c r="D73" s="420"/>
      <c r="E73" s="420"/>
      <c r="F73" s="420"/>
      <c r="G73" s="420"/>
      <c r="H73" s="420"/>
      <c r="I73" s="420"/>
      <c r="J73" s="420"/>
      <c r="K73" s="420"/>
      <c r="L73" s="420"/>
      <c r="M73" s="420"/>
      <c r="N73" s="420"/>
      <c r="O73" s="420"/>
      <c r="P73" s="420"/>
      <c r="Q73" s="420"/>
      <c r="R73" s="420"/>
      <c r="S73" s="420"/>
      <c r="T73" s="420"/>
      <c r="U73" s="420"/>
      <c r="V73" s="420"/>
      <c r="W73" s="420"/>
      <c r="X73" s="420"/>
      <c r="Y73" s="420"/>
      <c r="Z73" s="420"/>
      <c r="AA73" s="420"/>
      <c r="AB73" s="420"/>
      <c r="AC73" s="420"/>
      <c r="AD73" s="420"/>
      <c r="AE73" s="420"/>
      <c r="AF73" s="420"/>
      <c r="AG73" s="420"/>
      <c r="AH73" s="420"/>
      <c r="AI73" s="420"/>
    </row>
    <row r="74" spans="1:35" ht="14.4" x14ac:dyDescent="0.3">
      <c r="A74" s="420"/>
      <c r="B74" s="420"/>
      <c r="C74" s="420"/>
      <c r="D74" s="420"/>
      <c r="E74" s="420"/>
      <c r="F74" s="420"/>
      <c r="G74" s="420"/>
      <c r="H74" s="420"/>
      <c r="I74" s="420"/>
      <c r="J74" s="420"/>
      <c r="K74" s="420"/>
      <c r="L74" s="420"/>
      <c r="M74" s="420"/>
      <c r="N74" s="420"/>
      <c r="O74" s="420"/>
      <c r="P74" s="420"/>
      <c r="Q74" s="420"/>
      <c r="R74" s="420"/>
      <c r="S74" s="420"/>
      <c r="T74" s="420"/>
      <c r="U74" s="420"/>
      <c r="V74" s="420"/>
      <c r="W74" s="420"/>
      <c r="X74" s="420"/>
      <c r="Y74" s="420"/>
      <c r="Z74" s="420"/>
      <c r="AA74" s="420"/>
      <c r="AB74" s="420"/>
      <c r="AC74" s="420"/>
      <c r="AD74" s="420"/>
      <c r="AE74" s="420"/>
      <c r="AF74" s="420"/>
      <c r="AG74" s="420"/>
      <c r="AH74" s="420"/>
      <c r="AI74" s="420"/>
    </row>
    <row r="75" spans="1:35" ht="14.4" x14ac:dyDescent="0.3">
      <c r="A75" s="420"/>
      <c r="B75" s="420"/>
      <c r="C75" s="420"/>
      <c r="D75" s="420"/>
      <c r="E75" s="420"/>
      <c r="F75" s="420"/>
      <c r="G75" s="420"/>
      <c r="H75" s="420"/>
      <c r="I75" s="420"/>
      <c r="J75" s="420"/>
      <c r="K75" s="420"/>
      <c r="L75" s="420"/>
      <c r="M75" s="420"/>
      <c r="N75" s="420"/>
      <c r="O75" s="420"/>
      <c r="P75" s="420"/>
      <c r="Q75" s="420"/>
      <c r="R75" s="420"/>
      <c r="S75" s="420"/>
      <c r="T75" s="420"/>
      <c r="U75" s="420"/>
      <c r="V75" s="420"/>
      <c r="W75" s="420"/>
      <c r="X75" s="420"/>
      <c r="Y75" s="420"/>
      <c r="Z75" s="420"/>
      <c r="AA75" s="420"/>
      <c r="AB75" s="420"/>
      <c r="AC75" s="420"/>
      <c r="AD75" s="420"/>
      <c r="AE75" s="420"/>
      <c r="AF75" s="420"/>
      <c r="AG75" s="420"/>
      <c r="AH75" s="420"/>
      <c r="AI75" s="420"/>
    </row>
    <row r="76" spans="1:35" ht="14.4" x14ac:dyDescent="0.3">
      <c r="A76" s="420"/>
      <c r="B76" s="420"/>
      <c r="C76" s="420"/>
      <c r="D76" s="420"/>
      <c r="E76" s="420"/>
      <c r="F76" s="420"/>
      <c r="G76" s="420"/>
      <c r="H76" s="420"/>
      <c r="I76" s="420"/>
      <c r="J76" s="420"/>
      <c r="K76" s="420"/>
      <c r="L76" s="420"/>
      <c r="M76" s="420"/>
      <c r="N76" s="420"/>
      <c r="O76" s="420"/>
      <c r="P76" s="420"/>
      <c r="Q76" s="420"/>
      <c r="R76" s="420"/>
      <c r="S76" s="420"/>
      <c r="T76" s="420"/>
      <c r="U76" s="420"/>
      <c r="V76" s="420"/>
      <c r="W76" s="420"/>
      <c r="X76" s="420"/>
      <c r="Y76" s="420"/>
      <c r="Z76" s="420"/>
      <c r="AA76" s="420"/>
      <c r="AB76" s="420"/>
      <c r="AC76" s="420"/>
      <c r="AD76" s="420"/>
      <c r="AE76" s="420"/>
      <c r="AF76" s="420"/>
      <c r="AG76" s="420"/>
      <c r="AH76" s="420"/>
      <c r="AI76" s="420"/>
    </row>
    <row r="77" spans="1:35" ht="14.4" x14ac:dyDescent="0.3">
      <c r="A77" s="420"/>
      <c r="B77" s="420"/>
      <c r="C77" s="420"/>
      <c r="D77" s="420"/>
      <c r="E77" s="420"/>
      <c r="F77" s="420"/>
      <c r="G77" s="420"/>
      <c r="H77" s="420"/>
      <c r="I77" s="420"/>
      <c r="J77" s="420"/>
      <c r="K77" s="420"/>
      <c r="L77" s="420"/>
      <c r="M77" s="420"/>
      <c r="N77" s="420"/>
      <c r="O77" s="420"/>
      <c r="P77" s="420"/>
      <c r="Q77" s="420"/>
      <c r="R77" s="420"/>
      <c r="S77" s="420"/>
      <c r="T77" s="420"/>
      <c r="U77" s="420"/>
      <c r="V77" s="420"/>
      <c r="W77" s="420"/>
      <c r="X77" s="420"/>
      <c r="Y77" s="420"/>
      <c r="Z77" s="420"/>
      <c r="AA77" s="420"/>
      <c r="AB77" s="420"/>
      <c r="AC77" s="420"/>
      <c r="AD77" s="420"/>
      <c r="AE77" s="420"/>
      <c r="AF77" s="420"/>
      <c r="AG77" s="420"/>
      <c r="AH77" s="420"/>
      <c r="AI77" s="420"/>
    </row>
    <row r="78" spans="1:35" ht="14.4" x14ac:dyDescent="0.3">
      <c r="A78" s="420"/>
      <c r="B78" s="420"/>
      <c r="C78" s="420"/>
      <c r="D78" s="420"/>
      <c r="E78" s="420"/>
      <c r="F78" s="420"/>
      <c r="G78" s="420"/>
      <c r="H78" s="420"/>
      <c r="I78" s="420"/>
      <c r="J78" s="420"/>
      <c r="K78" s="420"/>
      <c r="L78" s="420"/>
      <c r="M78" s="420"/>
      <c r="N78" s="420"/>
      <c r="O78" s="420"/>
      <c r="P78" s="420"/>
      <c r="Q78" s="420"/>
      <c r="R78" s="420"/>
      <c r="S78" s="420"/>
      <c r="T78" s="420"/>
      <c r="U78" s="420"/>
      <c r="V78" s="420"/>
      <c r="W78" s="420"/>
      <c r="X78" s="420"/>
      <c r="Y78" s="420"/>
      <c r="Z78" s="420"/>
      <c r="AA78" s="420"/>
      <c r="AB78" s="420"/>
      <c r="AC78" s="420"/>
      <c r="AD78" s="420"/>
      <c r="AE78" s="420"/>
      <c r="AF78" s="420"/>
      <c r="AG78" s="420"/>
      <c r="AH78" s="420"/>
      <c r="AI78" s="420"/>
    </row>
    <row r="79" spans="1:35" ht="14.4" x14ac:dyDescent="0.3">
      <c r="A79" s="420"/>
      <c r="B79" s="420"/>
      <c r="C79" s="420"/>
      <c r="D79" s="420"/>
      <c r="E79" s="420"/>
      <c r="F79" s="420"/>
      <c r="G79" s="420"/>
      <c r="H79" s="420"/>
      <c r="I79" s="420"/>
      <c r="J79" s="420"/>
      <c r="K79" s="420"/>
      <c r="L79" s="420"/>
      <c r="M79" s="420"/>
      <c r="N79" s="420"/>
      <c r="O79" s="420"/>
      <c r="P79" s="420"/>
      <c r="Q79" s="420"/>
      <c r="R79" s="420"/>
      <c r="S79" s="420"/>
      <c r="T79" s="420"/>
      <c r="U79" s="420"/>
      <c r="V79" s="420"/>
      <c r="W79" s="420"/>
      <c r="X79" s="420"/>
      <c r="Y79" s="420"/>
      <c r="Z79" s="420"/>
      <c r="AA79" s="420"/>
      <c r="AB79" s="420"/>
      <c r="AC79" s="420"/>
      <c r="AD79" s="420"/>
      <c r="AE79" s="420"/>
      <c r="AF79" s="420"/>
      <c r="AG79" s="420"/>
      <c r="AH79" s="420"/>
      <c r="AI79" s="420"/>
    </row>
    <row r="80" spans="1:35" ht="14.4" x14ac:dyDescent="0.3">
      <c r="A80" s="420"/>
      <c r="B80" s="420"/>
      <c r="C80" s="420"/>
      <c r="D80" s="420"/>
      <c r="E80" s="420"/>
      <c r="F80" s="420"/>
      <c r="G80" s="420"/>
      <c r="H80" s="420"/>
      <c r="I80" s="420"/>
      <c r="J80" s="420"/>
      <c r="K80" s="420"/>
      <c r="L80" s="420"/>
      <c r="M80" s="420"/>
      <c r="N80" s="420"/>
      <c r="O80" s="420"/>
      <c r="P80" s="420"/>
      <c r="Q80" s="420"/>
      <c r="R80" s="420"/>
      <c r="S80" s="420"/>
      <c r="T80" s="420"/>
      <c r="U80" s="420"/>
      <c r="V80" s="420"/>
      <c r="W80" s="420"/>
      <c r="X80" s="420"/>
      <c r="Y80" s="420"/>
      <c r="Z80" s="420"/>
      <c r="AA80" s="420"/>
      <c r="AB80" s="420"/>
      <c r="AC80" s="420"/>
      <c r="AD80" s="420"/>
      <c r="AE80" s="420"/>
      <c r="AF80" s="420"/>
      <c r="AG80" s="420"/>
      <c r="AH80" s="420"/>
      <c r="AI80" s="420"/>
    </row>
    <row r="81" spans="1:35" ht="14.4" x14ac:dyDescent="0.3">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c r="AF81" s="420"/>
      <c r="AG81" s="420"/>
      <c r="AH81" s="420"/>
      <c r="AI81" s="420"/>
    </row>
    <row r="82" spans="1:35" ht="14.4" x14ac:dyDescent="0.3">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c r="AF82" s="420"/>
      <c r="AG82" s="420"/>
      <c r="AH82" s="420"/>
      <c r="AI82" s="420"/>
    </row>
    <row r="83" spans="1:35" ht="14.4" x14ac:dyDescent="0.3">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c r="AF83" s="420"/>
      <c r="AG83" s="420"/>
      <c r="AH83" s="420"/>
      <c r="AI83" s="420"/>
    </row>
    <row r="84" spans="1:35" ht="14.4" x14ac:dyDescent="0.3">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c r="AF84" s="420"/>
      <c r="AG84" s="420"/>
      <c r="AH84" s="420"/>
      <c r="AI84" s="420"/>
    </row>
    <row r="85" spans="1:35" ht="14.4" x14ac:dyDescent="0.3">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c r="AF85" s="420"/>
      <c r="AG85" s="420"/>
      <c r="AH85" s="420"/>
      <c r="AI85" s="420"/>
    </row>
    <row r="86" spans="1:35" ht="14.4" x14ac:dyDescent="0.3">
      <c r="A86" s="420"/>
      <c r="B86" s="420"/>
      <c r="C86" s="420"/>
      <c r="D86" s="420"/>
      <c r="E86" s="420"/>
      <c r="F86" s="420"/>
      <c r="G86" s="420"/>
      <c r="H86" s="420"/>
      <c r="I86" s="420"/>
      <c r="J86" s="420"/>
      <c r="K86" s="420"/>
      <c r="L86" s="420"/>
      <c r="M86" s="420"/>
      <c r="N86" s="420"/>
      <c r="O86" s="420"/>
      <c r="P86" s="420"/>
      <c r="Q86" s="420"/>
      <c r="R86" s="420"/>
      <c r="S86" s="420"/>
      <c r="T86" s="420"/>
      <c r="U86" s="420"/>
      <c r="V86" s="420"/>
      <c r="W86" s="420"/>
      <c r="X86" s="420"/>
      <c r="Y86" s="420"/>
      <c r="Z86" s="420"/>
      <c r="AA86" s="420"/>
      <c r="AB86" s="420"/>
      <c r="AC86" s="420"/>
      <c r="AD86" s="420"/>
      <c r="AE86" s="420"/>
      <c r="AF86" s="420"/>
      <c r="AG86" s="420"/>
      <c r="AH86" s="420"/>
      <c r="AI86" s="420"/>
    </row>
    <row r="87" spans="1:35" ht="14.4" x14ac:dyDescent="0.3">
      <c r="A87" s="420"/>
      <c r="B87" s="420"/>
      <c r="C87" s="420"/>
      <c r="D87" s="420"/>
      <c r="E87" s="420"/>
      <c r="F87" s="420"/>
      <c r="G87" s="420"/>
      <c r="H87" s="420"/>
      <c r="I87" s="420"/>
      <c r="J87" s="420"/>
      <c r="K87" s="420"/>
      <c r="L87" s="420"/>
      <c r="M87" s="420"/>
      <c r="N87" s="420"/>
      <c r="O87" s="420"/>
      <c r="P87" s="420"/>
      <c r="Q87" s="420"/>
      <c r="R87" s="420"/>
      <c r="S87" s="420"/>
      <c r="T87" s="420"/>
      <c r="U87" s="420"/>
      <c r="V87" s="420"/>
      <c r="W87" s="420"/>
      <c r="X87" s="420"/>
      <c r="Y87" s="420"/>
      <c r="Z87" s="420"/>
      <c r="AA87" s="420"/>
      <c r="AB87" s="420"/>
      <c r="AC87" s="420"/>
      <c r="AD87" s="420"/>
      <c r="AE87" s="420"/>
      <c r="AF87" s="420"/>
      <c r="AG87" s="420"/>
      <c r="AH87" s="420"/>
      <c r="AI87" s="420"/>
    </row>
    <row r="88" spans="1:35" ht="14.4" x14ac:dyDescent="0.3">
      <c r="A88" s="420"/>
      <c r="B88" s="420"/>
      <c r="C88" s="420"/>
      <c r="D88" s="420"/>
      <c r="E88" s="420"/>
      <c r="F88" s="420"/>
      <c r="G88" s="420"/>
      <c r="H88" s="420"/>
      <c r="I88" s="420"/>
      <c r="J88" s="420"/>
      <c r="K88" s="420"/>
      <c r="L88" s="420"/>
      <c r="M88" s="420"/>
      <c r="N88" s="420"/>
      <c r="O88" s="420"/>
      <c r="P88" s="420"/>
      <c r="Q88" s="420"/>
      <c r="R88" s="420"/>
      <c r="S88" s="420"/>
      <c r="T88" s="420"/>
      <c r="U88" s="420"/>
      <c r="V88" s="420"/>
      <c r="W88" s="420"/>
      <c r="X88" s="420"/>
      <c r="Y88" s="420"/>
      <c r="Z88" s="420"/>
      <c r="AA88" s="420"/>
      <c r="AB88" s="420"/>
      <c r="AC88" s="420"/>
      <c r="AD88" s="420"/>
      <c r="AE88" s="420"/>
      <c r="AF88" s="420"/>
      <c r="AG88" s="420"/>
      <c r="AH88" s="420"/>
      <c r="AI88" s="420"/>
    </row>
    <row r="89" spans="1:35" ht="14.4" x14ac:dyDescent="0.3">
      <c r="A89" s="420"/>
      <c r="B89" s="420"/>
      <c r="C89" s="420"/>
      <c r="D89" s="420"/>
      <c r="E89" s="420"/>
      <c r="F89" s="420"/>
      <c r="G89" s="420"/>
      <c r="H89" s="420"/>
      <c r="I89" s="420"/>
      <c r="J89" s="420"/>
      <c r="K89" s="420"/>
      <c r="L89" s="420"/>
      <c r="M89" s="420"/>
      <c r="N89" s="420"/>
      <c r="O89" s="420"/>
      <c r="P89" s="420"/>
      <c r="Q89" s="420"/>
      <c r="R89" s="420"/>
      <c r="S89" s="420"/>
      <c r="T89" s="420"/>
      <c r="U89" s="420"/>
      <c r="V89" s="420"/>
      <c r="W89" s="420"/>
      <c r="X89" s="420"/>
      <c r="Y89" s="420"/>
      <c r="Z89" s="420"/>
      <c r="AA89" s="420"/>
      <c r="AB89" s="420"/>
      <c r="AC89" s="420"/>
      <c r="AD89" s="420"/>
      <c r="AE89" s="420"/>
      <c r="AF89" s="420"/>
      <c r="AG89" s="420"/>
      <c r="AH89" s="420"/>
      <c r="AI89" s="420"/>
    </row>
    <row r="90" spans="1:35" ht="14.4" x14ac:dyDescent="0.3">
      <c r="A90" s="420"/>
      <c r="B90" s="420"/>
      <c r="C90" s="420"/>
      <c r="D90" s="420"/>
      <c r="E90" s="420"/>
      <c r="F90" s="420"/>
      <c r="G90" s="420"/>
      <c r="H90" s="420"/>
      <c r="I90" s="420"/>
      <c r="J90" s="420"/>
      <c r="K90" s="420"/>
      <c r="L90" s="420"/>
      <c r="M90" s="420"/>
      <c r="N90" s="420"/>
      <c r="O90" s="420"/>
      <c r="P90" s="420"/>
      <c r="Q90" s="420"/>
      <c r="R90" s="420"/>
      <c r="S90" s="420"/>
      <c r="T90" s="420"/>
      <c r="U90" s="420"/>
      <c r="V90" s="420"/>
      <c r="W90" s="420"/>
      <c r="X90" s="420"/>
      <c r="Y90" s="420"/>
      <c r="Z90" s="420"/>
      <c r="AA90" s="420"/>
      <c r="AB90" s="420"/>
      <c r="AC90" s="420"/>
      <c r="AD90" s="420"/>
      <c r="AE90" s="420"/>
      <c r="AF90" s="420"/>
      <c r="AG90" s="420"/>
      <c r="AH90" s="420"/>
      <c r="AI90" s="420"/>
    </row>
    <row r="91" spans="1:35" ht="14.4" x14ac:dyDescent="0.3">
      <c r="A91" s="420"/>
      <c r="B91" s="420"/>
      <c r="C91" s="420"/>
      <c r="D91" s="420"/>
      <c r="E91" s="420"/>
      <c r="F91" s="420"/>
      <c r="G91" s="420"/>
      <c r="H91" s="420"/>
      <c r="I91" s="420"/>
      <c r="J91" s="420"/>
      <c r="K91" s="420"/>
      <c r="L91" s="420"/>
      <c r="M91" s="420"/>
      <c r="N91" s="420"/>
      <c r="O91" s="420"/>
      <c r="P91" s="420"/>
      <c r="Q91" s="420"/>
      <c r="R91" s="420"/>
      <c r="S91" s="420"/>
      <c r="T91" s="420"/>
      <c r="U91" s="420"/>
      <c r="V91" s="420"/>
      <c r="W91" s="420"/>
      <c r="X91" s="420"/>
      <c r="Y91" s="420"/>
      <c r="Z91" s="420"/>
      <c r="AA91" s="420"/>
      <c r="AB91" s="420"/>
      <c r="AC91" s="420"/>
      <c r="AD91" s="420"/>
      <c r="AE91" s="420"/>
      <c r="AF91" s="420"/>
      <c r="AG91" s="420"/>
      <c r="AH91" s="420"/>
      <c r="AI91" s="420"/>
    </row>
    <row r="92" spans="1:35" ht="14.4" x14ac:dyDescent="0.3">
      <c r="A92" s="420"/>
      <c r="B92" s="420"/>
      <c r="C92" s="420"/>
      <c r="D92" s="420"/>
      <c r="E92" s="420"/>
      <c r="F92" s="420"/>
      <c r="G92" s="420"/>
      <c r="H92" s="420"/>
      <c r="I92" s="420"/>
      <c r="J92" s="420"/>
      <c r="K92" s="420"/>
      <c r="L92" s="420"/>
      <c r="M92" s="420"/>
      <c r="N92" s="420"/>
      <c r="O92" s="420"/>
      <c r="P92" s="420"/>
      <c r="Q92" s="420"/>
      <c r="R92" s="420"/>
      <c r="S92" s="420"/>
      <c r="T92" s="420"/>
      <c r="U92" s="420"/>
      <c r="V92" s="420"/>
      <c r="W92" s="420"/>
      <c r="X92" s="420"/>
      <c r="Y92" s="420"/>
      <c r="Z92" s="420"/>
      <c r="AA92" s="420"/>
      <c r="AB92" s="420"/>
      <c r="AC92" s="420"/>
      <c r="AD92" s="420"/>
      <c r="AE92" s="420"/>
      <c r="AF92" s="420"/>
      <c r="AG92" s="420"/>
      <c r="AH92" s="420"/>
      <c r="AI92" s="420"/>
    </row>
    <row r="93" spans="1:35" ht="14.4" x14ac:dyDescent="0.3">
      <c r="A93" s="420"/>
      <c r="B93" s="420"/>
      <c r="C93" s="420"/>
      <c r="D93" s="420"/>
      <c r="E93" s="420"/>
      <c r="F93" s="420"/>
      <c r="G93" s="420"/>
      <c r="H93" s="420"/>
      <c r="I93" s="420"/>
      <c r="J93" s="420"/>
      <c r="K93" s="420"/>
      <c r="L93" s="420"/>
      <c r="M93" s="420"/>
      <c r="N93" s="420"/>
      <c r="O93" s="420"/>
      <c r="P93" s="420"/>
      <c r="Q93" s="420"/>
      <c r="R93" s="420"/>
      <c r="S93" s="420"/>
      <c r="T93" s="420"/>
      <c r="U93" s="420"/>
      <c r="V93" s="420"/>
      <c r="W93" s="420"/>
      <c r="X93" s="420"/>
      <c r="Y93" s="420"/>
      <c r="Z93" s="420"/>
      <c r="AA93" s="420"/>
      <c r="AB93" s="420"/>
      <c r="AC93" s="420"/>
      <c r="AD93" s="420"/>
      <c r="AE93" s="420"/>
      <c r="AF93" s="420"/>
      <c r="AG93" s="420"/>
      <c r="AH93" s="420"/>
      <c r="AI93" s="420"/>
    </row>
    <row r="94" spans="1:35" ht="14.4" x14ac:dyDescent="0.3">
      <c r="A94" s="420"/>
      <c r="B94" s="420"/>
      <c r="C94" s="420"/>
      <c r="D94" s="420"/>
      <c r="E94" s="420"/>
      <c r="F94" s="420"/>
      <c r="G94" s="420"/>
      <c r="H94" s="420"/>
      <c r="I94" s="420"/>
      <c r="J94" s="420"/>
      <c r="K94" s="420"/>
      <c r="L94" s="420"/>
      <c r="M94" s="420"/>
      <c r="N94" s="420"/>
      <c r="O94" s="420"/>
      <c r="P94" s="420"/>
      <c r="Q94" s="420"/>
      <c r="R94" s="420"/>
      <c r="S94" s="420"/>
      <c r="T94" s="420"/>
      <c r="U94" s="420"/>
      <c r="V94" s="420"/>
      <c r="W94" s="420"/>
      <c r="X94" s="420"/>
      <c r="Y94" s="420"/>
      <c r="Z94" s="420"/>
      <c r="AA94" s="420"/>
      <c r="AB94" s="420"/>
      <c r="AC94" s="420"/>
      <c r="AD94" s="420"/>
      <c r="AE94" s="420"/>
      <c r="AF94" s="420"/>
      <c r="AG94" s="420"/>
      <c r="AH94" s="420"/>
      <c r="AI94" s="420"/>
    </row>
    <row r="95" spans="1:35" ht="14.4" x14ac:dyDescent="0.3">
      <c r="A95" s="420"/>
      <c r="B95" s="420"/>
      <c r="C95" s="420"/>
      <c r="D95" s="420"/>
      <c r="E95" s="420"/>
      <c r="F95" s="420"/>
      <c r="G95" s="420"/>
      <c r="H95" s="420"/>
      <c r="I95" s="420"/>
      <c r="J95" s="420"/>
      <c r="K95" s="420"/>
      <c r="L95" s="420"/>
      <c r="M95" s="420"/>
      <c r="N95" s="420"/>
      <c r="O95" s="420"/>
      <c r="P95" s="420"/>
      <c r="Q95" s="420"/>
      <c r="R95" s="420"/>
      <c r="S95" s="420"/>
      <c r="T95" s="420"/>
      <c r="U95" s="420"/>
      <c r="V95" s="420"/>
      <c r="W95" s="420"/>
      <c r="X95" s="420"/>
      <c r="Y95" s="420"/>
      <c r="Z95" s="420"/>
      <c r="AA95" s="420"/>
      <c r="AB95" s="420"/>
      <c r="AC95" s="420"/>
      <c r="AD95" s="420"/>
      <c r="AE95" s="420"/>
      <c r="AF95" s="420"/>
      <c r="AG95" s="420"/>
      <c r="AH95" s="420"/>
      <c r="AI95" s="420"/>
    </row>
    <row r="96" spans="1:35" ht="14.4" x14ac:dyDescent="0.3">
      <c r="A96" s="420"/>
      <c r="B96" s="420"/>
      <c r="C96" s="420"/>
      <c r="D96" s="420"/>
      <c r="E96" s="420"/>
      <c r="F96" s="420"/>
      <c r="G96" s="420"/>
      <c r="H96" s="420"/>
      <c r="I96" s="420"/>
      <c r="J96" s="420"/>
      <c r="K96" s="420"/>
      <c r="L96" s="420"/>
      <c r="M96" s="420"/>
      <c r="N96" s="420"/>
      <c r="O96" s="420"/>
      <c r="P96" s="420"/>
      <c r="Q96" s="420"/>
      <c r="R96" s="420"/>
      <c r="S96" s="420"/>
      <c r="T96" s="420"/>
      <c r="U96" s="420"/>
      <c r="V96" s="420"/>
      <c r="W96" s="420"/>
      <c r="X96" s="420"/>
      <c r="Y96" s="420"/>
      <c r="Z96" s="420"/>
      <c r="AA96" s="420"/>
      <c r="AB96" s="420"/>
      <c r="AC96" s="420"/>
      <c r="AD96" s="420"/>
      <c r="AE96" s="420"/>
      <c r="AF96" s="420"/>
      <c r="AG96" s="420"/>
      <c r="AH96" s="420"/>
      <c r="AI96" s="420"/>
    </row>
    <row r="97" spans="1:35" ht="14.4" x14ac:dyDescent="0.3">
      <c r="A97" s="420"/>
      <c r="B97" s="420"/>
      <c r="C97" s="420"/>
      <c r="D97" s="420"/>
      <c r="E97" s="420"/>
      <c r="F97" s="420"/>
      <c r="G97" s="420"/>
      <c r="H97" s="420"/>
      <c r="I97" s="420"/>
      <c r="J97" s="420"/>
      <c r="K97" s="420"/>
      <c r="L97" s="420"/>
      <c r="M97" s="420"/>
      <c r="N97" s="420"/>
      <c r="O97" s="420"/>
      <c r="P97" s="420"/>
      <c r="Q97" s="420"/>
      <c r="R97" s="420"/>
      <c r="S97" s="420"/>
      <c r="T97" s="420"/>
      <c r="U97" s="420"/>
      <c r="V97" s="420"/>
      <c r="W97" s="420"/>
      <c r="X97" s="420"/>
      <c r="Y97" s="420"/>
      <c r="Z97" s="420"/>
      <c r="AA97" s="420"/>
      <c r="AB97" s="420"/>
      <c r="AC97" s="420"/>
      <c r="AD97" s="420"/>
      <c r="AE97" s="420"/>
      <c r="AF97" s="420"/>
      <c r="AG97" s="420"/>
      <c r="AH97" s="420"/>
      <c r="AI97" s="420"/>
    </row>
    <row r="98" spans="1:35" ht="14.4" x14ac:dyDescent="0.3">
      <c r="A98" s="420"/>
      <c r="B98" s="420"/>
      <c r="C98" s="420"/>
      <c r="D98" s="420"/>
      <c r="E98" s="420"/>
      <c r="F98" s="420"/>
      <c r="G98" s="420"/>
      <c r="H98" s="420"/>
      <c r="I98" s="420"/>
      <c r="J98" s="420"/>
      <c r="K98" s="420"/>
      <c r="L98" s="420"/>
      <c r="M98" s="420"/>
      <c r="N98" s="420"/>
      <c r="O98" s="420"/>
      <c r="P98" s="420"/>
      <c r="Q98" s="420"/>
      <c r="R98" s="420"/>
      <c r="S98" s="420"/>
      <c r="T98" s="420"/>
      <c r="U98" s="420"/>
      <c r="V98" s="420"/>
      <c r="W98" s="420"/>
      <c r="X98" s="420"/>
      <c r="Y98" s="420"/>
      <c r="Z98" s="420"/>
      <c r="AA98" s="420"/>
      <c r="AB98" s="420"/>
      <c r="AC98" s="420"/>
      <c r="AD98" s="420"/>
      <c r="AE98" s="420"/>
      <c r="AF98" s="420"/>
      <c r="AG98" s="420"/>
      <c r="AH98" s="420"/>
      <c r="AI98" s="420"/>
    </row>
    <row r="99" spans="1:35" ht="14.4" x14ac:dyDescent="0.3">
      <c r="A99" s="420"/>
      <c r="B99" s="420"/>
      <c r="C99" s="420"/>
      <c r="D99" s="420"/>
      <c r="E99" s="420"/>
      <c r="F99" s="420"/>
      <c r="G99" s="420"/>
      <c r="H99" s="420"/>
      <c r="I99" s="420"/>
      <c r="J99" s="420"/>
      <c r="K99" s="420"/>
      <c r="L99" s="420"/>
      <c r="M99" s="420"/>
      <c r="N99" s="420"/>
      <c r="O99" s="420"/>
      <c r="P99" s="420"/>
      <c r="Q99" s="420"/>
      <c r="R99" s="420"/>
      <c r="S99" s="420"/>
      <c r="T99" s="420"/>
      <c r="U99" s="420"/>
      <c r="V99" s="420"/>
      <c r="W99" s="420"/>
      <c r="X99" s="420"/>
      <c r="Y99" s="420"/>
      <c r="Z99" s="420"/>
      <c r="AA99" s="420"/>
      <c r="AB99" s="420"/>
      <c r="AC99" s="420"/>
      <c r="AD99" s="420"/>
      <c r="AE99" s="420"/>
      <c r="AF99" s="420"/>
      <c r="AG99" s="420"/>
      <c r="AH99" s="420"/>
      <c r="AI99" s="420"/>
    </row>
    <row r="100" spans="1:35" ht="14.4" x14ac:dyDescent="0.3">
      <c r="A100" s="420"/>
      <c r="B100" s="420"/>
      <c r="C100" s="420"/>
      <c r="D100" s="420"/>
      <c r="E100" s="420"/>
      <c r="F100" s="420"/>
      <c r="G100" s="420"/>
      <c r="H100" s="420"/>
      <c r="I100" s="420"/>
      <c r="J100" s="420"/>
      <c r="K100" s="420"/>
      <c r="L100" s="420"/>
      <c r="M100" s="420"/>
      <c r="N100" s="420"/>
      <c r="O100" s="420"/>
      <c r="P100" s="420"/>
      <c r="Q100" s="420"/>
      <c r="R100" s="420"/>
      <c r="S100" s="420"/>
      <c r="T100" s="420"/>
      <c r="U100" s="420"/>
      <c r="V100" s="420"/>
      <c r="W100" s="420"/>
      <c r="X100" s="420"/>
      <c r="Y100" s="420"/>
      <c r="Z100" s="420"/>
      <c r="AA100" s="420"/>
      <c r="AB100" s="420"/>
      <c r="AC100" s="420"/>
      <c r="AD100" s="420"/>
      <c r="AE100" s="420"/>
      <c r="AF100" s="420"/>
      <c r="AG100" s="420"/>
      <c r="AH100" s="420"/>
      <c r="AI100" s="420"/>
    </row>
    <row r="101" spans="1:35" ht="14.4" x14ac:dyDescent="0.3">
      <c r="A101" s="420"/>
      <c r="B101" s="420"/>
      <c r="C101" s="420"/>
      <c r="D101" s="420"/>
      <c r="E101" s="420"/>
      <c r="F101" s="420"/>
      <c r="G101" s="420"/>
      <c r="H101" s="420"/>
      <c r="I101" s="420"/>
      <c r="J101" s="420"/>
      <c r="K101" s="420"/>
      <c r="L101" s="420"/>
      <c r="M101" s="420"/>
      <c r="N101" s="420"/>
      <c r="O101" s="420"/>
      <c r="P101" s="420"/>
      <c r="Q101" s="420"/>
      <c r="R101" s="420"/>
      <c r="S101" s="420"/>
      <c r="T101" s="420"/>
      <c r="U101" s="420"/>
      <c r="V101" s="420"/>
      <c r="W101" s="420"/>
      <c r="X101" s="420"/>
      <c r="Y101" s="420"/>
      <c r="Z101" s="420"/>
      <c r="AA101" s="420"/>
      <c r="AB101" s="420"/>
      <c r="AC101" s="420"/>
      <c r="AD101" s="420"/>
      <c r="AE101" s="420"/>
      <c r="AF101" s="420"/>
      <c r="AG101" s="420"/>
      <c r="AH101" s="420"/>
      <c r="AI101" s="420"/>
    </row>
    <row r="102" spans="1:35" ht="14.4" x14ac:dyDescent="0.3">
      <c r="A102" s="420"/>
      <c r="B102" s="420"/>
      <c r="C102" s="420"/>
      <c r="D102" s="420"/>
      <c r="E102" s="420"/>
      <c r="F102" s="420"/>
      <c r="G102" s="420"/>
      <c r="H102" s="420"/>
      <c r="I102" s="420"/>
      <c r="J102" s="420"/>
      <c r="K102" s="420"/>
      <c r="L102" s="420"/>
      <c r="M102" s="420"/>
      <c r="N102" s="420"/>
      <c r="O102" s="420"/>
      <c r="P102" s="420"/>
      <c r="Q102" s="420"/>
      <c r="R102" s="420"/>
      <c r="S102" s="420"/>
      <c r="T102" s="420"/>
      <c r="U102" s="420"/>
      <c r="V102" s="420"/>
      <c r="W102" s="420"/>
      <c r="X102" s="420"/>
      <c r="Y102" s="420"/>
      <c r="Z102" s="420"/>
      <c r="AA102" s="420"/>
      <c r="AB102" s="420"/>
      <c r="AC102" s="420"/>
      <c r="AD102" s="420"/>
      <c r="AE102" s="420"/>
      <c r="AF102" s="420"/>
      <c r="AG102" s="420"/>
      <c r="AH102" s="420"/>
      <c r="AI102" s="420"/>
    </row>
    <row r="103" spans="1:35" ht="14.4" x14ac:dyDescent="0.3">
      <c r="A103" s="420"/>
      <c r="B103" s="420"/>
      <c r="C103" s="420"/>
      <c r="D103" s="420"/>
      <c r="E103" s="420"/>
      <c r="F103" s="420"/>
      <c r="G103" s="420"/>
      <c r="H103" s="420"/>
      <c r="I103" s="420"/>
      <c r="J103" s="420"/>
      <c r="K103" s="420"/>
      <c r="L103" s="420"/>
      <c r="M103" s="420"/>
      <c r="N103" s="420"/>
      <c r="O103" s="420"/>
      <c r="P103" s="420"/>
      <c r="Q103" s="420"/>
      <c r="R103" s="420"/>
      <c r="S103" s="420"/>
      <c r="T103" s="420"/>
      <c r="U103" s="420"/>
      <c r="V103" s="420"/>
      <c r="W103" s="420"/>
      <c r="X103" s="420"/>
      <c r="Y103" s="420"/>
      <c r="Z103" s="420"/>
      <c r="AA103" s="420"/>
      <c r="AB103" s="420"/>
      <c r="AC103" s="420"/>
      <c r="AD103" s="420"/>
      <c r="AE103" s="420"/>
      <c r="AF103" s="420"/>
      <c r="AG103" s="420"/>
      <c r="AH103" s="420"/>
      <c r="AI103" s="420"/>
    </row>
    <row r="104" spans="1:35" ht="14.4" x14ac:dyDescent="0.3">
      <c r="A104" s="420"/>
      <c r="B104" s="420"/>
      <c r="C104" s="420"/>
      <c r="D104" s="420"/>
      <c r="E104" s="420"/>
      <c r="F104" s="420"/>
      <c r="G104" s="420"/>
      <c r="H104" s="420"/>
      <c r="I104" s="420"/>
      <c r="J104" s="420"/>
      <c r="K104" s="420"/>
      <c r="L104" s="420"/>
      <c r="M104" s="420"/>
      <c r="N104" s="420"/>
      <c r="O104" s="420"/>
      <c r="P104" s="420"/>
      <c r="Q104" s="420"/>
      <c r="R104" s="420"/>
      <c r="S104" s="420"/>
      <c r="T104" s="420"/>
      <c r="U104" s="420"/>
      <c r="V104" s="420"/>
      <c r="W104" s="420"/>
      <c r="X104" s="420"/>
      <c r="Y104" s="420"/>
      <c r="Z104" s="420"/>
      <c r="AA104" s="420"/>
      <c r="AB104" s="420"/>
      <c r="AC104" s="420"/>
      <c r="AD104" s="420"/>
      <c r="AE104" s="420"/>
      <c r="AF104" s="420"/>
      <c r="AG104" s="420"/>
      <c r="AH104" s="420"/>
      <c r="AI104" s="420"/>
    </row>
    <row r="105" spans="1:35" ht="14.4" x14ac:dyDescent="0.3">
      <c r="A105" s="420"/>
      <c r="B105" s="420"/>
      <c r="C105" s="420"/>
      <c r="D105" s="420"/>
      <c r="E105" s="420"/>
      <c r="F105" s="420"/>
      <c r="G105" s="420"/>
      <c r="H105" s="420"/>
      <c r="I105" s="420"/>
      <c r="J105" s="420"/>
      <c r="K105" s="420"/>
      <c r="L105" s="420"/>
      <c r="M105" s="420"/>
      <c r="N105" s="420"/>
      <c r="O105" s="420"/>
      <c r="P105" s="420"/>
      <c r="Q105" s="420"/>
      <c r="R105" s="420"/>
      <c r="S105" s="420"/>
      <c r="T105" s="420"/>
      <c r="U105" s="420"/>
      <c r="V105" s="420"/>
      <c r="W105" s="420"/>
      <c r="X105" s="420"/>
      <c r="Y105" s="420"/>
      <c r="Z105" s="420"/>
      <c r="AA105" s="420"/>
      <c r="AB105" s="420"/>
      <c r="AC105" s="420"/>
      <c r="AD105" s="420"/>
      <c r="AE105" s="420"/>
      <c r="AF105" s="420"/>
      <c r="AG105" s="420"/>
      <c r="AH105" s="420"/>
      <c r="AI105" s="420"/>
    </row>
    <row r="106" spans="1:35" ht="14.4" x14ac:dyDescent="0.3">
      <c r="A106" s="420"/>
      <c r="B106" s="420"/>
      <c r="C106" s="420"/>
      <c r="D106" s="420"/>
      <c r="E106" s="420"/>
      <c r="F106" s="420"/>
      <c r="G106" s="420"/>
      <c r="H106" s="420"/>
      <c r="I106" s="420"/>
      <c r="J106" s="420"/>
      <c r="K106" s="420"/>
      <c r="L106" s="420"/>
      <c r="M106" s="420"/>
      <c r="N106" s="420"/>
      <c r="O106" s="420"/>
      <c r="P106" s="420"/>
      <c r="Q106" s="420"/>
      <c r="R106" s="420"/>
      <c r="S106" s="420"/>
      <c r="T106" s="420"/>
      <c r="U106" s="420"/>
      <c r="V106" s="420"/>
      <c r="W106" s="420"/>
      <c r="X106" s="420"/>
      <c r="Y106" s="420"/>
      <c r="Z106" s="420"/>
      <c r="AA106" s="420"/>
      <c r="AB106" s="420"/>
      <c r="AC106" s="420"/>
      <c r="AD106" s="420"/>
      <c r="AE106" s="420"/>
      <c r="AF106" s="420"/>
      <c r="AG106" s="420"/>
      <c r="AH106" s="420"/>
      <c r="AI106" s="420"/>
    </row>
    <row r="107" spans="1:35" ht="14.4" x14ac:dyDescent="0.3">
      <c r="A107" s="420"/>
      <c r="B107" s="420"/>
      <c r="C107" s="420"/>
      <c r="D107" s="420"/>
      <c r="E107" s="420"/>
      <c r="F107" s="420"/>
      <c r="G107" s="420"/>
      <c r="H107" s="420"/>
      <c r="I107" s="420"/>
      <c r="J107" s="420"/>
      <c r="K107" s="420"/>
      <c r="L107" s="420"/>
      <c r="M107" s="420"/>
      <c r="N107" s="420"/>
      <c r="O107" s="420"/>
      <c r="P107" s="420"/>
      <c r="Q107" s="420"/>
      <c r="R107" s="420"/>
      <c r="S107" s="420"/>
      <c r="T107" s="420"/>
      <c r="U107" s="420"/>
      <c r="V107" s="420"/>
      <c r="W107" s="420"/>
      <c r="X107" s="420"/>
      <c r="Y107" s="420"/>
      <c r="Z107" s="420"/>
      <c r="AA107" s="420"/>
      <c r="AB107" s="420"/>
      <c r="AC107" s="420"/>
      <c r="AD107" s="420"/>
      <c r="AE107" s="420"/>
      <c r="AF107" s="420"/>
      <c r="AG107" s="420"/>
      <c r="AH107" s="420"/>
      <c r="AI107" s="420"/>
    </row>
    <row r="108" spans="1:35" ht="14.4" x14ac:dyDescent="0.3">
      <c r="A108" s="420"/>
      <c r="B108" s="420"/>
      <c r="C108" s="420"/>
      <c r="D108" s="420"/>
      <c r="E108" s="420"/>
      <c r="F108" s="420"/>
      <c r="G108" s="420"/>
      <c r="H108" s="420"/>
      <c r="I108" s="420"/>
      <c r="J108" s="420"/>
      <c r="K108" s="420"/>
      <c r="L108" s="420"/>
      <c r="M108" s="420"/>
      <c r="N108" s="420"/>
      <c r="O108" s="420"/>
      <c r="P108" s="420"/>
      <c r="Q108" s="420"/>
      <c r="R108" s="420"/>
      <c r="S108" s="420"/>
      <c r="T108" s="420"/>
      <c r="U108" s="420"/>
      <c r="V108" s="420"/>
      <c r="W108" s="420"/>
      <c r="X108" s="420"/>
      <c r="Y108" s="420"/>
      <c r="Z108" s="420"/>
      <c r="AA108" s="420"/>
      <c r="AB108" s="420"/>
      <c r="AC108" s="420"/>
      <c r="AD108" s="420"/>
      <c r="AE108" s="420"/>
      <c r="AF108" s="420"/>
      <c r="AG108" s="420"/>
      <c r="AH108" s="420"/>
      <c r="AI108" s="420"/>
    </row>
    <row r="109" spans="1:35" ht="14.4" x14ac:dyDescent="0.3">
      <c r="A109" s="420"/>
      <c r="B109" s="420"/>
      <c r="C109" s="420"/>
      <c r="D109" s="420"/>
      <c r="E109" s="420"/>
      <c r="F109" s="420"/>
      <c r="G109" s="420"/>
      <c r="H109" s="420"/>
      <c r="I109" s="420"/>
      <c r="J109" s="420"/>
      <c r="K109" s="420"/>
      <c r="L109" s="420"/>
      <c r="M109" s="420"/>
      <c r="N109" s="420"/>
      <c r="O109" s="420"/>
      <c r="P109" s="420"/>
      <c r="Q109" s="420"/>
      <c r="R109" s="420"/>
      <c r="S109" s="420"/>
      <c r="T109" s="420"/>
      <c r="U109" s="420"/>
      <c r="V109" s="420"/>
      <c r="W109" s="420"/>
      <c r="X109" s="420"/>
      <c r="Y109" s="420"/>
      <c r="Z109" s="420"/>
      <c r="AA109" s="420"/>
      <c r="AB109" s="420"/>
      <c r="AC109" s="420"/>
      <c r="AD109" s="420"/>
      <c r="AE109" s="420"/>
      <c r="AF109" s="420"/>
      <c r="AG109" s="420"/>
      <c r="AH109" s="420"/>
      <c r="AI109" s="420"/>
    </row>
    <row r="110" spans="1:35" ht="14.4" x14ac:dyDescent="0.3">
      <c r="A110" s="420"/>
      <c r="B110" s="420"/>
      <c r="C110" s="420"/>
      <c r="D110" s="420"/>
      <c r="E110" s="420"/>
      <c r="F110" s="420"/>
      <c r="G110" s="420"/>
      <c r="H110" s="420"/>
      <c r="I110" s="420"/>
      <c r="J110" s="420"/>
      <c r="K110" s="420"/>
      <c r="L110" s="420"/>
      <c r="M110" s="420"/>
      <c r="N110" s="420"/>
      <c r="O110" s="420"/>
      <c r="P110" s="420"/>
      <c r="Q110" s="420"/>
      <c r="R110" s="420"/>
      <c r="S110" s="420"/>
      <c r="T110" s="420"/>
      <c r="U110" s="420"/>
      <c r="V110" s="420"/>
      <c r="W110" s="420"/>
      <c r="X110" s="420"/>
      <c r="Y110" s="420"/>
      <c r="Z110" s="420"/>
      <c r="AA110" s="420"/>
      <c r="AB110" s="420"/>
      <c r="AC110" s="420"/>
      <c r="AD110" s="420"/>
      <c r="AE110" s="420"/>
      <c r="AF110" s="420"/>
      <c r="AG110" s="420"/>
      <c r="AH110" s="420"/>
      <c r="AI110" s="420"/>
    </row>
    <row r="111" spans="1:35" ht="14.4" x14ac:dyDescent="0.3">
      <c r="A111" s="420"/>
      <c r="B111" s="420"/>
      <c r="C111" s="420"/>
      <c r="D111" s="420"/>
      <c r="E111" s="420"/>
      <c r="F111" s="420"/>
      <c r="G111" s="420"/>
      <c r="H111" s="420"/>
      <c r="I111" s="420"/>
      <c r="J111" s="420"/>
      <c r="K111" s="420"/>
      <c r="L111" s="420"/>
      <c r="M111" s="420"/>
      <c r="N111" s="420"/>
      <c r="O111" s="420"/>
      <c r="P111" s="420"/>
      <c r="Q111" s="420"/>
      <c r="R111" s="420"/>
      <c r="S111" s="420"/>
      <c r="T111" s="420"/>
      <c r="U111" s="420"/>
      <c r="V111" s="420"/>
      <c r="W111" s="420"/>
      <c r="X111" s="420"/>
      <c r="Y111" s="420"/>
      <c r="Z111" s="420"/>
      <c r="AA111" s="420"/>
      <c r="AB111" s="420"/>
      <c r="AC111" s="420"/>
      <c r="AD111" s="420"/>
      <c r="AE111" s="420"/>
      <c r="AF111" s="420"/>
      <c r="AG111" s="420"/>
      <c r="AH111" s="420"/>
      <c r="AI111" s="420"/>
    </row>
    <row r="112" spans="1:35" ht="14.4" x14ac:dyDescent="0.3">
      <c r="A112" s="420"/>
      <c r="B112" s="420"/>
      <c r="C112" s="420"/>
      <c r="D112" s="420"/>
      <c r="E112" s="420"/>
      <c r="F112" s="420"/>
      <c r="G112" s="420"/>
      <c r="H112" s="420"/>
      <c r="I112" s="420"/>
      <c r="J112" s="420"/>
      <c r="K112" s="420"/>
      <c r="L112" s="420"/>
      <c r="M112" s="420"/>
      <c r="N112" s="420"/>
      <c r="O112" s="420"/>
      <c r="P112" s="420"/>
      <c r="Q112" s="420"/>
      <c r="R112" s="420"/>
      <c r="S112" s="420"/>
      <c r="T112" s="420"/>
      <c r="U112" s="420"/>
      <c r="V112" s="420"/>
      <c r="W112" s="420"/>
      <c r="X112" s="420"/>
      <c r="Y112" s="420"/>
      <c r="Z112" s="420"/>
      <c r="AA112" s="420"/>
      <c r="AB112" s="420"/>
      <c r="AC112" s="420"/>
      <c r="AD112" s="420"/>
      <c r="AE112" s="420"/>
      <c r="AF112" s="420"/>
      <c r="AG112" s="420"/>
      <c r="AH112" s="420"/>
      <c r="AI112" s="420"/>
    </row>
    <row r="113" spans="1:35" ht="14.4" x14ac:dyDescent="0.3">
      <c r="A113" s="420"/>
      <c r="B113" s="420"/>
      <c r="C113" s="420"/>
      <c r="D113" s="420"/>
      <c r="E113" s="420"/>
      <c r="F113" s="420"/>
      <c r="G113" s="420"/>
      <c r="H113" s="420"/>
      <c r="I113" s="420"/>
      <c r="J113" s="420"/>
      <c r="K113" s="420"/>
      <c r="L113" s="420"/>
      <c r="M113" s="420"/>
      <c r="N113" s="420"/>
      <c r="O113" s="420"/>
      <c r="P113" s="420"/>
      <c r="Q113" s="420"/>
      <c r="R113" s="420"/>
      <c r="S113" s="420"/>
      <c r="T113" s="420"/>
      <c r="U113" s="420"/>
      <c r="V113" s="420"/>
      <c r="W113" s="420"/>
      <c r="X113" s="420"/>
      <c r="Y113" s="420"/>
      <c r="Z113" s="420"/>
      <c r="AA113" s="420"/>
      <c r="AB113" s="420"/>
      <c r="AC113" s="420"/>
      <c r="AD113" s="420"/>
      <c r="AE113" s="420"/>
      <c r="AF113" s="420"/>
      <c r="AG113" s="420"/>
      <c r="AH113" s="420"/>
      <c r="AI113" s="420"/>
    </row>
    <row r="114" spans="1:35" ht="14.4" x14ac:dyDescent="0.3">
      <c r="A114" s="420"/>
      <c r="B114" s="420"/>
      <c r="C114" s="420"/>
      <c r="D114" s="420"/>
      <c r="E114" s="420"/>
      <c r="F114" s="420"/>
      <c r="G114" s="420"/>
      <c r="H114" s="420"/>
      <c r="I114" s="420"/>
      <c r="J114" s="420"/>
      <c r="K114" s="420"/>
      <c r="L114" s="420"/>
      <c r="M114" s="420"/>
      <c r="N114" s="420"/>
      <c r="O114" s="420"/>
      <c r="P114" s="420"/>
      <c r="Q114" s="420"/>
      <c r="R114" s="420"/>
      <c r="S114" s="420"/>
      <c r="T114" s="420"/>
      <c r="U114" s="420"/>
      <c r="V114" s="420"/>
      <c r="W114" s="420"/>
      <c r="X114" s="420"/>
      <c r="Y114" s="420"/>
      <c r="Z114" s="420"/>
      <c r="AA114" s="420"/>
      <c r="AB114" s="420"/>
      <c r="AC114" s="420"/>
      <c r="AD114" s="420"/>
      <c r="AE114" s="420"/>
      <c r="AF114" s="420"/>
      <c r="AG114" s="420"/>
      <c r="AH114" s="420"/>
      <c r="AI114" s="420"/>
    </row>
    <row r="115" spans="1:35" ht="14.4" x14ac:dyDescent="0.3">
      <c r="A115" s="420"/>
      <c r="B115" s="420"/>
      <c r="C115" s="420"/>
      <c r="D115" s="420"/>
      <c r="E115" s="420"/>
      <c r="F115" s="420"/>
      <c r="G115" s="420"/>
      <c r="H115" s="420"/>
      <c r="I115" s="420"/>
      <c r="J115" s="420"/>
      <c r="K115" s="420"/>
      <c r="L115" s="420"/>
      <c r="M115" s="420"/>
      <c r="N115" s="420"/>
      <c r="O115" s="420"/>
      <c r="P115" s="420"/>
      <c r="Q115" s="420"/>
      <c r="R115" s="420"/>
      <c r="S115" s="420"/>
      <c r="T115" s="420"/>
      <c r="U115" s="420"/>
      <c r="V115" s="420"/>
      <c r="W115" s="420"/>
      <c r="X115" s="420"/>
      <c r="Y115" s="420"/>
      <c r="Z115" s="420"/>
      <c r="AA115" s="420"/>
      <c r="AB115" s="420"/>
      <c r="AC115" s="420"/>
      <c r="AD115" s="420"/>
      <c r="AE115" s="420"/>
      <c r="AF115" s="420"/>
      <c r="AG115" s="420"/>
      <c r="AH115" s="420"/>
      <c r="AI115" s="420"/>
    </row>
    <row r="116" spans="1:35" ht="14.4" x14ac:dyDescent="0.3">
      <c r="A116" s="420"/>
      <c r="B116" s="420"/>
      <c r="C116" s="420"/>
      <c r="D116" s="420"/>
      <c r="E116" s="420"/>
      <c r="F116" s="420"/>
      <c r="G116" s="420"/>
      <c r="H116" s="420"/>
      <c r="I116" s="420"/>
      <c r="J116" s="420"/>
      <c r="K116" s="420"/>
      <c r="L116" s="420"/>
      <c r="M116" s="420"/>
      <c r="N116" s="420"/>
      <c r="O116" s="420"/>
      <c r="P116" s="420"/>
      <c r="Q116" s="420"/>
      <c r="R116" s="420"/>
      <c r="S116" s="420"/>
      <c r="T116" s="420"/>
      <c r="U116" s="420"/>
      <c r="V116" s="420"/>
      <c r="W116" s="420"/>
      <c r="X116" s="420"/>
      <c r="Y116" s="420"/>
      <c r="Z116" s="420"/>
      <c r="AA116" s="420"/>
      <c r="AB116" s="420"/>
      <c r="AC116" s="420"/>
      <c r="AD116" s="420"/>
      <c r="AE116" s="420"/>
      <c r="AF116" s="420"/>
      <c r="AG116" s="420"/>
      <c r="AH116" s="420"/>
      <c r="AI116" s="420"/>
    </row>
    <row r="117" spans="1:35" ht="14.4" x14ac:dyDescent="0.3">
      <c r="A117" s="420"/>
      <c r="B117" s="420"/>
      <c r="C117" s="420"/>
      <c r="D117" s="420"/>
      <c r="E117" s="420"/>
      <c r="F117" s="420"/>
      <c r="G117" s="420"/>
      <c r="H117" s="420"/>
      <c r="I117" s="420"/>
      <c r="J117" s="420"/>
      <c r="K117" s="420"/>
      <c r="L117" s="420"/>
      <c r="M117" s="420"/>
      <c r="N117" s="420"/>
      <c r="O117" s="420"/>
      <c r="P117" s="420"/>
      <c r="Q117" s="420"/>
      <c r="R117" s="420"/>
      <c r="S117" s="420"/>
      <c r="T117" s="420"/>
      <c r="U117" s="420"/>
      <c r="V117" s="420"/>
      <c r="W117" s="420"/>
      <c r="X117" s="420"/>
      <c r="Y117" s="420"/>
      <c r="Z117" s="420"/>
      <c r="AA117" s="420"/>
      <c r="AB117" s="420"/>
      <c r="AC117" s="420"/>
      <c r="AD117" s="420"/>
      <c r="AE117" s="420"/>
      <c r="AF117" s="420"/>
      <c r="AG117" s="420"/>
      <c r="AH117" s="420"/>
      <c r="AI117" s="420"/>
    </row>
    <row r="118" spans="1:35" ht="14.4" x14ac:dyDescent="0.3">
      <c r="A118" s="420"/>
      <c r="B118" s="420"/>
      <c r="C118" s="420"/>
      <c r="D118" s="420"/>
      <c r="E118" s="420"/>
      <c r="F118" s="420"/>
      <c r="G118" s="420"/>
      <c r="H118" s="420"/>
      <c r="I118" s="420"/>
      <c r="J118" s="420"/>
      <c r="K118" s="420"/>
      <c r="L118" s="420"/>
      <c r="M118" s="420"/>
      <c r="N118" s="420"/>
      <c r="O118" s="420"/>
      <c r="P118" s="420"/>
      <c r="Q118" s="420"/>
      <c r="R118" s="420"/>
      <c r="S118" s="420"/>
      <c r="T118" s="420"/>
      <c r="U118" s="420"/>
      <c r="V118" s="420"/>
      <c r="W118" s="420"/>
      <c r="X118" s="420"/>
      <c r="Y118" s="420"/>
      <c r="Z118" s="420"/>
      <c r="AA118" s="420"/>
      <c r="AB118" s="420"/>
      <c r="AC118" s="420"/>
      <c r="AD118" s="420"/>
      <c r="AE118" s="420"/>
      <c r="AF118" s="420"/>
      <c r="AG118" s="420"/>
      <c r="AH118" s="420"/>
      <c r="AI118" s="420"/>
    </row>
    <row r="119" spans="1:35" ht="14.4" x14ac:dyDescent="0.3">
      <c r="A119" s="420"/>
      <c r="B119" s="420"/>
      <c r="C119" s="420"/>
      <c r="D119" s="420"/>
      <c r="E119" s="420"/>
      <c r="F119" s="420"/>
      <c r="G119" s="420"/>
      <c r="H119" s="420"/>
      <c r="I119" s="420"/>
      <c r="J119" s="420"/>
      <c r="K119" s="420"/>
      <c r="L119" s="420"/>
      <c r="M119" s="420"/>
      <c r="N119" s="420"/>
      <c r="O119" s="420"/>
      <c r="P119" s="420"/>
      <c r="Q119" s="420"/>
      <c r="R119" s="420"/>
      <c r="S119" s="420"/>
      <c r="T119" s="420"/>
      <c r="U119" s="420"/>
      <c r="V119" s="420"/>
      <c r="W119" s="420"/>
      <c r="X119" s="420"/>
      <c r="Y119" s="420"/>
      <c r="Z119" s="420"/>
      <c r="AA119" s="420"/>
      <c r="AB119" s="420"/>
      <c r="AC119" s="420"/>
      <c r="AD119" s="420"/>
      <c r="AE119" s="420"/>
      <c r="AF119" s="420"/>
      <c r="AG119" s="420"/>
      <c r="AH119" s="420"/>
      <c r="AI119" s="420"/>
    </row>
    <row r="120" spans="1:35" ht="14.4" x14ac:dyDescent="0.3">
      <c r="A120" s="420"/>
      <c r="B120" s="420"/>
      <c r="C120" s="420"/>
      <c r="D120" s="420"/>
      <c r="E120" s="420"/>
      <c r="F120" s="420"/>
      <c r="G120" s="420"/>
      <c r="H120" s="420"/>
      <c r="I120" s="420"/>
      <c r="J120" s="420"/>
      <c r="K120" s="420"/>
      <c r="L120" s="420"/>
      <c r="M120" s="420"/>
      <c r="N120" s="420"/>
      <c r="O120" s="420"/>
      <c r="P120" s="420"/>
      <c r="Q120" s="420"/>
      <c r="R120" s="420"/>
      <c r="S120" s="420"/>
      <c r="T120" s="420"/>
      <c r="U120" s="420"/>
      <c r="V120" s="420"/>
      <c r="W120" s="420"/>
      <c r="X120" s="420"/>
      <c r="Y120" s="420"/>
      <c r="Z120" s="420"/>
      <c r="AA120" s="420"/>
      <c r="AB120" s="420"/>
      <c r="AC120" s="420"/>
      <c r="AD120" s="420"/>
      <c r="AE120" s="420"/>
      <c r="AF120" s="420"/>
      <c r="AG120" s="420"/>
      <c r="AH120" s="420"/>
      <c r="AI120" s="420"/>
    </row>
    <row r="121" spans="1:35" ht="14.4" x14ac:dyDescent="0.3">
      <c r="A121" s="420"/>
      <c r="B121" s="420"/>
      <c r="C121" s="420"/>
      <c r="D121" s="420"/>
      <c r="E121" s="420"/>
      <c r="F121" s="420"/>
      <c r="G121" s="420"/>
      <c r="H121" s="420"/>
      <c r="I121" s="420"/>
      <c r="J121" s="420"/>
      <c r="K121" s="420"/>
      <c r="L121" s="420"/>
      <c r="M121" s="420"/>
      <c r="N121" s="420"/>
      <c r="O121" s="420"/>
      <c r="P121" s="420"/>
      <c r="Q121" s="420"/>
      <c r="R121" s="420"/>
      <c r="S121" s="420"/>
      <c r="T121" s="420"/>
      <c r="U121" s="420"/>
      <c r="V121" s="420"/>
      <c r="W121" s="420"/>
      <c r="X121" s="420"/>
      <c r="Y121" s="420"/>
      <c r="Z121" s="420"/>
      <c r="AA121" s="420"/>
      <c r="AB121" s="420"/>
      <c r="AC121" s="420"/>
      <c r="AD121" s="420"/>
      <c r="AE121" s="420"/>
      <c r="AF121" s="420"/>
      <c r="AG121" s="420"/>
      <c r="AH121" s="420"/>
      <c r="AI121" s="420"/>
    </row>
    <row r="122" spans="1:35" ht="14.4" x14ac:dyDescent="0.3">
      <c r="A122" s="420"/>
      <c r="B122" s="420"/>
      <c r="C122" s="420"/>
      <c r="D122" s="420"/>
      <c r="E122" s="420"/>
      <c r="F122" s="420"/>
      <c r="G122" s="420"/>
      <c r="H122" s="420"/>
      <c r="I122" s="420"/>
      <c r="J122" s="420"/>
      <c r="K122" s="420"/>
      <c r="L122" s="420"/>
      <c r="M122" s="420"/>
      <c r="N122" s="420"/>
      <c r="O122" s="420"/>
      <c r="P122" s="420"/>
      <c r="Q122" s="420"/>
      <c r="R122" s="420"/>
      <c r="S122" s="420"/>
      <c r="T122" s="420"/>
      <c r="U122" s="420"/>
      <c r="V122" s="420"/>
      <c r="W122" s="420"/>
      <c r="X122" s="420"/>
      <c r="Y122" s="420"/>
      <c r="Z122" s="420"/>
      <c r="AA122" s="420"/>
      <c r="AB122" s="420"/>
      <c r="AC122" s="420"/>
      <c r="AD122" s="420"/>
      <c r="AE122" s="420"/>
      <c r="AF122" s="420"/>
      <c r="AG122" s="420"/>
      <c r="AH122" s="420"/>
      <c r="AI122" s="420"/>
    </row>
    <row r="123" spans="1:35" ht="14.4" x14ac:dyDescent="0.3">
      <c r="A123" s="420"/>
      <c r="B123" s="420"/>
      <c r="C123" s="420"/>
      <c r="D123" s="420"/>
      <c r="E123" s="420"/>
      <c r="F123" s="420"/>
      <c r="G123" s="420"/>
      <c r="H123" s="420"/>
      <c r="I123" s="420"/>
      <c r="J123" s="420"/>
      <c r="K123" s="420"/>
      <c r="L123" s="420"/>
      <c r="M123" s="420"/>
      <c r="N123" s="420"/>
      <c r="O123" s="420"/>
      <c r="P123" s="420"/>
      <c r="Q123" s="420"/>
      <c r="R123" s="420"/>
      <c r="S123" s="420"/>
      <c r="T123" s="420"/>
      <c r="U123" s="420"/>
      <c r="V123" s="420"/>
      <c r="W123" s="420"/>
      <c r="X123" s="420"/>
      <c r="Y123" s="420"/>
      <c r="Z123" s="420"/>
      <c r="AA123" s="420"/>
      <c r="AB123" s="420"/>
      <c r="AC123" s="420"/>
      <c r="AD123" s="420"/>
      <c r="AE123" s="420"/>
      <c r="AF123" s="420"/>
      <c r="AG123" s="420"/>
      <c r="AH123" s="420"/>
      <c r="AI123" s="420"/>
    </row>
    <row r="124" spans="1:35" ht="14.4" x14ac:dyDescent="0.3">
      <c r="A124" s="420"/>
      <c r="B124" s="420"/>
      <c r="C124" s="420"/>
      <c r="D124" s="420"/>
      <c r="E124" s="420"/>
      <c r="F124" s="420"/>
      <c r="G124" s="420"/>
      <c r="H124" s="420"/>
      <c r="I124" s="420"/>
      <c r="J124" s="420"/>
      <c r="K124" s="420"/>
      <c r="L124" s="420"/>
      <c r="M124" s="420"/>
      <c r="N124" s="420"/>
      <c r="O124" s="420"/>
      <c r="P124" s="420"/>
      <c r="Q124" s="420"/>
      <c r="R124" s="420"/>
      <c r="S124" s="420"/>
      <c r="T124" s="420"/>
      <c r="U124" s="420"/>
      <c r="V124" s="420"/>
      <c r="W124" s="420"/>
      <c r="X124" s="420"/>
      <c r="Y124" s="420"/>
      <c r="Z124" s="420"/>
      <c r="AA124" s="420"/>
      <c r="AB124" s="420"/>
      <c r="AC124" s="420"/>
      <c r="AD124" s="420"/>
      <c r="AE124" s="420"/>
      <c r="AF124" s="420"/>
      <c r="AG124" s="420"/>
      <c r="AH124" s="420"/>
      <c r="AI124" s="420"/>
    </row>
    <row r="125" spans="1:35" ht="14.4" x14ac:dyDescent="0.3">
      <c r="A125" s="420"/>
      <c r="B125" s="420"/>
      <c r="C125" s="420"/>
      <c r="D125" s="420"/>
      <c r="E125" s="420"/>
      <c r="F125" s="420"/>
      <c r="G125" s="420"/>
      <c r="H125" s="420"/>
      <c r="I125" s="420"/>
      <c r="J125" s="420"/>
      <c r="K125" s="420"/>
      <c r="L125" s="420"/>
      <c r="M125" s="420"/>
      <c r="N125" s="420"/>
      <c r="O125" s="420"/>
      <c r="P125" s="420"/>
      <c r="Q125" s="420"/>
      <c r="R125" s="420"/>
      <c r="S125" s="420"/>
      <c r="T125" s="420"/>
      <c r="U125" s="420"/>
      <c r="V125" s="420"/>
      <c r="W125" s="420"/>
      <c r="X125" s="420"/>
      <c r="Y125" s="420"/>
      <c r="Z125" s="420"/>
      <c r="AA125" s="420"/>
      <c r="AB125" s="420"/>
      <c r="AC125" s="420"/>
      <c r="AD125" s="420"/>
      <c r="AE125" s="420"/>
      <c r="AF125" s="420"/>
      <c r="AG125" s="420"/>
      <c r="AH125" s="420"/>
      <c r="AI125" s="420"/>
    </row>
    <row r="126" spans="1:35" ht="14.4" x14ac:dyDescent="0.3">
      <c r="A126" s="420"/>
      <c r="B126" s="420"/>
      <c r="C126" s="420"/>
      <c r="D126" s="420"/>
      <c r="E126" s="420"/>
      <c r="F126" s="420"/>
      <c r="G126" s="420"/>
      <c r="H126" s="420"/>
      <c r="I126" s="420"/>
      <c r="J126" s="420"/>
      <c r="K126" s="420"/>
      <c r="L126" s="420"/>
      <c r="M126" s="420"/>
      <c r="N126" s="420"/>
      <c r="O126" s="420"/>
      <c r="P126" s="420"/>
      <c r="Q126" s="420"/>
      <c r="R126" s="420"/>
      <c r="S126" s="420"/>
      <c r="T126" s="420"/>
      <c r="U126" s="420"/>
      <c r="V126" s="420"/>
      <c r="W126" s="420"/>
      <c r="X126" s="420"/>
      <c r="Y126" s="420"/>
      <c r="Z126" s="420"/>
      <c r="AA126" s="420"/>
      <c r="AB126" s="420"/>
      <c r="AC126" s="420"/>
      <c r="AD126" s="420"/>
      <c r="AE126" s="420"/>
      <c r="AF126" s="420"/>
      <c r="AG126" s="420"/>
      <c r="AH126" s="420"/>
      <c r="AI126" s="420"/>
    </row>
    <row r="127" spans="1:35" ht="14.4" x14ac:dyDescent="0.3">
      <c r="A127" s="420"/>
      <c r="B127" s="420"/>
      <c r="C127" s="420"/>
      <c r="D127" s="420"/>
      <c r="E127" s="420"/>
      <c r="F127" s="420"/>
      <c r="G127" s="420"/>
      <c r="H127" s="420"/>
      <c r="I127" s="420"/>
      <c r="J127" s="420"/>
      <c r="K127" s="420"/>
      <c r="L127" s="420"/>
      <c r="M127" s="420"/>
      <c r="N127" s="420"/>
      <c r="O127" s="420"/>
      <c r="P127" s="420"/>
      <c r="Q127" s="420"/>
      <c r="R127" s="420"/>
      <c r="S127" s="420"/>
      <c r="T127" s="420"/>
      <c r="U127" s="420"/>
      <c r="V127" s="420"/>
      <c r="W127" s="420"/>
      <c r="X127" s="420"/>
      <c r="Y127" s="420"/>
      <c r="Z127" s="420"/>
      <c r="AA127" s="420"/>
      <c r="AB127" s="420"/>
      <c r="AC127" s="420"/>
      <c r="AD127" s="420"/>
      <c r="AE127" s="420"/>
      <c r="AF127" s="420"/>
      <c r="AG127" s="420"/>
      <c r="AH127" s="420"/>
      <c r="AI127" s="420"/>
    </row>
    <row r="128" spans="1:35" ht="14.4" x14ac:dyDescent="0.3">
      <c r="A128" s="420"/>
      <c r="B128" s="420"/>
      <c r="C128" s="420"/>
      <c r="D128" s="420"/>
      <c r="E128" s="420"/>
      <c r="F128" s="420"/>
      <c r="G128" s="420"/>
      <c r="H128" s="420"/>
      <c r="I128" s="420"/>
      <c r="J128" s="420"/>
      <c r="K128" s="420"/>
      <c r="L128" s="420"/>
      <c r="M128" s="420"/>
      <c r="N128" s="420"/>
      <c r="O128" s="420"/>
      <c r="P128" s="420"/>
      <c r="Q128" s="420"/>
      <c r="R128" s="420"/>
      <c r="S128" s="420"/>
      <c r="T128" s="420"/>
      <c r="U128" s="420"/>
      <c r="V128" s="420"/>
      <c r="W128" s="420"/>
      <c r="X128" s="420"/>
      <c r="Y128" s="420"/>
      <c r="Z128" s="420"/>
      <c r="AA128" s="420"/>
      <c r="AB128" s="420"/>
      <c r="AC128" s="420"/>
      <c r="AD128" s="420"/>
      <c r="AE128" s="420"/>
      <c r="AF128" s="420"/>
      <c r="AG128" s="420"/>
      <c r="AH128" s="420"/>
      <c r="AI128" s="420"/>
    </row>
    <row r="129" spans="1:35" ht="14.4" x14ac:dyDescent="0.3">
      <c r="A129" s="420"/>
      <c r="B129" s="420"/>
      <c r="C129" s="420"/>
      <c r="D129" s="420"/>
      <c r="E129" s="420"/>
      <c r="F129" s="420"/>
      <c r="G129" s="420"/>
      <c r="H129" s="420"/>
      <c r="I129" s="420"/>
      <c r="J129" s="420"/>
      <c r="K129" s="420"/>
      <c r="L129" s="420"/>
      <c r="M129" s="420"/>
      <c r="N129" s="420"/>
      <c r="O129" s="420"/>
      <c r="P129" s="420"/>
      <c r="Q129" s="420"/>
      <c r="R129" s="420"/>
      <c r="S129" s="420"/>
      <c r="T129" s="420"/>
      <c r="U129" s="420"/>
      <c r="V129" s="420"/>
      <c r="W129" s="420"/>
      <c r="X129" s="420"/>
      <c r="Y129" s="420"/>
      <c r="Z129" s="420"/>
      <c r="AA129" s="420"/>
      <c r="AB129" s="420"/>
      <c r="AC129" s="420"/>
      <c r="AD129" s="420"/>
      <c r="AE129" s="420"/>
      <c r="AF129" s="420"/>
      <c r="AG129" s="420"/>
      <c r="AH129" s="420"/>
      <c r="AI129" s="420"/>
    </row>
    <row r="130" spans="1:35" ht="14.4" x14ac:dyDescent="0.3">
      <c r="A130" s="420"/>
      <c r="B130" s="420"/>
      <c r="C130" s="420"/>
      <c r="D130" s="420"/>
      <c r="E130" s="420"/>
      <c r="F130" s="420"/>
      <c r="G130" s="420"/>
      <c r="H130" s="420"/>
      <c r="I130" s="420"/>
      <c r="J130" s="420"/>
      <c r="K130" s="420"/>
      <c r="L130" s="420"/>
      <c r="M130" s="420"/>
      <c r="N130" s="420"/>
      <c r="O130" s="420"/>
      <c r="P130" s="420"/>
      <c r="Q130" s="420"/>
      <c r="R130" s="420"/>
      <c r="S130" s="420"/>
      <c r="T130" s="420"/>
      <c r="U130" s="420"/>
      <c r="V130" s="420"/>
      <c r="W130" s="420"/>
      <c r="X130" s="420"/>
      <c r="Y130" s="420"/>
      <c r="Z130" s="420"/>
      <c r="AA130" s="420"/>
      <c r="AB130" s="420"/>
      <c r="AC130" s="420"/>
      <c r="AD130" s="420"/>
      <c r="AE130" s="420"/>
      <c r="AF130" s="420"/>
      <c r="AG130" s="420"/>
      <c r="AH130" s="420"/>
      <c r="AI130" s="420"/>
    </row>
    <row r="131" spans="1:35" ht="14.4" x14ac:dyDescent="0.3">
      <c r="A131" s="420"/>
      <c r="B131" s="420"/>
      <c r="C131" s="420"/>
      <c r="D131" s="420"/>
      <c r="E131" s="420"/>
      <c r="F131" s="420"/>
      <c r="G131" s="420"/>
      <c r="H131" s="420"/>
      <c r="I131" s="420"/>
      <c r="J131" s="420"/>
      <c r="K131" s="420"/>
      <c r="L131" s="420"/>
      <c r="M131" s="420"/>
      <c r="N131" s="420"/>
      <c r="O131" s="420"/>
      <c r="P131" s="420"/>
      <c r="Q131" s="420"/>
      <c r="R131" s="420"/>
      <c r="S131" s="420"/>
      <c r="T131" s="420"/>
      <c r="U131" s="420"/>
      <c r="V131" s="420"/>
      <c r="W131" s="420"/>
      <c r="X131" s="420"/>
      <c r="Y131" s="420"/>
      <c r="Z131" s="420"/>
      <c r="AA131" s="420"/>
      <c r="AB131" s="420"/>
      <c r="AC131" s="420"/>
      <c r="AD131" s="420"/>
      <c r="AE131" s="420"/>
      <c r="AF131" s="420"/>
      <c r="AG131" s="420"/>
      <c r="AH131" s="420"/>
      <c r="AI131" s="420"/>
    </row>
    <row r="132" spans="1:35" ht="14.4" x14ac:dyDescent="0.3">
      <c r="A132" s="420"/>
      <c r="B132" s="420"/>
      <c r="C132" s="420"/>
      <c r="D132" s="420"/>
      <c r="E132" s="420"/>
      <c r="F132" s="420"/>
      <c r="G132" s="420"/>
      <c r="H132" s="420"/>
      <c r="I132" s="420"/>
      <c r="J132" s="420"/>
      <c r="K132" s="420"/>
      <c r="L132" s="420"/>
      <c r="M132" s="420"/>
      <c r="N132" s="420"/>
      <c r="O132" s="420"/>
      <c r="P132" s="420"/>
      <c r="Q132" s="420"/>
      <c r="R132" s="420"/>
      <c r="S132" s="420"/>
      <c r="T132" s="420"/>
      <c r="U132" s="420"/>
      <c r="V132" s="420"/>
      <c r="W132" s="420"/>
      <c r="X132" s="420"/>
      <c r="Y132" s="420"/>
      <c r="Z132" s="420"/>
      <c r="AA132" s="420"/>
      <c r="AB132" s="420"/>
      <c r="AC132" s="420"/>
      <c r="AD132" s="420"/>
      <c r="AE132" s="420"/>
      <c r="AF132" s="420"/>
      <c r="AG132" s="420"/>
      <c r="AH132" s="420"/>
      <c r="AI132" s="420"/>
    </row>
    <row r="133" spans="1:35" ht="14.4" x14ac:dyDescent="0.3">
      <c r="A133" s="420"/>
      <c r="B133" s="420"/>
      <c r="C133" s="420"/>
      <c r="D133" s="420"/>
      <c r="E133" s="420"/>
      <c r="F133" s="420"/>
      <c r="G133" s="420"/>
      <c r="H133" s="420"/>
      <c r="I133" s="420"/>
      <c r="J133" s="420"/>
      <c r="K133" s="420"/>
      <c r="L133" s="420"/>
      <c r="M133" s="420"/>
      <c r="N133" s="420"/>
      <c r="O133" s="420"/>
      <c r="P133" s="420"/>
      <c r="Q133" s="420"/>
      <c r="R133" s="420"/>
      <c r="S133" s="420"/>
      <c r="T133" s="420"/>
      <c r="U133" s="420"/>
      <c r="V133" s="420"/>
      <c r="W133" s="420"/>
      <c r="X133" s="420"/>
      <c r="Y133" s="420"/>
      <c r="Z133" s="420"/>
      <c r="AA133" s="420"/>
      <c r="AB133" s="420"/>
      <c r="AC133" s="420"/>
      <c r="AD133" s="420"/>
      <c r="AE133" s="420"/>
      <c r="AF133" s="420"/>
      <c r="AG133" s="420"/>
      <c r="AH133" s="420"/>
      <c r="AI133" s="420"/>
    </row>
    <row r="134" spans="1:35" ht="14.4" x14ac:dyDescent="0.3">
      <c r="A134" s="420"/>
      <c r="B134" s="420"/>
      <c r="C134" s="420"/>
      <c r="D134" s="420"/>
      <c r="E134" s="420"/>
      <c r="F134" s="420"/>
      <c r="G134" s="420"/>
      <c r="H134" s="420"/>
      <c r="I134" s="420"/>
      <c r="J134" s="420"/>
      <c r="K134" s="420"/>
      <c r="L134" s="420"/>
      <c r="M134" s="420"/>
      <c r="N134" s="420"/>
      <c r="O134" s="420"/>
      <c r="P134" s="420"/>
      <c r="Q134" s="420"/>
      <c r="R134" s="420"/>
      <c r="S134" s="420"/>
      <c r="T134" s="420"/>
      <c r="U134" s="420"/>
      <c r="V134" s="420"/>
      <c r="W134" s="420"/>
      <c r="X134" s="420"/>
      <c r="Y134" s="420"/>
      <c r="Z134" s="420"/>
      <c r="AA134" s="420"/>
      <c r="AB134" s="420"/>
      <c r="AC134" s="420"/>
      <c r="AD134" s="420"/>
      <c r="AE134" s="420"/>
      <c r="AF134" s="420"/>
      <c r="AG134" s="420"/>
      <c r="AH134" s="420"/>
      <c r="AI134" s="420"/>
    </row>
    <row r="135" spans="1:35" ht="14.4" x14ac:dyDescent="0.3">
      <c r="A135" s="420"/>
      <c r="B135" s="420"/>
      <c r="C135" s="420"/>
      <c r="D135" s="420"/>
      <c r="E135" s="420"/>
      <c r="F135" s="420"/>
      <c r="G135" s="420"/>
      <c r="H135" s="420"/>
      <c r="I135" s="420"/>
      <c r="J135" s="420"/>
      <c r="K135" s="420"/>
      <c r="L135" s="420"/>
      <c r="M135" s="420"/>
      <c r="N135" s="420"/>
      <c r="O135" s="420"/>
      <c r="P135" s="420"/>
      <c r="Q135" s="420"/>
      <c r="R135" s="420"/>
      <c r="S135" s="420"/>
      <c r="T135" s="420"/>
      <c r="U135" s="420"/>
      <c r="V135" s="420"/>
      <c r="W135" s="420"/>
      <c r="X135" s="420"/>
      <c r="Y135" s="420"/>
      <c r="Z135" s="420"/>
      <c r="AA135" s="420"/>
      <c r="AB135" s="420"/>
      <c r="AC135" s="420"/>
      <c r="AD135" s="420"/>
      <c r="AE135" s="420"/>
      <c r="AF135" s="420"/>
      <c r="AG135" s="420"/>
      <c r="AH135" s="420"/>
      <c r="AI135" s="420"/>
    </row>
    <row r="136" spans="1:35" ht="14.4" x14ac:dyDescent="0.3">
      <c r="A136" s="420"/>
      <c r="B136" s="420"/>
      <c r="C136" s="420"/>
      <c r="D136" s="420"/>
      <c r="E136" s="420"/>
      <c r="F136" s="420"/>
      <c r="G136" s="420"/>
      <c r="H136" s="420"/>
      <c r="I136" s="420"/>
      <c r="J136" s="420"/>
      <c r="K136" s="420"/>
      <c r="L136" s="420"/>
      <c r="M136" s="420"/>
      <c r="N136" s="420"/>
      <c r="O136" s="420"/>
      <c r="P136" s="420"/>
      <c r="Q136" s="420"/>
      <c r="R136" s="420"/>
      <c r="S136" s="420"/>
      <c r="T136" s="420"/>
      <c r="U136" s="420"/>
      <c r="V136" s="420"/>
      <c r="W136" s="420"/>
      <c r="X136" s="420"/>
      <c r="Y136" s="420"/>
      <c r="Z136" s="420"/>
      <c r="AA136" s="420"/>
      <c r="AB136" s="420"/>
      <c r="AC136" s="420"/>
      <c r="AD136" s="420"/>
      <c r="AE136" s="420"/>
      <c r="AF136" s="420"/>
      <c r="AG136" s="420"/>
      <c r="AH136" s="420"/>
      <c r="AI136" s="420"/>
    </row>
    <row r="137" spans="1:35" ht="14.4" x14ac:dyDescent="0.3">
      <c r="A137" s="420"/>
      <c r="B137" s="420"/>
      <c r="C137" s="420"/>
      <c r="D137" s="420"/>
      <c r="E137" s="420"/>
      <c r="F137" s="420"/>
      <c r="G137" s="420"/>
      <c r="H137" s="420"/>
      <c r="I137" s="420"/>
      <c r="J137" s="420"/>
      <c r="K137" s="420"/>
      <c r="L137" s="420"/>
      <c r="M137" s="420"/>
      <c r="N137" s="420"/>
      <c r="O137" s="420"/>
      <c r="P137" s="420"/>
      <c r="Q137" s="420"/>
      <c r="R137" s="420"/>
      <c r="S137" s="420"/>
      <c r="T137" s="420"/>
      <c r="U137" s="420"/>
      <c r="V137" s="420"/>
      <c r="W137" s="420"/>
      <c r="X137" s="420"/>
      <c r="Y137" s="420"/>
      <c r="Z137" s="420"/>
      <c r="AA137" s="420"/>
      <c r="AB137" s="420"/>
      <c r="AC137" s="420"/>
      <c r="AD137" s="420"/>
      <c r="AE137" s="420"/>
      <c r="AF137" s="420"/>
      <c r="AG137" s="420"/>
      <c r="AH137" s="420"/>
      <c r="AI137" s="420"/>
    </row>
    <row r="138" spans="1:35" ht="14.4" x14ac:dyDescent="0.3">
      <c r="A138" s="420"/>
      <c r="B138" s="420"/>
      <c r="C138" s="420"/>
      <c r="D138" s="420"/>
      <c r="E138" s="420"/>
      <c r="F138" s="420"/>
      <c r="G138" s="420"/>
      <c r="H138" s="420"/>
      <c r="I138" s="420"/>
      <c r="J138" s="420"/>
      <c r="K138" s="420"/>
      <c r="L138" s="420"/>
      <c r="M138" s="420"/>
      <c r="N138" s="420"/>
      <c r="O138" s="420"/>
      <c r="P138" s="420"/>
      <c r="Q138" s="420"/>
      <c r="R138" s="420"/>
      <c r="S138" s="420"/>
      <c r="T138" s="420"/>
      <c r="U138" s="420"/>
      <c r="V138" s="420"/>
      <c r="W138" s="420"/>
      <c r="X138" s="420"/>
      <c r="Y138" s="420"/>
      <c r="Z138" s="420"/>
      <c r="AA138" s="420"/>
      <c r="AB138" s="420"/>
      <c r="AC138" s="420"/>
      <c r="AD138" s="420"/>
      <c r="AE138" s="420"/>
      <c r="AF138" s="420"/>
      <c r="AG138" s="420"/>
      <c r="AH138" s="420"/>
      <c r="AI138" s="420"/>
    </row>
    <row r="139" spans="1:35" ht="14.4" x14ac:dyDescent="0.3">
      <c r="A139" s="420"/>
      <c r="B139" s="420"/>
      <c r="C139" s="420"/>
      <c r="D139" s="420"/>
      <c r="E139" s="420"/>
      <c r="F139" s="420"/>
      <c r="G139" s="420"/>
      <c r="H139" s="420"/>
      <c r="I139" s="420"/>
      <c r="J139" s="420"/>
      <c r="K139" s="420"/>
      <c r="L139" s="420"/>
      <c r="M139" s="420"/>
      <c r="N139" s="420"/>
      <c r="O139" s="420"/>
      <c r="P139" s="420"/>
      <c r="Q139" s="420"/>
      <c r="R139" s="420"/>
      <c r="S139" s="420"/>
      <c r="T139" s="420"/>
      <c r="U139" s="420"/>
      <c r="V139" s="420"/>
      <c r="W139" s="420"/>
      <c r="X139" s="420"/>
      <c r="Y139" s="420"/>
      <c r="Z139" s="420"/>
      <c r="AA139" s="420"/>
      <c r="AB139" s="420"/>
      <c r="AC139" s="420"/>
      <c r="AD139" s="420"/>
      <c r="AE139" s="420"/>
      <c r="AF139" s="420"/>
      <c r="AG139" s="420"/>
      <c r="AH139" s="420"/>
      <c r="AI139" s="420"/>
    </row>
    <row r="140" spans="1:35" ht="14.4" x14ac:dyDescent="0.3">
      <c r="A140" s="420"/>
      <c r="B140" s="420"/>
      <c r="C140" s="420"/>
      <c r="D140" s="420"/>
      <c r="E140" s="420"/>
      <c r="F140" s="420"/>
      <c r="G140" s="420"/>
      <c r="H140" s="420"/>
      <c r="I140" s="420"/>
      <c r="J140" s="420"/>
      <c r="K140" s="420"/>
      <c r="L140" s="420"/>
      <c r="M140" s="420"/>
      <c r="N140" s="420"/>
      <c r="O140" s="420"/>
      <c r="P140" s="420"/>
      <c r="Q140" s="420"/>
      <c r="R140" s="420"/>
      <c r="S140" s="420"/>
      <c r="T140" s="420"/>
      <c r="U140" s="420"/>
      <c r="V140" s="420"/>
      <c r="W140" s="420"/>
      <c r="X140" s="420"/>
      <c r="Y140" s="420"/>
      <c r="Z140" s="420"/>
      <c r="AA140" s="420"/>
      <c r="AB140" s="420"/>
      <c r="AC140" s="420"/>
      <c r="AD140" s="420"/>
      <c r="AE140" s="420"/>
      <c r="AF140" s="420"/>
      <c r="AG140" s="420"/>
      <c r="AH140" s="420"/>
      <c r="AI140" s="420"/>
    </row>
    <row r="141" spans="1:35" ht="14.4" x14ac:dyDescent="0.3">
      <c r="A141" s="420"/>
      <c r="B141" s="420"/>
      <c r="C141" s="420"/>
      <c r="D141" s="420"/>
      <c r="E141" s="420"/>
      <c r="F141" s="420"/>
      <c r="G141" s="420"/>
      <c r="H141" s="420"/>
      <c r="I141" s="420"/>
      <c r="J141" s="420"/>
      <c r="K141" s="420"/>
      <c r="L141" s="420"/>
      <c r="M141" s="420"/>
      <c r="N141" s="420"/>
      <c r="O141" s="420"/>
      <c r="P141" s="420"/>
      <c r="Q141" s="420"/>
      <c r="R141" s="420"/>
      <c r="S141" s="420"/>
      <c r="T141" s="420"/>
      <c r="U141" s="420"/>
      <c r="V141" s="420"/>
      <c r="W141" s="420"/>
      <c r="X141" s="420"/>
      <c r="Y141" s="420"/>
      <c r="Z141" s="420"/>
      <c r="AA141" s="420"/>
      <c r="AB141" s="420"/>
      <c r="AC141" s="420"/>
      <c r="AD141" s="420"/>
      <c r="AE141" s="420"/>
      <c r="AF141" s="420"/>
      <c r="AG141" s="420"/>
      <c r="AH141" s="420"/>
      <c r="AI141" s="420"/>
    </row>
    <row r="142" spans="1:35" ht="14.4" x14ac:dyDescent="0.3">
      <c r="A142" s="420"/>
      <c r="B142" s="420"/>
      <c r="C142" s="420"/>
      <c r="D142" s="420"/>
      <c r="E142" s="420"/>
      <c r="F142" s="420"/>
      <c r="G142" s="420"/>
      <c r="H142" s="420"/>
      <c r="I142" s="420"/>
      <c r="J142" s="420"/>
      <c r="K142" s="420"/>
      <c r="L142" s="420"/>
      <c r="M142" s="420"/>
      <c r="N142" s="420"/>
      <c r="O142" s="420"/>
      <c r="P142" s="420"/>
      <c r="Q142" s="420"/>
      <c r="R142" s="420"/>
      <c r="S142" s="420"/>
      <c r="T142" s="420"/>
      <c r="U142" s="420"/>
      <c r="V142" s="420"/>
      <c r="W142" s="420"/>
      <c r="X142" s="420"/>
      <c r="Y142" s="420"/>
      <c r="Z142" s="420"/>
      <c r="AA142" s="420"/>
      <c r="AB142" s="420"/>
      <c r="AC142" s="420"/>
      <c r="AD142" s="420"/>
      <c r="AE142" s="420"/>
      <c r="AF142" s="420"/>
      <c r="AG142" s="420"/>
      <c r="AH142" s="420"/>
      <c r="AI142" s="420"/>
    </row>
    <row r="143" spans="1:35" ht="14.4" x14ac:dyDescent="0.3">
      <c r="A143" s="420"/>
      <c r="B143" s="420"/>
      <c r="C143" s="420"/>
      <c r="D143" s="420"/>
      <c r="E143" s="420"/>
      <c r="F143" s="420"/>
      <c r="G143" s="420"/>
      <c r="H143" s="420"/>
      <c r="I143" s="420"/>
      <c r="J143" s="420"/>
      <c r="K143" s="420"/>
      <c r="L143" s="420"/>
      <c r="M143" s="420"/>
      <c r="N143" s="420"/>
      <c r="O143" s="420"/>
      <c r="P143" s="420"/>
      <c r="Q143" s="420"/>
      <c r="R143" s="420"/>
      <c r="S143" s="420"/>
      <c r="T143" s="420"/>
      <c r="U143" s="420"/>
      <c r="V143" s="420"/>
      <c r="W143" s="420"/>
      <c r="X143" s="420"/>
      <c r="Y143" s="420"/>
      <c r="Z143" s="420"/>
      <c r="AA143" s="420"/>
      <c r="AB143" s="420"/>
      <c r="AC143" s="420"/>
      <c r="AD143" s="420"/>
      <c r="AE143" s="420"/>
      <c r="AF143" s="420"/>
      <c r="AG143" s="420"/>
      <c r="AH143" s="420"/>
      <c r="AI143" s="420"/>
    </row>
    <row r="144" spans="1:35" ht="14.4" x14ac:dyDescent="0.3">
      <c r="A144" s="420"/>
      <c r="B144" s="420"/>
      <c r="C144" s="420"/>
      <c r="D144" s="420"/>
      <c r="E144" s="420"/>
      <c r="F144" s="420"/>
      <c r="G144" s="420"/>
      <c r="H144" s="420"/>
      <c r="I144" s="420"/>
      <c r="J144" s="420"/>
      <c r="K144" s="420"/>
      <c r="L144" s="420"/>
      <c r="M144" s="420"/>
      <c r="N144" s="420"/>
      <c r="O144" s="420"/>
      <c r="P144" s="420"/>
      <c r="Q144" s="420"/>
      <c r="R144" s="420"/>
      <c r="S144" s="420"/>
      <c r="T144" s="420"/>
      <c r="U144" s="420"/>
      <c r="V144" s="420"/>
      <c r="W144" s="420"/>
      <c r="X144" s="420"/>
      <c r="Y144" s="420"/>
      <c r="Z144" s="420"/>
      <c r="AA144" s="420"/>
      <c r="AB144" s="420"/>
      <c r="AC144" s="420"/>
      <c r="AD144" s="420"/>
      <c r="AE144" s="420"/>
      <c r="AF144" s="420"/>
      <c r="AG144" s="420"/>
      <c r="AH144" s="420"/>
      <c r="AI144" s="420"/>
    </row>
    <row r="145" spans="1:35" ht="14.4" x14ac:dyDescent="0.3">
      <c r="A145" s="420"/>
      <c r="B145" s="420"/>
      <c r="C145" s="420"/>
      <c r="D145" s="420"/>
      <c r="E145" s="420"/>
      <c r="F145" s="420"/>
      <c r="G145" s="420"/>
      <c r="H145" s="420"/>
      <c r="I145" s="420"/>
      <c r="J145" s="420"/>
      <c r="K145" s="420"/>
      <c r="L145" s="420"/>
      <c r="M145" s="420"/>
      <c r="N145" s="420"/>
      <c r="O145" s="420"/>
      <c r="P145" s="420"/>
      <c r="Q145" s="420"/>
      <c r="R145" s="420"/>
      <c r="S145" s="420"/>
      <c r="T145" s="420"/>
      <c r="U145" s="420"/>
      <c r="V145" s="420"/>
      <c r="W145" s="420"/>
      <c r="X145" s="420"/>
      <c r="Y145" s="420"/>
      <c r="Z145" s="420"/>
      <c r="AA145" s="420"/>
      <c r="AB145" s="420"/>
      <c r="AC145" s="420"/>
      <c r="AD145" s="420"/>
      <c r="AE145" s="420"/>
      <c r="AF145" s="420"/>
      <c r="AG145" s="420"/>
      <c r="AH145" s="420"/>
      <c r="AI145" s="420"/>
    </row>
    <row r="146" spans="1:35" ht="14.4" x14ac:dyDescent="0.3">
      <c r="A146" s="420"/>
      <c r="B146" s="420"/>
      <c r="C146" s="420"/>
      <c r="D146" s="420"/>
      <c r="E146" s="420"/>
      <c r="F146" s="420"/>
      <c r="G146" s="420"/>
      <c r="H146" s="420"/>
      <c r="I146" s="420"/>
      <c r="J146" s="420"/>
      <c r="K146" s="420"/>
      <c r="L146" s="420"/>
      <c r="M146" s="420"/>
      <c r="N146" s="420"/>
      <c r="O146" s="420"/>
      <c r="P146" s="420"/>
      <c r="Q146" s="420"/>
      <c r="R146" s="420"/>
      <c r="S146" s="420"/>
      <c r="T146" s="420"/>
      <c r="U146" s="420"/>
      <c r="V146" s="420"/>
      <c r="W146" s="420"/>
      <c r="X146" s="420"/>
      <c r="Y146" s="420"/>
      <c r="Z146" s="420"/>
      <c r="AA146" s="420"/>
      <c r="AB146" s="420"/>
      <c r="AC146" s="420"/>
      <c r="AD146" s="420"/>
      <c r="AE146" s="420"/>
      <c r="AF146" s="420"/>
      <c r="AG146" s="420"/>
      <c r="AH146" s="420"/>
      <c r="AI146" s="420"/>
    </row>
    <row r="147" spans="1:35" ht="14.4" x14ac:dyDescent="0.3">
      <c r="A147" s="420"/>
      <c r="B147" s="420"/>
      <c r="C147" s="420"/>
      <c r="D147" s="420"/>
      <c r="E147" s="420"/>
      <c r="F147" s="420"/>
      <c r="G147" s="420"/>
      <c r="H147" s="420"/>
      <c r="I147" s="420"/>
      <c r="J147" s="420"/>
      <c r="K147" s="420"/>
      <c r="L147" s="420"/>
      <c r="M147" s="420"/>
      <c r="N147" s="420"/>
      <c r="O147" s="420"/>
      <c r="P147" s="420"/>
      <c r="Q147" s="420"/>
      <c r="R147" s="420"/>
      <c r="S147" s="420"/>
      <c r="T147" s="420"/>
      <c r="U147" s="420"/>
      <c r="V147" s="420"/>
      <c r="W147" s="420"/>
      <c r="X147" s="420"/>
      <c r="Y147" s="420"/>
      <c r="Z147" s="420"/>
      <c r="AA147" s="420"/>
      <c r="AB147" s="420"/>
      <c r="AC147" s="420"/>
      <c r="AD147" s="420"/>
      <c r="AE147" s="420"/>
      <c r="AF147" s="420"/>
      <c r="AG147" s="420"/>
      <c r="AH147" s="420"/>
      <c r="AI147" s="420"/>
    </row>
    <row r="148" spans="1:35" ht="14.4" x14ac:dyDescent="0.3">
      <c r="A148" s="420"/>
      <c r="B148" s="420"/>
      <c r="C148" s="420"/>
      <c r="D148" s="420"/>
      <c r="E148" s="420"/>
      <c r="F148" s="420"/>
      <c r="G148" s="420"/>
      <c r="H148" s="420"/>
      <c r="I148" s="420"/>
      <c r="J148" s="420"/>
      <c r="K148" s="420"/>
      <c r="L148" s="420"/>
      <c r="M148" s="420"/>
      <c r="N148" s="420"/>
      <c r="O148" s="420"/>
      <c r="P148" s="420"/>
      <c r="Q148" s="420"/>
      <c r="R148" s="420"/>
      <c r="S148" s="420"/>
      <c r="T148" s="420"/>
      <c r="U148" s="420"/>
      <c r="V148" s="420"/>
      <c r="W148" s="420"/>
      <c r="X148" s="420"/>
      <c r="Y148" s="420"/>
      <c r="Z148" s="420"/>
      <c r="AA148" s="420"/>
      <c r="AB148" s="420"/>
      <c r="AC148" s="420"/>
      <c r="AD148" s="420"/>
      <c r="AE148" s="420"/>
      <c r="AF148" s="420"/>
      <c r="AG148" s="420"/>
      <c r="AH148" s="420"/>
      <c r="AI148" s="420"/>
    </row>
    <row r="149" spans="1:35" ht="14.4" x14ac:dyDescent="0.3">
      <c r="A149" s="420"/>
      <c r="B149" s="420"/>
      <c r="C149" s="420"/>
      <c r="D149" s="420"/>
      <c r="E149" s="420"/>
      <c r="F149" s="420"/>
      <c r="G149" s="420"/>
      <c r="H149" s="420"/>
      <c r="I149" s="420"/>
      <c r="J149" s="420"/>
      <c r="K149" s="420"/>
      <c r="L149" s="420"/>
      <c r="M149" s="420"/>
      <c r="N149" s="420"/>
      <c r="O149" s="420"/>
      <c r="P149" s="420"/>
      <c r="Q149" s="420"/>
      <c r="R149" s="420"/>
      <c r="S149" s="420"/>
      <c r="T149" s="420"/>
      <c r="U149" s="420"/>
      <c r="V149" s="420"/>
      <c r="W149" s="420"/>
      <c r="X149" s="420"/>
      <c r="Y149" s="420"/>
      <c r="Z149" s="420"/>
      <c r="AA149" s="420"/>
      <c r="AB149" s="420"/>
      <c r="AC149" s="420"/>
      <c r="AD149" s="420"/>
      <c r="AE149" s="420"/>
      <c r="AF149" s="420"/>
      <c r="AG149" s="420"/>
      <c r="AH149" s="420"/>
      <c r="AI149" s="420"/>
    </row>
    <row r="150" spans="1:35" ht="14.4" x14ac:dyDescent="0.3">
      <c r="A150" s="420"/>
      <c r="B150" s="420"/>
      <c r="C150" s="420"/>
      <c r="D150" s="420"/>
      <c r="E150" s="420"/>
      <c r="F150" s="420"/>
      <c r="G150" s="420"/>
      <c r="H150" s="420"/>
      <c r="I150" s="420"/>
      <c r="J150" s="420"/>
      <c r="K150" s="420"/>
      <c r="L150" s="420"/>
      <c r="M150" s="420"/>
      <c r="N150" s="420"/>
      <c r="O150" s="420"/>
      <c r="P150" s="420"/>
      <c r="Q150" s="420"/>
      <c r="R150" s="420"/>
      <c r="S150" s="420"/>
      <c r="T150" s="420"/>
      <c r="U150" s="420"/>
      <c r="V150" s="420"/>
      <c r="W150" s="420"/>
      <c r="X150" s="420"/>
      <c r="Y150" s="420"/>
      <c r="Z150" s="420"/>
      <c r="AA150" s="420"/>
      <c r="AB150" s="420"/>
      <c r="AC150" s="420"/>
      <c r="AD150" s="420"/>
      <c r="AE150" s="420"/>
      <c r="AF150" s="420"/>
      <c r="AG150" s="420"/>
      <c r="AH150" s="420"/>
      <c r="AI150" s="420"/>
    </row>
    <row r="151" spans="1:35" ht="14.4" x14ac:dyDescent="0.3">
      <c r="A151" s="420"/>
      <c r="B151" s="420"/>
      <c r="C151" s="420"/>
      <c r="D151" s="420"/>
      <c r="E151" s="420"/>
      <c r="F151" s="420"/>
      <c r="G151" s="420"/>
      <c r="H151" s="420"/>
      <c r="I151" s="420"/>
      <c r="J151" s="420"/>
      <c r="K151" s="420"/>
      <c r="L151" s="420"/>
      <c r="M151" s="420"/>
      <c r="N151" s="420"/>
      <c r="O151" s="420"/>
      <c r="P151" s="420"/>
      <c r="Q151" s="420"/>
      <c r="R151" s="420"/>
      <c r="S151" s="420"/>
      <c r="T151" s="420"/>
      <c r="U151" s="420"/>
      <c r="V151" s="420"/>
      <c r="W151" s="420"/>
      <c r="X151" s="420"/>
      <c r="Y151" s="420"/>
      <c r="Z151" s="420"/>
      <c r="AA151" s="420"/>
      <c r="AB151" s="420"/>
      <c r="AC151" s="420"/>
      <c r="AD151" s="420"/>
      <c r="AE151" s="420"/>
      <c r="AF151" s="420"/>
      <c r="AG151" s="420"/>
      <c r="AH151" s="420"/>
      <c r="AI151" s="420"/>
    </row>
    <row r="152" spans="1:35" ht="14.4" x14ac:dyDescent="0.3">
      <c r="A152" s="420"/>
      <c r="B152" s="420"/>
      <c r="C152" s="420"/>
      <c r="D152" s="420"/>
      <c r="E152" s="420"/>
      <c r="F152" s="420"/>
      <c r="G152" s="420"/>
      <c r="H152" s="420"/>
      <c r="I152" s="420"/>
      <c r="J152" s="420"/>
      <c r="K152" s="420"/>
      <c r="L152" s="420"/>
      <c r="M152" s="420"/>
      <c r="N152" s="420"/>
      <c r="O152" s="420"/>
      <c r="P152" s="420"/>
      <c r="Q152" s="420"/>
      <c r="R152" s="420"/>
      <c r="S152" s="420"/>
      <c r="T152" s="420"/>
      <c r="U152" s="420"/>
      <c r="V152" s="420"/>
      <c r="W152" s="420"/>
      <c r="X152" s="420"/>
      <c r="Y152" s="420"/>
      <c r="Z152" s="420"/>
      <c r="AA152" s="420"/>
      <c r="AB152" s="420"/>
      <c r="AC152" s="420"/>
      <c r="AD152" s="420"/>
      <c r="AE152" s="420"/>
      <c r="AF152" s="420"/>
      <c r="AG152" s="420"/>
      <c r="AH152" s="420"/>
      <c r="AI152" s="420"/>
    </row>
    <row r="153" spans="1:35" ht="14.4" x14ac:dyDescent="0.3">
      <c r="A153" s="420"/>
      <c r="B153" s="420"/>
      <c r="C153" s="420"/>
      <c r="D153" s="420"/>
      <c r="E153" s="420"/>
      <c r="F153" s="420"/>
      <c r="G153" s="420"/>
      <c r="H153" s="420"/>
      <c r="I153" s="420"/>
      <c r="J153" s="420"/>
      <c r="K153" s="420"/>
      <c r="L153" s="420"/>
      <c r="M153" s="420"/>
      <c r="N153" s="420"/>
      <c r="O153" s="420"/>
      <c r="P153" s="420"/>
      <c r="Q153" s="420"/>
      <c r="R153" s="420"/>
      <c r="S153" s="420"/>
      <c r="T153" s="420"/>
      <c r="U153" s="420"/>
      <c r="V153" s="420"/>
      <c r="W153" s="420"/>
      <c r="X153" s="420"/>
      <c r="Y153" s="420"/>
      <c r="Z153" s="420"/>
      <c r="AA153" s="420"/>
      <c r="AB153" s="420"/>
      <c r="AC153" s="420"/>
      <c r="AD153" s="420"/>
      <c r="AE153" s="420"/>
      <c r="AF153" s="420"/>
      <c r="AG153" s="420"/>
      <c r="AH153" s="420"/>
      <c r="AI153" s="420"/>
    </row>
    <row r="154" spans="1:35" ht="14.4" x14ac:dyDescent="0.3">
      <c r="A154" s="420"/>
      <c r="B154" s="420"/>
      <c r="C154" s="420"/>
      <c r="D154" s="420"/>
      <c r="E154" s="420"/>
      <c r="F154" s="420"/>
      <c r="G154" s="420"/>
      <c r="H154" s="420"/>
      <c r="I154" s="420"/>
      <c r="J154" s="420"/>
      <c r="K154" s="420"/>
      <c r="L154" s="420"/>
      <c r="M154" s="420"/>
      <c r="N154" s="420"/>
      <c r="O154" s="420"/>
      <c r="P154" s="420"/>
      <c r="Q154" s="420"/>
      <c r="R154" s="420"/>
      <c r="S154" s="420"/>
      <c r="T154" s="420"/>
      <c r="U154" s="420"/>
      <c r="V154" s="420"/>
      <c r="W154" s="420"/>
      <c r="X154" s="420"/>
      <c r="Y154" s="420"/>
      <c r="Z154" s="420"/>
      <c r="AA154" s="420"/>
      <c r="AB154" s="420"/>
      <c r="AC154" s="420"/>
      <c r="AD154" s="420"/>
      <c r="AE154" s="420"/>
      <c r="AF154" s="420"/>
      <c r="AG154" s="420"/>
      <c r="AH154" s="420"/>
      <c r="AI154" s="420"/>
    </row>
    <row r="155" spans="1:35" ht="14.4" x14ac:dyDescent="0.3">
      <c r="A155" s="420"/>
      <c r="B155" s="420"/>
      <c r="C155" s="420"/>
      <c r="D155" s="420"/>
      <c r="E155" s="420"/>
      <c r="F155" s="420"/>
      <c r="G155" s="420"/>
      <c r="H155" s="420"/>
      <c r="I155" s="420"/>
      <c r="J155" s="420"/>
      <c r="K155" s="420"/>
      <c r="L155" s="420"/>
      <c r="M155" s="420"/>
      <c r="N155" s="420"/>
      <c r="O155" s="420"/>
      <c r="P155" s="420"/>
      <c r="Q155" s="420"/>
      <c r="R155" s="420"/>
      <c r="S155" s="420"/>
      <c r="T155" s="420"/>
      <c r="U155" s="420"/>
      <c r="V155" s="420"/>
      <c r="W155" s="420"/>
      <c r="X155" s="420"/>
      <c r="Y155" s="420"/>
      <c r="Z155" s="420"/>
      <c r="AA155" s="420"/>
      <c r="AB155" s="420"/>
      <c r="AC155" s="420"/>
      <c r="AD155" s="420"/>
      <c r="AE155" s="420"/>
      <c r="AF155" s="420"/>
      <c r="AG155" s="420"/>
      <c r="AH155" s="420"/>
      <c r="AI155" s="420"/>
    </row>
    <row r="156" spans="1:35" ht="14.4" x14ac:dyDescent="0.3">
      <c r="A156" s="420"/>
      <c r="B156" s="420"/>
      <c r="C156" s="420"/>
      <c r="D156" s="420"/>
      <c r="E156" s="420"/>
      <c r="F156" s="420"/>
      <c r="G156" s="420"/>
      <c r="H156" s="420"/>
      <c r="I156" s="420"/>
      <c r="J156" s="420"/>
      <c r="K156" s="420"/>
      <c r="L156" s="420"/>
      <c r="M156" s="420"/>
      <c r="N156" s="420"/>
      <c r="O156" s="420"/>
      <c r="P156" s="420"/>
      <c r="Q156" s="420"/>
      <c r="R156" s="420"/>
      <c r="S156" s="420"/>
      <c r="T156" s="420"/>
      <c r="U156" s="420"/>
      <c r="V156" s="420"/>
      <c r="W156" s="420"/>
      <c r="X156" s="420"/>
      <c r="Y156" s="420"/>
      <c r="Z156" s="420"/>
      <c r="AA156" s="420"/>
      <c r="AB156" s="420"/>
      <c r="AC156" s="420"/>
      <c r="AD156" s="420"/>
      <c r="AE156" s="420"/>
      <c r="AF156" s="420"/>
      <c r="AG156" s="420"/>
      <c r="AH156" s="420"/>
      <c r="AI156" s="420"/>
    </row>
    <row r="157" spans="1:35" ht="14.4" x14ac:dyDescent="0.3">
      <c r="A157" s="420"/>
      <c r="B157" s="420"/>
      <c r="C157" s="420"/>
      <c r="D157" s="420"/>
      <c r="E157" s="420"/>
      <c r="F157" s="420"/>
      <c r="G157" s="420"/>
      <c r="H157" s="420"/>
      <c r="I157" s="420"/>
      <c r="J157" s="420"/>
      <c r="K157" s="420"/>
      <c r="L157" s="420"/>
      <c r="M157" s="420"/>
      <c r="N157" s="420"/>
      <c r="O157" s="420"/>
      <c r="P157" s="420"/>
      <c r="Q157" s="420"/>
      <c r="R157" s="420"/>
      <c r="S157" s="420"/>
      <c r="T157" s="420"/>
      <c r="U157" s="420"/>
      <c r="V157" s="420"/>
      <c r="W157" s="420"/>
      <c r="X157" s="420"/>
      <c r="Y157" s="420"/>
      <c r="Z157" s="420"/>
      <c r="AA157" s="420"/>
      <c r="AB157" s="420"/>
      <c r="AC157" s="420"/>
      <c r="AD157" s="420"/>
      <c r="AE157" s="420"/>
      <c r="AF157" s="420"/>
      <c r="AG157" s="420"/>
      <c r="AH157" s="420"/>
      <c r="AI157" s="420"/>
    </row>
    <row r="158" spans="1:35" ht="14.4" x14ac:dyDescent="0.3">
      <c r="A158" s="420"/>
      <c r="B158" s="420"/>
      <c r="C158" s="420"/>
      <c r="D158" s="420"/>
      <c r="E158" s="420"/>
      <c r="F158" s="420"/>
      <c r="G158" s="420"/>
      <c r="H158" s="420"/>
      <c r="I158" s="420"/>
      <c r="J158" s="420"/>
      <c r="K158" s="420"/>
      <c r="L158" s="420"/>
      <c r="M158" s="420"/>
      <c r="N158" s="420"/>
      <c r="O158" s="420"/>
      <c r="P158" s="420"/>
      <c r="Q158" s="420"/>
      <c r="R158" s="420"/>
      <c r="S158" s="420"/>
      <c r="T158" s="420"/>
      <c r="U158" s="420"/>
      <c r="V158" s="420"/>
      <c r="W158" s="420"/>
      <c r="X158" s="420"/>
      <c r="Y158" s="420"/>
      <c r="Z158" s="420"/>
      <c r="AA158" s="420"/>
      <c r="AB158" s="420"/>
      <c r="AC158" s="420"/>
      <c r="AD158" s="420"/>
      <c r="AE158" s="420"/>
      <c r="AF158" s="420"/>
      <c r="AG158" s="420"/>
      <c r="AH158" s="420"/>
      <c r="AI158" s="420"/>
    </row>
    <row r="159" spans="1:35" ht="14.4" x14ac:dyDescent="0.3">
      <c r="A159" s="420"/>
      <c r="B159" s="420"/>
      <c r="C159" s="420"/>
      <c r="D159" s="420"/>
      <c r="E159" s="420"/>
      <c r="F159" s="420"/>
      <c r="G159" s="420"/>
      <c r="H159" s="420"/>
      <c r="I159" s="420"/>
      <c r="J159" s="420"/>
      <c r="K159" s="420"/>
      <c r="L159" s="420"/>
      <c r="M159" s="420"/>
      <c r="N159" s="420"/>
      <c r="O159" s="420"/>
      <c r="P159" s="420"/>
      <c r="Q159" s="420"/>
      <c r="R159" s="420"/>
      <c r="S159" s="420"/>
      <c r="T159" s="420"/>
      <c r="U159" s="420"/>
      <c r="V159" s="420"/>
      <c r="W159" s="420"/>
      <c r="X159" s="420"/>
      <c r="Y159" s="420"/>
      <c r="Z159" s="420"/>
      <c r="AA159" s="420"/>
      <c r="AB159" s="420"/>
      <c r="AC159" s="420"/>
      <c r="AD159" s="420"/>
      <c r="AE159" s="420"/>
      <c r="AF159" s="420"/>
      <c r="AG159" s="420"/>
      <c r="AH159" s="420"/>
      <c r="AI159" s="420"/>
    </row>
    <row r="160" spans="1:35" ht="14.4" x14ac:dyDescent="0.3">
      <c r="A160" s="420"/>
      <c r="B160" s="420"/>
      <c r="C160" s="420"/>
      <c r="D160" s="420"/>
      <c r="E160" s="420"/>
      <c r="F160" s="420"/>
      <c r="G160" s="420"/>
      <c r="H160" s="420"/>
      <c r="I160" s="420"/>
      <c r="J160" s="420"/>
      <c r="K160" s="420"/>
      <c r="L160" s="420"/>
      <c r="M160" s="420"/>
      <c r="N160" s="420"/>
      <c r="O160" s="420"/>
      <c r="P160" s="420"/>
      <c r="Q160" s="420"/>
      <c r="R160" s="420"/>
      <c r="S160" s="420"/>
      <c r="T160" s="420"/>
      <c r="U160" s="420"/>
      <c r="V160" s="420"/>
      <c r="W160" s="420"/>
      <c r="X160" s="420"/>
      <c r="Y160" s="420"/>
      <c r="Z160" s="420"/>
      <c r="AA160" s="420"/>
      <c r="AB160" s="420"/>
      <c r="AC160" s="420"/>
      <c r="AD160" s="420"/>
      <c r="AE160" s="420"/>
      <c r="AF160" s="420"/>
      <c r="AG160" s="420"/>
      <c r="AH160" s="420"/>
      <c r="AI160" s="420"/>
    </row>
    <row r="161" spans="1:35" ht="14.4" x14ac:dyDescent="0.3">
      <c r="A161" s="420"/>
      <c r="B161" s="420"/>
      <c r="C161" s="420"/>
      <c r="D161" s="420"/>
      <c r="E161" s="420"/>
      <c r="F161" s="420"/>
      <c r="G161" s="420"/>
      <c r="H161" s="420"/>
      <c r="I161" s="420"/>
      <c r="J161" s="420"/>
      <c r="K161" s="420"/>
      <c r="L161" s="420"/>
      <c r="M161" s="420"/>
      <c r="N161" s="420"/>
      <c r="O161" s="420"/>
      <c r="P161" s="420"/>
      <c r="Q161" s="420"/>
      <c r="R161" s="420"/>
      <c r="S161" s="420"/>
      <c r="T161" s="420"/>
      <c r="U161" s="420"/>
      <c r="V161" s="420"/>
      <c r="W161" s="420"/>
      <c r="X161" s="420"/>
      <c r="Y161" s="420"/>
      <c r="Z161" s="420"/>
      <c r="AA161" s="420"/>
      <c r="AB161" s="420"/>
      <c r="AC161" s="420"/>
      <c r="AD161" s="420"/>
      <c r="AE161" s="420"/>
      <c r="AF161" s="420"/>
      <c r="AG161" s="420"/>
      <c r="AH161" s="420"/>
      <c r="AI161" s="420"/>
    </row>
    <row r="162" spans="1:35" ht="14.4" x14ac:dyDescent="0.3">
      <c r="A162" s="420"/>
      <c r="B162" s="420"/>
      <c r="C162" s="420"/>
      <c r="D162" s="420"/>
      <c r="E162" s="420"/>
      <c r="F162" s="420"/>
      <c r="G162" s="420"/>
      <c r="H162" s="420"/>
      <c r="I162" s="420"/>
      <c r="J162" s="420"/>
      <c r="K162" s="420"/>
      <c r="L162" s="420"/>
      <c r="M162" s="420"/>
      <c r="N162" s="420"/>
      <c r="O162" s="420"/>
      <c r="P162" s="420"/>
      <c r="Q162" s="420"/>
      <c r="R162" s="420"/>
      <c r="S162" s="420"/>
      <c r="T162" s="420"/>
      <c r="U162" s="420"/>
      <c r="V162" s="420"/>
      <c r="W162" s="420"/>
      <c r="X162" s="420"/>
      <c r="Y162" s="420"/>
      <c r="Z162" s="420"/>
      <c r="AA162" s="420"/>
      <c r="AB162" s="420"/>
      <c r="AC162" s="420"/>
      <c r="AD162" s="420"/>
      <c r="AE162" s="420"/>
      <c r="AF162" s="420"/>
      <c r="AG162" s="420"/>
      <c r="AH162" s="420"/>
      <c r="AI162" s="420"/>
    </row>
    <row r="163" spans="1:35" ht="14.4" x14ac:dyDescent="0.3">
      <c r="A163" s="420"/>
      <c r="B163" s="420"/>
      <c r="C163" s="420"/>
      <c r="D163" s="420"/>
      <c r="E163" s="420"/>
      <c r="F163" s="420"/>
      <c r="G163" s="420"/>
      <c r="H163" s="420"/>
      <c r="I163" s="420"/>
      <c r="J163" s="420"/>
      <c r="K163" s="420"/>
      <c r="L163" s="420"/>
      <c r="M163" s="420"/>
      <c r="N163" s="420"/>
      <c r="O163" s="420"/>
      <c r="P163" s="420"/>
      <c r="Q163" s="420"/>
      <c r="R163" s="420"/>
      <c r="S163" s="420"/>
      <c r="T163" s="420"/>
      <c r="U163" s="420"/>
      <c r="V163" s="420"/>
      <c r="W163" s="420"/>
      <c r="X163" s="420"/>
      <c r="Y163" s="420"/>
      <c r="Z163" s="420"/>
      <c r="AA163" s="420"/>
      <c r="AB163" s="420"/>
      <c r="AC163" s="420"/>
      <c r="AD163" s="420"/>
      <c r="AE163" s="420"/>
      <c r="AF163" s="420"/>
      <c r="AG163" s="420"/>
      <c r="AH163" s="420"/>
      <c r="AI163" s="420"/>
    </row>
    <row r="164" spans="1:35" ht="14.4" x14ac:dyDescent="0.3">
      <c r="A164" s="420"/>
      <c r="B164" s="420"/>
      <c r="C164" s="420"/>
      <c r="D164" s="420"/>
      <c r="E164" s="420"/>
      <c r="F164" s="420"/>
      <c r="G164" s="420"/>
      <c r="H164" s="420"/>
      <c r="I164" s="420"/>
      <c r="J164" s="420"/>
      <c r="K164" s="420"/>
      <c r="L164" s="420"/>
      <c r="M164" s="420"/>
      <c r="N164" s="420"/>
      <c r="O164" s="420"/>
      <c r="P164" s="420"/>
      <c r="Q164" s="420"/>
      <c r="R164" s="420"/>
      <c r="S164" s="420"/>
      <c r="T164" s="420"/>
      <c r="U164" s="420"/>
      <c r="V164" s="420"/>
      <c r="W164" s="420"/>
      <c r="X164" s="420"/>
      <c r="Y164" s="420"/>
      <c r="Z164" s="420"/>
      <c r="AA164" s="420"/>
      <c r="AB164" s="420"/>
      <c r="AC164" s="420"/>
      <c r="AD164" s="420"/>
      <c r="AE164" s="420"/>
      <c r="AF164" s="420"/>
      <c r="AG164" s="420"/>
      <c r="AH164" s="420"/>
      <c r="AI164" s="420"/>
    </row>
    <row r="165" spans="1:35" ht="14.4" x14ac:dyDescent="0.3">
      <c r="A165" s="420"/>
      <c r="B165" s="420"/>
      <c r="C165" s="420"/>
      <c r="D165" s="420"/>
      <c r="E165" s="420"/>
      <c r="F165" s="420"/>
      <c r="G165" s="420"/>
      <c r="H165" s="420"/>
      <c r="I165" s="420"/>
      <c r="J165" s="420"/>
      <c r="K165" s="420"/>
      <c r="L165" s="420"/>
      <c r="M165" s="420"/>
      <c r="N165" s="420"/>
      <c r="O165" s="420"/>
      <c r="P165" s="420"/>
      <c r="Q165" s="420"/>
      <c r="R165" s="420"/>
      <c r="S165" s="420"/>
      <c r="T165" s="420"/>
      <c r="U165" s="420"/>
      <c r="V165" s="420"/>
      <c r="W165" s="420"/>
      <c r="X165" s="420"/>
      <c r="Y165" s="420"/>
      <c r="Z165" s="420"/>
      <c r="AA165" s="420"/>
      <c r="AB165" s="420"/>
      <c r="AC165" s="420"/>
      <c r="AD165" s="420"/>
      <c r="AE165" s="420"/>
      <c r="AF165" s="420"/>
      <c r="AG165" s="420"/>
      <c r="AH165" s="420"/>
      <c r="AI165" s="420"/>
    </row>
    <row r="166" spans="1:35" ht="14.4" x14ac:dyDescent="0.3">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c r="AF166" s="420"/>
      <c r="AG166" s="420"/>
      <c r="AH166" s="420"/>
      <c r="AI166" s="420"/>
    </row>
    <row r="167" spans="1:35" ht="14.4" x14ac:dyDescent="0.3">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c r="AF167" s="420"/>
      <c r="AG167" s="420"/>
      <c r="AH167" s="420"/>
      <c r="AI167" s="420"/>
    </row>
    <row r="168" spans="1:35" ht="14.4" x14ac:dyDescent="0.3">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c r="AF168" s="420"/>
      <c r="AG168" s="420"/>
      <c r="AH168" s="420"/>
      <c r="AI168" s="420"/>
    </row>
    <row r="169" spans="1:35" ht="14.4" x14ac:dyDescent="0.3">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c r="AF169" s="420"/>
      <c r="AG169" s="420"/>
      <c r="AH169" s="420"/>
      <c r="AI169" s="420"/>
    </row>
    <row r="170" spans="1:35" ht="14.4" x14ac:dyDescent="0.3">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c r="AF170" s="420"/>
      <c r="AG170" s="420"/>
      <c r="AH170" s="420"/>
      <c r="AI170" s="420"/>
    </row>
    <row r="171" spans="1:35" ht="14.4" x14ac:dyDescent="0.3">
      <c r="A171" s="420"/>
      <c r="B171" s="420"/>
      <c r="C171" s="420"/>
      <c r="D171" s="420"/>
      <c r="E171" s="420"/>
      <c r="F171" s="420"/>
      <c r="G171" s="420"/>
      <c r="H171" s="420"/>
      <c r="I171" s="420"/>
      <c r="J171" s="420"/>
      <c r="K171" s="420"/>
      <c r="L171" s="420"/>
      <c r="M171" s="420"/>
      <c r="N171" s="420"/>
      <c r="O171" s="420"/>
      <c r="P171" s="420"/>
      <c r="Q171" s="420"/>
      <c r="R171" s="420"/>
      <c r="S171" s="420"/>
      <c r="T171" s="420"/>
      <c r="U171" s="420"/>
      <c r="V171" s="420"/>
      <c r="W171" s="420"/>
      <c r="X171" s="420"/>
      <c r="Y171" s="420"/>
      <c r="Z171" s="420"/>
      <c r="AA171" s="420"/>
      <c r="AB171" s="420"/>
      <c r="AC171" s="420"/>
      <c r="AD171" s="420"/>
      <c r="AE171" s="420"/>
      <c r="AF171" s="420"/>
      <c r="AG171" s="420"/>
      <c r="AH171" s="420"/>
      <c r="AI171" s="420"/>
    </row>
    <row r="172" spans="1:35" ht="14.4" x14ac:dyDescent="0.3">
      <c r="A172" s="420"/>
      <c r="B172" s="420"/>
      <c r="C172" s="420"/>
      <c r="D172" s="420"/>
      <c r="E172" s="420"/>
      <c r="F172" s="420"/>
      <c r="G172" s="420"/>
      <c r="H172" s="420"/>
      <c r="I172" s="420"/>
      <c r="J172" s="420"/>
      <c r="K172" s="420"/>
      <c r="L172" s="420"/>
      <c r="M172" s="420"/>
      <c r="N172" s="420"/>
      <c r="O172" s="420"/>
      <c r="P172" s="420"/>
      <c r="Q172" s="420"/>
      <c r="R172" s="420"/>
      <c r="S172" s="420"/>
      <c r="T172" s="420"/>
      <c r="U172" s="420"/>
      <c r="V172" s="420"/>
      <c r="W172" s="420"/>
      <c r="X172" s="420"/>
      <c r="Y172" s="420"/>
      <c r="Z172" s="420"/>
      <c r="AA172" s="420"/>
      <c r="AB172" s="420"/>
      <c r="AC172" s="420"/>
      <c r="AD172" s="420"/>
      <c r="AE172" s="420"/>
      <c r="AF172" s="420"/>
      <c r="AG172" s="420"/>
      <c r="AH172" s="420"/>
      <c r="AI172" s="420"/>
    </row>
    <row r="173" spans="1:35" ht="14.4" x14ac:dyDescent="0.3">
      <c r="A173" s="420"/>
      <c r="B173" s="420"/>
      <c r="C173" s="420"/>
      <c r="D173" s="420"/>
      <c r="E173" s="420"/>
      <c r="F173" s="420"/>
      <c r="G173" s="420"/>
      <c r="H173" s="420"/>
      <c r="I173" s="420"/>
      <c r="J173" s="420"/>
      <c r="K173" s="420"/>
      <c r="L173" s="420"/>
      <c r="M173" s="420"/>
      <c r="N173" s="420"/>
      <c r="O173" s="420"/>
      <c r="P173" s="420"/>
      <c r="Q173" s="420"/>
      <c r="R173" s="420"/>
      <c r="S173" s="420"/>
      <c r="T173" s="420"/>
      <c r="U173" s="420"/>
      <c r="V173" s="420"/>
      <c r="W173" s="420"/>
      <c r="X173" s="420"/>
      <c r="Y173" s="420"/>
      <c r="Z173" s="420"/>
      <c r="AA173" s="420"/>
      <c r="AB173" s="420"/>
      <c r="AC173" s="420"/>
      <c r="AD173" s="420"/>
      <c r="AE173" s="420"/>
      <c r="AF173" s="420"/>
      <c r="AG173" s="420"/>
      <c r="AH173" s="420"/>
      <c r="AI173" s="420"/>
    </row>
    <row r="174" spans="1:35" ht="14.4" x14ac:dyDescent="0.3">
      <c r="A174" s="420"/>
      <c r="B174" s="420"/>
      <c r="C174" s="420"/>
      <c r="D174" s="420"/>
      <c r="E174" s="420"/>
      <c r="F174" s="420"/>
      <c r="G174" s="420"/>
      <c r="H174" s="420"/>
      <c r="I174" s="420"/>
      <c r="J174" s="420"/>
      <c r="K174" s="420"/>
      <c r="L174" s="420"/>
      <c r="M174" s="420"/>
      <c r="N174" s="420"/>
      <c r="O174" s="420"/>
      <c r="P174" s="420"/>
      <c r="Q174" s="420"/>
      <c r="R174" s="420"/>
      <c r="S174" s="420"/>
      <c r="T174" s="420"/>
      <c r="U174" s="420"/>
      <c r="V174" s="420"/>
      <c r="W174" s="420"/>
      <c r="X174" s="420"/>
      <c r="Y174" s="420"/>
      <c r="Z174" s="420"/>
      <c r="AA174" s="420"/>
      <c r="AB174" s="420"/>
      <c r="AC174" s="420"/>
      <c r="AD174" s="420"/>
      <c r="AE174" s="420"/>
      <c r="AF174" s="420"/>
      <c r="AG174" s="420"/>
      <c r="AH174" s="420"/>
      <c r="AI174" s="420"/>
    </row>
    <row r="175" spans="1:35" ht="14.4" x14ac:dyDescent="0.3">
      <c r="A175" s="420"/>
      <c r="B175" s="420"/>
      <c r="C175" s="420"/>
      <c r="D175" s="420"/>
      <c r="E175" s="420"/>
      <c r="F175" s="420"/>
      <c r="G175" s="420"/>
      <c r="H175" s="420"/>
      <c r="I175" s="420"/>
      <c r="J175" s="420"/>
      <c r="K175" s="420"/>
      <c r="L175" s="420"/>
      <c r="M175" s="420"/>
      <c r="N175" s="420"/>
      <c r="O175" s="420"/>
      <c r="P175" s="420"/>
      <c r="Q175" s="420"/>
      <c r="R175" s="420"/>
      <c r="S175" s="420"/>
      <c r="T175" s="420"/>
      <c r="U175" s="420"/>
      <c r="V175" s="420"/>
      <c r="W175" s="420"/>
      <c r="X175" s="420"/>
      <c r="Y175" s="420"/>
      <c r="Z175" s="420"/>
      <c r="AA175" s="420"/>
      <c r="AB175" s="420"/>
      <c r="AC175" s="420"/>
      <c r="AD175" s="420"/>
      <c r="AE175" s="420"/>
      <c r="AF175" s="420"/>
      <c r="AG175" s="420"/>
      <c r="AH175" s="420"/>
      <c r="AI175" s="420"/>
    </row>
    <row r="176" spans="1:35" ht="14.4" x14ac:dyDescent="0.3">
      <c r="A176" s="420"/>
      <c r="B176" s="420"/>
      <c r="C176" s="420"/>
      <c r="D176" s="420"/>
      <c r="E176" s="420"/>
      <c r="F176" s="420"/>
      <c r="G176" s="420"/>
      <c r="H176" s="420"/>
      <c r="I176" s="420"/>
      <c r="J176" s="420"/>
      <c r="K176" s="420"/>
      <c r="L176" s="420"/>
      <c r="M176" s="420"/>
      <c r="N176" s="420"/>
      <c r="O176" s="420"/>
      <c r="P176" s="420"/>
      <c r="Q176" s="420"/>
      <c r="R176" s="420"/>
      <c r="S176" s="420"/>
      <c r="T176" s="420"/>
      <c r="U176" s="420"/>
      <c r="V176" s="420"/>
      <c r="W176" s="420"/>
      <c r="X176" s="420"/>
      <c r="Y176" s="420"/>
      <c r="Z176" s="420"/>
      <c r="AA176" s="420"/>
      <c r="AB176" s="420"/>
      <c r="AC176" s="420"/>
      <c r="AD176" s="420"/>
      <c r="AE176" s="420"/>
      <c r="AF176" s="420"/>
      <c r="AG176" s="420"/>
      <c r="AH176" s="420"/>
      <c r="AI176" s="420"/>
    </row>
    <row r="177" spans="1:35" ht="14.4" x14ac:dyDescent="0.3">
      <c r="A177" s="420"/>
      <c r="B177" s="420"/>
      <c r="C177" s="420"/>
      <c r="D177" s="420"/>
      <c r="E177" s="420"/>
      <c r="F177" s="420"/>
      <c r="G177" s="420"/>
      <c r="H177" s="420"/>
      <c r="I177" s="420"/>
      <c r="J177" s="420"/>
      <c r="K177" s="420"/>
      <c r="L177" s="420"/>
      <c r="M177" s="420"/>
      <c r="N177" s="420"/>
      <c r="O177" s="420"/>
      <c r="P177" s="420"/>
      <c r="Q177" s="420"/>
      <c r="R177" s="420"/>
      <c r="S177" s="420"/>
      <c r="T177" s="420"/>
      <c r="U177" s="420"/>
      <c r="V177" s="420"/>
      <c r="W177" s="420"/>
      <c r="X177" s="420"/>
      <c r="Y177" s="420"/>
      <c r="Z177" s="420"/>
      <c r="AA177" s="420"/>
      <c r="AB177" s="420"/>
      <c r="AC177" s="420"/>
      <c r="AD177" s="420"/>
      <c r="AE177" s="420"/>
      <c r="AF177" s="420"/>
      <c r="AG177" s="420"/>
      <c r="AH177" s="420"/>
      <c r="AI177" s="420"/>
    </row>
    <row r="178" spans="1:35" ht="14.4" x14ac:dyDescent="0.3">
      <c r="A178" s="420"/>
      <c r="B178" s="420"/>
      <c r="C178" s="420"/>
      <c r="D178" s="420"/>
      <c r="E178" s="420"/>
      <c r="F178" s="420"/>
      <c r="G178" s="420"/>
      <c r="H178" s="420"/>
      <c r="I178" s="420"/>
      <c r="J178" s="420"/>
      <c r="K178" s="420"/>
      <c r="L178" s="420"/>
      <c r="M178" s="420"/>
      <c r="N178" s="420"/>
      <c r="O178" s="420"/>
      <c r="P178" s="420"/>
      <c r="Q178" s="420"/>
      <c r="R178" s="420"/>
      <c r="S178" s="420"/>
      <c r="T178" s="420"/>
      <c r="U178" s="420"/>
      <c r="V178" s="420"/>
      <c r="W178" s="420"/>
      <c r="X178" s="420"/>
      <c r="Y178" s="420"/>
      <c r="Z178" s="420"/>
      <c r="AA178" s="420"/>
      <c r="AB178" s="420"/>
      <c r="AC178" s="420"/>
      <c r="AD178" s="420"/>
      <c r="AE178" s="420"/>
      <c r="AF178" s="420"/>
      <c r="AG178" s="420"/>
      <c r="AH178" s="420"/>
      <c r="AI178" s="420"/>
    </row>
    <row r="179" spans="1:35" ht="14.4" x14ac:dyDescent="0.3">
      <c r="A179" s="420"/>
      <c r="B179" s="420"/>
      <c r="C179" s="420"/>
      <c r="D179" s="420"/>
      <c r="E179" s="420"/>
      <c r="F179" s="420"/>
      <c r="G179" s="420"/>
      <c r="H179" s="420"/>
      <c r="I179" s="420"/>
      <c r="J179" s="420"/>
      <c r="K179" s="420"/>
      <c r="L179" s="420"/>
      <c r="M179" s="420"/>
      <c r="N179" s="420"/>
      <c r="O179" s="420"/>
      <c r="P179" s="420"/>
      <c r="Q179" s="420"/>
      <c r="R179" s="420"/>
      <c r="S179" s="420"/>
      <c r="T179" s="420"/>
      <c r="U179" s="420"/>
      <c r="V179" s="420"/>
      <c r="W179" s="420"/>
      <c r="X179" s="420"/>
      <c r="Y179" s="420"/>
      <c r="Z179" s="420"/>
      <c r="AA179" s="420"/>
      <c r="AB179" s="420"/>
      <c r="AC179" s="420"/>
      <c r="AD179" s="420"/>
      <c r="AE179" s="420"/>
      <c r="AF179" s="420"/>
      <c r="AG179" s="420"/>
      <c r="AH179" s="420"/>
      <c r="AI179" s="420"/>
    </row>
    <row r="180" spans="1:35" ht="14.4" x14ac:dyDescent="0.3">
      <c r="A180" s="420"/>
      <c r="B180" s="420"/>
      <c r="C180" s="420"/>
      <c r="D180" s="420"/>
      <c r="E180" s="420"/>
      <c r="F180" s="420"/>
      <c r="G180" s="420"/>
      <c r="H180" s="420"/>
      <c r="I180" s="420"/>
      <c r="J180" s="420"/>
      <c r="K180" s="420"/>
      <c r="L180" s="420"/>
      <c r="M180" s="420"/>
      <c r="N180" s="420"/>
      <c r="O180" s="420"/>
      <c r="P180" s="420"/>
      <c r="Q180" s="420"/>
      <c r="R180" s="420"/>
      <c r="S180" s="420"/>
      <c r="T180" s="420"/>
      <c r="U180" s="420"/>
      <c r="V180" s="420"/>
      <c r="W180" s="420"/>
      <c r="X180" s="420"/>
      <c r="Y180" s="420"/>
      <c r="Z180" s="420"/>
      <c r="AA180" s="420"/>
      <c r="AB180" s="420"/>
      <c r="AC180" s="420"/>
      <c r="AD180" s="420"/>
      <c r="AE180" s="420"/>
      <c r="AF180" s="420"/>
      <c r="AG180" s="420"/>
      <c r="AH180" s="420"/>
      <c r="AI180" s="420"/>
    </row>
    <row r="181" spans="1:35" ht="14.4" x14ac:dyDescent="0.3">
      <c r="A181" s="420"/>
      <c r="B181" s="420"/>
      <c r="C181" s="420"/>
      <c r="D181" s="420"/>
      <c r="E181" s="420"/>
      <c r="F181" s="420"/>
      <c r="G181" s="420"/>
      <c r="H181" s="420"/>
      <c r="I181" s="420"/>
      <c r="J181" s="420"/>
      <c r="K181" s="420"/>
      <c r="L181" s="420"/>
      <c r="M181" s="420"/>
      <c r="N181" s="420"/>
      <c r="O181" s="420"/>
      <c r="P181" s="420"/>
      <c r="Q181" s="420"/>
      <c r="R181" s="420"/>
      <c r="S181" s="420"/>
      <c r="T181" s="420"/>
      <c r="U181" s="420"/>
      <c r="V181" s="420"/>
      <c r="W181" s="420"/>
      <c r="X181" s="420"/>
      <c r="Y181" s="420"/>
      <c r="Z181" s="420"/>
      <c r="AA181" s="420"/>
      <c r="AB181" s="420"/>
      <c r="AC181" s="420"/>
      <c r="AD181" s="420"/>
      <c r="AE181" s="420"/>
      <c r="AF181" s="420"/>
      <c r="AG181" s="420"/>
      <c r="AH181" s="420"/>
      <c r="AI181" s="420"/>
    </row>
    <row r="182" spans="1:35" ht="14.4" x14ac:dyDescent="0.3">
      <c r="A182" s="420"/>
      <c r="B182" s="420"/>
      <c r="C182" s="420"/>
      <c r="D182" s="420"/>
      <c r="E182" s="420"/>
      <c r="F182" s="420"/>
      <c r="G182" s="420"/>
      <c r="H182" s="420"/>
      <c r="I182" s="420"/>
      <c r="J182" s="420"/>
      <c r="K182" s="420"/>
      <c r="L182" s="420"/>
      <c r="M182" s="420"/>
      <c r="N182" s="420"/>
      <c r="O182" s="420"/>
      <c r="P182" s="420"/>
      <c r="Q182" s="420"/>
      <c r="R182" s="420"/>
      <c r="S182" s="420"/>
      <c r="T182" s="420"/>
      <c r="U182" s="420"/>
      <c r="V182" s="420"/>
      <c r="W182" s="420"/>
      <c r="X182" s="420"/>
      <c r="Y182" s="420"/>
      <c r="Z182" s="420"/>
      <c r="AA182" s="420"/>
      <c r="AB182" s="420"/>
      <c r="AC182" s="420"/>
      <c r="AD182" s="420"/>
      <c r="AE182" s="420"/>
      <c r="AF182" s="420"/>
      <c r="AG182" s="420"/>
      <c r="AH182" s="420"/>
      <c r="AI182" s="420"/>
    </row>
    <row r="183" spans="1:35" ht="14.4" x14ac:dyDescent="0.3">
      <c r="A183" s="420"/>
      <c r="B183" s="420"/>
      <c r="C183" s="420"/>
      <c r="D183" s="420"/>
      <c r="E183" s="420"/>
      <c r="F183" s="420"/>
      <c r="G183" s="420"/>
      <c r="H183" s="420"/>
      <c r="I183" s="420"/>
      <c r="J183" s="420"/>
      <c r="K183" s="420"/>
      <c r="L183" s="420"/>
      <c r="M183" s="420"/>
      <c r="N183" s="420"/>
      <c r="O183" s="420"/>
      <c r="P183" s="420"/>
      <c r="Q183" s="420"/>
      <c r="R183" s="420"/>
      <c r="S183" s="420"/>
      <c r="T183" s="420"/>
      <c r="U183" s="420"/>
      <c r="V183" s="420"/>
      <c r="W183" s="420"/>
      <c r="X183" s="420"/>
      <c r="Y183" s="420"/>
      <c r="Z183" s="420"/>
      <c r="AA183" s="420"/>
      <c r="AB183" s="420"/>
      <c r="AC183" s="420"/>
      <c r="AD183" s="420"/>
      <c r="AE183" s="420"/>
      <c r="AF183" s="420"/>
      <c r="AG183" s="420"/>
      <c r="AH183" s="420"/>
      <c r="AI183" s="420"/>
    </row>
    <row r="184" spans="1:35" ht="14.4" x14ac:dyDescent="0.3">
      <c r="A184" s="420"/>
      <c r="B184" s="420"/>
      <c r="C184" s="420"/>
      <c r="D184" s="420"/>
      <c r="E184" s="420"/>
      <c r="F184" s="420"/>
      <c r="G184" s="420"/>
      <c r="H184" s="420"/>
      <c r="I184" s="420"/>
      <c r="J184" s="420"/>
      <c r="K184" s="420"/>
      <c r="L184" s="420"/>
      <c r="M184" s="420"/>
      <c r="N184" s="420"/>
      <c r="O184" s="420"/>
      <c r="P184" s="420"/>
      <c r="Q184" s="420"/>
      <c r="R184" s="420"/>
      <c r="S184" s="420"/>
      <c r="T184" s="420"/>
      <c r="U184" s="420"/>
      <c r="V184" s="420"/>
      <c r="W184" s="420"/>
      <c r="X184" s="420"/>
      <c r="Y184" s="420"/>
      <c r="Z184" s="420"/>
      <c r="AA184" s="420"/>
      <c r="AB184" s="420"/>
      <c r="AC184" s="420"/>
      <c r="AD184" s="420"/>
      <c r="AE184" s="420"/>
      <c r="AF184" s="420"/>
      <c r="AG184" s="420"/>
      <c r="AH184" s="420"/>
      <c r="AI184" s="420"/>
    </row>
    <row r="185" spans="1:35" ht="14.4" x14ac:dyDescent="0.3">
      <c r="A185" s="420"/>
      <c r="B185" s="420"/>
      <c r="C185" s="420"/>
      <c r="D185" s="420"/>
      <c r="E185" s="420"/>
      <c r="F185" s="420"/>
      <c r="G185" s="420"/>
      <c r="H185" s="420"/>
      <c r="I185" s="420"/>
      <c r="J185" s="420"/>
      <c r="K185" s="420"/>
      <c r="L185" s="420"/>
      <c r="M185" s="420"/>
      <c r="N185" s="420"/>
      <c r="O185" s="420"/>
      <c r="P185" s="420"/>
      <c r="Q185" s="420"/>
      <c r="R185" s="420"/>
      <c r="S185" s="420"/>
      <c r="T185" s="420"/>
      <c r="U185" s="420"/>
      <c r="V185" s="420"/>
      <c r="W185" s="420"/>
      <c r="X185" s="420"/>
      <c r="Y185" s="420"/>
      <c r="Z185" s="420"/>
      <c r="AA185" s="420"/>
      <c r="AB185" s="420"/>
      <c r="AC185" s="420"/>
      <c r="AD185" s="420"/>
      <c r="AE185" s="420"/>
      <c r="AF185" s="420"/>
      <c r="AG185" s="420"/>
      <c r="AH185" s="420"/>
      <c r="AI185" s="420"/>
    </row>
    <row r="186" spans="1:35" ht="14.4" x14ac:dyDescent="0.3">
      <c r="A186" s="420"/>
      <c r="B186" s="420"/>
      <c r="C186" s="420"/>
      <c r="D186" s="420"/>
      <c r="E186" s="420"/>
      <c r="F186" s="420"/>
      <c r="G186" s="420"/>
      <c r="H186" s="420"/>
      <c r="I186" s="420"/>
      <c r="J186" s="420"/>
      <c r="K186" s="420"/>
      <c r="L186" s="420"/>
      <c r="M186" s="420"/>
      <c r="N186" s="420"/>
      <c r="O186" s="420"/>
      <c r="P186" s="420"/>
      <c r="Q186" s="420"/>
      <c r="R186" s="420"/>
      <c r="S186" s="420"/>
      <c r="T186" s="420"/>
      <c r="U186" s="420"/>
      <c r="V186" s="420"/>
      <c r="W186" s="420"/>
      <c r="X186" s="420"/>
      <c r="Y186" s="420"/>
      <c r="Z186" s="420"/>
      <c r="AA186" s="420"/>
      <c r="AB186" s="420"/>
      <c r="AC186" s="420"/>
      <c r="AD186" s="420"/>
      <c r="AE186" s="420"/>
      <c r="AF186" s="420"/>
      <c r="AG186" s="420"/>
      <c r="AH186" s="420"/>
      <c r="AI186" s="420"/>
    </row>
    <row r="187" spans="1:35" ht="14.4" x14ac:dyDescent="0.3">
      <c r="A187" s="420"/>
      <c r="B187" s="420"/>
      <c r="C187" s="420"/>
      <c r="D187" s="420"/>
      <c r="E187" s="420"/>
      <c r="F187" s="420"/>
      <c r="G187" s="420"/>
      <c r="H187" s="420"/>
      <c r="I187" s="420"/>
      <c r="J187" s="420"/>
      <c r="K187" s="420"/>
      <c r="L187" s="420"/>
      <c r="M187" s="420"/>
      <c r="N187" s="420"/>
      <c r="O187" s="420"/>
      <c r="P187" s="420"/>
      <c r="Q187" s="420"/>
      <c r="R187" s="420"/>
      <c r="S187" s="420"/>
      <c r="T187" s="420"/>
      <c r="U187" s="420"/>
      <c r="V187" s="420"/>
      <c r="W187" s="420"/>
      <c r="X187" s="420"/>
      <c r="Y187" s="420"/>
      <c r="Z187" s="420"/>
      <c r="AA187" s="420"/>
      <c r="AB187" s="420"/>
      <c r="AC187" s="420"/>
      <c r="AD187" s="420"/>
      <c r="AE187" s="420"/>
      <c r="AF187" s="420"/>
      <c r="AG187" s="420"/>
      <c r="AH187" s="420"/>
      <c r="AI187" s="420"/>
    </row>
    <row r="188" spans="1:35" ht="14.4" x14ac:dyDescent="0.3">
      <c r="A188" s="420"/>
      <c r="B188" s="420"/>
      <c r="C188" s="420"/>
      <c r="D188" s="420"/>
      <c r="E188" s="420"/>
      <c r="F188" s="420"/>
      <c r="G188" s="420"/>
      <c r="H188" s="420"/>
      <c r="I188" s="420"/>
      <c r="J188" s="420"/>
      <c r="K188" s="420"/>
      <c r="L188" s="420"/>
      <c r="M188" s="420"/>
      <c r="N188" s="420"/>
      <c r="O188" s="420"/>
      <c r="P188" s="420"/>
      <c r="Q188" s="420"/>
      <c r="R188" s="420"/>
      <c r="S188" s="420"/>
      <c r="T188" s="420"/>
      <c r="U188" s="420"/>
      <c r="V188" s="420"/>
      <c r="W188" s="420"/>
      <c r="X188" s="420"/>
      <c r="Y188" s="420"/>
      <c r="Z188" s="420"/>
      <c r="AA188" s="420"/>
      <c r="AB188" s="420"/>
      <c r="AC188" s="420"/>
      <c r="AD188" s="420"/>
      <c r="AE188" s="420"/>
      <c r="AF188" s="420"/>
      <c r="AG188" s="420"/>
      <c r="AH188" s="420"/>
      <c r="AI188" s="420"/>
    </row>
    <row r="189" spans="1:35" ht="14.4" x14ac:dyDescent="0.3">
      <c r="A189" s="420"/>
      <c r="B189" s="420"/>
      <c r="C189" s="420"/>
      <c r="D189" s="420"/>
      <c r="E189" s="420"/>
      <c r="F189" s="420"/>
      <c r="G189" s="420"/>
      <c r="H189" s="420"/>
      <c r="I189" s="420"/>
      <c r="J189" s="420"/>
      <c r="K189" s="420"/>
      <c r="L189" s="420"/>
      <c r="M189" s="420"/>
      <c r="N189" s="420"/>
      <c r="O189" s="420"/>
      <c r="P189" s="420"/>
      <c r="Q189" s="420"/>
      <c r="R189" s="420"/>
      <c r="S189" s="420"/>
      <c r="T189" s="420"/>
      <c r="U189" s="420"/>
      <c r="V189" s="420"/>
      <c r="W189" s="420"/>
      <c r="X189" s="420"/>
      <c r="Y189" s="420"/>
      <c r="Z189" s="420"/>
      <c r="AA189" s="420"/>
      <c r="AB189" s="420"/>
      <c r="AC189" s="420"/>
      <c r="AD189" s="420"/>
      <c r="AE189" s="420"/>
      <c r="AF189" s="420"/>
      <c r="AG189" s="420"/>
      <c r="AH189" s="420"/>
      <c r="AI189" s="420"/>
    </row>
    <row r="190" spans="1:35" ht="14.4" x14ac:dyDescent="0.3">
      <c r="A190" s="420"/>
      <c r="B190" s="420"/>
      <c r="C190" s="420"/>
      <c r="D190" s="420"/>
      <c r="E190" s="420"/>
      <c r="F190" s="420"/>
      <c r="G190" s="420"/>
      <c r="H190" s="420"/>
      <c r="I190" s="420"/>
      <c r="J190" s="420"/>
      <c r="K190" s="420"/>
      <c r="L190" s="420"/>
      <c r="M190" s="420"/>
      <c r="N190" s="420"/>
      <c r="O190" s="420"/>
      <c r="P190" s="420"/>
      <c r="Q190" s="420"/>
      <c r="R190" s="420"/>
      <c r="S190" s="420"/>
      <c r="T190" s="420"/>
      <c r="U190" s="420"/>
      <c r="V190" s="420"/>
      <c r="W190" s="420"/>
      <c r="X190" s="420"/>
      <c r="Y190" s="420"/>
      <c r="Z190" s="420"/>
      <c r="AA190" s="420"/>
      <c r="AB190" s="420"/>
      <c r="AC190" s="420"/>
      <c r="AD190" s="420"/>
      <c r="AE190" s="420"/>
      <c r="AF190" s="420"/>
      <c r="AG190" s="420"/>
      <c r="AH190" s="420"/>
      <c r="AI190" s="420"/>
    </row>
    <row r="191" spans="1:35" ht="14.4" x14ac:dyDescent="0.3">
      <c r="A191" s="420"/>
      <c r="B191" s="420"/>
      <c r="C191" s="420"/>
      <c r="D191" s="420"/>
      <c r="E191" s="420"/>
      <c r="F191" s="420"/>
      <c r="G191" s="420"/>
      <c r="H191" s="420"/>
      <c r="I191" s="420"/>
      <c r="J191" s="420"/>
      <c r="K191" s="420"/>
      <c r="L191" s="420"/>
      <c r="M191" s="420"/>
      <c r="N191" s="420"/>
      <c r="O191" s="420"/>
      <c r="P191" s="420"/>
      <c r="Q191" s="420"/>
      <c r="R191" s="420"/>
      <c r="S191" s="420"/>
      <c r="T191" s="420"/>
      <c r="U191" s="420"/>
      <c r="V191" s="420"/>
      <c r="W191" s="420"/>
      <c r="X191" s="420"/>
      <c r="Y191" s="420"/>
      <c r="Z191" s="420"/>
      <c r="AA191" s="420"/>
      <c r="AB191" s="420"/>
      <c r="AC191" s="420"/>
      <c r="AD191" s="420"/>
      <c r="AE191" s="420"/>
      <c r="AF191" s="420"/>
      <c r="AG191" s="420"/>
      <c r="AH191" s="420"/>
      <c r="AI191" s="420"/>
    </row>
    <row r="192" spans="1:35" ht="14.4" x14ac:dyDescent="0.3">
      <c r="A192" s="420"/>
      <c r="B192" s="420"/>
      <c r="C192" s="420"/>
      <c r="D192" s="420"/>
      <c r="E192" s="420"/>
      <c r="F192" s="420"/>
      <c r="G192" s="420"/>
      <c r="H192" s="420"/>
      <c r="I192" s="420"/>
      <c r="J192" s="420"/>
      <c r="K192" s="420"/>
      <c r="L192" s="420"/>
      <c r="M192" s="420"/>
      <c r="N192" s="420"/>
      <c r="O192" s="420"/>
      <c r="P192" s="420"/>
      <c r="Q192" s="420"/>
      <c r="R192" s="420"/>
      <c r="S192" s="420"/>
      <c r="T192" s="420"/>
      <c r="U192" s="420"/>
      <c r="V192" s="420"/>
      <c r="W192" s="420"/>
      <c r="X192" s="420"/>
      <c r="Y192" s="420"/>
      <c r="Z192" s="420"/>
      <c r="AA192" s="420"/>
      <c r="AB192" s="420"/>
      <c r="AC192" s="420"/>
      <c r="AD192" s="420"/>
      <c r="AE192" s="420"/>
      <c r="AF192" s="420"/>
      <c r="AG192" s="420"/>
      <c r="AH192" s="420"/>
      <c r="AI192" s="420"/>
    </row>
    <row r="193" spans="1:35" ht="14.4" x14ac:dyDescent="0.3">
      <c r="A193" s="420"/>
      <c r="B193" s="420"/>
      <c r="C193" s="420"/>
      <c r="D193" s="420"/>
      <c r="E193" s="420"/>
      <c r="F193" s="420"/>
      <c r="G193" s="420"/>
      <c r="H193" s="420"/>
      <c r="I193" s="420"/>
      <c r="J193" s="420"/>
      <c r="K193" s="420"/>
      <c r="L193" s="420"/>
      <c r="M193" s="420"/>
      <c r="N193" s="420"/>
      <c r="O193" s="420"/>
      <c r="P193" s="420"/>
      <c r="Q193" s="420"/>
      <c r="R193" s="420"/>
      <c r="S193" s="420"/>
      <c r="T193" s="420"/>
      <c r="U193" s="420"/>
      <c r="V193" s="420"/>
      <c r="W193" s="420"/>
      <c r="X193" s="420"/>
      <c r="Y193" s="420"/>
      <c r="Z193" s="420"/>
      <c r="AA193" s="420"/>
      <c r="AB193" s="420"/>
      <c r="AC193" s="420"/>
      <c r="AD193" s="420"/>
      <c r="AE193" s="420"/>
      <c r="AF193" s="420"/>
      <c r="AG193" s="420"/>
      <c r="AH193" s="420"/>
      <c r="AI193" s="420"/>
    </row>
    <row r="194" spans="1:35" ht="14.4" x14ac:dyDescent="0.3">
      <c r="A194" s="420"/>
      <c r="B194" s="420"/>
      <c r="C194" s="420"/>
      <c r="D194" s="420"/>
      <c r="E194" s="420"/>
      <c r="F194" s="420"/>
      <c r="G194" s="420"/>
      <c r="H194" s="420"/>
      <c r="I194" s="420"/>
      <c r="J194" s="420"/>
      <c r="K194" s="420"/>
      <c r="L194" s="420"/>
      <c r="M194" s="420"/>
      <c r="N194" s="420"/>
      <c r="O194" s="420"/>
      <c r="P194" s="420"/>
      <c r="Q194" s="420"/>
      <c r="R194" s="420"/>
      <c r="S194" s="420"/>
      <c r="T194" s="420"/>
      <c r="U194" s="420"/>
      <c r="V194" s="420"/>
      <c r="W194" s="420"/>
      <c r="X194" s="420"/>
      <c r="Y194" s="420"/>
      <c r="Z194" s="420"/>
      <c r="AA194" s="420"/>
      <c r="AB194" s="420"/>
      <c r="AC194" s="420"/>
      <c r="AD194" s="420"/>
      <c r="AE194" s="420"/>
      <c r="AF194" s="420"/>
      <c r="AG194" s="420"/>
      <c r="AH194" s="420"/>
      <c r="AI194" s="420"/>
    </row>
    <row r="195" spans="1:35" ht="14.4" x14ac:dyDescent="0.3">
      <c r="A195" s="420"/>
      <c r="B195" s="420"/>
      <c r="C195" s="420"/>
      <c r="D195" s="420"/>
      <c r="E195" s="420"/>
      <c r="F195" s="420"/>
      <c r="G195" s="420"/>
      <c r="H195" s="420"/>
      <c r="I195" s="420"/>
      <c r="J195" s="420"/>
      <c r="K195" s="420"/>
      <c r="L195" s="420"/>
      <c r="M195" s="420"/>
      <c r="N195" s="420"/>
      <c r="O195" s="420"/>
      <c r="P195" s="420"/>
      <c r="Q195" s="420"/>
      <c r="R195" s="420"/>
      <c r="S195" s="420"/>
      <c r="T195" s="420"/>
      <c r="U195" s="420"/>
      <c r="V195" s="420"/>
      <c r="W195" s="420"/>
      <c r="X195" s="420"/>
      <c r="Y195" s="420"/>
      <c r="Z195" s="420"/>
      <c r="AA195" s="420"/>
      <c r="AB195" s="420"/>
      <c r="AC195" s="420"/>
      <c r="AD195" s="420"/>
      <c r="AE195" s="420"/>
      <c r="AF195" s="420"/>
      <c r="AG195" s="420"/>
      <c r="AH195" s="420"/>
      <c r="AI195" s="420"/>
    </row>
    <row r="196" spans="1:35" ht="14.4" x14ac:dyDescent="0.3">
      <c r="A196" s="420"/>
      <c r="B196" s="420"/>
      <c r="C196" s="420"/>
      <c r="D196" s="420"/>
      <c r="E196" s="420"/>
      <c r="F196" s="420"/>
      <c r="G196" s="420"/>
      <c r="H196" s="420"/>
      <c r="I196" s="420"/>
      <c r="J196" s="420"/>
      <c r="K196" s="420"/>
      <c r="L196" s="420"/>
      <c r="M196" s="420"/>
      <c r="N196" s="420"/>
      <c r="O196" s="420"/>
      <c r="P196" s="420"/>
      <c r="Q196" s="420"/>
      <c r="R196" s="420"/>
      <c r="S196" s="420"/>
      <c r="T196" s="420"/>
      <c r="U196" s="420"/>
      <c r="V196" s="420"/>
      <c r="W196" s="420"/>
      <c r="X196" s="420"/>
      <c r="Y196" s="420"/>
      <c r="Z196" s="420"/>
      <c r="AA196" s="420"/>
      <c r="AB196" s="420"/>
      <c r="AC196" s="420"/>
      <c r="AD196" s="420"/>
      <c r="AE196" s="420"/>
      <c r="AF196" s="420"/>
      <c r="AG196" s="420"/>
      <c r="AH196" s="420"/>
      <c r="AI196" s="420"/>
    </row>
    <row r="197" spans="1:35" ht="14.4" x14ac:dyDescent="0.3">
      <c r="A197" s="420"/>
      <c r="B197" s="420"/>
      <c r="C197" s="420"/>
      <c r="D197" s="420"/>
      <c r="E197" s="420"/>
      <c r="F197" s="420"/>
      <c r="G197" s="420"/>
      <c r="H197" s="420"/>
      <c r="I197" s="420"/>
      <c r="J197" s="420"/>
      <c r="K197" s="420"/>
      <c r="L197" s="420"/>
      <c r="M197" s="420"/>
      <c r="N197" s="420"/>
      <c r="O197" s="420"/>
      <c r="P197" s="420"/>
      <c r="Q197" s="420"/>
      <c r="R197" s="420"/>
      <c r="S197" s="420"/>
      <c r="T197" s="420"/>
      <c r="U197" s="420"/>
      <c r="V197" s="420"/>
      <c r="W197" s="420"/>
      <c r="X197" s="420"/>
      <c r="Y197" s="420"/>
      <c r="Z197" s="420"/>
      <c r="AA197" s="420"/>
      <c r="AB197" s="420"/>
      <c r="AC197" s="420"/>
      <c r="AD197" s="420"/>
      <c r="AE197" s="420"/>
      <c r="AF197" s="420"/>
      <c r="AG197" s="420"/>
      <c r="AH197" s="420"/>
      <c r="AI197" s="420"/>
    </row>
    <row r="198" spans="1:35" ht="14.4" x14ac:dyDescent="0.3">
      <c r="A198" s="420"/>
      <c r="B198" s="420"/>
      <c r="C198" s="420"/>
      <c r="D198" s="420"/>
      <c r="E198" s="420"/>
      <c r="F198" s="420"/>
      <c r="G198" s="420"/>
      <c r="H198" s="420"/>
      <c r="I198" s="420"/>
      <c r="J198" s="420"/>
      <c r="K198" s="420"/>
      <c r="L198" s="420"/>
      <c r="M198" s="420"/>
      <c r="N198" s="420"/>
      <c r="O198" s="420"/>
      <c r="P198" s="420"/>
      <c r="Q198" s="420"/>
      <c r="R198" s="420"/>
      <c r="S198" s="420"/>
      <c r="T198" s="420"/>
      <c r="U198" s="420"/>
      <c r="V198" s="420"/>
      <c r="W198" s="420"/>
      <c r="X198" s="420"/>
      <c r="Y198" s="420"/>
      <c r="Z198" s="420"/>
      <c r="AA198" s="420"/>
      <c r="AB198" s="420"/>
      <c r="AC198" s="420"/>
      <c r="AD198" s="420"/>
      <c r="AE198" s="420"/>
      <c r="AF198" s="420"/>
      <c r="AG198" s="420"/>
      <c r="AH198" s="420"/>
      <c r="AI198" s="420"/>
    </row>
    <row r="199" spans="1:35" ht="14.4" x14ac:dyDescent="0.3">
      <c r="A199" s="420"/>
      <c r="B199" s="420"/>
      <c r="C199" s="420"/>
      <c r="D199" s="420"/>
      <c r="E199" s="420"/>
      <c r="F199" s="420"/>
      <c r="G199" s="420"/>
      <c r="H199" s="420"/>
      <c r="I199" s="420"/>
      <c r="J199" s="420"/>
      <c r="K199" s="420"/>
      <c r="L199" s="420"/>
      <c r="M199" s="420"/>
      <c r="N199" s="420"/>
      <c r="O199" s="420"/>
      <c r="P199" s="420"/>
      <c r="Q199" s="420"/>
      <c r="R199" s="420"/>
      <c r="S199" s="420"/>
      <c r="T199" s="420"/>
      <c r="U199" s="420"/>
      <c r="V199" s="420"/>
      <c r="W199" s="420"/>
      <c r="X199" s="420"/>
      <c r="Y199" s="420"/>
      <c r="Z199" s="420"/>
      <c r="AA199" s="420"/>
      <c r="AB199" s="420"/>
      <c r="AC199" s="420"/>
      <c r="AD199" s="420"/>
      <c r="AE199" s="420"/>
      <c r="AF199" s="420"/>
      <c r="AG199" s="420"/>
      <c r="AH199" s="420"/>
      <c r="AI199" s="420"/>
    </row>
    <row r="200" spans="1:35" ht="14.4" x14ac:dyDescent="0.3">
      <c r="A200" s="420"/>
      <c r="B200" s="420"/>
      <c r="C200" s="420"/>
      <c r="D200" s="420"/>
      <c r="E200" s="420"/>
      <c r="F200" s="420"/>
      <c r="G200" s="420"/>
      <c r="H200" s="420"/>
      <c r="I200" s="420"/>
      <c r="J200" s="420"/>
      <c r="K200" s="420"/>
      <c r="L200" s="420"/>
      <c r="M200" s="420"/>
      <c r="N200" s="420"/>
      <c r="O200" s="420"/>
      <c r="P200" s="420"/>
      <c r="Q200" s="420"/>
      <c r="R200" s="420"/>
      <c r="S200" s="420"/>
      <c r="T200" s="420"/>
      <c r="U200" s="420"/>
      <c r="V200" s="420"/>
      <c r="W200" s="420"/>
      <c r="X200" s="420"/>
      <c r="Y200" s="420"/>
      <c r="Z200" s="420"/>
      <c r="AA200" s="420"/>
      <c r="AB200" s="420"/>
      <c r="AC200" s="420"/>
      <c r="AD200" s="420"/>
      <c r="AE200" s="420"/>
      <c r="AF200" s="420"/>
      <c r="AG200" s="420"/>
      <c r="AH200" s="420"/>
      <c r="AI200" s="420"/>
    </row>
    <row r="201" spans="1:35" ht="14.4" x14ac:dyDescent="0.3">
      <c r="A201" s="420"/>
      <c r="B201" s="420"/>
      <c r="C201" s="420"/>
      <c r="D201" s="420"/>
      <c r="E201" s="420"/>
      <c r="F201" s="420"/>
      <c r="G201" s="420"/>
      <c r="H201" s="420"/>
      <c r="I201" s="420"/>
      <c r="J201" s="420"/>
      <c r="K201" s="420"/>
      <c r="L201" s="420"/>
      <c r="M201" s="420"/>
      <c r="N201" s="420"/>
      <c r="O201" s="420"/>
      <c r="P201" s="420"/>
      <c r="Q201" s="420"/>
      <c r="R201" s="420"/>
      <c r="S201" s="420"/>
      <c r="T201" s="420"/>
      <c r="U201" s="420"/>
      <c r="V201" s="420"/>
      <c r="W201" s="420"/>
      <c r="X201" s="420"/>
      <c r="Y201" s="420"/>
      <c r="Z201" s="420"/>
      <c r="AA201" s="420"/>
      <c r="AB201" s="420"/>
      <c r="AC201" s="420"/>
      <c r="AD201" s="420"/>
      <c r="AE201" s="420"/>
      <c r="AF201" s="420"/>
      <c r="AG201" s="420"/>
      <c r="AH201" s="420"/>
      <c r="AI201" s="420"/>
    </row>
    <row r="202" spans="1:35" ht="14.4" x14ac:dyDescent="0.3">
      <c r="A202" s="420"/>
      <c r="B202" s="420"/>
      <c r="C202" s="420"/>
      <c r="D202" s="420"/>
      <c r="E202" s="420"/>
      <c r="F202" s="420"/>
      <c r="G202" s="420"/>
      <c r="H202" s="420"/>
      <c r="I202" s="420"/>
      <c r="J202" s="420"/>
      <c r="K202" s="420"/>
      <c r="L202" s="420"/>
      <c r="M202" s="420"/>
      <c r="N202" s="420"/>
      <c r="O202" s="420"/>
      <c r="P202" s="420"/>
      <c r="Q202" s="420"/>
      <c r="R202" s="420"/>
      <c r="S202" s="420"/>
      <c r="T202" s="420"/>
      <c r="U202" s="420"/>
      <c r="V202" s="420"/>
      <c r="W202" s="420"/>
      <c r="X202" s="420"/>
      <c r="Y202" s="420"/>
      <c r="Z202" s="420"/>
      <c r="AA202" s="420"/>
      <c r="AB202" s="420"/>
      <c r="AC202" s="420"/>
      <c r="AD202" s="420"/>
      <c r="AE202" s="420"/>
      <c r="AF202" s="420"/>
      <c r="AG202" s="420"/>
      <c r="AH202" s="420"/>
      <c r="AI202" s="420"/>
    </row>
    <row r="203" spans="1:35" ht="14.4" x14ac:dyDescent="0.3">
      <c r="A203" s="420"/>
      <c r="B203" s="420"/>
      <c r="C203" s="420"/>
      <c r="D203" s="420"/>
      <c r="E203" s="420"/>
      <c r="F203" s="420"/>
      <c r="G203" s="420"/>
      <c r="H203" s="420"/>
      <c r="I203" s="420"/>
      <c r="J203" s="420"/>
      <c r="K203" s="420"/>
      <c r="L203" s="420"/>
      <c r="M203" s="420"/>
      <c r="N203" s="420"/>
      <c r="O203" s="420"/>
      <c r="P203" s="420"/>
      <c r="Q203" s="420"/>
      <c r="R203" s="420"/>
      <c r="S203" s="420"/>
      <c r="T203" s="420"/>
      <c r="U203" s="420"/>
      <c r="V203" s="420"/>
      <c r="W203" s="420"/>
      <c r="X203" s="420"/>
      <c r="Y203" s="420"/>
      <c r="Z203" s="420"/>
      <c r="AA203" s="420"/>
      <c r="AB203" s="420"/>
      <c r="AC203" s="420"/>
      <c r="AD203" s="420"/>
      <c r="AE203" s="420"/>
      <c r="AF203" s="420"/>
      <c r="AG203" s="420"/>
      <c r="AH203" s="420"/>
      <c r="AI203" s="420"/>
    </row>
    <row r="204" spans="1:35" ht="14.4" x14ac:dyDescent="0.3">
      <c r="A204" s="420"/>
      <c r="B204" s="420"/>
      <c r="C204" s="420"/>
      <c r="D204" s="420"/>
      <c r="E204" s="420"/>
      <c r="F204" s="420"/>
      <c r="G204" s="420"/>
      <c r="H204" s="420"/>
      <c r="I204" s="420"/>
      <c r="J204" s="420"/>
      <c r="K204" s="420"/>
      <c r="L204" s="420"/>
      <c r="M204" s="420"/>
      <c r="N204" s="420"/>
      <c r="O204" s="420"/>
      <c r="P204" s="420"/>
      <c r="Q204" s="420"/>
      <c r="R204" s="420"/>
      <c r="S204" s="420"/>
      <c r="T204" s="420"/>
      <c r="U204" s="420"/>
      <c r="V204" s="420"/>
      <c r="W204" s="420"/>
      <c r="X204" s="420"/>
      <c r="Y204" s="420"/>
      <c r="Z204" s="420"/>
      <c r="AA204" s="420"/>
      <c r="AB204" s="420"/>
      <c r="AC204" s="420"/>
      <c r="AD204" s="420"/>
      <c r="AE204" s="420"/>
      <c r="AF204" s="420"/>
      <c r="AG204" s="420"/>
      <c r="AH204" s="420"/>
      <c r="AI204" s="420"/>
    </row>
    <row r="205" spans="1:35" ht="14.4" x14ac:dyDescent="0.3">
      <c r="A205" s="420"/>
      <c r="B205" s="420"/>
      <c r="C205" s="420"/>
      <c r="D205" s="420"/>
      <c r="E205" s="420"/>
      <c r="F205" s="420"/>
      <c r="G205" s="420"/>
      <c r="H205" s="420"/>
      <c r="I205" s="420"/>
      <c r="J205" s="420"/>
      <c r="K205" s="420"/>
      <c r="L205" s="420"/>
      <c r="M205" s="420"/>
      <c r="N205" s="420"/>
      <c r="O205" s="420"/>
      <c r="P205" s="420"/>
      <c r="Q205" s="420"/>
      <c r="R205" s="420"/>
      <c r="S205" s="420"/>
      <c r="T205" s="420"/>
      <c r="U205" s="420"/>
      <c r="V205" s="420"/>
      <c r="W205" s="420"/>
      <c r="X205" s="420"/>
      <c r="Y205" s="420"/>
      <c r="Z205" s="420"/>
      <c r="AA205" s="420"/>
      <c r="AB205" s="420"/>
      <c r="AC205" s="420"/>
      <c r="AD205" s="420"/>
      <c r="AE205" s="420"/>
      <c r="AF205" s="420"/>
      <c r="AG205" s="420"/>
      <c r="AH205" s="420"/>
      <c r="AI205" s="420"/>
    </row>
    <row r="206" spans="1:35" ht="14.4" x14ac:dyDescent="0.3">
      <c r="A206" s="420"/>
      <c r="B206" s="420"/>
      <c r="C206" s="420"/>
      <c r="D206" s="420"/>
      <c r="E206" s="420"/>
      <c r="F206" s="420"/>
      <c r="G206" s="420"/>
      <c r="H206" s="420"/>
      <c r="I206" s="420"/>
      <c r="J206" s="420"/>
      <c r="K206" s="420"/>
      <c r="L206" s="420"/>
      <c r="M206" s="420"/>
      <c r="N206" s="420"/>
      <c r="O206" s="420"/>
      <c r="P206" s="420"/>
      <c r="Q206" s="420"/>
      <c r="R206" s="420"/>
      <c r="S206" s="420"/>
      <c r="T206" s="420"/>
      <c r="U206" s="420"/>
      <c r="V206" s="420"/>
      <c r="W206" s="420"/>
      <c r="X206" s="420"/>
      <c r="Y206" s="420"/>
      <c r="Z206" s="420"/>
      <c r="AA206" s="420"/>
      <c r="AB206" s="420"/>
      <c r="AC206" s="420"/>
      <c r="AD206" s="420"/>
      <c r="AE206" s="420"/>
      <c r="AF206" s="420"/>
      <c r="AG206" s="420"/>
      <c r="AH206" s="420"/>
      <c r="AI206" s="420"/>
    </row>
    <row r="207" spans="1:35" ht="14.4" x14ac:dyDescent="0.3">
      <c r="A207" s="420"/>
      <c r="B207" s="420"/>
      <c r="C207" s="420"/>
      <c r="D207" s="420"/>
      <c r="E207" s="420"/>
      <c r="F207" s="420"/>
      <c r="G207" s="420"/>
      <c r="H207" s="420"/>
      <c r="I207" s="420"/>
      <c r="J207" s="420"/>
      <c r="K207" s="420"/>
      <c r="L207" s="420"/>
      <c r="M207" s="420"/>
      <c r="N207" s="420"/>
      <c r="O207" s="420"/>
      <c r="P207" s="420"/>
      <c r="Q207" s="420"/>
      <c r="R207" s="420"/>
      <c r="S207" s="420"/>
      <c r="T207" s="420"/>
      <c r="U207" s="420"/>
      <c r="V207" s="420"/>
      <c r="W207" s="420"/>
      <c r="X207" s="420"/>
      <c r="Y207" s="420"/>
      <c r="Z207" s="420"/>
      <c r="AA207" s="420"/>
      <c r="AB207" s="420"/>
      <c r="AC207" s="420"/>
      <c r="AD207" s="420"/>
      <c r="AE207" s="420"/>
      <c r="AF207" s="420"/>
      <c r="AG207" s="420"/>
      <c r="AH207" s="420"/>
      <c r="AI207" s="420"/>
    </row>
    <row r="208" spans="1:35" ht="14.4" x14ac:dyDescent="0.3">
      <c r="A208" s="420"/>
      <c r="B208" s="420"/>
      <c r="C208" s="420"/>
      <c r="D208" s="420"/>
      <c r="E208" s="420"/>
      <c r="F208" s="420"/>
      <c r="G208" s="420"/>
      <c r="H208" s="420"/>
      <c r="I208" s="420"/>
      <c r="J208" s="420"/>
      <c r="K208" s="420"/>
      <c r="L208" s="420"/>
      <c r="M208" s="420"/>
      <c r="N208" s="420"/>
      <c r="O208" s="420"/>
      <c r="P208" s="420"/>
      <c r="Q208" s="420"/>
      <c r="R208" s="420"/>
      <c r="S208" s="420"/>
      <c r="T208" s="420"/>
      <c r="U208" s="420"/>
      <c r="V208" s="420"/>
      <c r="W208" s="420"/>
      <c r="X208" s="420"/>
      <c r="Y208" s="420"/>
      <c r="Z208" s="420"/>
      <c r="AA208" s="420"/>
      <c r="AB208" s="420"/>
      <c r="AC208" s="420"/>
      <c r="AD208" s="420"/>
      <c r="AE208" s="420"/>
      <c r="AF208" s="420"/>
      <c r="AG208" s="420"/>
      <c r="AH208" s="420"/>
      <c r="AI208" s="420"/>
    </row>
    <row r="209" spans="1:35" ht="14.4" x14ac:dyDescent="0.3">
      <c r="A209" s="420"/>
      <c r="B209" s="420"/>
      <c r="C209" s="420"/>
      <c r="D209" s="420"/>
      <c r="E209" s="420"/>
      <c r="F209" s="420"/>
      <c r="G209" s="420"/>
      <c r="H209" s="420"/>
      <c r="I209" s="420"/>
      <c r="J209" s="420"/>
      <c r="K209" s="420"/>
      <c r="L209" s="420"/>
      <c r="M209" s="420"/>
      <c r="N209" s="420"/>
      <c r="O209" s="420"/>
      <c r="P209" s="420"/>
      <c r="Q209" s="420"/>
      <c r="R209" s="420"/>
      <c r="S209" s="420"/>
      <c r="T209" s="420"/>
      <c r="U209" s="420"/>
      <c r="V209" s="420"/>
      <c r="W209" s="420"/>
      <c r="X209" s="420"/>
      <c r="Y209" s="420"/>
      <c r="Z209" s="420"/>
      <c r="AA209" s="420"/>
      <c r="AB209" s="420"/>
      <c r="AC209" s="420"/>
      <c r="AD209" s="420"/>
      <c r="AE209" s="420"/>
      <c r="AF209" s="420"/>
      <c r="AG209" s="420"/>
      <c r="AH209" s="420"/>
      <c r="AI209" s="420"/>
    </row>
    <row r="210" spans="1:35" ht="14.4" x14ac:dyDescent="0.3">
      <c r="A210" s="420"/>
      <c r="B210" s="420"/>
      <c r="C210" s="420"/>
      <c r="D210" s="420"/>
      <c r="E210" s="420"/>
      <c r="F210" s="420"/>
      <c r="G210" s="420"/>
      <c r="H210" s="420"/>
      <c r="I210" s="420"/>
      <c r="J210" s="420"/>
      <c r="K210" s="420"/>
      <c r="L210" s="420"/>
      <c r="M210" s="420"/>
      <c r="N210" s="420"/>
      <c r="O210" s="420"/>
      <c r="P210" s="420"/>
      <c r="Q210" s="420"/>
      <c r="R210" s="420"/>
      <c r="S210" s="420"/>
      <c r="T210" s="420"/>
      <c r="U210" s="420"/>
      <c r="V210" s="420"/>
      <c r="W210" s="420"/>
      <c r="X210" s="420"/>
      <c r="Y210" s="420"/>
      <c r="Z210" s="420"/>
      <c r="AA210" s="420"/>
      <c r="AB210" s="420"/>
      <c r="AC210" s="420"/>
      <c r="AD210" s="420"/>
      <c r="AE210" s="420"/>
      <c r="AF210" s="420"/>
      <c r="AG210" s="420"/>
      <c r="AH210" s="420"/>
      <c r="AI210" s="420"/>
    </row>
    <row r="211" spans="1:35" ht="14.4" x14ac:dyDescent="0.3">
      <c r="A211" s="420"/>
      <c r="B211" s="420"/>
      <c r="C211" s="420"/>
      <c r="D211" s="420"/>
      <c r="E211" s="420"/>
      <c r="F211" s="420"/>
      <c r="G211" s="420"/>
      <c r="H211" s="420"/>
      <c r="I211" s="420"/>
      <c r="J211" s="420"/>
      <c r="K211" s="420"/>
      <c r="L211" s="420"/>
      <c r="M211" s="420"/>
      <c r="N211" s="420"/>
      <c r="O211" s="420"/>
      <c r="P211" s="420"/>
      <c r="Q211" s="420"/>
      <c r="R211" s="420"/>
      <c r="S211" s="420"/>
      <c r="T211" s="420"/>
      <c r="U211" s="420"/>
      <c r="V211" s="420"/>
      <c r="W211" s="420"/>
      <c r="X211" s="420"/>
      <c r="Y211" s="420"/>
      <c r="Z211" s="420"/>
      <c r="AA211" s="420"/>
      <c r="AB211" s="420"/>
      <c r="AC211" s="420"/>
      <c r="AD211" s="420"/>
      <c r="AE211" s="420"/>
      <c r="AF211" s="420"/>
      <c r="AG211" s="420"/>
      <c r="AH211" s="420"/>
      <c r="AI211" s="420"/>
    </row>
    <row r="212" spans="1:35" ht="14.4" x14ac:dyDescent="0.3">
      <c r="A212" s="420"/>
      <c r="B212" s="420"/>
      <c r="C212" s="420"/>
      <c r="D212" s="420"/>
      <c r="E212" s="420"/>
      <c r="F212" s="420"/>
      <c r="G212" s="420"/>
      <c r="H212" s="420"/>
      <c r="I212" s="420"/>
      <c r="J212" s="420"/>
      <c r="K212" s="420"/>
      <c r="L212" s="420"/>
      <c r="M212" s="420"/>
      <c r="N212" s="420"/>
      <c r="O212" s="420"/>
      <c r="P212" s="420"/>
      <c r="Q212" s="420"/>
      <c r="R212" s="420"/>
      <c r="S212" s="420"/>
      <c r="T212" s="420"/>
      <c r="U212" s="420"/>
      <c r="V212" s="420"/>
      <c r="W212" s="420"/>
      <c r="X212" s="420"/>
      <c r="Y212" s="420"/>
      <c r="Z212" s="420"/>
      <c r="AA212" s="420"/>
      <c r="AB212" s="420"/>
      <c r="AC212" s="420"/>
      <c r="AD212" s="420"/>
      <c r="AE212" s="420"/>
      <c r="AF212" s="420"/>
      <c r="AG212" s="420"/>
      <c r="AH212" s="420"/>
      <c r="AI212" s="420"/>
    </row>
    <row r="213" spans="1:35" ht="14.4" x14ac:dyDescent="0.3">
      <c r="A213" s="420"/>
      <c r="B213" s="420"/>
      <c r="C213" s="420"/>
      <c r="D213" s="420"/>
      <c r="E213" s="420"/>
      <c r="F213" s="420"/>
      <c r="G213" s="420"/>
      <c r="H213" s="420"/>
      <c r="I213" s="420"/>
      <c r="J213" s="420"/>
      <c r="K213" s="420"/>
      <c r="L213" s="420"/>
      <c r="M213" s="420"/>
      <c r="N213" s="420"/>
      <c r="O213" s="420"/>
      <c r="P213" s="420"/>
      <c r="Q213" s="420"/>
      <c r="R213" s="420"/>
      <c r="S213" s="420"/>
      <c r="T213" s="420"/>
      <c r="U213" s="420"/>
      <c r="V213" s="420"/>
      <c r="W213" s="420"/>
      <c r="X213" s="420"/>
      <c r="Y213" s="420"/>
      <c r="Z213" s="420"/>
      <c r="AA213" s="420"/>
      <c r="AB213" s="420"/>
      <c r="AC213" s="420"/>
      <c r="AD213" s="420"/>
      <c r="AE213" s="420"/>
      <c r="AF213" s="420"/>
      <c r="AG213" s="420"/>
      <c r="AH213" s="420"/>
      <c r="AI213" s="420"/>
    </row>
    <row r="214" spans="1:35" ht="14.4" x14ac:dyDescent="0.3">
      <c r="A214" s="420"/>
      <c r="B214" s="420"/>
      <c r="C214" s="420"/>
      <c r="D214" s="420"/>
      <c r="E214" s="420"/>
      <c r="F214" s="420"/>
      <c r="G214" s="420"/>
      <c r="H214" s="420"/>
      <c r="I214" s="420"/>
      <c r="J214" s="420"/>
      <c r="K214" s="420"/>
      <c r="L214" s="420"/>
      <c r="M214" s="420"/>
      <c r="N214" s="420"/>
      <c r="O214" s="420"/>
      <c r="P214" s="420"/>
      <c r="Q214" s="420"/>
      <c r="R214" s="420"/>
      <c r="S214" s="420"/>
      <c r="T214" s="420"/>
      <c r="U214" s="420"/>
      <c r="V214" s="420"/>
      <c r="W214" s="420"/>
      <c r="X214" s="420"/>
      <c r="Y214" s="420"/>
      <c r="Z214" s="420"/>
      <c r="AA214" s="420"/>
      <c r="AB214" s="420"/>
      <c r="AC214" s="420"/>
      <c r="AD214" s="420"/>
      <c r="AE214" s="420"/>
      <c r="AF214" s="420"/>
      <c r="AG214" s="420"/>
      <c r="AH214" s="420"/>
      <c r="AI214" s="420"/>
    </row>
    <row r="215" spans="1:35" ht="14.4" x14ac:dyDescent="0.3">
      <c r="A215" s="420"/>
      <c r="B215" s="420"/>
      <c r="C215" s="420"/>
      <c r="D215" s="420"/>
      <c r="E215" s="420"/>
      <c r="F215" s="420"/>
      <c r="G215" s="420"/>
      <c r="H215" s="420"/>
      <c r="I215" s="420"/>
      <c r="J215" s="420"/>
      <c r="K215" s="420"/>
      <c r="L215" s="420"/>
      <c r="M215" s="420"/>
      <c r="N215" s="420"/>
      <c r="O215" s="420"/>
      <c r="P215" s="420"/>
      <c r="Q215" s="420"/>
      <c r="R215" s="420"/>
      <c r="S215" s="420"/>
      <c r="T215" s="420"/>
      <c r="U215" s="420"/>
      <c r="V215" s="420"/>
      <c r="W215" s="420"/>
      <c r="X215" s="420"/>
      <c r="Y215" s="420"/>
      <c r="Z215" s="420"/>
      <c r="AA215" s="420"/>
      <c r="AB215" s="420"/>
      <c r="AC215" s="420"/>
      <c r="AD215" s="420"/>
      <c r="AE215" s="420"/>
      <c r="AF215" s="420"/>
      <c r="AG215" s="420"/>
      <c r="AH215" s="420"/>
      <c r="AI215" s="420"/>
    </row>
    <row r="216" spans="1:35" ht="14.4" x14ac:dyDescent="0.3">
      <c r="A216" s="420"/>
      <c r="B216" s="420"/>
      <c r="C216" s="420"/>
      <c r="D216" s="420"/>
      <c r="E216" s="420"/>
      <c r="F216" s="420"/>
      <c r="G216" s="420"/>
      <c r="H216" s="420"/>
      <c r="I216" s="420"/>
      <c r="J216" s="420"/>
      <c r="K216" s="420"/>
      <c r="L216" s="420"/>
      <c r="M216" s="420"/>
      <c r="N216" s="420"/>
      <c r="O216" s="420"/>
      <c r="P216" s="420"/>
      <c r="Q216" s="420"/>
      <c r="R216" s="420"/>
      <c r="S216" s="420"/>
      <c r="T216" s="420"/>
      <c r="U216" s="420"/>
      <c r="V216" s="420"/>
      <c r="W216" s="420"/>
      <c r="X216" s="420"/>
      <c r="Y216" s="420"/>
      <c r="Z216" s="420"/>
      <c r="AA216" s="420"/>
      <c r="AB216" s="420"/>
      <c r="AC216" s="420"/>
      <c r="AD216" s="420"/>
      <c r="AE216" s="420"/>
      <c r="AF216" s="420"/>
      <c r="AG216" s="420"/>
      <c r="AH216" s="420"/>
      <c r="AI216" s="420"/>
    </row>
    <row r="217" spans="1:35" ht="14.4" x14ac:dyDescent="0.3">
      <c r="A217" s="420"/>
      <c r="B217" s="420"/>
      <c r="C217" s="420"/>
      <c r="D217" s="420"/>
      <c r="E217" s="420"/>
      <c r="F217" s="420"/>
      <c r="G217" s="420"/>
      <c r="H217" s="420"/>
      <c r="I217" s="420"/>
      <c r="J217" s="420"/>
      <c r="K217" s="420"/>
      <c r="L217" s="420"/>
      <c r="M217" s="420"/>
      <c r="N217" s="420"/>
      <c r="O217" s="420"/>
      <c r="P217" s="420"/>
      <c r="Q217" s="420"/>
      <c r="R217" s="420"/>
      <c r="S217" s="420"/>
      <c r="T217" s="420"/>
      <c r="U217" s="420"/>
      <c r="V217" s="420"/>
      <c r="W217" s="420"/>
      <c r="X217" s="420"/>
      <c r="Y217" s="420"/>
      <c r="Z217" s="420"/>
      <c r="AA217" s="420"/>
      <c r="AB217" s="420"/>
      <c r="AC217" s="420"/>
      <c r="AD217" s="420"/>
      <c r="AE217" s="420"/>
      <c r="AF217" s="420"/>
      <c r="AG217" s="420"/>
      <c r="AH217" s="420"/>
      <c r="AI217" s="420"/>
    </row>
    <row r="218" spans="1:35" ht="14.4" x14ac:dyDescent="0.3">
      <c r="A218" s="420"/>
      <c r="B218" s="420"/>
      <c r="C218" s="420"/>
      <c r="D218" s="420"/>
      <c r="E218" s="420"/>
      <c r="F218" s="420"/>
      <c r="G218" s="420"/>
      <c r="H218" s="420"/>
      <c r="I218" s="420"/>
      <c r="J218" s="420"/>
      <c r="K218" s="420"/>
      <c r="L218" s="420"/>
      <c r="M218" s="420"/>
      <c r="N218" s="420"/>
      <c r="O218" s="420"/>
      <c r="P218" s="420"/>
      <c r="Q218" s="420"/>
      <c r="R218" s="420"/>
      <c r="S218" s="420"/>
      <c r="T218" s="420"/>
      <c r="U218" s="420"/>
      <c r="V218" s="420"/>
      <c r="W218" s="420"/>
      <c r="X218" s="420"/>
      <c r="Y218" s="420"/>
      <c r="Z218" s="420"/>
      <c r="AA218" s="420"/>
      <c r="AB218" s="420"/>
      <c r="AC218" s="420"/>
      <c r="AD218" s="420"/>
      <c r="AE218" s="420"/>
      <c r="AF218" s="420"/>
      <c r="AG218" s="420"/>
      <c r="AH218" s="420"/>
      <c r="AI218" s="420"/>
    </row>
    <row r="219" spans="1:35" ht="14.4" x14ac:dyDescent="0.3">
      <c r="A219" s="420"/>
      <c r="B219" s="420"/>
      <c r="C219" s="420"/>
      <c r="D219" s="420"/>
      <c r="E219" s="420"/>
      <c r="F219" s="420"/>
      <c r="G219" s="420"/>
      <c r="H219" s="420"/>
      <c r="I219" s="420"/>
      <c r="J219" s="420"/>
      <c r="K219" s="420"/>
      <c r="L219" s="420"/>
      <c r="M219" s="420"/>
      <c r="N219" s="420"/>
      <c r="O219" s="420"/>
      <c r="P219" s="420"/>
      <c r="Q219" s="420"/>
      <c r="R219" s="420"/>
      <c r="S219" s="420"/>
      <c r="T219" s="420"/>
      <c r="U219" s="420"/>
      <c r="V219" s="420"/>
      <c r="W219" s="420"/>
      <c r="X219" s="420"/>
      <c r="Y219" s="420"/>
      <c r="Z219" s="420"/>
      <c r="AA219" s="420"/>
      <c r="AB219" s="420"/>
      <c r="AC219" s="420"/>
      <c r="AD219" s="420"/>
      <c r="AE219" s="420"/>
      <c r="AF219" s="420"/>
      <c r="AG219" s="420"/>
      <c r="AH219" s="420"/>
      <c r="AI219" s="420"/>
    </row>
    <row r="220" spans="1:35" ht="14.4" x14ac:dyDescent="0.3">
      <c r="A220" s="420"/>
      <c r="B220" s="420"/>
      <c r="C220" s="420"/>
      <c r="D220" s="420"/>
      <c r="E220" s="420"/>
      <c r="F220" s="420"/>
      <c r="G220" s="420"/>
      <c r="H220" s="420"/>
      <c r="I220" s="420"/>
      <c r="J220" s="420"/>
      <c r="K220" s="420"/>
      <c r="L220" s="420"/>
      <c r="M220" s="420"/>
      <c r="N220" s="420"/>
      <c r="O220" s="420"/>
      <c r="P220" s="420"/>
      <c r="Q220" s="420"/>
      <c r="R220" s="420"/>
      <c r="S220" s="420"/>
      <c r="T220" s="420"/>
      <c r="U220" s="420"/>
      <c r="V220" s="420"/>
      <c r="W220" s="420"/>
      <c r="X220" s="420"/>
      <c r="Y220" s="420"/>
      <c r="Z220" s="420"/>
      <c r="AA220" s="420"/>
      <c r="AB220" s="420"/>
      <c r="AC220" s="420"/>
      <c r="AD220" s="420"/>
      <c r="AE220" s="420"/>
      <c r="AF220" s="420"/>
      <c r="AG220" s="420"/>
      <c r="AH220" s="420"/>
      <c r="AI220" s="420"/>
    </row>
    <row r="221" spans="1:35" ht="14.4" x14ac:dyDescent="0.3">
      <c r="A221" s="420"/>
      <c r="B221" s="420"/>
      <c r="C221" s="420"/>
      <c r="D221" s="420"/>
      <c r="E221" s="420"/>
      <c r="F221" s="420"/>
      <c r="G221" s="420"/>
      <c r="H221" s="420"/>
      <c r="I221" s="420"/>
      <c r="J221" s="420"/>
      <c r="K221" s="420"/>
      <c r="L221" s="420"/>
      <c r="M221" s="420"/>
      <c r="N221" s="420"/>
      <c r="O221" s="420"/>
      <c r="P221" s="420"/>
      <c r="Q221" s="420"/>
      <c r="R221" s="420"/>
      <c r="S221" s="420"/>
      <c r="T221" s="420"/>
      <c r="U221" s="420"/>
      <c r="V221" s="420"/>
      <c r="W221" s="420"/>
      <c r="X221" s="420"/>
      <c r="Y221" s="420"/>
      <c r="Z221" s="420"/>
      <c r="AA221" s="420"/>
      <c r="AB221" s="420"/>
      <c r="AC221" s="420"/>
      <c r="AD221" s="420"/>
      <c r="AE221" s="420"/>
      <c r="AF221" s="420"/>
      <c r="AG221" s="420"/>
      <c r="AH221" s="420"/>
      <c r="AI221" s="420"/>
    </row>
    <row r="222" spans="1:35" ht="14.4" x14ac:dyDescent="0.3">
      <c r="A222" s="420"/>
      <c r="B222" s="420"/>
      <c r="C222" s="420"/>
      <c r="D222" s="420"/>
      <c r="E222" s="420"/>
      <c r="F222" s="420"/>
      <c r="G222" s="420"/>
      <c r="H222" s="420"/>
      <c r="I222" s="420"/>
      <c r="J222" s="420"/>
      <c r="K222" s="420"/>
      <c r="L222" s="420"/>
      <c r="M222" s="420"/>
      <c r="N222" s="420"/>
      <c r="O222" s="420"/>
      <c r="P222" s="420"/>
      <c r="Q222" s="420"/>
      <c r="R222" s="420"/>
      <c r="S222" s="420"/>
      <c r="T222" s="420"/>
      <c r="U222" s="420"/>
      <c r="V222" s="420"/>
      <c r="W222" s="420"/>
      <c r="X222" s="420"/>
      <c r="Y222" s="420"/>
      <c r="Z222" s="420"/>
      <c r="AA222" s="420"/>
      <c r="AB222" s="420"/>
      <c r="AC222" s="420"/>
      <c r="AD222" s="420"/>
      <c r="AE222" s="420"/>
      <c r="AF222" s="420"/>
      <c r="AG222" s="420"/>
      <c r="AH222" s="420"/>
      <c r="AI222" s="420"/>
    </row>
    <row r="223" spans="1:35" ht="14.4" x14ac:dyDescent="0.3">
      <c r="A223" s="420"/>
      <c r="B223" s="420"/>
      <c r="C223" s="420"/>
      <c r="D223" s="420"/>
      <c r="E223" s="420"/>
      <c r="F223" s="420"/>
      <c r="G223" s="420"/>
      <c r="H223" s="420"/>
      <c r="I223" s="420"/>
      <c r="J223" s="420"/>
      <c r="K223" s="420"/>
      <c r="L223" s="420"/>
      <c r="M223" s="420"/>
      <c r="N223" s="420"/>
      <c r="O223" s="420"/>
      <c r="P223" s="420"/>
      <c r="Q223" s="420"/>
      <c r="R223" s="420"/>
      <c r="S223" s="420"/>
      <c r="T223" s="420"/>
      <c r="U223" s="420"/>
      <c r="V223" s="420"/>
      <c r="W223" s="420"/>
      <c r="X223" s="420"/>
      <c r="Y223" s="420"/>
      <c r="Z223" s="420"/>
      <c r="AA223" s="420"/>
      <c r="AB223" s="420"/>
      <c r="AC223" s="420"/>
      <c r="AD223" s="420"/>
      <c r="AE223" s="420"/>
      <c r="AF223" s="420"/>
      <c r="AG223" s="420"/>
      <c r="AH223" s="420"/>
      <c r="AI223" s="420"/>
    </row>
    <row r="224" spans="1:35" ht="14.4" x14ac:dyDescent="0.3">
      <c r="A224" s="420"/>
      <c r="B224" s="420"/>
      <c r="C224" s="420"/>
      <c r="D224" s="420"/>
      <c r="E224" s="420"/>
      <c r="F224" s="420"/>
      <c r="G224" s="420"/>
      <c r="H224" s="420"/>
      <c r="I224" s="420"/>
      <c r="J224" s="420"/>
      <c r="K224" s="420"/>
      <c r="L224" s="420"/>
      <c r="M224" s="420"/>
      <c r="N224" s="420"/>
      <c r="O224" s="420"/>
      <c r="P224" s="420"/>
      <c r="Q224" s="420"/>
      <c r="R224" s="420"/>
      <c r="S224" s="420"/>
      <c r="T224" s="420"/>
      <c r="U224" s="420"/>
      <c r="V224" s="420"/>
      <c r="W224" s="420"/>
      <c r="X224" s="420"/>
      <c r="Y224" s="420"/>
      <c r="Z224" s="420"/>
      <c r="AA224" s="420"/>
      <c r="AB224" s="420"/>
      <c r="AC224" s="420"/>
      <c r="AD224" s="420"/>
      <c r="AE224" s="420"/>
      <c r="AF224" s="420"/>
      <c r="AG224" s="420"/>
      <c r="AH224" s="420"/>
      <c r="AI224" s="420"/>
    </row>
    <row r="225" spans="1:35" ht="14.4" x14ac:dyDescent="0.3">
      <c r="A225" s="420"/>
      <c r="B225" s="420"/>
      <c r="C225" s="420"/>
      <c r="D225" s="420"/>
      <c r="E225" s="420"/>
      <c r="F225" s="420"/>
      <c r="G225" s="420"/>
      <c r="H225" s="420"/>
      <c r="I225" s="420"/>
      <c r="J225" s="420"/>
      <c r="K225" s="420"/>
      <c r="L225" s="420"/>
      <c r="M225" s="420"/>
      <c r="N225" s="420"/>
      <c r="O225" s="420"/>
      <c r="P225" s="420"/>
      <c r="Q225" s="420"/>
      <c r="R225" s="420"/>
      <c r="S225" s="420"/>
      <c r="T225" s="420"/>
      <c r="U225" s="420"/>
      <c r="V225" s="420"/>
      <c r="W225" s="420"/>
      <c r="X225" s="420"/>
      <c r="Y225" s="420"/>
      <c r="Z225" s="420"/>
      <c r="AA225" s="420"/>
      <c r="AB225" s="420"/>
      <c r="AC225" s="420"/>
      <c r="AD225" s="420"/>
      <c r="AE225" s="420"/>
      <c r="AF225" s="420"/>
      <c r="AG225" s="420"/>
      <c r="AH225" s="420"/>
      <c r="AI225" s="420"/>
    </row>
    <row r="226" spans="1:35" ht="14.4" x14ac:dyDescent="0.3">
      <c r="A226" s="420"/>
      <c r="B226" s="420"/>
      <c r="C226" s="420"/>
      <c r="D226" s="420"/>
      <c r="E226" s="420"/>
      <c r="F226" s="420"/>
      <c r="G226" s="420"/>
      <c r="H226" s="420"/>
      <c r="I226" s="420"/>
      <c r="J226" s="420"/>
      <c r="K226" s="420"/>
      <c r="L226" s="420"/>
      <c r="M226" s="420"/>
      <c r="N226" s="420"/>
      <c r="O226" s="420"/>
      <c r="P226" s="420"/>
      <c r="Q226" s="420"/>
      <c r="R226" s="420"/>
      <c r="S226" s="420"/>
      <c r="T226" s="420"/>
      <c r="U226" s="420"/>
      <c r="V226" s="420"/>
      <c r="W226" s="420"/>
      <c r="X226" s="420"/>
      <c r="Y226" s="420"/>
      <c r="Z226" s="420"/>
      <c r="AA226" s="420"/>
      <c r="AB226" s="420"/>
      <c r="AC226" s="420"/>
      <c r="AD226" s="420"/>
      <c r="AE226" s="420"/>
      <c r="AF226" s="420"/>
      <c r="AG226" s="420"/>
      <c r="AH226" s="420"/>
      <c r="AI226" s="420"/>
    </row>
    <row r="227" spans="1:35" ht="14.4" x14ac:dyDescent="0.3">
      <c r="A227" s="420"/>
      <c r="B227" s="420"/>
      <c r="C227" s="420"/>
      <c r="D227" s="420"/>
      <c r="E227" s="420"/>
      <c r="F227" s="420"/>
      <c r="G227" s="420"/>
      <c r="H227" s="420"/>
      <c r="I227" s="420"/>
      <c r="J227" s="420"/>
      <c r="K227" s="420"/>
      <c r="L227" s="420"/>
      <c r="M227" s="420"/>
      <c r="N227" s="420"/>
      <c r="O227" s="420"/>
      <c r="P227" s="420"/>
      <c r="Q227" s="420"/>
      <c r="R227" s="420"/>
      <c r="S227" s="420"/>
      <c r="T227" s="420"/>
      <c r="U227" s="420"/>
      <c r="V227" s="420"/>
      <c r="W227" s="420"/>
      <c r="X227" s="420"/>
      <c r="Y227" s="420"/>
      <c r="Z227" s="420"/>
      <c r="AA227" s="420"/>
      <c r="AB227" s="420"/>
      <c r="AC227" s="420"/>
      <c r="AD227" s="420"/>
      <c r="AE227" s="420"/>
      <c r="AF227" s="420"/>
      <c r="AG227" s="420"/>
      <c r="AH227" s="420"/>
      <c r="AI227" s="420"/>
    </row>
    <row r="228" spans="1:35" ht="14.4" x14ac:dyDescent="0.3">
      <c r="A228" s="420"/>
      <c r="B228" s="420"/>
      <c r="C228" s="420"/>
      <c r="D228" s="420"/>
      <c r="E228" s="420"/>
      <c r="F228" s="420"/>
      <c r="G228" s="420"/>
      <c r="H228" s="420"/>
      <c r="I228" s="420"/>
      <c r="J228" s="420"/>
      <c r="K228" s="420"/>
      <c r="L228" s="420"/>
      <c r="M228" s="420"/>
      <c r="N228" s="420"/>
      <c r="O228" s="420"/>
      <c r="P228" s="420"/>
      <c r="Q228" s="420"/>
      <c r="R228" s="420"/>
      <c r="S228" s="420"/>
      <c r="T228" s="420"/>
      <c r="U228" s="420"/>
      <c r="V228" s="420"/>
      <c r="W228" s="420"/>
      <c r="X228" s="420"/>
      <c r="Y228" s="420"/>
      <c r="Z228" s="420"/>
      <c r="AA228" s="420"/>
      <c r="AB228" s="420"/>
      <c r="AC228" s="420"/>
      <c r="AD228" s="420"/>
      <c r="AE228" s="420"/>
      <c r="AF228" s="420"/>
      <c r="AG228" s="420"/>
      <c r="AH228" s="420"/>
      <c r="AI228" s="420"/>
    </row>
    <row r="229" spans="1:35" ht="14.4" x14ac:dyDescent="0.3">
      <c r="A229" s="420"/>
      <c r="B229" s="420"/>
      <c r="C229" s="420"/>
      <c r="D229" s="420"/>
      <c r="E229" s="420"/>
      <c r="F229" s="420"/>
      <c r="G229" s="420"/>
      <c r="H229" s="420"/>
      <c r="I229" s="420"/>
      <c r="J229" s="420"/>
      <c r="K229" s="420"/>
      <c r="L229" s="420"/>
      <c r="M229" s="420"/>
      <c r="N229" s="420"/>
      <c r="O229" s="420"/>
      <c r="P229" s="420"/>
      <c r="Q229" s="420"/>
      <c r="R229" s="420"/>
      <c r="S229" s="420"/>
      <c r="T229" s="420"/>
      <c r="U229" s="420"/>
      <c r="V229" s="420"/>
      <c r="W229" s="420"/>
      <c r="X229" s="420"/>
      <c r="Y229" s="420"/>
      <c r="Z229" s="420"/>
      <c r="AA229" s="420"/>
      <c r="AB229" s="420"/>
      <c r="AC229" s="420"/>
      <c r="AD229" s="420"/>
      <c r="AE229" s="420"/>
      <c r="AF229" s="420"/>
      <c r="AG229" s="420"/>
      <c r="AH229" s="420"/>
      <c r="AI229" s="420"/>
    </row>
    <row r="230" spans="1:35" ht="14.4" x14ac:dyDescent="0.3">
      <c r="A230" s="420"/>
      <c r="B230" s="420"/>
      <c r="C230" s="420"/>
      <c r="D230" s="420"/>
      <c r="E230" s="420"/>
      <c r="F230" s="420"/>
      <c r="G230" s="420"/>
      <c r="H230" s="420"/>
      <c r="I230" s="420"/>
      <c r="J230" s="420"/>
      <c r="K230" s="420"/>
      <c r="L230" s="420"/>
      <c r="M230" s="420"/>
      <c r="N230" s="420"/>
      <c r="O230" s="420"/>
      <c r="P230" s="420"/>
      <c r="Q230" s="420"/>
      <c r="R230" s="420"/>
      <c r="S230" s="420"/>
      <c r="T230" s="420"/>
      <c r="U230" s="420"/>
      <c r="V230" s="420"/>
      <c r="W230" s="420"/>
      <c r="X230" s="420"/>
      <c r="Y230" s="420"/>
      <c r="Z230" s="420"/>
      <c r="AA230" s="420"/>
      <c r="AB230" s="420"/>
      <c r="AC230" s="420"/>
      <c r="AD230" s="420"/>
      <c r="AE230" s="420"/>
      <c r="AF230" s="420"/>
      <c r="AG230" s="420"/>
      <c r="AH230" s="420"/>
      <c r="AI230" s="420"/>
    </row>
    <row r="231" spans="1:35" ht="14.4" x14ac:dyDescent="0.3">
      <c r="A231" s="420"/>
      <c r="B231" s="420"/>
      <c r="C231" s="420"/>
      <c r="D231" s="420"/>
      <c r="E231" s="420"/>
      <c r="F231" s="420"/>
      <c r="G231" s="420"/>
      <c r="H231" s="420"/>
      <c r="I231" s="420"/>
      <c r="J231" s="420"/>
      <c r="K231" s="420"/>
      <c r="L231" s="420"/>
      <c r="M231" s="420"/>
      <c r="N231" s="420"/>
      <c r="O231" s="420"/>
      <c r="P231" s="420"/>
      <c r="Q231" s="420"/>
      <c r="R231" s="420"/>
      <c r="S231" s="420"/>
      <c r="T231" s="420"/>
      <c r="U231" s="420"/>
      <c r="V231" s="420"/>
      <c r="W231" s="420"/>
      <c r="X231" s="420"/>
      <c r="Y231" s="420"/>
      <c r="Z231" s="420"/>
      <c r="AA231" s="420"/>
      <c r="AB231" s="420"/>
      <c r="AC231" s="420"/>
      <c r="AD231" s="420"/>
      <c r="AE231" s="420"/>
      <c r="AF231" s="420"/>
      <c r="AG231" s="420"/>
      <c r="AH231" s="420"/>
      <c r="AI231" s="420"/>
    </row>
    <row r="232" spans="1:35" ht="14.4" x14ac:dyDescent="0.3">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c r="AF232" s="420"/>
      <c r="AG232" s="420"/>
      <c r="AH232" s="420"/>
      <c r="AI232" s="420"/>
    </row>
    <row r="233" spans="1:35" ht="14.4" x14ac:dyDescent="0.3">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c r="AF233" s="420"/>
      <c r="AG233" s="420"/>
      <c r="AH233" s="420"/>
      <c r="AI233" s="420"/>
    </row>
    <row r="234" spans="1:35" ht="14.4" x14ac:dyDescent="0.3">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c r="AF234" s="420"/>
      <c r="AG234" s="420"/>
      <c r="AH234" s="420"/>
      <c r="AI234" s="420"/>
    </row>
    <row r="235" spans="1:35" ht="14.4" x14ac:dyDescent="0.3">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c r="AF235" s="420"/>
      <c r="AG235" s="420"/>
      <c r="AH235" s="420"/>
      <c r="AI235" s="420"/>
    </row>
    <row r="236" spans="1:35" ht="14.4" x14ac:dyDescent="0.3">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c r="AF236" s="420"/>
      <c r="AG236" s="420"/>
      <c r="AH236" s="420"/>
      <c r="AI236" s="420"/>
    </row>
    <row r="237" spans="1:35" ht="14.4" x14ac:dyDescent="0.3">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c r="AF237" s="420"/>
      <c r="AG237" s="420"/>
      <c r="AH237" s="420"/>
      <c r="AI237" s="420"/>
    </row>
    <row r="238" spans="1:35" ht="14.4" x14ac:dyDescent="0.3">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c r="AF238" s="420"/>
      <c r="AG238" s="420"/>
      <c r="AH238" s="420"/>
      <c r="AI238" s="420"/>
    </row>
    <row r="239" spans="1:35" ht="14.4" x14ac:dyDescent="0.3">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c r="AF239" s="420"/>
      <c r="AG239" s="420"/>
      <c r="AH239" s="420"/>
      <c r="AI239" s="420"/>
    </row>
    <row r="240" spans="1:35" ht="14.4" x14ac:dyDescent="0.3">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c r="AF240" s="420"/>
      <c r="AG240" s="420"/>
      <c r="AH240" s="420"/>
      <c r="AI240" s="420"/>
    </row>
    <row r="241" spans="1:35" ht="14.4" x14ac:dyDescent="0.3">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c r="AF241" s="420"/>
      <c r="AG241" s="420"/>
      <c r="AH241" s="420"/>
      <c r="AI241" s="420"/>
    </row>
    <row r="242" spans="1:35" ht="14.4" x14ac:dyDescent="0.3">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c r="AF242" s="420"/>
      <c r="AG242" s="420"/>
      <c r="AH242" s="420"/>
      <c r="AI242" s="420"/>
    </row>
    <row r="243" spans="1:35" ht="14.4" x14ac:dyDescent="0.3">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c r="AF243" s="420"/>
      <c r="AG243" s="420"/>
      <c r="AH243" s="420"/>
      <c r="AI243" s="420"/>
    </row>
    <row r="244" spans="1:35" ht="14.4" x14ac:dyDescent="0.3">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c r="AF244" s="420"/>
      <c r="AG244" s="420"/>
      <c r="AH244" s="420"/>
      <c r="AI244" s="420"/>
    </row>
    <row r="245" spans="1:35" ht="14.4" x14ac:dyDescent="0.3">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c r="AF245" s="420"/>
      <c r="AG245" s="420"/>
      <c r="AH245" s="420"/>
      <c r="AI245" s="420"/>
    </row>
    <row r="246" spans="1:35" ht="14.4" x14ac:dyDescent="0.3">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c r="AF246" s="420"/>
      <c r="AG246" s="420"/>
      <c r="AH246" s="420"/>
      <c r="AI246" s="420"/>
    </row>
    <row r="247" spans="1:35" ht="14.4" x14ac:dyDescent="0.3">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c r="AF247" s="420"/>
      <c r="AG247" s="420"/>
      <c r="AH247" s="420"/>
      <c r="AI247" s="420"/>
    </row>
    <row r="248" spans="1:35" ht="14.4" x14ac:dyDescent="0.3">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c r="AF248" s="420"/>
      <c r="AG248" s="420"/>
      <c r="AH248" s="420"/>
      <c r="AI248" s="420"/>
    </row>
    <row r="249" spans="1:35" ht="14.4" x14ac:dyDescent="0.3">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c r="AF249" s="420"/>
      <c r="AG249" s="420"/>
      <c r="AH249" s="420"/>
      <c r="AI249" s="420"/>
    </row>
    <row r="250" spans="1:35" ht="14.4" x14ac:dyDescent="0.3">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c r="AF250" s="420"/>
      <c r="AG250" s="420"/>
      <c r="AH250" s="420"/>
      <c r="AI250" s="420"/>
    </row>
    <row r="251" spans="1:35" ht="14.4" x14ac:dyDescent="0.3">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c r="AF251" s="420"/>
      <c r="AG251" s="420"/>
      <c r="AH251" s="420"/>
      <c r="AI251" s="420"/>
    </row>
    <row r="252" spans="1:35" ht="14.4" x14ac:dyDescent="0.3">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c r="AF252" s="420"/>
      <c r="AG252" s="420"/>
      <c r="AH252" s="420"/>
      <c r="AI252" s="420"/>
    </row>
    <row r="253" spans="1:35" ht="14.4" x14ac:dyDescent="0.3">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c r="AF253" s="420"/>
      <c r="AG253" s="420"/>
      <c r="AH253" s="420"/>
      <c r="AI253" s="420"/>
    </row>
    <row r="254" spans="1:35" ht="14.4" x14ac:dyDescent="0.3">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c r="AF254" s="420"/>
      <c r="AG254" s="420"/>
      <c r="AH254" s="420"/>
      <c r="AI254" s="420"/>
    </row>
    <row r="255" spans="1:35" ht="14.4" x14ac:dyDescent="0.3">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c r="AF255" s="420"/>
      <c r="AG255" s="420"/>
      <c r="AH255" s="420"/>
      <c r="AI255" s="420"/>
    </row>
    <row r="256" spans="1:35" ht="14.4" x14ac:dyDescent="0.3">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c r="AF256" s="420"/>
      <c r="AG256" s="420"/>
      <c r="AH256" s="420"/>
      <c r="AI256" s="420"/>
    </row>
    <row r="257" spans="1:35" ht="14.4" x14ac:dyDescent="0.3">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c r="AF257" s="420"/>
      <c r="AG257" s="420"/>
      <c r="AH257" s="420"/>
      <c r="AI257" s="420"/>
    </row>
    <row r="258" spans="1:35" ht="14.4" x14ac:dyDescent="0.3">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c r="AF258" s="420"/>
      <c r="AG258" s="420"/>
      <c r="AH258" s="420"/>
      <c r="AI258" s="420"/>
    </row>
    <row r="259" spans="1:35" ht="14.4" x14ac:dyDescent="0.3">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c r="AF259" s="420"/>
      <c r="AG259" s="420"/>
      <c r="AH259" s="420"/>
      <c r="AI259" s="420"/>
    </row>
    <row r="260" spans="1:35" ht="14.4" x14ac:dyDescent="0.3">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c r="AF260" s="420"/>
      <c r="AG260" s="420"/>
      <c r="AH260" s="420"/>
      <c r="AI260" s="420"/>
    </row>
    <row r="261" spans="1:35" ht="14.4" x14ac:dyDescent="0.3">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c r="AF261" s="420"/>
      <c r="AG261" s="420"/>
      <c r="AH261" s="420"/>
      <c r="AI261" s="420"/>
    </row>
    <row r="262" spans="1:35" ht="14.4" x14ac:dyDescent="0.3">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c r="AF262" s="420"/>
      <c r="AG262" s="420"/>
      <c r="AH262" s="420"/>
      <c r="AI262" s="420"/>
    </row>
    <row r="263" spans="1:35" ht="14.4" x14ac:dyDescent="0.3">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c r="AF263" s="420"/>
      <c r="AG263" s="420"/>
      <c r="AH263" s="420"/>
      <c r="AI263" s="420"/>
    </row>
    <row r="264" spans="1:35" ht="14.4" x14ac:dyDescent="0.3">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c r="AF264" s="420"/>
      <c r="AG264" s="420"/>
      <c r="AH264" s="420"/>
      <c r="AI264" s="420"/>
    </row>
    <row r="265" spans="1:35" ht="14.4" x14ac:dyDescent="0.3">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c r="AF265" s="420"/>
      <c r="AG265" s="420"/>
      <c r="AH265" s="420"/>
      <c r="AI265" s="420"/>
    </row>
    <row r="266" spans="1:35" ht="14.4" x14ac:dyDescent="0.3">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c r="AF266" s="420"/>
      <c r="AG266" s="420"/>
      <c r="AH266" s="420"/>
      <c r="AI266" s="420"/>
    </row>
    <row r="267" spans="1:35" ht="14.4" x14ac:dyDescent="0.3">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c r="AF267" s="420"/>
      <c r="AG267" s="420"/>
      <c r="AH267" s="420"/>
      <c r="AI267" s="420"/>
    </row>
    <row r="268" spans="1:35" ht="14.4" x14ac:dyDescent="0.3">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c r="AF268" s="420"/>
      <c r="AG268" s="420"/>
      <c r="AH268" s="420"/>
      <c r="AI268" s="420"/>
    </row>
    <row r="269" spans="1:35" ht="14.4" x14ac:dyDescent="0.3">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c r="AF269" s="420"/>
      <c r="AG269" s="420"/>
      <c r="AH269" s="420"/>
      <c r="AI269" s="420"/>
    </row>
    <row r="270" spans="1:35" ht="14.4" x14ac:dyDescent="0.3">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c r="AF270" s="420"/>
      <c r="AG270" s="420"/>
      <c r="AH270" s="420"/>
      <c r="AI270" s="420"/>
    </row>
    <row r="271" spans="1:35" ht="14.4" x14ac:dyDescent="0.3">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c r="AF271" s="420"/>
      <c r="AG271" s="420"/>
      <c r="AH271" s="420"/>
      <c r="AI271" s="420"/>
    </row>
    <row r="272" spans="1:35" ht="14.4" x14ac:dyDescent="0.3">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c r="AF272" s="420"/>
      <c r="AG272" s="420"/>
      <c r="AH272" s="420"/>
      <c r="AI272" s="420"/>
    </row>
    <row r="273" spans="1:35" ht="14.4" x14ac:dyDescent="0.3">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c r="AF273" s="420"/>
      <c r="AG273" s="420"/>
      <c r="AH273" s="420"/>
      <c r="AI273" s="420"/>
    </row>
    <row r="274" spans="1:35" ht="14.4" x14ac:dyDescent="0.3">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c r="AF274" s="420"/>
      <c r="AG274" s="420"/>
      <c r="AH274" s="420"/>
      <c r="AI274" s="420"/>
    </row>
    <row r="275" spans="1:35" ht="14.4" x14ac:dyDescent="0.3">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c r="AF275" s="420"/>
      <c r="AG275" s="420"/>
      <c r="AH275" s="420"/>
      <c r="AI275" s="420"/>
    </row>
    <row r="276" spans="1:35" ht="14.4" x14ac:dyDescent="0.3">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c r="AF276" s="420"/>
      <c r="AG276" s="420"/>
      <c r="AH276" s="420"/>
      <c r="AI276" s="420"/>
    </row>
    <row r="277" spans="1:35" ht="14.4" x14ac:dyDescent="0.3">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c r="AF277" s="420"/>
      <c r="AG277" s="420"/>
      <c r="AH277" s="420"/>
      <c r="AI277" s="420"/>
    </row>
    <row r="278" spans="1:35" ht="14.4" x14ac:dyDescent="0.3">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c r="AF278" s="420"/>
      <c r="AG278" s="420"/>
      <c r="AH278" s="420"/>
      <c r="AI278" s="420"/>
    </row>
    <row r="279" spans="1:35" ht="14.4" x14ac:dyDescent="0.3">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c r="AF279" s="420"/>
      <c r="AG279" s="420"/>
      <c r="AH279" s="420"/>
      <c r="AI279" s="420"/>
    </row>
    <row r="280" spans="1:35" ht="14.4" x14ac:dyDescent="0.3">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c r="AF280" s="420"/>
      <c r="AG280" s="420"/>
      <c r="AH280" s="420"/>
      <c r="AI280" s="420"/>
    </row>
    <row r="281" spans="1:35" ht="14.4" x14ac:dyDescent="0.3">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c r="AF281" s="420"/>
      <c r="AG281" s="420"/>
      <c r="AH281" s="420"/>
      <c r="AI281" s="420"/>
    </row>
    <row r="282" spans="1:35" ht="14.4" x14ac:dyDescent="0.3">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c r="AF282" s="420"/>
      <c r="AG282" s="420"/>
      <c r="AH282" s="420"/>
      <c r="AI282" s="420"/>
    </row>
    <row r="283" spans="1:35" ht="14.4" x14ac:dyDescent="0.3">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c r="AF283" s="420"/>
      <c r="AG283" s="420"/>
      <c r="AH283" s="420"/>
      <c r="AI283" s="420"/>
    </row>
    <row r="284" spans="1:35" ht="14.4" x14ac:dyDescent="0.3">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c r="AF284" s="420"/>
      <c r="AG284" s="420"/>
      <c r="AH284" s="420"/>
      <c r="AI284" s="420"/>
    </row>
    <row r="285" spans="1:35" ht="14.4" x14ac:dyDescent="0.3">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c r="AF285" s="420"/>
      <c r="AG285" s="420"/>
      <c r="AH285" s="420"/>
      <c r="AI285" s="420"/>
    </row>
    <row r="286" spans="1:35" ht="14.4" x14ac:dyDescent="0.3">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c r="AF286" s="420"/>
      <c r="AG286" s="420"/>
      <c r="AH286" s="420"/>
      <c r="AI286" s="420"/>
    </row>
    <row r="287" spans="1:35" ht="14.4" x14ac:dyDescent="0.3">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c r="AF287" s="420"/>
      <c r="AG287" s="420"/>
      <c r="AH287" s="420"/>
      <c r="AI287" s="420"/>
    </row>
    <row r="288" spans="1:35" ht="14.4" x14ac:dyDescent="0.3">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c r="AF288" s="420"/>
      <c r="AG288" s="420"/>
      <c r="AH288" s="420"/>
      <c r="AI288" s="420"/>
    </row>
    <row r="289" spans="1:35" ht="14.4" x14ac:dyDescent="0.3">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c r="AF289" s="420"/>
      <c r="AG289" s="420"/>
      <c r="AH289" s="420"/>
      <c r="AI289" s="420"/>
    </row>
    <row r="290" spans="1:35" ht="14.4" x14ac:dyDescent="0.3">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c r="AF290" s="420"/>
      <c r="AG290" s="420"/>
      <c r="AH290" s="420"/>
      <c r="AI290" s="420"/>
    </row>
    <row r="291" spans="1:35" ht="14.4" x14ac:dyDescent="0.3">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c r="AF291" s="420"/>
      <c r="AG291" s="420"/>
      <c r="AH291" s="420"/>
      <c r="AI291" s="420"/>
    </row>
    <row r="292" spans="1:35" ht="14.4" x14ac:dyDescent="0.3">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c r="AF292" s="420"/>
      <c r="AG292" s="420"/>
      <c r="AH292" s="420"/>
      <c r="AI292" s="420"/>
    </row>
    <row r="293" spans="1:35" ht="14.4" x14ac:dyDescent="0.3">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c r="AF293" s="420"/>
      <c r="AG293" s="420"/>
      <c r="AH293" s="420"/>
      <c r="AI293" s="420"/>
    </row>
    <row r="294" spans="1:35" ht="14.4" x14ac:dyDescent="0.3">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c r="AF294" s="420"/>
      <c r="AG294" s="420"/>
      <c r="AH294" s="420"/>
      <c r="AI294" s="420"/>
    </row>
    <row r="295" spans="1:35" ht="14.4" x14ac:dyDescent="0.3">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c r="AF295" s="420"/>
      <c r="AG295" s="420"/>
      <c r="AH295" s="420"/>
      <c r="AI295" s="420"/>
    </row>
    <row r="296" spans="1:35" ht="14.4" x14ac:dyDescent="0.3">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c r="AF296" s="420"/>
      <c r="AG296" s="420"/>
      <c r="AH296" s="420"/>
      <c r="AI296" s="420"/>
    </row>
    <row r="297" spans="1:35" ht="14.4" x14ac:dyDescent="0.3">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c r="AF297" s="420"/>
      <c r="AG297" s="420"/>
      <c r="AH297" s="420"/>
      <c r="AI297" s="420"/>
    </row>
    <row r="298" spans="1:35" ht="14.4" x14ac:dyDescent="0.3">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c r="AF298" s="420"/>
      <c r="AG298" s="420"/>
      <c r="AH298" s="420"/>
      <c r="AI298" s="420"/>
    </row>
    <row r="299" spans="1:35" ht="14.4" x14ac:dyDescent="0.3">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c r="AF299" s="420"/>
      <c r="AG299" s="420"/>
      <c r="AH299" s="420"/>
      <c r="AI299" s="420"/>
    </row>
    <row r="300" spans="1:35" ht="14.4" x14ac:dyDescent="0.3">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c r="AF300" s="420"/>
      <c r="AG300" s="420"/>
      <c r="AH300" s="420"/>
      <c r="AI300" s="420"/>
    </row>
    <row r="301" spans="1:35" ht="14.4" x14ac:dyDescent="0.3">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c r="AF301" s="420"/>
      <c r="AG301" s="420"/>
      <c r="AH301" s="420"/>
      <c r="AI301" s="420"/>
    </row>
    <row r="302" spans="1:35" ht="14.4" x14ac:dyDescent="0.3">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c r="AF302" s="420"/>
      <c r="AG302" s="420"/>
      <c r="AH302" s="420"/>
      <c r="AI302" s="420"/>
    </row>
    <row r="303" spans="1:35" ht="14.4" x14ac:dyDescent="0.3">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c r="AF303" s="420"/>
      <c r="AG303" s="420"/>
      <c r="AH303" s="420"/>
      <c r="AI303" s="420"/>
    </row>
    <row r="304" spans="1:35" ht="14.4" x14ac:dyDescent="0.3">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c r="AF304" s="420"/>
      <c r="AG304" s="420"/>
      <c r="AH304" s="420"/>
      <c r="AI304" s="420"/>
    </row>
    <row r="305" spans="1:35" ht="14.4" x14ac:dyDescent="0.3">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c r="AF305" s="420"/>
      <c r="AG305" s="420"/>
      <c r="AH305" s="420"/>
      <c r="AI305" s="420"/>
    </row>
    <row r="306" spans="1:35" ht="14.4" x14ac:dyDescent="0.3">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c r="AF306" s="420"/>
      <c r="AG306" s="420"/>
      <c r="AH306" s="420"/>
      <c r="AI306" s="420"/>
    </row>
    <row r="307" spans="1:35" ht="14.4" x14ac:dyDescent="0.3">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c r="AF307" s="420"/>
      <c r="AG307" s="420"/>
      <c r="AH307" s="420"/>
      <c r="AI307" s="420"/>
    </row>
    <row r="308" spans="1:35" ht="14.4" x14ac:dyDescent="0.3">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c r="AF308" s="420"/>
      <c r="AG308" s="420"/>
      <c r="AH308" s="420"/>
      <c r="AI308" s="420"/>
    </row>
    <row r="309" spans="1:35" ht="14.4" x14ac:dyDescent="0.3">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c r="AF309" s="420"/>
      <c r="AG309" s="420"/>
      <c r="AH309" s="420"/>
      <c r="AI309" s="420"/>
    </row>
    <row r="310" spans="1:35" ht="14.4" x14ac:dyDescent="0.3">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c r="AF310" s="420"/>
      <c r="AG310" s="420"/>
      <c r="AH310" s="420"/>
      <c r="AI310" s="420"/>
    </row>
    <row r="311" spans="1:35" ht="14.4" x14ac:dyDescent="0.3">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c r="AF311" s="420"/>
      <c r="AG311" s="420"/>
      <c r="AH311" s="420"/>
      <c r="AI311" s="420"/>
    </row>
    <row r="312" spans="1:35" ht="14.4" x14ac:dyDescent="0.3">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c r="AF312" s="420"/>
      <c r="AG312" s="420"/>
      <c r="AH312" s="420"/>
      <c r="AI312" s="420"/>
    </row>
    <row r="313" spans="1:35" ht="14.4" x14ac:dyDescent="0.3">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c r="AF313" s="420"/>
      <c r="AG313" s="420"/>
      <c r="AH313" s="420"/>
      <c r="AI313" s="420"/>
    </row>
    <row r="314" spans="1:35" ht="14.4" x14ac:dyDescent="0.3">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c r="AF314" s="420"/>
      <c r="AG314" s="420"/>
      <c r="AH314" s="420"/>
      <c r="AI314" s="420"/>
    </row>
    <row r="315" spans="1:35" ht="14.4" x14ac:dyDescent="0.3">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c r="AF315" s="420"/>
      <c r="AG315" s="420"/>
      <c r="AH315" s="420"/>
      <c r="AI315" s="420"/>
    </row>
    <row r="316" spans="1:35" ht="14.4" x14ac:dyDescent="0.3">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c r="AF316" s="420"/>
      <c r="AG316" s="420"/>
      <c r="AH316" s="420"/>
      <c r="AI316" s="420"/>
    </row>
    <row r="317" spans="1:35" ht="14.4" x14ac:dyDescent="0.3">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c r="AF317" s="420"/>
      <c r="AG317" s="420"/>
      <c r="AH317" s="420"/>
      <c r="AI317" s="420"/>
    </row>
    <row r="318" spans="1:35" ht="14.4" x14ac:dyDescent="0.3">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c r="AF318" s="420"/>
      <c r="AG318" s="420"/>
      <c r="AH318" s="420"/>
      <c r="AI318" s="420"/>
    </row>
    <row r="319" spans="1:35" ht="14.4" x14ac:dyDescent="0.3">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c r="AF319" s="420"/>
      <c r="AG319" s="420"/>
      <c r="AH319" s="420"/>
      <c r="AI319" s="420"/>
    </row>
    <row r="320" spans="1:35" ht="14.4" x14ac:dyDescent="0.3">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c r="AF320" s="420"/>
      <c r="AG320" s="420"/>
      <c r="AH320" s="420"/>
      <c r="AI320" s="420"/>
    </row>
    <row r="321" spans="1:35" ht="14.4" x14ac:dyDescent="0.3">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c r="AF321" s="420"/>
      <c r="AG321" s="420"/>
      <c r="AH321" s="420"/>
      <c r="AI321" s="420"/>
    </row>
    <row r="322" spans="1:35" ht="14.4" x14ac:dyDescent="0.3">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c r="AF322" s="420"/>
      <c r="AG322" s="420"/>
      <c r="AH322" s="420"/>
      <c r="AI322" s="420"/>
    </row>
    <row r="323" spans="1:35" ht="14.4" x14ac:dyDescent="0.3">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c r="AF323" s="420"/>
      <c r="AG323" s="420"/>
      <c r="AH323" s="420"/>
      <c r="AI323" s="420"/>
    </row>
    <row r="324" spans="1:35" ht="14.4" x14ac:dyDescent="0.3">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c r="AF324" s="420"/>
      <c r="AG324" s="420"/>
      <c r="AH324" s="420"/>
      <c r="AI324" s="420"/>
    </row>
    <row r="325" spans="1:35" ht="14.4" x14ac:dyDescent="0.3">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c r="AF325" s="420"/>
      <c r="AG325" s="420"/>
      <c r="AH325" s="420"/>
      <c r="AI325" s="420"/>
    </row>
    <row r="326" spans="1:35" ht="14.4" x14ac:dyDescent="0.3">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c r="AF326" s="420"/>
      <c r="AG326" s="420"/>
      <c r="AH326" s="420"/>
      <c r="AI326" s="420"/>
    </row>
    <row r="327" spans="1:35" ht="14.4" x14ac:dyDescent="0.3">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c r="AF327" s="420"/>
      <c r="AG327" s="420"/>
      <c r="AH327" s="420"/>
      <c r="AI327" s="420"/>
    </row>
    <row r="328" spans="1:35" ht="14.4" x14ac:dyDescent="0.3">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c r="AF328" s="420"/>
      <c r="AG328" s="420"/>
      <c r="AH328" s="420"/>
      <c r="AI328" s="420"/>
    </row>
    <row r="329" spans="1:35" ht="14.4" x14ac:dyDescent="0.3">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c r="AF329" s="420"/>
      <c r="AG329" s="420"/>
      <c r="AH329" s="420"/>
      <c r="AI329" s="420"/>
    </row>
    <row r="330" spans="1:35" ht="14.4" x14ac:dyDescent="0.3">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c r="AF330" s="420"/>
      <c r="AG330" s="420"/>
      <c r="AH330" s="420"/>
      <c r="AI330" s="420"/>
    </row>
    <row r="331" spans="1:35" ht="14.4" x14ac:dyDescent="0.3">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c r="AF331" s="420"/>
      <c r="AG331" s="420"/>
      <c r="AH331" s="420"/>
      <c r="AI331" s="420"/>
    </row>
    <row r="332" spans="1:35" ht="14.4" x14ac:dyDescent="0.3">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c r="AF332" s="420"/>
      <c r="AG332" s="420"/>
      <c r="AH332" s="420"/>
      <c r="AI332" s="420"/>
    </row>
    <row r="333" spans="1:35" ht="14.4" x14ac:dyDescent="0.3">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c r="AF333" s="420"/>
      <c r="AG333" s="420"/>
      <c r="AH333" s="420"/>
      <c r="AI333" s="420"/>
    </row>
    <row r="334" spans="1:35" ht="14.4" x14ac:dyDescent="0.3">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c r="AF334" s="420"/>
      <c r="AG334" s="420"/>
      <c r="AH334" s="420"/>
      <c r="AI334" s="420"/>
    </row>
    <row r="335" spans="1:35" ht="14.4" x14ac:dyDescent="0.3">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c r="AF335" s="420"/>
      <c r="AG335" s="420"/>
      <c r="AH335" s="420"/>
      <c r="AI335" s="420"/>
    </row>
    <row r="336" spans="1:35" ht="14.4" x14ac:dyDescent="0.3">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c r="AF336" s="420"/>
      <c r="AG336" s="420"/>
      <c r="AH336" s="420"/>
      <c r="AI336" s="420"/>
    </row>
    <row r="337" spans="1:35" ht="14.4" x14ac:dyDescent="0.3">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c r="AF337" s="420"/>
      <c r="AG337" s="420"/>
      <c r="AH337" s="420"/>
      <c r="AI337" s="420"/>
    </row>
    <row r="338" spans="1:35" ht="14.4" x14ac:dyDescent="0.3">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c r="AF338" s="420"/>
      <c r="AG338" s="420"/>
      <c r="AH338" s="420"/>
      <c r="AI338" s="420"/>
    </row>
    <row r="339" spans="1:35" ht="14.4" x14ac:dyDescent="0.3">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c r="AF339" s="420"/>
      <c r="AG339" s="420"/>
      <c r="AH339" s="420"/>
      <c r="AI339" s="420"/>
    </row>
    <row r="340" spans="1:35" ht="14.4" x14ac:dyDescent="0.3">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c r="AF340" s="420"/>
      <c r="AG340" s="420"/>
      <c r="AH340" s="420"/>
      <c r="AI340" s="420"/>
    </row>
    <row r="341" spans="1:35" ht="14.4" x14ac:dyDescent="0.3">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c r="AF341" s="420"/>
      <c r="AG341" s="420"/>
      <c r="AH341" s="420"/>
      <c r="AI341" s="420"/>
    </row>
    <row r="342" spans="1:35" ht="14.4" x14ac:dyDescent="0.3">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c r="AF342" s="420"/>
      <c r="AG342" s="420"/>
      <c r="AH342" s="420"/>
      <c r="AI342" s="420"/>
    </row>
    <row r="343" spans="1:35" ht="14.4" x14ac:dyDescent="0.3">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c r="AF343" s="420"/>
      <c r="AG343" s="420"/>
      <c r="AH343" s="420"/>
      <c r="AI343" s="420"/>
    </row>
    <row r="344" spans="1:35" ht="14.4" x14ac:dyDescent="0.3">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c r="AF344" s="420"/>
      <c r="AG344" s="420"/>
      <c r="AH344" s="420"/>
      <c r="AI344" s="420"/>
    </row>
    <row r="345" spans="1:35" ht="14.4" x14ac:dyDescent="0.3">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c r="AF345" s="420"/>
      <c r="AG345" s="420"/>
      <c r="AH345" s="420"/>
      <c r="AI345" s="420"/>
    </row>
    <row r="346" spans="1:35" ht="14.4" x14ac:dyDescent="0.3">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c r="AF346" s="420"/>
      <c r="AG346" s="420"/>
      <c r="AH346" s="420"/>
      <c r="AI346" s="420"/>
    </row>
    <row r="347" spans="1:35" ht="14.4" x14ac:dyDescent="0.3">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c r="AF347" s="420"/>
      <c r="AG347" s="420"/>
      <c r="AH347" s="420"/>
      <c r="AI347" s="420"/>
    </row>
    <row r="348" spans="1:35" ht="14.4" x14ac:dyDescent="0.3">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c r="AF348" s="420"/>
      <c r="AG348" s="420"/>
      <c r="AH348" s="420"/>
      <c r="AI348" s="420"/>
    </row>
    <row r="349" spans="1:35" ht="14.4" x14ac:dyDescent="0.3">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c r="AF349" s="420"/>
      <c r="AG349" s="420"/>
      <c r="AH349" s="420"/>
      <c r="AI349" s="420"/>
    </row>
    <row r="350" spans="1:35" ht="14.4" x14ac:dyDescent="0.3">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c r="AF350" s="420"/>
      <c r="AG350" s="420"/>
      <c r="AH350" s="420"/>
      <c r="AI350" s="420"/>
    </row>
    <row r="351" spans="1:35" ht="14.4" x14ac:dyDescent="0.3">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c r="AF351" s="420"/>
      <c r="AG351" s="420"/>
      <c r="AH351" s="420"/>
      <c r="AI351" s="420"/>
    </row>
    <row r="352" spans="1:35" ht="14.4" x14ac:dyDescent="0.3">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c r="AF352" s="420"/>
      <c r="AG352" s="420"/>
      <c r="AH352" s="420"/>
      <c r="AI352" s="420"/>
    </row>
    <row r="353" spans="1:35" ht="14.4" x14ac:dyDescent="0.3">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c r="AF353" s="420"/>
      <c r="AG353" s="420"/>
      <c r="AH353" s="420"/>
      <c r="AI353" s="420"/>
    </row>
    <row r="354" spans="1:35" ht="14.4" x14ac:dyDescent="0.3">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c r="AF354" s="420"/>
      <c r="AG354" s="420"/>
      <c r="AH354" s="420"/>
      <c r="AI354" s="420"/>
    </row>
    <row r="355" spans="1:35" ht="14.4" x14ac:dyDescent="0.3">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c r="AF355" s="420"/>
      <c r="AG355" s="420"/>
      <c r="AH355" s="420"/>
      <c r="AI355" s="420"/>
    </row>
    <row r="356" spans="1:35" ht="14.4" x14ac:dyDescent="0.3">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c r="AF356" s="420"/>
      <c r="AG356" s="420"/>
      <c r="AH356" s="420"/>
      <c r="AI356" s="420"/>
    </row>
    <row r="357" spans="1:35" ht="14.4" x14ac:dyDescent="0.3">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c r="AF357" s="420"/>
      <c r="AG357" s="420"/>
      <c r="AH357" s="420"/>
      <c r="AI357" s="420"/>
    </row>
    <row r="358" spans="1:35" ht="14.4" x14ac:dyDescent="0.3">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c r="AF358" s="420"/>
      <c r="AG358" s="420"/>
      <c r="AH358" s="420"/>
      <c r="AI358" s="420"/>
    </row>
    <row r="359" spans="1:35" ht="14.4" x14ac:dyDescent="0.3">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c r="AF359" s="420"/>
      <c r="AG359" s="420"/>
      <c r="AH359" s="420"/>
      <c r="AI359" s="420"/>
    </row>
    <row r="360" spans="1:35" ht="14.4" x14ac:dyDescent="0.3">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c r="AF360" s="420"/>
      <c r="AG360" s="420"/>
      <c r="AH360" s="420"/>
      <c r="AI360" s="420"/>
    </row>
    <row r="361" spans="1:35" ht="14.4" x14ac:dyDescent="0.3">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c r="AF361" s="420"/>
      <c r="AG361" s="420"/>
      <c r="AH361" s="420"/>
      <c r="AI361" s="420"/>
    </row>
    <row r="362" spans="1:35" ht="14.4" x14ac:dyDescent="0.3">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c r="AF362" s="420"/>
      <c r="AG362" s="420"/>
      <c r="AH362" s="420"/>
      <c r="AI362" s="420"/>
    </row>
    <row r="363" spans="1:35" ht="14.4" x14ac:dyDescent="0.3">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c r="AF363" s="420"/>
      <c r="AG363" s="420"/>
      <c r="AH363" s="420"/>
      <c r="AI363" s="420"/>
    </row>
    <row r="364" spans="1:35" ht="14.4" x14ac:dyDescent="0.3">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c r="AF364" s="420"/>
      <c r="AG364" s="420"/>
      <c r="AH364" s="420"/>
      <c r="AI364" s="420"/>
    </row>
    <row r="365" spans="1:35" ht="14.4" x14ac:dyDescent="0.3">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c r="AF365" s="420"/>
      <c r="AG365" s="420"/>
      <c r="AH365" s="420"/>
      <c r="AI365" s="420"/>
    </row>
    <row r="366" spans="1:35" ht="14.4" x14ac:dyDescent="0.3">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c r="AF366" s="420"/>
      <c r="AG366" s="420"/>
      <c r="AH366" s="420"/>
      <c r="AI366" s="420"/>
    </row>
    <row r="367" spans="1:35" ht="14.4" x14ac:dyDescent="0.3">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c r="AF367" s="420"/>
      <c r="AG367" s="420"/>
      <c r="AH367" s="420"/>
      <c r="AI367" s="420"/>
    </row>
    <row r="368" spans="1:35" ht="14.4" x14ac:dyDescent="0.3">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c r="AF368" s="420"/>
      <c r="AG368" s="420"/>
      <c r="AH368" s="420"/>
      <c r="AI368" s="420"/>
    </row>
    <row r="369" spans="1:35" ht="14.4" x14ac:dyDescent="0.3">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c r="AF369" s="420"/>
      <c r="AG369" s="420"/>
      <c r="AH369" s="420"/>
      <c r="AI369" s="420"/>
    </row>
    <row r="370" spans="1:35" ht="14.4" x14ac:dyDescent="0.3">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c r="AF370" s="420"/>
      <c r="AG370" s="420"/>
      <c r="AH370" s="420"/>
      <c r="AI370" s="420"/>
    </row>
    <row r="371" spans="1:35" ht="14.4" x14ac:dyDescent="0.3">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c r="AF371" s="420"/>
      <c r="AG371" s="420"/>
      <c r="AH371" s="420"/>
      <c r="AI371" s="420"/>
    </row>
    <row r="372" spans="1:35" ht="14.4" x14ac:dyDescent="0.3">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c r="AF372" s="420"/>
      <c r="AG372" s="420"/>
      <c r="AH372" s="420"/>
      <c r="AI372" s="420"/>
    </row>
    <row r="373" spans="1:35" ht="14.4" x14ac:dyDescent="0.3">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c r="AF373" s="420"/>
      <c r="AG373" s="420"/>
      <c r="AH373" s="420"/>
      <c r="AI373" s="420"/>
    </row>
    <row r="374" spans="1:35" ht="14.4" x14ac:dyDescent="0.3">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c r="AF374" s="420"/>
      <c r="AG374" s="420"/>
      <c r="AH374" s="420"/>
      <c r="AI374" s="420"/>
    </row>
    <row r="375" spans="1:35" ht="14.4" x14ac:dyDescent="0.3">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c r="AF375" s="420"/>
      <c r="AG375" s="420"/>
      <c r="AH375" s="420"/>
      <c r="AI375" s="420"/>
    </row>
    <row r="376" spans="1:35" ht="14.4" x14ac:dyDescent="0.3">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c r="AF376" s="420"/>
      <c r="AG376" s="420"/>
      <c r="AH376" s="420"/>
      <c r="AI376" s="420"/>
    </row>
    <row r="377" spans="1:35" ht="14.4" x14ac:dyDescent="0.3">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c r="AF377" s="420"/>
      <c r="AG377" s="420"/>
      <c r="AH377" s="420"/>
      <c r="AI377" s="420"/>
    </row>
    <row r="378" spans="1:35" ht="14.4" x14ac:dyDescent="0.3">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c r="AF378" s="420"/>
      <c r="AG378" s="420"/>
      <c r="AH378" s="420"/>
      <c r="AI378" s="420"/>
    </row>
    <row r="379" spans="1:35" ht="14.4" x14ac:dyDescent="0.3">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c r="AF379" s="420"/>
      <c r="AG379" s="420"/>
      <c r="AH379" s="420"/>
      <c r="AI379" s="420"/>
    </row>
    <row r="380" spans="1:35" ht="14.4" x14ac:dyDescent="0.3">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c r="AF380" s="420"/>
      <c r="AG380" s="420"/>
      <c r="AH380" s="420"/>
      <c r="AI380" s="420"/>
    </row>
    <row r="381" spans="1:35" ht="14.4" x14ac:dyDescent="0.3">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c r="AF381" s="420"/>
      <c r="AG381" s="420"/>
      <c r="AH381" s="420"/>
      <c r="AI381" s="420"/>
    </row>
    <row r="382" spans="1:35" ht="14.4" x14ac:dyDescent="0.3">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c r="AF382" s="420"/>
      <c r="AG382" s="420"/>
      <c r="AH382" s="420"/>
      <c r="AI382" s="420"/>
    </row>
    <row r="383" spans="1:35" ht="14.4" x14ac:dyDescent="0.3">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c r="AF383" s="420"/>
      <c r="AG383" s="420"/>
      <c r="AH383" s="420"/>
      <c r="AI383" s="420"/>
    </row>
    <row r="384" spans="1:35" ht="14.4" x14ac:dyDescent="0.3">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c r="AF384" s="420"/>
      <c r="AG384" s="420"/>
      <c r="AH384" s="420"/>
      <c r="AI384" s="420"/>
    </row>
    <row r="385" spans="1:35" ht="14.4" x14ac:dyDescent="0.3">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c r="AF385" s="420"/>
      <c r="AG385" s="420"/>
      <c r="AH385" s="420"/>
      <c r="AI385" s="420"/>
    </row>
    <row r="386" spans="1:35" ht="14.4" x14ac:dyDescent="0.3">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c r="AF386" s="420"/>
      <c r="AG386" s="420"/>
      <c r="AH386" s="420"/>
      <c r="AI386" s="420"/>
    </row>
    <row r="387" spans="1:35" ht="14.4" x14ac:dyDescent="0.3">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c r="AF387" s="420"/>
      <c r="AG387" s="420"/>
      <c r="AH387" s="420"/>
      <c r="AI387" s="420"/>
    </row>
    <row r="388" spans="1:35" ht="14.4" x14ac:dyDescent="0.3">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c r="AF388" s="420"/>
      <c r="AG388" s="420"/>
      <c r="AH388" s="420"/>
      <c r="AI388" s="420"/>
    </row>
    <row r="389" spans="1:35" ht="14.4" x14ac:dyDescent="0.3">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c r="AF389" s="420"/>
      <c r="AG389" s="420"/>
      <c r="AH389" s="420"/>
      <c r="AI389" s="420"/>
    </row>
    <row r="390" spans="1:35" ht="14.4" x14ac:dyDescent="0.3">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c r="AF390" s="420"/>
      <c r="AG390" s="420"/>
      <c r="AH390" s="420"/>
      <c r="AI390" s="420"/>
    </row>
    <row r="391" spans="1:35" ht="14.4" x14ac:dyDescent="0.3">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c r="AF391" s="420"/>
      <c r="AG391" s="420"/>
      <c r="AH391" s="420"/>
      <c r="AI391" s="420"/>
    </row>
    <row r="392" spans="1:35" ht="14.4" x14ac:dyDescent="0.3">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c r="AF392" s="420"/>
      <c r="AG392" s="420"/>
      <c r="AH392" s="420"/>
      <c r="AI392" s="420"/>
    </row>
    <row r="393" spans="1:35" ht="14.4" x14ac:dyDescent="0.3">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c r="AF393" s="420"/>
      <c r="AG393" s="420"/>
      <c r="AH393" s="420"/>
      <c r="AI393" s="420"/>
    </row>
    <row r="394" spans="1:35" ht="14.4" x14ac:dyDescent="0.3">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c r="AF394" s="420"/>
      <c r="AG394" s="420"/>
      <c r="AH394" s="420"/>
      <c r="AI394" s="420"/>
    </row>
    <row r="395" spans="1:35" ht="14.4" x14ac:dyDescent="0.3">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c r="AF395" s="420"/>
      <c r="AG395" s="420"/>
      <c r="AH395" s="420"/>
      <c r="AI395" s="420"/>
    </row>
    <row r="396" spans="1:35" ht="14.4" x14ac:dyDescent="0.3">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c r="AF396" s="420"/>
      <c r="AG396" s="420"/>
      <c r="AH396" s="420"/>
      <c r="AI396" s="420"/>
    </row>
    <row r="397" spans="1:35" ht="14.4" x14ac:dyDescent="0.3">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c r="AF397" s="420"/>
      <c r="AG397" s="420"/>
      <c r="AH397" s="420"/>
      <c r="AI397" s="420"/>
    </row>
    <row r="398" spans="1:35" ht="14.4" x14ac:dyDescent="0.3">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c r="AF398" s="420"/>
      <c r="AG398" s="420"/>
      <c r="AH398" s="420"/>
      <c r="AI398" s="420"/>
    </row>
    <row r="399" spans="1:35" ht="14.4" x14ac:dyDescent="0.3">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c r="AF399" s="420"/>
      <c r="AG399" s="420"/>
      <c r="AH399" s="420"/>
      <c r="AI399" s="420"/>
    </row>
    <row r="400" spans="1:35" ht="14.4" x14ac:dyDescent="0.3">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c r="AF400" s="420"/>
      <c r="AG400" s="420"/>
      <c r="AH400" s="420"/>
      <c r="AI400" s="420"/>
    </row>
    <row r="401" spans="1:35" ht="14.4" x14ac:dyDescent="0.3">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c r="AF401" s="420"/>
      <c r="AG401" s="420"/>
      <c r="AH401" s="420"/>
      <c r="AI401" s="420"/>
    </row>
    <row r="402" spans="1:35" ht="14.4" x14ac:dyDescent="0.3">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c r="AF402" s="420"/>
      <c r="AG402" s="420"/>
      <c r="AH402" s="420"/>
      <c r="AI402" s="420"/>
    </row>
    <row r="403" spans="1:35" ht="14.4" x14ac:dyDescent="0.3">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c r="AF403" s="420"/>
      <c r="AG403" s="420"/>
      <c r="AH403" s="420"/>
      <c r="AI403" s="420"/>
    </row>
    <row r="404" spans="1:35" ht="14.4" x14ac:dyDescent="0.3">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c r="AF404" s="420"/>
      <c r="AG404" s="420"/>
      <c r="AH404" s="420"/>
      <c r="AI404" s="420"/>
    </row>
    <row r="405" spans="1:35" ht="14.4" x14ac:dyDescent="0.3">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c r="AF405" s="420"/>
      <c r="AG405" s="420"/>
      <c r="AH405" s="420"/>
      <c r="AI405" s="420"/>
    </row>
    <row r="406" spans="1:35" ht="14.4" x14ac:dyDescent="0.3">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c r="AF406" s="420"/>
      <c r="AG406" s="420"/>
      <c r="AH406" s="420"/>
      <c r="AI406" s="420"/>
    </row>
    <row r="407" spans="1:35" ht="14.4" x14ac:dyDescent="0.3">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c r="AF407" s="420"/>
      <c r="AG407" s="420"/>
      <c r="AH407" s="420"/>
      <c r="AI407" s="420"/>
    </row>
    <row r="408" spans="1:35" ht="14.4" x14ac:dyDescent="0.3">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c r="AF408" s="420"/>
      <c r="AG408" s="420"/>
      <c r="AH408" s="420"/>
      <c r="AI408" s="420"/>
    </row>
    <row r="409" spans="1:35" ht="14.4" x14ac:dyDescent="0.3">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c r="AF409" s="420"/>
      <c r="AG409" s="420"/>
      <c r="AH409" s="420"/>
      <c r="AI409" s="420"/>
    </row>
    <row r="410" spans="1:35" ht="14.4" x14ac:dyDescent="0.3">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c r="AF410" s="420"/>
      <c r="AG410" s="420"/>
      <c r="AH410" s="420"/>
      <c r="AI410" s="420"/>
    </row>
    <row r="411" spans="1:35" ht="14.4" x14ac:dyDescent="0.3">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c r="AF411" s="420"/>
      <c r="AG411" s="420"/>
      <c r="AH411" s="420"/>
      <c r="AI411" s="420"/>
    </row>
    <row r="412" spans="1:35" ht="14.4" x14ac:dyDescent="0.3">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c r="AF412" s="420"/>
      <c r="AG412" s="420"/>
      <c r="AH412" s="420"/>
      <c r="AI412" s="420"/>
    </row>
    <row r="413" spans="1:35" ht="14.4" x14ac:dyDescent="0.3">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c r="AF413" s="420"/>
      <c r="AG413" s="420"/>
      <c r="AH413" s="420"/>
      <c r="AI413" s="420"/>
    </row>
    <row r="414" spans="1:35" ht="14.4" x14ac:dyDescent="0.3">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c r="AF414" s="420"/>
      <c r="AG414" s="420"/>
      <c r="AH414" s="420"/>
      <c r="AI414" s="420"/>
    </row>
    <row r="415" spans="1:35" ht="14.4" x14ac:dyDescent="0.3">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c r="AF415" s="420"/>
      <c r="AG415" s="420"/>
      <c r="AH415" s="420"/>
      <c r="AI415" s="420"/>
    </row>
    <row r="416" spans="1:35" ht="14.4" x14ac:dyDescent="0.3">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c r="AF416" s="420"/>
      <c r="AG416" s="420"/>
      <c r="AH416" s="420"/>
      <c r="AI416" s="420"/>
    </row>
    <row r="417" spans="1:35" ht="14.4" x14ac:dyDescent="0.3">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c r="AF417" s="420"/>
      <c r="AG417" s="420"/>
      <c r="AH417" s="420"/>
      <c r="AI417" s="420"/>
    </row>
    <row r="418" spans="1:35" ht="14.4" x14ac:dyDescent="0.3">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c r="AF418" s="420"/>
      <c r="AG418" s="420"/>
      <c r="AH418" s="420"/>
      <c r="AI418" s="420"/>
    </row>
    <row r="419" spans="1:35" ht="14.4" x14ac:dyDescent="0.3">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c r="AF419" s="420"/>
      <c r="AG419" s="420"/>
      <c r="AH419" s="420"/>
      <c r="AI419" s="420"/>
    </row>
    <row r="420" spans="1:35" ht="14.4" x14ac:dyDescent="0.3">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c r="AF420" s="420"/>
      <c r="AG420" s="420"/>
      <c r="AH420" s="420"/>
      <c r="AI420" s="420"/>
    </row>
    <row r="421" spans="1:35" ht="14.4" x14ac:dyDescent="0.3">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c r="AF421" s="420"/>
      <c r="AG421" s="420"/>
      <c r="AH421" s="420"/>
      <c r="AI421" s="420"/>
    </row>
    <row r="422" spans="1:35" ht="14.4" x14ac:dyDescent="0.3">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c r="AF422" s="420"/>
      <c r="AG422" s="420"/>
      <c r="AH422" s="420"/>
      <c r="AI422" s="420"/>
    </row>
    <row r="423" spans="1:35" ht="14.4" x14ac:dyDescent="0.3">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c r="AF423" s="420"/>
      <c r="AG423" s="420"/>
      <c r="AH423" s="420"/>
      <c r="AI423" s="420"/>
    </row>
    <row r="424" spans="1:35" ht="14.4" x14ac:dyDescent="0.3">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c r="AF424" s="420"/>
      <c r="AG424" s="420"/>
      <c r="AH424" s="420"/>
      <c r="AI424" s="420"/>
    </row>
    <row r="425" spans="1:35" ht="14.4" x14ac:dyDescent="0.3">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c r="AF425" s="420"/>
      <c r="AG425" s="420"/>
      <c r="AH425" s="420"/>
      <c r="AI425" s="420"/>
    </row>
    <row r="426" spans="1:35" ht="14.4" x14ac:dyDescent="0.3">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c r="AF426" s="420"/>
      <c r="AG426" s="420"/>
      <c r="AH426" s="420"/>
      <c r="AI426" s="420"/>
    </row>
    <row r="427" spans="1:35" ht="14.4" x14ac:dyDescent="0.3">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c r="AF427" s="420"/>
      <c r="AG427" s="420"/>
      <c r="AH427" s="420"/>
      <c r="AI427" s="420"/>
    </row>
    <row r="428" spans="1:35" ht="14.4" x14ac:dyDescent="0.3">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c r="AF428" s="420"/>
      <c r="AG428" s="420"/>
      <c r="AH428" s="420"/>
      <c r="AI428" s="420"/>
    </row>
    <row r="429" spans="1:35" ht="14.4" x14ac:dyDescent="0.3">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c r="AF429" s="420"/>
      <c r="AG429" s="420"/>
      <c r="AH429" s="420"/>
      <c r="AI429" s="420"/>
    </row>
    <row r="430" spans="1:35" ht="14.4" x14ac:dyDescent="0.3">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c r="AF430" s="420"/>
      <c r="AG430" s="420"/>
      <c r="AH430" s="420"/>
      <c r="AI430" s="420"/>
    </row>
    <row r="431" spans="1:35" ht="14.4" x14ac:dyDescent="0.3">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c r="AF431" s="420"/>
      <c r="AG431" s="420"/>
      <c r="AH431" s="420"/>
      <c r="AI431" s="420"/>
    </row>
    <row r="432" spans="1:35" ht="14.4" x14ac:dyDescent="0.3">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c r="AF432" s="420"/>
      <c r="AG432" s="420"/>
      <c r="AH432" s="420"/>
      <c r="AI432" s="420"/>
    </row>
    <row r="433" spans="1:35" ht="14.4" x14ac:dyDescent="0.3">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c r="AF433" s="420"/>
      <c r="AG433" s="420"/>
      <c r="AH433" s="420"/>
      <c r="AI433" s="420"/>
    </row>
    <row r="434" spans="1:35" ht="14.4" x14ac:dyDescent="0.3">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c r="AF434" s="420"/>
      <c r="AG434" s="420"/>
      <c r="AH434" s="420"/>
      <c r="AI434" s="420"/>
    </row>
    <row r="435" spans="1:35" ht="14.4" x14ac:dyDescent="0.3">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c r="AF435" s="420"/>
      <c r="AG435" s="420"/>
      <c r="AH435" s="420"/>
      <c r="AI435" s="420"/>
    </row>
    <row r="436" spans="1:35" ht="14.4" x14ac:dyDescent="0.3">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c r="AF436" s="420"/>
      <c r="AG436" s="420"/>
      <c r="AH436" s="420"/>
      <c r="AI436" s="420"/>
    </row>
    <row r="437" spans="1:35" ht="14.4" x14ac:dyDescent="0.3">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c r="AF437" s="420"/>
      <c r="AG437" s="420"/>
      <c r="AH437" s="420"/>
      <c r="AI437" s="420"/>
    </row>
    <row r="438" spans="1:35" ht="14.4" x14ac:dyDescent="0.3">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c r="AF438" s="420"/>
      <c r="AG438" s="420"/>
      <c r="AH438" s="420"/>
      <c r="AI438" s="420"/>
    </row>
    <row r="439" spans="1:35" ht="14.4" x14ac:dyDescent="0.3">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c r="AF439" s="420"/>
      <c r="AG439" s="420"/>
      <c r="AH439" s="420"/>
      <c r="AI439" s="420"/>
    </row>
    <row r="440" spans="1:35" ht="14.4" x14ac:dyDescent="0.3">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c r="AF440" s="420"/>
      <c r="AG440" s="420"/>
      <c r="AH440" s="420"/>
      <c r="AI440" s="420"/>
    </row>
    <row r="441" spans="1:35" ht="14.4" x14ac:dyDescent="0.3">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c r="AF441" s="420"/>
      <c r="AG441" s="420"/>
      <c r="AH441" s="420"/>
      <c r="AI441" s="420"/>
    </row>
    <row r="442" spans="1:35" ht="14.4" x14ac:dyDescent="0.3">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c r="AF442" s="420"/>
      <c r="AG442" s="420"/>
      <c r="AH442" s="420"/>
      <c r="AI442" s="420"/>
    </row>
    <row r="443" spans="1:35" ht="14.4" x14ac:dyDescent="0.3">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c r="AF443" s="420"/>
      <c r="AG443" s="420"/>
      <c r="AH443" s="420"/>
      <c r="AI443" s="420"/>
    </row>
    <row r="444" spans="1:35" ht="14.4" x14ac:dyDescent="0.3">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c r="AF444" s="420"/>
      <c r="AG444" s="420"/>
      <c r="AH444" s="420"/>
      <c r="AI444" s="420"/>
    </row>
    <row r="445" spans="1:35" ht="14.4" x14ac:dyDescent="0.3">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c r="AF445" s="420"/>
      <c r="AG445" s="420"/>
      <c r="AH445" s="420"/>
      <c r="AI445" s="420"/>
    </row>
    <row r="446" spans="1:35" ht="14.4" x14ac:dyDescent="0.3">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c r="AF446" s="420"/>
      <c r="AG446" s="420"/>
      <c r="AH446" s="420"/>
      <c r="AI446" s="420"/>
    </row>
    <row r="447" spans="1:35" ht="14.4" x14ac:dyDescent="0.3">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c r="AF447" s="420"/>
      <c r="AG447" s="420"/>
      <c r="AH447" s="420"/>
      <c r="AI447" s="420"/>
    </row>
    <row r="448" spans="1:35" ht="14.4" x14ac:dyDescent="0.3">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c r="AF448" s="420"/>
      <c r="AG448" s="420"/>
      <c r="AH448" s="420"/>
      <c r="AI448" s="420"/>
    </row>
    <row r="449" spans="1:35" ht="14.4" x14ac:dyDescent="0.3">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c r="AF449" s="420"/>
      <c r="AG449" s="420"/>
      <c r="AH449" s="420"/>
      <c r="AI449" s="420"/>
    </row>
    <row r="450" spans="1:35" ht="14.4" x14ac:dyDescent="0.3">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c r="AF450" s="420"/>
      <c r="AG450" s="420"/>
      <c r="AH450" s="420"/>
      <c r="AI450" s="420"/>
    </row>
    <row r="451" spans="1:35" ht="14.4" x14ac:dyDescent="0.3">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c r="AF451" s="420"/>
      <c r="AG451" s="420"/>
      <c r="AH451" s="420"/>
      <c r="AI451" s="420"/>
    </row>
    <row r="452" spans="1:35" ht="14.4" x14ac:dyDescent="0.3">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c r="AF452" s="420"/>
      <c r="AG452" s="420"/>
      <c r="AH452" s="420"/>
      <c r="AI452" s="420"/>
    </row>
    <row r="453" spans="1:35" ht="14.4" x14ac:dyDescent="0.3">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c r="AF453" s="420"/>
      <c r="AG453" s="420"/>
      <c r="AH453" s="420"/>
      <c r="AI453" s="420"/>
    </row>
    <row r="454" spans="1:35" ht="14.4" x14ac:dyDescent="0.3">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c r="AF454" s="420"/>
      <c r="AG454" s="420"/>
      <c r="AH454" s="420"/>
      <c r="AI454" s="420"/>
    </row>
    <row r="455" spans="1:35" ht="14.4" x14ac:dyDescent="0.3">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c r="AF455" s="420"/>
      <c r="AG455" s="420"/>
      <c r="AH455" s="420"/>
      <c r="AI455" s="420"/>
    </row>
    <row r="456" spans="1:35" ht="14.4" x14ac:dyDescent="0.3">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c r="AF456" s="420"/>
      <c r="AG456" s="420"/>
      <c r="AH456" s="420"/>
      <c r="AI456" s="420"/>
    </row>
    <row r="457" spans="1:35" ht="14.4" x14ac:dyDescent="0.3">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c r="AF457" s="420"/>
      <c r="AG457" s="420"/>
      <c r="AH457" s="420"/>
      <c r="AI457" s="420"/>
    </row>
    <row r="458" spans="1:35" ht="14.4" x14ac:dyDescent="0.3">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c r="AF458" s="420"/>
      <c r="AG458" s="420"/>
      <c r="AH458" s="420"/>
      <c r="AI458" s="420"/>
    </row>
    <row r="459" spans="1:35" ht="14.4" x14ac:dyDescent="0.3">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c r="AF459" s="420"/>
      <c r="AG459" s="420"/>
      <c r="AH459" s="420"/>
      <c r="AI459" s="420"/>
    </row>
    <row r="460" spans="1:35" ht="14.4" x14ac:dyDescent="0.3">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c r="AF460" s="420"/>
      <c r="AG460" s="420"/>
      <c r="AH460" s="420"/>
      <c r="AI460" s="420"/>
    </row>
    <row r="461" spans="1:35" ht="14.4" x14ac:dyDescent="0.3">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c r="AF461" s="420"/>
      <c r="AG461" s="420"/>
      <c r="AH461" s="420"/>
      <c r="AI461" s="420"/>
    </row>
    <row r="462" spans="1:35" ht="14.4" x14ac:dyDescent="0.3">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c r="AF462" s="420"/>
      <c r="AG462" s="420"/>
      <c r="AH462" s="420"/>
      <c r="AI462" s="420"/>
    </row>
    <row r="463" spans="1:35" ht="14.4" x14ac:dyDescent="0.3">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c r="AF463" s="420"/>
      <c r="AG463" s="420"/>
      <c r="AH463" s="420"/>
      <c r="AI463" s="420"/>
    </row>
    <row r="464" spans="1:35" ht="14.4" x14ac:dyDescent="0.3">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c r="AF464" s="420"/>
      <c r="AG464" s="420"/>
      <c r="AH464" s="420"/>
      <c r="AI464" s="420"/>
    </row>
    <row r="465" spans="1:35" ht="14.4" x14ac:dyDescent="0.3">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c r="AF465" s="420"/>
      <c r="AG465" s="420"/>
      <c r="AH465" s="420"/>
      <c r="AI465" s="420"/>
    </row>
    <row r="466" spans="1:35" ht="14.4" x14ac:dyDescent="0.3">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c r="AF466" s="420"/>
      <c r="AG466" s="420"/>
      <c r="AH466" s="420"/>
      <c r="AI466" s="420"/>
    </row>
    <row r="467" spans="1:35" ht="14.4" x14ac:dyDescent="0.3">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c r="AF467" s="420"/>
      <c r="AG467" s="420"/>
      <c r="AH467" s="420"/>
      <c r="AI467" s="420"/>
    </row>
    <row r="468" spans="1:35" ht="14.4" x14ac:dyDescent="0.3">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c r="AF468" s="420"/>
      <c r="AG468" s="420"/>
      <c r="AH468" s="420"/>
      <c r="AI468" s="420"/>
    </row>
    <row r="469" spans="1:35" ht="14.4" x14ac:dyDescent="0.3">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c r="AF469" s="420"/>
      <c r="AG469" s="420"/>
      <c r="AH469" s="420"/>
      <c r="AI469" s="420"/>
    </row>
    <row r="470" spans="1:35" ht="14.4" x14ac:dyDescent="0.3">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c r="AF470" s="420"/>
      <c r="AG470" s="420"/>
      <c r="AH470" s="420"/>
      <c r="AI470" s="420"/>
    </row>
    <row r="471" spans="1:35" ht="14.4" x14ac:dyDescent="0.3">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c r="AF471" s="420"/>
      <c r="AG471" s="420"/>
      <c r="AH471" s="420"/>
      <c r="AI471" s="420"/>
    </row>
    <row r="472" spans="1:35" ht="14.4" x14ac:dyDescent="0.3">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c r="AF472" s="420"/>
      <c r="AG472" s="420"/>
      <c r="AH472" s="420"/>
      <c r="AI472" s="420"/>
    </row>
    <row r="473" spans="1:35" ht="14.4" x14ac:dyDescent="0.3">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c r="AF473" s="420"/>
      <c r="AG473" s="420"/>
      <c r="AH473" s="420"/>
      <c r="AI473" s="420"/>
    </row>
    <row r="474" spans="1:35" ht="14.4" x14ac:dyDescent="0.3">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c r="AF474" s="420"/>
      <c r="AG474" s="420"/>
      <c r="AH474" s="420"/>
      <c r="AI474" s="420"/>
    </row>
    <row r="475" spans="1:35" ht="14.4" x14ac:dyDescent="0.3">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c r="AF475" s="420"/>
      <c r="AG475" s="420"/>
      <c r="AH475" s="420"/>
      <c r="AI475" s="420"/>
    </row>
    <row r="476" spans="1:35" ht="14.4" x14ac:dyDescent="0.3">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c r="AF476" s="420"/>
      <c r="AG476" s="420"/>
      <c r="AH476" s="420"/>
      <c r="AI476" s="420"/>
    </row>
    <row r="477" spans="1:35" ht="14.4" x14ac:dyDescent="0.3">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c r="AF477" s="420"/>
      <c r="AG477" s="420"/>
      <c r="AH477" s="420"/>
      <c r="AI477" s="420"/>
    </row>
    <row r="478" spans="1:35" ht="14.4" x14ac:dyDescent="0.3">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c r="AF478" s="420"/>
      <c r="AG478" s="420"/>
      <c r="AH478" s="420"/>
      <c r="AI478" s="420"/>
    </row>
    <row r="479" spans="1:35" ht="14.4" x14ac:dyDescent="0.3">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c r="AF479" s="420"/>
      <c r="AG479" s="420"/>
      <c r="AH479" s="420"/>
      <c r="AI479" s="420"/>
    </row>
    <row r="480" spans="1:35" ht="14.4" x14ac:dyDescent="0.3">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c r="AF480" s="420"/>
      <c r="AG480" s="420"/>
      <c r="AH480" s="420"/>
      <c r="AI480" s="420"/>
    </row>
    <row r="481" spans="1:35" ht="14.4" x14ac:dyDescent="0.3">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c r="AF481" s="420"/>
      <c r="AG481" s="420"/>
      <c r="AH481" s="420"/>
      <c r="AI481" s="420"/>
    </row>
    <row r="482" spans="1:35" ht="14.4" x14ac:dyDescent="0.3">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c r="AF482" s="420"/>
      <c r="AG482" s="420"/>
      <c r="AH482" s="420"/>
      <c r="AI482" s="420"/>
    </row>
    <row r="483" spans="1:35" ht="14.4" x14ac:dyDescent="0.3">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c r="AF483" s="420"/>
      <c r="AG483" s="420"/>
      <c r="AH483" s="420"/>
      <c r="AI483" s="420"/>
    </row>
    <row r="484" spans="1:35" ht="14.4" x14ac:dyDescent="0.3">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c r="AF484" s="420"/>
      <c r="AG484" s="420"/>
      <c r="AH484" s="420"/>
      <c r="AI484" s="420"/>
    </row>
    <row r="485" spans="1:35" ht="14.4" x14ac:dyDescent="0.3">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c r="AF485" s="420"/>
      <c r="AG485" s="420"/>
      <c r="AH485" s="420"/>
      <c r="AI485" s="420"/>
    </row>
    <row r="486" spans="1:35" ht="14.4" x14ac:dyDescent="0.3">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c r="AF486" s="420"/>
      <c r="AG486" s="420"/>
      <c r="AH486" s="420"/>
      <c r="AI486" s="420"/>
    </row>
    <row r="487" spans="1:35" ht="14.4" x14ac:dyDescent="0.3">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c r="AF487" s="420"/>
      <c r="AG487" s="420"/>
      <c r="AH487" s="420"/>
      <c r="AI487" s="420"/>
    </row>
    <row r="488" spans="1:35" ht="14.4" x14ac:dyDescent="0.3">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c r="AF488" s="420"/>
      <c r="AG488" s="420"/>
      <c r="AH488" s="420"/>
      <c r="AI488" s="420"/>
    </row>
    <row r="489" spans="1:35" ht="14.4" x14ac:dyDescent="0.3">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c r="AF489" s="420"/>
      <c r="AG489" s="420"/>
      <c r="AH489" s="420"/>
      <c r="AI489" s="420"/>
    </row>
    <row r="490" spans="1:35" ht="14.4" x14ac:dyDescent="0.3">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c r="AF490" s="420"/>
      <c r="AG490" s="420"/>
      <c r="AH490" s="420"/>
      <c r="AI490" s="420"/>
    </row>
    <row r="491" spans="1:35" ht="14.4" x14ac:dyDescent="0.3">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c r="AF491" s="420"/>
      <c r="AG491" s="420"/>
      <c r="AH491" s="420"/>
      <c r="AI491" s="420"/>
    </row>
    <row r="492" spans="1:35" ht="14.4" x14ac:dyDescent="0.3">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c r="AF492" s="420"/>
      <c r="AG492" s="420"/>
      <c r="AH492" s="420"/>
      <c r="AI492" s="420"/>
    </row>
    <row r="493" spans="1:35" ht="14.4" x14ac:dyDescent="0.3">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c r="AF493" s="420"/>
      <c r="AG493" s="420"/>
      <c r="AH493" s="420"/>
      <c r="AI493" s="420"/>
    </row>
    <row r="494" spans="1:35" ht="14.4" x14ac:dyDescent="0.3">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c r="AF494" s="420"/>
      <c r="AG494" s="420"/>
      <c r="AH494" s="420"/>
      <c r="AI494" s="420"/>
    </row>
    <row r="495" spans="1:35" ht="14.4" x14ac:dyDescent="0.3">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c r="AF495" s="420"/>
      <c r="AG495" s="420"/>
      <c r="AH495" s="420"/>
      <c r="AI495" s="420"/>
    </row>
    <row r="496" spans="1:35" ht="14.4" x14ac:dyDescent="0.3">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c r="AF496" s="420"/>
      <c r="AG496" s="420"/>
      <c r="AH496" s="420"/>
      <c r="AI496" s="420"/>
    </row>
    <row r="497" spans="1:35" ht="14.4" x14ac:dyDescent="0.3">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c r="AF497" s="420"/>
      <c r="AG497" s="420"/>
      <c r="AH497" s="420"/>
      <c r="AI497" s="420"/>
    </row>
    <row r="498" spans="1:35" ht="14.4" x14ac:dyDescent="0.3">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c r="AF498" s="420"/>
      <c r="AG498" s="420"/>
      <c r="AH498" s="420"/>
      <c r="AI498" s="420"/>
    </row>
    <row r="499" spans="1:35" ht="14.4" x14ac:dyDescent="0.3">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c r="AF499" s="420"/>
      <c r="AG499" s="420"/>
      <c r="AH499" s="420"/>
      <c r="AI499" s="420"/>
    </row>
    <row r="500" spans="1:35" ht="14.4" x14ac:dyDescent="0.3">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c r="AF500" s="420"/>
      <c r="AG500" s="420"/>
      <c r="AH500" s="420"/>
      <c r="AI500" s="420"/>
    </row>
    <row r="501" spans="1:35" ht="14.4" x14ac:dyDescent="0.3">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c r="AF501" s="420"/>
      <c r="AG501" s="420"/>
      <c r="AH501" s="420"/>
      <c r="AI501" s="420"/>
    </row>
    <row r="502" spans="1:35" ht="14.4" x14ac:dyDescent="0.3">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c r="AF502" s="420"/>
      <c r="AG502" s="420"/>
      <c r="AH502" s="420"/>
      <c r="AI502" s="420"/>
    </row>
    <row r="503" spans="1:35" ht="14.4" x14ac:dyDescent="0.3">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c r="AF503" s="420"/>
      <c r="AG503" s="420"/>
      <c r="AH503" s="420"/>
      <c r="AI503" s="420"/>
    </row>
    <row r="504" spans="1:35" ht="14.4" x14ac:dyDescent="0.3">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c r="AF504" s="420"/>
      <c r="AG504" s="420"/>
      <c r="AH504" s="420"/>
      <c r="AI504" s="420"/>
    </row>
    <row r="505" spans="1:35" ht="14.4" x14ac:dyDescent="0.3">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c r="AF505" s="420"/>
      <c r="AG505" s="420"/>
      <c r="AH505" s="420"/>
      <c r="AI505" s="420"/>
    </row>
    <row r="506" spans="1:35" ht="14.4" x14ac:dyDescent="0.3">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c r="AF506" s="420"/>
      <c r="AG506" s="420"/>
      <c r="AH506" s="420"/>
      <c r="AI506" s="420"/>
    </row>
    <row r="507" spans="1:35" ht="14.4" x14ac:dyDescent="0.3">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c r="AF507" s="420"/>
      <c r="AG507" s="420"/>
      <c r="AH507" s="420"/>
      <c r="AI507" s="420"/>
    </row>
    <row r="508" spans="1:35" ht="14.4" x14ac:dyDescent="0.3">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c r="AF508" s="420"/>
      <c r="AG508" s="420"/>
      <c r="AH508" s="420"/>
      <c r="AI508" s="420"/>
    </row>
    <row r="509" spans="1:35" ht="14.4" x14ac:dyDescent="0.3">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c r="AF509" s="420"/>
      <c r="AG509" s="420"/>
      <c r="AH509" s="420"/>
      <c r="AI509" s="420"/>
    </row>
    <row r="510" spans="1:35" ht="14.4" x14ac:dyDescent="0.3">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c r="AF510" s="420"/>
      <c r="AG510" s="420"/>
      <c r="AH510" s="420"/>
      <c r="AI510" s="420"/>
    </row>
    <row r="511" spans="1:35" ht="14.4" x14ac:dyDescent="0.3">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c r="AF511" s="420"/>
      <c r="AG511" s="420"/>
      <c r="AH511" s="420"/>
      <c r="AI511" s="420"/>
    </row>
    <row r="512" spans="1:35" ht="14.4" x14ac:dyDescent="0.3">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c r="AF512" s="420"/>
      <c r="AG512" s="420"/>
      <c r="AH512" s="420"/>
      <c r="AI512" s="420"/>
    </row>
    <row r="513" spans="1:35" ht="14.4" x14ac:dyDescent="0.3">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c r="AF513" s="420"/>
      <c r="AG513" s="420"/>
      <c r="AH513" s="420"/>
      <c r="AI513" s="420"/>
    </row>
    <row r="514" spans="1:35" ht="14.4" x14ac:dyDescent="0.3">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c r="AF514" s="420"/>
      <c r="AG514" s="420"/>
      <c r="AH514" s="420"/>
      <c r="AI514" s="420"/>
    </row>
    <row r="515" spans="1:35" ht="14.4" x14ac:dyDescent="0.3">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c r="AF515" s="420"/>
      <c r="AG515" s="420"/>
      <c r="AH515" s="420"/>
      <c r="AI515" s="420"/>
    </row>
    <row r="516" spans="1:35" ht="14.4" x14ac:dyDescent="0.3">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c r="AF516" s="420"/>
      <c r="AG516" s="420"/>
      <c r="AH516" s="420"/>
      <c r="AI516" s="420"/>
    </row>
    <row r="517" spans="1:35" ht="14.4" x14ac:dyDescent="0.3">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c r="AF517" s="420"/>
      <c r="AG517" s="420"/>
      <c r="AH517" s="420"/>
      <c r="AI517" s="420"/>
    </row>
    <row r="518" spans="1:35" ht="14.4" x14ac:dyDescent="0.3">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c r="AF518" s="420"/>
      <c r="AG518" s="420"/>
      <c r="AH518" s="420"/>
      <c r="AI518" s="420"/>
    </row>
    <row r="519" spans="1:35" ht="14.4" x14ac:dyDescent="0.3">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c r="AF519" s="420"/>
      <c r="AG519" s="420"/>
      <c r="AH519" s="420"/>
      <c r="AI519" s="420"/>
    </row>
    <row r="520" spans="1:35" ht="14.4" x14ac:dyDescent="0.3">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c r="AF520" s="420"/>
      <c r="AG520" s="420"/>
      <c r="AH520" s="420"/>
      <c r="AI520" s="420"/>
    </row>
    <row r="521" spans="1:35" ht="14.4" x14ac:dyDescent="0.3">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c r="AF521" s="420"/>
      <c r="AG521" s="420"/>
      <c r="AH521" s="420"/>
      <c r="AI521" s="420"/>
    </row>
    <row r="522" spans="1:35" ht="14.4" x14ac:dyDescent="0.3">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c r="AF522" s="420"/>
      <c r="AG522" s="420"/>
      <c r="AH522" s="420"/>
      <c r="AI522" s="420"/>
    </row>
    <row r="523" spans="1:35" ht="14.4" x14ac:dyDescent="0.3">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c r="AF523" s="420"/>
      <c r="AG523" s="420"/>
      <c r="AH523" s="420"/>
      <c r="AI523" s="420"/>
    </row>
    <row r="524" spans="1:35" ht="14.4" x14ac:dyDescent="0.3">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c r="AF524" s="420"/>
      <c r="AG524" s="420"/>
      <c r="AH524" s="420"/>
      <c r="AI524" s="420"/>
    </row>
    <row r="525" spans="1:35" ht="14.4" x14ac:dyDescent="0.3">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c r="AF525" s="420"/>
      <c r="AG525" s="420"/>
      <c r="AH525" s="420"/>
      <c r="AI525" s="420"/>
    </row>
    <row r="526" spans="1:35" ht="14.4" x14ac:dyDescent="0.3">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c r="AF526" s="420"/>
      <c r="AG526" s="420"/>
      <c r="AH526" s="420"/>
      <c r="AI526" s="420"/>
    </row>
    <row r="527" spans="1:35" ht="14.4" x14ac:dyDescent="0.3">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c r="AF527" s="420"/>
      <c r="AG527" s="420"/>
      <c r="AH527" s="420"/>
      <c r="AI527" s="420"/>
    </row>
    <row r="528" spans="1:35" ht="14.4" x14ac:dyDescent="0.3">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c r="AF528" s="420"/>
      <c r="AG528" s="420"/>
      <c r="AH528" s="420"/>
      <c r="AI528" s="420"/>
    </row>
    <row r="529" spans="1:35" ht="14.4" x14ac:dyDescent="0.3">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c r="AF529" s="420"/>
      <c r="AG529" s="420"/>
      <c r="AH529" s="420"/>
      <c r="AI529" s="420"/>
    </row>
    <row r="530" spans="1:35" ht="14.4" x14ac:dyDescent="0.3">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c r="AF530" s="420"/>
      <c r="AG530" s="420"/>
      <c r="AH530" s="420"/>
      <c r="AI530" s="420"/>
    </row>
    <row r="531" spans="1:35" ht="14.4" x14ac:dyDescent="0.3">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c r="AF531" s="420"/>
      <c r="AG531" s="420"/>
      <c r="AH531" s="420"/>
      <c r="AI531" s="420"/>
    </row>
    <row r="532" spans="1:35" ht="14.4" x14ac:dyDescent="0.3">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c r="AF532" s="420"/>
      <c r="AG532" s="420"/>
      <c r="AH532" s="420"/>
      <c r="AI532" s="420"/>
    </row>
    <row r="533" spans="1:35" ht="14.4" x14ac:dyDescent="0.3">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c r="AF533" s="420"/>
      <c r="AG533" s="420"/>
      <c r="AH533" s="420"/>
      <c r="AI533" s="420"/>
    </row>
    <row r="534" spans="1:35" ht="14.4" x14ac:dyDescent="0.3">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c r="AF534" s="420"/>
      <c r="AG534" s="420"/>
      <c r="AH534" s="420"/>
      <c r="AI534" s="420"/>
    </row>
    <row r="535" spans="1:35" ht="14.4" x14ac:dyDescent="0.3">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c r="AF535" s="420"/>
      <c r="AG535" s="420"/>
      <c r="AH535" s="420"/>
      <c r="AI535" s="420"/>
    </row>
    <row r="536" spans="1:35" ht="14.4" x14ac:dyDescent="0.3">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c r="AF536" s="420"/>
      <c r="AG536" s="420"/>
      <c r="AH536" s="420"/>
      <c r="AI536" s="420"/>
    </row>
    <row r="537" spans="1:35" ht="14.4" x14ac:dyDescent="0.3">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c r="AF537" s="420"/>
      <c r="AG537" s="420"/>
      <c r="AH537" s="420"/>
      <c r="AI537" s="420"/>
    </row>
    <row r="538" spans="1:35" ht="14.4" x14ac:dyDescent="0.3">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c r="AF538" s="420"/>
      <c r="AG538" s="420"/>
      <c r="AH538" s="420"/>
      <c r="AI538" s="420"/>
    </row>
    <row r="539" spans="1:35" ht="14.4" x14ac:dyDescent="0.3">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c r="AF539" s="420"/>
      <c r="AG539" s="420"/>
      <c r="AH539" s="420"/>
      <c r="AI539" s="420"/>
    </row>
    <row r="540" spans="1:35" ht="14.4" x14ac:dyDescent="0.3">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c r="AF540" s="420"/>
      <c r="AG540" s="420"/>
      <c r="AH540" s="420"/>
      <c r="AI540" s="420"/>
    </row>
    <row r="541" spans="1:35" ht="14.4" x14ac:dyDescent="0.3">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c r="AF541" s="420"/>
      <c r="AG541" s="420"/>
      <c r="AH541" s="420"/>
      <c r="AI541" s="420"/>
    </row>
    <row r="542" spans="1:35" ht="14.4" x14ac:dyDescent="0.3">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c r="AF542" s="420"/>
      <c r="AG542" s="420"/>
      <c r="AH542" s="420"/>
      <c r="AI542" s="420"/>
    </row>
    <row r="543" spans="1:35" ht="14.4" x14ac:dyDescent="0.3">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c r="AF543" s="420"/>
      <c r="AG543" s="420"/>
      <c r="AH543" s="420"/>
      <c r="AI543" s="420"/>
    </row>
    <row r="544" spans="1:35" ht="14.4" x14ac:dyDescent="0.3">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c r="AF544" s="420"/>
      <c r="AG544" s="420"/>
      <c r="AH544" s="420"/>
      <c r="AI544" s="420"/>
    </row>
    <row r="545" spans="1:35" ht="14.4" x14ac:dyDescent="0.3">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c r="AF545" s="420"/>
      <c r="AG545" s="420"/>
      <c r="AH545" s="420"/>
      <c r="AI545" s="420"/>
    </row>
    <row r="546" spans="1:35" ht="14.4" x14ac:dyDescent="0.3">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c r="AF546" s="420"/>
      <c r="AG546" s="420"/>
      <c r="AH546" s="420"/>
      <c r="AI546" s="420"/>
    </row>
    <row r="547" spans="1:35" ht="14.4" x14ac:dyDescent="0.3">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c r="AF547" s="420"/>
      <c r="AG547" s="420"/>
      <c r="AH547" s="420"/>
      <c r="AI547" s="420"/>
    </row>
    <row r="548" spans="1:35" ht="14.4" x14ac:dyDescent="0.3">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c r="AF548" s="420"/>
      <c r="AG548" s="420"/>
      <c r="AH548" s="420"/>
      <c r="AI548" s="420"/>
    </row>
    <row r="549" spans="1:35" ht="14.4" x14ac:dyDescent="0.3">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c r="AF549" s="420"/>
      <c r="AG549" s="420"/>
      <c r="AH549" s="420"/>
      <c r="AI549" s="420"/>
    </row>
    <row r="550" spans="1:35" ht="14.4" x14ac:dyDescent="0.3">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c r="AF550" s="420"/>
      <c r="AG550" s="420"/>
      <c r="AH550" s="420"/>
      <c r="AI550" s="420"/>
    </row>
    <row r="551" spans="1:35" ht="14.4" x14ac:dyDescent="0.3">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c r="AF551" s="420"/>
      <c r="AG551" s="420"/>
      <c r="AH551" s="420"/>
      <c r="AI551" s="420"/>
    </row>
    <row r="552" spans="1:35" ht="14.4" x14ac:dyDescent="0.3">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c r="AF552" s="420"/>
      <c r="AG552" s="420"/>
      <c r="AH552" s="420"/>
      <c r="AI552" s="420"/>
    </row>
    <row r="553" spans="1:35" ht="14.4" x14ac:dyDescent="0.3">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c r="AF553" s="420"/>
      <c r="AG553" s="420"/>
      <c r="AH553" s="420"/>
      <c r="AI553" s="420"/>
    </row>
    <row r="554" spans="1:35" ht="14.4" x14ac:dyDescent="0.3">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c r="AF554" s="420"/>
      <c r="AG554" s="420"/>
      <c r="AH554" s="420"/>
      <c r="AI554" s="420"/>
    </row>
    <row r="555" spans="1:35" ht="14.4" x14ac:dyDescent="0.3">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c r="AF555" s="420"/>
      <c r="AG555" s="420"/>
      <c r="AH555" s="420"/>
      <c r="AI555" s="420"/>
    </row>
    <row r="556" spans="1:35" ht="14.4" x14ac:dyDescent="0.3">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c r="AF556" s="420"/>
      <c r="AG556" s="420"/>
      <c r="AH556" s="420"/>
      <c r="AI556" s="420"/>
    </row>
    <row r="557" spans="1:35" ht="14.4" x14ac:dyDescent="0.3">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c r="AF557" s="420"/>
      <c r="AG557" s="420"/>
      <c r="AH557" s="420"/>
      <c r="AI557" s="420"/>
    </row>
    <row r="558" spans="1:35" ht="14.4" x14ac:dyDescent="0.3">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c r="AF558" s="420"/>
      <c r="AG558" s="420"/>
      <c r="AH558" s="420"/>
      <c r="AI558" s="420"/>
    </row>
    <row r="559" spans="1:35" ht="14.4" x14ac:dyDescent="0.3">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c r="AF559" s="420"/>
      <c r="AG559" s="420"/>
      <c r="AH559" s="420"/>
      <c r="AI559" s="420"/>
    </row>
    <row r="560" spans="1:35" ht="14.4" x14ac:dyDescent="0.3">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c r="AF560" s="420"/>
      <c r="AG560" s="420"/>
      <c r="AH560" s="420"/>
      <c r="AI560" s="420"/>
    </row>
    <row r="561" spans="1:35" ht="14.4" x14ac:dyDescent="0.3">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c r="AF561" s="420"/>
      <c r="AG561" s="420"/>
      <c r="AH561" s="420"/>
      <c r="AI561" s="420"/>
    </row>
    <row r="562" spans="1:35" ht="14.4" x14ac:dyDescent="0.3">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c r="AF562" s="420"/>
      <c r="AG562" s="420"/>
      <c r="AH562" s="420"/>
      <c r="AI562" s="420"/>
    </row>
    <row r="563" spans="1:35" ht="14.4" x14ac:dyDescent="0.3">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c r="AF563" s="420"/>
      <c r="AG563" s="420"/>
      <c r="AH563" s="420"/>
      <c r="AI563" s="420"/>
    </row>
    <row r="564" spans="1:35" ht="14.4" x14ac:dyDescent="0.3">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c r="AF564" s="420"/>
      <c r="AG564" s="420"/>
      <c r="AH564" s="420"/>
      <c r="AI564" s="420"/>
    </row>
    <row r="565" spans="1:35" ht="14.4" x14ac:dyDescent="0.3">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c r="AF565" s="420"/>
      <c r="AG565" s="420"/>
      <c r="AH565" s="420"/>
      <c r="AI565" s="420"/>
    </row>
    <row r="566" spans="1:35" ht="14.4" x14ac:dyDescent="0.3">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c r="AF566" s="420"/>
      <c r="AG566" s="420"/>
      <c r="AH566" s="420"/>
      <c r="AI566" s="420"/>
    </row>
    <row r="567" spans="1:35" ht="14.4" x14ac:dyDescent="0.3">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c r="AF567" s="420"/>
      <c r="AG567" s="420"/>
      <c r="AH567" s="420"/>
      <c r="AI567" s="420"/>
    </row>
    <row r="568" spans="1:35" ht="14.4" x14ac:dyDescent="0.3">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c r="AF568" s="420"/>
      <c r="AG568" s="420"/>
      <c r="AH568" s="420"/>
      <c r="AI568" s="420"/>
    </row>
    <row r="569" spans="1:35" ht="14.4" x14ac:dyDescent="0.3">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c r="AF569" s="420"/>
      <c r="AG569" s="420"/>
      <c r="AH569" s="420"/>
      <c r="AI569" s="420"/>
    </row>
    <row r="570" spans="1:35" ht="14.4" x14ac:dyDescent="0.3">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c r="AF570" s="420"/>
      <c r="AG570" s="420"/>
      <c r="AH570" s="420"/>
      <c r="AI570" s="420"/>
    </row>
    <row r="571" spans="1:35" ht="14.4" x14ac:dyDescent="0.3">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c r="AF571" s="420"/>
      <c r="AG571" s="420"/>
      <c r="AH571" s="420"/>
      <c r="AI571" s="420"/>
    </row>
    <row r="572" spans="1:35" ht="14.4" x14ac:dyDescent="0.3">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c r="AF572" s="420"/>
      <c r="AG572" s="420"/>
      <c r="AH572" s="420"/>
      <c r="AI572" s="420"/>
    </row>
    <row r="573" spans="1:35" ht="14.4" x14ac:dyDescent="0.3">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c r="AF573" s="420"/>
      <c r="AG573" s="420"/>
      <c r="AH573" s="420"/>
      <c r="AI573" s="420"/>
    </row>
    <row r="574" spans="1:35" ht="14.4" x14ac:dyDescent="0.3">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c r="AF574" s="420"/>
      <c r="AG574" s="420"/>
      <c r="AH574" s="420"/>
      <c r="AI574" s="420"/>
    </row>
    <row r="575" spans="1:35" ht="14.4" x14ac:dyDescent="0.3">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c r="AF575" s="420"/>
      <c r="AG575" s="420"/>
      <c r="AH575" s="420"/>
      <c r="AI575" s="420"/>
    </row>
    <row r="576" spans="1:35" ht="14.4" x14ac:dyDescent="0.3">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c r="AF576" s="420"/>
      <c r="AG576" s="420"/>
      <c r="AH576" s="420"/>
      <c r="AI576" s="420"/>
    </row>
    <row r="577" spans="1:35" ht="14.4" x14ac:dyDescent="0.3">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c r="AF577" s="420"/>
      <c r="AG577" s="420"/>
      <c r="AH577" s="420"/>
      <c r="AI577" s="420"/>
    </row>
    <row r="578" spans="1:35" ht="14.4" x14ac:dyDescent="0.3">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c r="AF578" s="420"/>
      <c r="AG578" s="420"/>
      <c r="AH578" s="420"/>
      <c r="AI578" s="420"/>
    </row>
    <row r="579" spans="1:35" ht="14.4" x14ac:dyDescent="0.3">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c r="AF579" s="420"/>
      <c r="AG579" s="420"/>
      <c r="AH579" s="420"/>
      <c r="AI579" s="420"/>
    </row>
    <row r="580" spans="1:35" ht="14.4" x14ac:dyDescent="0.3">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c r="AF580" s="420"/>
      <c r="AG580" s="420"/>
      <c r="AH580" s="420"/>
      <c r="AI580" s="420"/>
    </row>
    <row r="581" spans="1:35" ht="14.4" x14ac:dyDescent="0.3">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c r="AF581" s="420"/>
      <c r="AG581" s="420"/>
      <c r="AH581" s="420"/>
      <c r="AI581" s="420"/>
    </row>
    <row r="582" spans="1:35" ht="14.4" x14ac:dyDescent="0.3">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c r="AF582" s="420"/>
      <c r="AG582" s="420"/>
      <c r="AH582" s="420"/>
      <c r="AI582" s="420"/>
    </row>
    <row r="583" spans="1:35" ht="14.4" x14ac:dyDescent="0.3">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c r="AF583" s="420"/>
      <c r="AG583" s="420"/>
      <c r="AH583" s="420"/>
      <c r="AI583" s="420"/>
    </row>
    <row r="584" spans="1:35" ht="14.4" x14ac:dyDescent="0.3">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c r="AF584" s="420"/>
      <c r="AG584" s="420"/>
      <c r="AH584" s="420"/>
      <c r="AI584" s="420"/>
    </row>
    <row r="585" spans="1:35" ht="14.4" x14ac:dyDescent="0.3">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c r="AF585" s="420"/>
      <c r="AG585" s="420"/>
      <c r="AH585" s="420"/>
      <c r="AI585" s="420"/>
    </row>
    <row r="586" spans="1:35" ht="14.4" x14ac:dyDescent="0.3">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c r="AF586" s="420"/>
      <c r="AG586" s="420"/>
      <c r="AH586" s="420"/>
      <c r="AI586" s="420"/>
    </row>
    <row r="587" spans="1:35" ht="14.4" x14ac:dyDescent="0.3">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c r="AF587" s="420"/>
      <c r="AG587" s="420"/>
      <c r="AH587" s="420"/>
      <c r="AI587" s="420"/>
    </row>
    <row r="588" spans="1:35" ht="14.4" x14ac:dyDescent="0.3">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c r="AF588" s="420"/>
      <c r="AG588" s="420"/>
      <c r="AH588" s="420"/>
      <c r="AI588" s="420"/>
    </row>
    <row r="589" spans="1:35" ht="14.4" x14ac:dyDescent="0.3">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c r="AF589" s="420"/>
      <c r="AG589" s="420"/>
      <c r="AH589" s="420"/>
      <c r="AI589" s="420"/>
    </row>
    <row r="590" spans="1:35" ht="14.4" x14ac:dyDescent="0.3">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c r="AF590" s="420"/>
      <c r="AG590" s="420"/>
      <c r="AH590" s="420"/>
      <c r="AI590" s="420"/>
    </row>
    <row r="591" spans="1:35" ht="14.4" x14ac:dyDescent="0.3">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c r="AF591" s="420"/>
      <c r="AG591" s="420"/>
      <c r="AH591" s="420"/>
      <c r="AI591" s="420"/>
    </row>
    <row r="592" spans="1:35" ht="14.4" x14ac:dyDescent="0.3">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c r="AF592" s="420"/>
      <c r="AG592" s="420"/>
      <c r="AH592" s="420"/>
      <c r="AI592" s="420"/>
    </row>
    <row r="593" spans="1:35" ht="14.4" x14ac:dyDescent="0.3">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c r="AF593" s="420"/>
      <c r="AG593" s="420"/>
      <c r="AH593" s="420"/>
      <c r="AI593" s="420"/>
    </row>
    <row r="594" spans="1:35" ht="14.4" x14ac:dyDescent="0.3">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c r="AF594" s="420"/>
      <c r="AG594" s="420"/>
      <c r="AH594" s="420"/>
      <c r="AI594" s="420"/>
    </row>
    <row r="595" spans="1:35" ht="14.4" x14ac:dyDescent="0.3">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c r="AF595" s="420"/>
      <c r="AG595" s="420"/>
      <c r="AH595" s="420"/>
      <c r="AI595" s="420"/>
    </row>
    <row r="596" spans="1:35" ht="14.4" x14ac:dyDescent="0.3">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c r="AF596" s="420"/>
      <c r="AG596" s="420"/>
      <c r="AH596" s="420"/>
      <c r="AI596" s="420"/>
    </row>
    <row r="597" spans="1:35" ht="14.4" x14ac:dyDescent="0.3">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c r="AF597" s="420"/>
      <c r="AG597" s="420"/>
      <c r="AH597" s="420"/>
      <c r="AI597" s="420"/>
    </row>
    <row r="598" spans="1:35" ht="14.4" x14ac:dyDescent="0.3">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c r="AF598" s="420"/>
      <c r="AG598" s="420"/>
      <c r="AH598" s="420"/>
      <c r="AI598" s="420"/>
    </row>
    <row r="599" spans="1:35" ht="14.4" x14ac:dyDescent="0.3">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c r="AF599" s="420"/>
      <c r="AG599" s="420"/>
      <c r="AH599" s="420"/>
      <c r="AI599" s="420"/>
    </row>
    <row r="600" spans="1:35" ht="14.4" x14ac:dyDescent="0.3">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c r="AF600" s="420"/>
      <c r="AG600" s="420"/>
      <c r="AH600" s="420"/>
      <c r="AI600" s="420"/>
    </row>
    <row r="601" spans="1:35" ht="14.4" x14ac:dyDescent="0.3">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c r="AF601" s="420"/>
      <c r="AG601" s="420"/>
      <c r="AH601" s="420"/>
      <c r="AI601" s="420"/>
    </row>
    <row r="602" spans="1:35" ht="14.4" x14ac:dyDescent="0.3">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c r="AF602" s="420"/>
      <c r="AG602" s="420"/>
      <c r="AH602" s="420"/>
      <c r="AI602" s="420"/>
    </row>
    <row r="603" spans="1:35" ht="14.4" x14ac:dyDescent="0.3">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c r="AF603" s="420"/>
      <c r="AG603" s="420"/>
      <c r="AH603" s="420"/>
      <c r="AI603" s="420"/>
    </row>
    <row r="604" spans="1:35" ht="14.4" x14ac:dyDescent="0.3">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c r="AF604" s="420"/>
      <c r="AG604" s="420"/>
      <c r="AH604" s="420"/>
      <c r="AI604" s="420"/>
    </row>
    <row r="605" spans="1:35" ht="14.4" x14ac:dyDescent="0.3">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c r="AF605" s="420"/>
      <c r="AG605" s="420"/>
      <c r="AH605" s="420"/>
      <c r="AI605" s="420"/>
    </row>
    <row r="606" spans="1:35" ht="14.4" x14ac:dyDescent="0.3">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c r="AF606" s="420"/>
      <c r="AG606" s="420"/>
      <c r="AH606" s="420"/>
      <c r="AI606" s="420"/>
    </row>
    <row r="607" spans="1:35" ht="14.4" x14ac:dyDescent="0.3">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c r="AF607" s="420"/>
      <c r="AG607" s="420"/>
      <c r="AH607" s="420"/>
      <c r="AI607" s="420"/>
    </row>
    <row r="608" spans="1:35" ht="14.4" x14ac:dyDescent="0.3">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c r="AF608" s="420"/>
      <c r="AG608" s="420"/>
      <c r="AH608" s="420"/>
      <c r="AI608" s="420"/>
    </row>
    <row r="609" spans="1:35" ht="14.4" x14ac:dyDescent="0.3">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c r="AF609" s="420"/>
      <c r="AG609" s="420"/>
      <c r="AH609" s="420"/>
      <c r="AI609" s="420"/>
    </row>
    <row r="610" spans="1:35" ht="14.4" x14ac:dyDescent="0.3">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c r="AF610" s="420"/>
      <c r="AG610" s="420"/>
      <c r="AH610" s="420"/>
      <c r="AI610" s="420"/>
    </row>
    <row r="611" spans="1:35" ht="14.4" x14ac:dyDescent="0.3">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c r="AF611" s="420"/>
      <c r="AG611" s="420"/>
      <c r="AH611" s="420"/>
      <c r="AI611" s="420"/>
    </row>
    <row r="612" spans="1:35" ht="14.4" x14ac:dyDescent="0.3">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c r="AF612" s="420"/>
      <c r="AG612" s="420"/>
      <c r="AH612" s="420"/>
      <c r="AI612" s="420"/>
    </row>
    <row r="613" spans="1:35" ht="14.4" x14ac:dyDescent="0.3">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c r="AF613" s="420"/>
      <c r="AG613" s="420"/>
      <c r="AH613" s="420"/>
      <c r="AI613" s="420"/>
    </row>
    <row r="614" spans="1:35" ht="14.4" x14ac:dyDescent="0.3">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c r="AF614" s="420"/>
      <c r="AG614" s="420"/>
      <c r="AH614" s="420"/>
      <c r="AI614" s="420"/>
    </row>
    <row r="615" spans="1:35" ht="14.4" x14ac:dyDescent="0.3">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c r="AF615" s="420"/>
      <c r="AG615" s="420"/>
      <c r="AH615" s="420"/>
      <c r="AI615" s="420"/>
    </row>
    <row r="616" spans="1:35" ht="14.4" x14ac:dyDescent="0.3">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c r="AF616" s="420"/>
      <c r="AG616" s="420"/>
      <c r="AH616" s="420"/>
      <c r="AI616" s="420"/>
    </row>
    <row r="617" spans="1:35" ht="14.4" x14ac:dyDescent="0.3">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c r="AF617" s="420"/>
      <c r="AG617" s="420"/>
      <c r="AH617" s="420"/>
      <c r="AI617" s="420"/>
    </row>
    <row r="618" spans="1:35" ht="14.4" x14ac:dyDescent="0.3">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c r="AF618" s="420"/>
      <c r="AG618" s="420"/>
      <c r="AH618" s="420"/>
      <c r="AI618" s="420"/>
    </row>
    <row r="619" spans="1:35" ht="14.4" x14ac:dyDescent="0.3">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c r="AF619" s="420"/>
      <c r="AG619" s="420"/>
      <c r="AH619" s="420"/>
      <c r="AI619" s="420"/>
    </row>
    <row r="620" spans="1:35" ht="14.4" x14ac:dyDescent="0.3">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c r="AF620" s="420"/>
      <c r="AG620" s="420"/>
      <c r="AH620" s="420"/>
      <c r="AI620" s="420"/>
    </row>
    <row r="621" spans="1:35" ht="14.4" x14ac:dyDescent="0.3">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c r="AF621" s="420"/>
      <c r="AG621" s="420"/>
      <c r="AH621" s="420"/>
      <c r="AI621" s="420"/>
    </row>
    <row r="622" spans="1:35" ht="14.4" x14ac:dyDescent="0.3">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c r="AF622" s="420"/>
      <c r="AG622" s="420"/>
      <c r="AH622" s="420"/>
      <c r="AI622" s="420"/>
    </row>
    <row r="623" spans="1:35" ht="14.4" x14ac:dyDescent="0.3">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c r="AF623" s="420"/>
      <c r="AG623" s="420"/>
      <c r="AH623" s="420"/>
      <c r="AI623" s="420"/>
    </row>
    <row r="624" spans="1:35" ht="14.4" x14ac:dyDescent="0.3">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c r="AF624" s="420"/>
      <c r="AG624" s="420"/>
      <c r="AH624" s="420"/>
      <c r="AI624" s="420"/>
    </row>
    <row r="625" spans="1:35" ht="14.4" x14ac:dyDescent="0.3">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c r="AF625" s="420"/>
      <c r="AG625" s="420"/>
      <c r="AH625" s="420"/>
      <c r="AI625" s="420"/>
    </row>
    <row r="626" spans="1:35" ht="14.4" x14ac:dyDescent="0.3">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c r="AF626" s="420"/>
      <c r="AG626" s="420"/>
      <c r="AH626" s="420"/>
      <c r="AI626" s="420"/>
    </row>
    <row r="627" spans="1:35" ht="14.4" x14ac:dyDescent="0.3">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c r="AF627" s="420"/>
      <c r="AG627" s="420"/>
      <c r="AH627" s="420"/>
      <c r="AI627" s="420"/>
    </row>
    <row r="628" spans="1:35" ht="14.4" x14ac:dyDescent="0.3">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c r="AF628" s="420"/>
      <c r="AG628" s="420"/>
      <c r="AH628" s="420"/>
      <c r="AI628" s="420"/>
    </row>
    <row r="629" spans="1:35" ht="14.4" x14ac:dyDescent="0.3">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c r="AF629" s="420"/>
      <c r="AG629" s="420"/>
      <c r="AH629" s="420"/>
      <c r="AI629" s="420"/>
    </row>
    <row r="630" spans="1:35" ht="14.4" x14ac:dyDescent="0.3">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c r="AF630" s="420"/>
      <c r="AG630" s="420"/>
      <c r="AH630" s="420"/>
      <c r="AI630" s="420"/>
    </row>
    <row r="631" spans="1:35" ht="14.4" x14ac:dyDescent="0.3">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c r="AF631" s="420"/>
      <c r="AG631" s="420"/>
      <c r="AH631" s="420"/>
      <c r="AI631" s="420"/>
    </row>
    <row r="632" spans="1:35" ht="14.4" x14ac:dyDescent="0.3">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c r="AF632" s="420"/>
      <c r="AG632" s="420"/>
      <c r="AH632" s="420"/>
      <c r="AI632" s="420"/>
    </row>
    <row r="633" spans="1:35" ht="14.4" x14ac:dyDescent="0.3">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c r="AF633" s="420"/>
      <c r="AG633" s="420"/>
      <c r="AH633" s="420"/>
      <c r="AI633" s="420"/>
    </row>
    <row r="634" spans="1:35" ht="14.4" x14ac:dyDescent="0.3">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c r="AF634" s="420"/>
      <c r="AG634" s="420"/>
      <c r="AH634" s="420"/>
      <c r="AI634" s="420"/>
    </row>
    <row r="635" spans="1:35" ht="14.4" x14ac:dyDescent="0.3">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c r="AF635" s="420"/>
      <c r="AG635" s="420"/>
      <c r="AH635" s="420"/>
      <c r="AI635" s="420"/>
    </row>
    <row r="636" spans="1:35" ht="14.4" x14ac:dyDescent="0.3">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c r="AF636" s="420"/>
      <c r="AG636" s="420"/>
      <c r="AH636" s="420"/>
      <c r="AI636" s="420"/>
    </row>
    <row r="637" spans="1:35" ht="14.4" x14ac:dyDescent="0.3">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c r="AF637" s="420"/>
      <c r="AG637" s="420"/>
      <c r="AH637" s="420"/>
      <c r="AI637" s="420"/>
    </row>
    <row r="638" spans="1:35" ht="14.4" x14ac:dyDescent="0.3">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c r="AF638" s="420"/>
      <c r="AG638" s="420"/>
      <c r="AH638" s="420"/>
      <c r="AI638" s="420"/>
    </row>
    <row r="639" spans="1:35" ht="14.4" x14ac:dyDescent="0.3">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c r="AF639" s="420"/>
      <c r="AG639" s="420"/>
      <c r="AH639" s="420"/>
      <c r="AI639" s="420"/>
    </row>
    <row r="640" spans="1:35" ht="14.4" x14ac:dyDescent="0.3">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c r="AF640" s="420"/>
      <c r="AG640" s="420"/>
      <c r="AH640" s="420"/>
      <c r="AI640" s="420"/>
    </row>
    <row r="641" spans="1:35" ht="14.4" x14ac:dyDescent="0.3">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c r="AF641" s="420"/>
      <c r="AG641" s="420"/>
      <c r="AH641" s="420"/>
      <c r="AI641" s="420"/>
    </row>
    <row r="642" spans="1:35" ht="14.4" x14ac:dyDescent="0.3">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c r="AF642" s="420"/>
      <c r="AG642" s="420"/>
      <c r="AH642" s="420"/>
      <c r="AI642" s="420"/>
    </row>
    <row r="643" spans="1:35" ht="14.4" x14ac:dyDescent="0.3">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c r="AF643" s="420"/>
      <c r="AG643" s="420"/>
      <c r="AH643" s="420"/>
      <c r="AI643" s="420"/>
    </row>
    <row r="644" spans="1:35" ht="14.4" x14ac:dyDescent="0.3">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c r="AF644" s="420"/>
      <c r="AG644" s="420"/>
      <c r="AH644" s="420"/>
      <c r="AI644" s="420"/>
    </row>
    <row r="645" spans="1:35" ht="14.4" x14ac:dyDescent="0.3">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c r="AF645" s="420"/>
      <c r="AG645" s="420"/>
      <c r="AH645" s="420"/>
      <c r="AI645" s="420"/>
    </row>
    <row r="646" spans="1:35" ht="14.4" x14ac:dyDescent="0.3">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c r="AF646" s="420"/>
      <c r="AG646" s="420"/>
      <c r="AH646" s="420"/>
      <c r="AI646" s="420"/>
    </row>
    <row r="647" spans="1:35" ht="14.4" x14ac:dyDescent="0.3">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c r="AF647" s="420"/>
      <c r="AG647" s="420"/>
      <c r="AH647" s="420"/>
      <c r="AI647" s="420"/>
    </row>
    <row r="648" spans="1:35" ht="14.4" x14ac:dyDescent="0.3">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c r="AF648" s="420"/>
      <c r="AG648" s="420"/>
      <c r="AH648" s="420"/>
      <c r="AI648" s="420"/>
    </row>
    <row r="649" spans="1:35" ht="14.4" x14ac:dyDescent="0.3">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c r="AF649" s="420"/>
      <c r="AG649" s="420"/>
      <c r="AH649" s="420"/>
      <c r="AI649" s="420"/>
    </row>
    <row r="650" spans="1:35" ht="14.4" x14ac:dyDescent="0.3">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c r="AF650" s="420"/>
      <c r="AG650" s="420"/>
      <c r="AH650" s="420"/>
      <c r="AI650" s="420"/>
    </row>
    <row r="651" spans="1:35" ht="14.4" x14ac:dyDescent="0.3">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c r="AF651" s="420"/>
      <c r="AG651" s="420"/>
      <c r="AH651" s="420"/>
      <c r="AI651" s="420"/>
    </row>
    <row r="652" spans="1:35" ht="14.4" x14ac:dyDescent="0.3">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c r="AF652" s="420"/>
      <c r="AG652" s="420"/>
      <c r="AH652" s="420"/>
      <c r="AI652" s="420"/>
    </row>
    <row r="653" spans="1:35" ht="14.4" x14ac:dyDescent="0.3">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c r="AF653" s="420"/>
      <c r="AG653" s="420"/>
      <c r="AH653" s="420"/>
      <c r="AI653" s="420"/>
    </row>
    <row r="654" spans="1:35" ht="14.4" x14ac:dyDescent="0.3">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c r="AF654" s="420"/>
      <c r="AG654" s="420"/>
      <c r="AH654" s="420"/>
      <c r="AI654" s="420"/>
    </row>
    <row r="655" spans="1:35" ht="14.4" x14ac:dyDescent="0.3">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c r="AF655" s="420"/>
      <c r="AG655" s="420"/>
      <c r="AH655" s="420"/>
      <c r="AI655" s="420"/>
    </row>
    <row r="656" spans="1:35" ht="14.4" x14ac:dyDescent="0.3">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c r="AF656" s="420"/>
      <c r="AG656" s="420"/>
      <c r="AH656" s="420"/>
      <c r="AI656" s="420"/>
    </row>
    <row r="657" spans="1:35" ht="14.4" x14ac:dyDescent="0.3">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c r="AF657" s="420"/>
      <c r="AG657" s="420"/>
      <c r="AH657" s="420"/>
      <c r="AI657" s="420"/>
    </row>
    <row r="658" spans="1:35" ht="14.4" x14ac:dyDescent="0.3">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c r="AF658" s="420"/>
      <c r="AG658" s="420"/>
      <c r="AH658" s="420"/>
      <c r="AI658" s="420"/>
    </row>
    <row r="659" spans="1:35" ht="14.4" x14ac:dyDescent="0.3">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c r="AF659" s="420"/>
      <c r="AG659" s="420"/>
      <c r="AH659" s="420"/>
      <c r="AI659" s="420"/>
    </row>
    <row r="660" spans="1:35" ht="14.4" x14ac:dyDescent="0.3">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c r="AF660" s="420"/>
      <c r="AG660" s="420"/>
      <c r="AH660" s="420"/>
      <c r="AI660" s="420"/>
    </row>
    <row r="661" spans="1:35" ht="14.4" x14ac:dyDescent="0.3">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c r="AF661" s="420"/>
      <c r="AG661" s="420"/>
      <c r="AH661" s="420"/>
      <c r="AI661" s="420"/>
    </row>
    <row r="662" spans="1:35" ht="14.4" x14ac:dyDescent="0.3">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c r="AF662" s="420"/>
      <c r="AG662" s="420"/>
      <c r="AH662" s="420"/>
      <c r="AI662" s="420"/>
    </row>
    <row r="663" spans="1:35" ht="14.4" x14ac:dyDescent="0.3">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c r="AF663" s="420"/>
      <c r="AG663" s="420"/>
      <c r="AH663" s="420"/>
      <c r="AI663" s="420"/>
    </row>
    <row r="664" spans="1:35" ht="14.4" x14ac:dyDescent="0.3">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c r="AF664" s="420"/>
      <c r="AG664" s="420"/>
      <c r="AH664" s="420"/>
      <c r="AI664" s="420"/>
    </row>
    <row r="665" spans="1:35" ht="14.4" x14ac:dyDescent="0.3">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c r="AF665" s="420"/>
      <c r="AG665" s="420"/>
      <c r="AH665" s="420"/>
      <c r="AI665" s="420"/>
    </row>
    <row r="666" spans="1:35" ht="14.4" x14ac:dyDescent="0.3">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c r="AF666" s="420"/>
      <c r="AG666" s="420"/>
      <c r="AH666" s="420"/>
      <c r="AI666" s="420"/>
    </row>
    <row r="667" spans="1:35" ht="14.4" x14ac:dyDescent="0.3">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c r="AF667" s="420"/>
      <c r="AG667" s="420"/>
      <c r="AH667" s="420"/>
      <c r="AI667" s="420"/>
    </row>
    <row r="668" spans="1:35" ht="14.4" x14ac:dyDescent="0.3">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c r="AF668" s="420"/>
      <c r="AG668" s="420"/>
      <c r="AH668" s="420"/>
      <c r="AI668" s="420"/>
    </row>
    <row r="669" spans="1:35" ht="14.4" x14ac:dyDescent="0.3">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c r="AF669" s="420"/>
      <c r="AG669" s="420"/>
      <c r="AH669" s="420"/>
      <c r="AI669" s="420"/>
    </row>
    <row r="670" spans="1:35" ht="14.4" x14ac:dyDescent="0.3">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c r="AF670" s="420"/>
      <c r="AG670" s="420"/>
      <c r="AH670" s="420"/>
      <c r="AI670" s="420"/>
    </row>
    <row r="671" spans="1:35" ht="14.4" x14ac:dyDescent="0.3">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c r="AF671" s="420"/>
      <c r="AG671" s="420"/>
      <c r="AH671" s="420"/>
      <c r="AI671" s="420"/>
    </row>
    <row r="672" spans="1:35" ht="14.4" x14ac:dyDescent="0.3">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c r="AF672" s="420"/>
      <c r="AG672" s="420"/>
      <c r="AH672" s="420"/>
      <c r="AI672" s="420"/>
    </row>
    <row r="673" spans="1:35" ht="14.4" x14ac:dyDescent="0.3">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c r="AF673" s="420"/>
      <c r="AG673" s="420"/>
      <c r="AH673" s="420"/>
      <c r="AI673" s="420"/>
    </row>
    <row r="674" spans="1:35" ht="14.4" x14ac:dyDescent="0.3">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c r="AF674" s="420"/>
      <c r="AG674" s="420"/>
      <c r="AH674" s="420"/>
      <c r="AI674" s="420"/>
    </row>
    <row r="675" spans="1:35" ht="14.4" x14ac:dyDescent="0.3">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c r="AF675" s="420"/>
      <c r="AG675" s="420"/>
      <c r="AH675" s="420"/>
      <c r="AI675" s="420"/>
    </row>
    <row r="676" spans="1:35" ht="14.4" x14ac:dyDescent="0.3">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c r="AF676" s="420"/>
      <c r="AG676" s="420"/>
      <c r="AH676" s="420"/>
      <c r="AI676" s="420"/>
    </row>
    <row r="677" spans="1:35" ht="14.4" x14ac:dyDescent="0.3">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c r="AF677" s="420"/>
      <c r="AG677" s="420"/>
      <c r="AH677" s="420"/>
      <c r="AI677" s="420"/>
    </row>
    <row r="678" spans="1:35" ht="14.4" x14ac:dyDescent="0.3">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c r="AF678" s="420"/>
      <c r="AG678" s="420"/>
      <c r="AH678" s="420"/>
      <c r="AI678" s="420"/>
    </row>
    <row r="679" spans="1:35" ht="14.4" x14ac:dyDescent="0.3">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c r="AF679" s="420"/>
      <c r="AG679" s="420"/>
      <c r="AH679" s="420"/>
      <c r="AI679" s="420"/>
    </row>
    <row r="680" spans="1:35" ht="14.4" x14ac:dyDescent="0.3">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c r="AF680" s="420"/>
      <c r="AG680" s="420"/>
      <c r="AH680" s="420"/>
      <c r="AI680" s="420"/>
    </row>
    <row r="681" spans="1:35" ht="14.4" x14ac:dyDescent="0.3">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c r="AF681" s="420"/>
      <c r="AG681" s="420"/>
      <c r="AH681" s="420"/>
      <c r="AI681" s="420"/>
    </row>
    <row r="682" spans="1:35" ht="14.4" x14ac:dyDescent="0.3">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c r="AF682" s="420"/>
      <c r="AG682" s="420"/>
      <c r="AH682" s="420"/>
      <c r="AI682" s="420"/>
    </row>
    <row r="683" spans="1:35" ht="14.4" x14ac:dyDescent="0.3">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c r="AF683" s="420"/>
      <c r="AG683" s="420"/>
      <c r="AH683" s="420"/>
      <c r="AI683" s="420"/>
    </row>
    <row r="684" spans="1:35" ht="14.4" x14ac:dyDescent="0.3">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c r="AF684" s="420"/>
      <c r="AG684" s="420"/>
      <c r="AH684" s="420"/>
      <c r="AI684" s="420"/>
    </row>
    <row r="685" spans="1:35" ht="14.4" x14ac:dyDescent="0.3">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c r="AF685" s="420"/>
      <c r="AG685" s="420"/>
      <c r="AH685" s="420"/>
      <c r="AI685" s="420"/>
    </row>
    <row r="686" spans="1:35" ht="14.4" x14ac:dyDescent="0.3">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c r="AF686" s="420"/>
      <c r="AG686" s="420"/>
      <c r="AH686" s="420"/>
      <c r="AI686" s="420"/>
    </row>
    <row r="687" spans="1:35" ht="14.4" x14ac:dyDescent="0.3">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c r="AF687" s="420"/>
      <c r="AG687" s="420"/>
      <c r="AH687" s="420"/>
      <c r="AI687" s="420"/>
    </row>
    <row r="688" spans="1:35" ht="14.4" x14ac:dyDescent="0.3">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c r="AF688" s="420"/>
      <c r="AG688" s="420"/>
      <c r="AH688" s="420"/>
      <c r="AI688" s="420"/>
    </row>
    <row r="689" spans="1:35" ht="14.4" x14ac:dyDescent="0.3">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c r="AF689" s="420"/>
      <c r="AG689" s="420"/>
      <c r="AH689" s="420"/>
      <c r="AI689" s="420"/>
    </row>
    <row r="690" spans="1:35" ht="14.4" x14ac:dyDescent="0.3">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c r="AF690" s="420"/>
      <c r="AG690" s="420"/>
      <c r="AH690" s="420"/>
      <c r="AI690" s="420"/>
    </row>
    <row r="691" spans="1:35" ht="14.4" x14ac:dyDescent="0.3">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c r="AF691" s="420"/>
      <c r="AG691" s="420"/>
      <c r="AH691" s="420"/>
      <c r="AI691" s="420"/>
    </row>
    <row r="692" spans="1:35" ht="14.4" x14ac:dyDescent="0.3">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c r="AF692" s="420"/>
      <c r="AG692" s="420"/>
      <c r="AH692" s="420"/>
      <c r="AI692" s="420"/>
    </row>
    <row r="693" spans="1:35" ht="14.4" x14ac:dyDescent="0.3">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c r="AF693" s="420"/>
      <c r="AG693" s="420"/>
      <c r="AH693" s="420"/>
      <c r="AI693" s="420"/>
    </row>
    <row r="694" spans="1:35" ht="14.4" x14ac:dyDescent="0.3">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c r="AF694" s="420"/>
      <c r="AG694" s="420"/>
      <c r="AH694" s="420"/>
      <c r="AI694" s="420"/>
    </row>
    <row r="695" spans="1:35" ht="14.4" x14ac:dyDescent="0.3">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c r="AF695" s="420"/>
      <c r="AG695" s="420"/>
      <c r="AH695" s="420"/>
      <c r="AI695" s="420"/>
    </row>
    <row r="696" spans="1:35" ht="14.4" x14ac:dyDescent="0.3">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c r="AF696" s="420"/>
      <c r="AG696" s="420"/>
      <c r="AH696" s="420"/>
      <c r="AI696" s="420"/>
    </row>
    <row r="697" spans="1:35" ht="14.4" x14ac:dyDescent="0.3">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c r="AF697" s="420"/>
      <c r="AG697" s="420"/>
      <c r="AH697" s="420"/>
      <c r="AI697" s="420"/>
    </row>
    <row r="698" spans="1:35" ht="14.4" x14ac:dyDescent="0.3">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c r="AF698" s="420"/>
      <c r="AG698" s="420"/>
      <c r="AH698" s="420"/>
      <c r="AI698" s="420"/>
    </row>
    <row r="699" spans="1:35" ht="14.4" x14ac:dyDescent="0.3">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c r="AF699" s="420"/>
      <c r="AG699" s="420"/>
      <c r="AH699" s="420"/>
      <c r="AI699" s="420"/>
    </row>
    <row r="700" spans="1:35" ht="14.4" x14ac:dyDescent="0.3">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c r="AF700" s="420"/>
      <c r="AG700" s="420"/>
      <c r="AH700" s="420"/>
      <c r="AI700" s="420"/>
    </row>
    <row r="701" spans="1:35" ht="14.4" x14ac:dyDescent="0.3">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c r="AF701" s="420"/>
      <c r="AG701" s="420"/>
      <c r="AH701" s="420"/>
      <c r="AI701" s="420"/>
    </row>
    <row r="702" spans="1:35" ht="14.4" x14ac:dyDescent="0.3">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c r="AF702" s="420"/>
      <c r="AG702" s="420"/>
      <c r="AH702" s="420"/>
      <c r="AI702" s="420"/>
    </row>
    <row r="703" spans="1:35" ht="14.4" x14ac:dyDescent="0.3">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c r="AF703" s="420"/>
      <c r="AG703" s="420"/>
      <c r="AH703" s="420"/>
      <c r="AI703" s="420"/>
    </row>
    <row r="704" spans="1:35" ht="14.4" x14ac:dyDescent="0.3">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c r="AF704" s="420"/>
      <c r="AG704" s="420"/>
      <c r="AH704" s="420"/>
      <c r="AI704" s="420"/>
    </row>
    <row r="705" spans="1:35" ht="14.4" x14ac:dyDescent="0.3">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c r="AF705" s="420"/>
      <c r="AG705" s="420"/>
      <c r="AH705" s="420"/>
      <c r="AI705" s="420"/>
    </row>
    <row r="706" spans="1:35" ht="14.4" x14ac:dyDescent="0.3">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c r="AF706" s="420"/>
      <c r="AG706" s="420"/>
      <c r="AH706" s="420"/>
      <c r="AI706" s="420"/>
    </row>
    <row r="707" spans="1:35" ht="14.4" x14ac:dyDescent="0.3">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c r="AF707" s="420"/>
      <c r="AG707" s="420"/>
      <c r="AH707" s="420"/>
      <c r="AI707" s="420"/>
    </row>
    <row r="708" spans="1:35" ht="14.4" x14ac:dyDescent="0.3">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c r="AF708" s="420"/>
      <c r="AG708" s="420"/>
      <c r="AH708" s="420"/>
      <c r="AI708" s="420"/>
    </row>
    <row r="709" spans="1:35" ht="14.4" x14ac:dyDescent="0.3">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c r="AF709" s="420"/>
      <c r="AG709" s="420"/>
      <c r="AH709" s="420"/>
      <c r="AI709" s="420"/>
    </row>
    <row r="710" spans="1:35" ht="14.4" x14ac:dyDescent="0.3">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c r="AF710" s="420"/>
      <c r="AG710" s="420"/>
      <c r="AH710" s="420"/>
      <c r="AI710" s="420"/>
    </row>
    <row r="711" spans="1:35" ht="14.4" x14ac:dyDescent="0.3">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c r="AF711" s="420"/>
      <c r="AG711" s="420"/>
      <c r="AH711" s="420"/>
      <c r="AI711" s="420"/>
    </row>
    <row r="712" spans="1:35" ht="14.4" x14ac:dyDescent="0.3">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c r="AF712" s="420"/>
      <c r="AG712" s="420"/>
      <c r="AH712" s="420"/>
      <c r="AI712" s="420"/>
    </row>
    <row r="713" spans="1:35" ht="14.4" x14ac:dyDescent="0.3">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c r="AF713" s="420"/>
      <c r="AG713" s="420"/>
      <c r="AH713" s="420"/>
      <c r="AI713" s="420"/>
    </row>
    <row r="714" spans="1:35" ht="14.4" x14ac:dyDescent="0.3">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c r="AF714" s="420"/>
      <c r="AG714" s="420"/>
      <c r="AH714" s="420"/>
      <c r="AI714" s="420"/>
    </row>
    <row r="715" spans="1:35" ht="14.4" x14ac:dyDescent="0.3">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c r="AF715" s="420"/>
      <c r="AG715" s="420"/>
      <c r="AH715" s="420"/>
      <c r="AI715" s="420"/>
    </row>
    <row r="716" spans="1:35" ht="14.4" x14ac:dyDescent="0.3">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c r="AF716" s="420"/>
      <c r="AG716" s="420"/>
      <c r="AH716" s="420"/>
      <c r="AI716" s="420"/>
    </row>
    <row r="717" spans="1:35" ht="14.4" x14ac:dyDescent="0.3">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c r="AF717" s="420"/>
      <c r="AG717" s="420"/>
      <c r="AH717" s="420"/>
      <c r="AI717" s="420"/>
    </row>
    <row r="718" spans="1:35" ht="14.4" x14ac:dyDescent="0.3">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c r="AF718" s="420"/>
      <c r="AG718" s="420"/>
      <c r="AH718" s="420"/>
      <c r="AI718" s="420"/>
    </row>
    <row r="719" spans="1:35" ht="14.4" x14ac:dyDescent="0.3">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c r="AF719" s="420"/>
      <c r="AG719" s="420"/>
      <c r="AH719" s="420"/>
      <c r="AI719" s="420"/>
    </row>
    <row r="720" spans="1:35" ht="14.4" x14ac:dyDescent="0.3">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c r="AF720" s="420"/>
      <c r="AG720" s="420"/>
      <c r="AH720" s="420"/>
      <c r="AI720" s="420"/>
    </row>
    <row r="721" spans="1:35" ht="14.4" x14ac:dyDescent="0.3">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c r="AF721" s="420"/>
      <c r="AG721" s="420"/>
      <c r="AH721" s="420"/>
      <c r="AI721" s="420"/>
    </row>
    <row r="722" spans="1:35" ht="14.4" x14ac:dyDescent="0.3">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c r="AF722" s="420"/>
      <c r="AG722" s="420"/>
      <c r="AH722" s="420"/>
      <c r="AI722" s="420"/>
    </row>
    <row r="723" spans="1:35" ht="14.4" x14ac:dyDescent="0.3">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c r="AF723" s="420"/>
      <c r="AG723" s="420"/>
      <c r="AH723" s="420"/>
      <c r="AI723" s="420"/>
    </row>
    <row r="724" spans="1:35" ht="14.4" x14ac:dyDescent="0.3">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c r="AF724" s="420"/>
      <c r="AG724" s="420"/>
      <c r="AH724" s="420"/>
      <c r="AI724" s="420"/>
    </row>
    <row r="725" spans="1:35" ht="14.4" x14ac:dyDescent="0.3">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c r="AF725" s="420"/>
      <c r="AG725" s="420"/>
      <c r="AH725" s="420"/>
      <c r="AI725" s="420"/>
    </row>
    <row r="726" spans="1:35" ht="14.4" x14ac:dyDescent="0.3">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c r="AF726" s="420"/>
      <c r="AG726" s="420"/>
      <c r="AH726" s="420"/>
      <c r="AI726" s="420"/>
    </row>
    <row r="727" spans="1:35" ht="14.4" x14ac:dyDescent="0.3">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c r="AF727" s="420"/>
      <c r="AG727" s="420"/>
      <c r="AH727" s="420"/>
      <c r="AI727" s="420"/>
    </row>
    <row r="728" spans="1:35" ht="14.4" x14ac:dyDescent="0.3">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c r="AF728" s="420"/>
      <c r="AG728" s="420"/>
      <c r="AH728" s="420"/>
      <c r="AI728" s="420"/>
    </row>
    <row r="729" spans="1:35" ht="14.4" x14ac:dyDescent="0.3">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c r="AF729" s="420"/>
      <c r="AG729" s="420"/>
      <c r="AH729" s="420"/>
      <c r="AI729" s="420"/>
    </row>
    <row r="730" spans="1:35" ht="14.4" x14ac:dyDescent="0.3">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c r="AF730" s="420"/>
      <c r="AG730" s="420"/>
      <c r="AH730" s="420"/>
      <c r="AI730" s="420"/>
    </row>
    <row r="731" spans="1:35" ht="14.4" x14ac:dyDescent="0.3">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c r="AF731" s="420"/>
      <c r="AG731" s="420"/>
      <c r="AH731" s="420"/>
      <c r="AI731" s="420"/>
    </row>
    <row r="732" spans="1:35" ht="14.4" x14ac:dyDescent="0.3">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c r="AF732" s="420"/>
      <c r="AG732" s="420"/>
      <c r="AH732" s="420"/>
      <c r="AI732" s="420"/>
    </row>
    <row r="733" spans="1:35" ht="14.4" x14ac:dyDescent="0.3">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c r="AF733" s="420"/>
      <c r="AG733" s="420"/>
      <c r="AH733" s="420"/>
      <c r="AI733" s="420"/>
    </row>
    <row r="734" spans="1:35" ht="14.4" x14ac:dyDescent="0.3">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c r="AF734" s="420"/>
      <c r="AG734" s="420"/>
      <c r="AH734" s="420"/>
      <c r="AI734" s="420"/>
    </row>
    <row r="735" spans="1:35" ht="14.4" x14ac:dyDescent="0.3">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c r="AF735" s="420"/>
      <c r="AG735" s="420"/>
      <c r="AH735" s="420"/>
      <c r="AI735" s="420"/>
    </row>
    <row r="736" spans="1:35" ht="14.4" x14ac:dyDescent="0.3">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c r="AF736" s="420"/>
      <c r="AG736" s="420"/>
      <c r="AH736" s="420"/>
      <c r="AI736" s="420"/>
    </row>
    <row r="737" spans="1:35" ht="14.4" x14ac:dyDescent="0.3">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c r="AF737" s="420"/>
      <c r="AG737" s="420"/>
      <c r="AH737" s="420"/>
      <c r="AI737" s="420"/>
    </row>
    <row r="738" spans="1:35" ht="14.4" x14ac:dyDescent="0.3">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c r="AF738" s="420"/>
      <c r="AG738" s="420"/>
      <c r="AH738" s="420"/>
      <c r="AI738" s="420"/>
    </row>
    <row r="739" spans="1:35" ht="14.4" x14ac:dyDescent="0.3">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c r="AF739" s="420"/>
      <c r="AG739" s="420"/>
      <c r="AH739" s="420"/>
      <c r="AI739" s="420"/>
    </row>
    <row r="740" spans="1:35" ht="14.4" x14ac:dyDescent="0.3">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c r="AF740" s="420"/>
      <c r="AG740" s="420"/>
      <c r="AH740" s="420"/>
      <c r="AI740" s="420"/>
    </row>
    <row r="741" spans="1:35" ht="14.4" x14ac:dyDescent="0.3">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c r="AF741" s="420"/>
      <c r="AG741" s="420"/>
      <c r="AH741" s="420"/>
      <c r="AI741" s="420"/>
    </row>
    <row r="742" spans="1:35" ht="14.4" x14ac:dyDescent="0.3">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c r="AF742" s="420"/>
      <c r="AG742" s="420"/>
      <c r="AH742" s="420"/>
      <c r="AI742" s="420"/>
    </row>
    <row r="743" spans="1:35" ht="14.4" x14ac:dyDescent="0.3">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c r="AF743" s="420"/>
      <c r="AG743" s="420"/>
      <c r="AH743" s="420"/>
      <c r="AI743" s="420"/>
    </row>
    <row r="744" spans="1:35" ht="14.4" x14ac:dyDescent="0.3">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c r="AF744" s="420"/>
      <c r="AG744" s="420"/>
      <c r="AH744" s="420"/>
      <c r="AI744" s="420"/>
    </row>
    <row r="745" spans="1:35" ht="14.4" x14ac:dyDescent="0.3">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c r="AF745" s="420"/>
      <c r="AG745" s="420"/>
      <c r="AH745" s="420"/>
      <c r="AI745" s="420"/>
    </row>
    <row r="746" spans="1:35" ht="14.4" x14ac:dyDescent="0.3">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c r="AF746" s="420"/>
      <c r="AG746" s="420"/>
      <c r="AH746" s="420"/>
      <c r="AI746" s="420"/>
    </row>
    <row r="747" spans="1:35" ht="14.4" x14ac:dyDescent="0.3">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c r="AF747" s="420"/>
      <c r="AG747" s="420"/>
      <c r="AH747" s="420"/>
      <c r="AI747" s="420"/>
    </row>
    <row r="748" spans="1:35" ht="14.4" x14ac:dyDescent="0.3">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c r="AF748" s="420"/>
      <c r="AG748" s="420"/>
      <c r="AH748" s="420"/>
      <c r="AI748" s="420"/>
    </row>
    <row r="749" spans="1:35" ht="14.4" x14ac:dyDescent="0.3">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c r="AF749" s="420"/>
      <c r="AG749" s="420"/>
      <c r="AH749" s="420"/>
      <c r="AI749" s="420"/>
    </row>
    <row r="750" spans="1:35" ht="14.4" x14ac:dyDescent="0.3">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c r="AF750" s="420"/>
      <c r="AG750" s="420"/>
      <c r="AH750" s="420"/>
      <c r="AI750" s="420"/>
    </row>
    <row r="751" spans="1:35" ht="14.4" x14ac:dyDescent="0.3">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c r="AF751" s="420"/>
      <c r="AG751" s="420"/>
      <c r="AH751" s="420"/>
      <c r="AI751" s="420"/>
    </row>
    <row r="752" spans="1:35" ht="14.4" x14ac:dyDescent="0.3">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c r="AF752" s="420"/>
      <c r="AG752" s="420"/>
      <c r="AH752" s="420"/>
      <c r="AI752" s="420"/>
    </row>
    <row r="753" spans="1:35" ht="14.4" x14ac:dyDescent="0.3">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c r="AF753" s="420"/>
      <c r="AG753" s="420"/>
      <c r="AH753" s="420"/>
      <c r="AI753" s="420"/>
    </row>
    <row r="754" spans="1:35" ht="14.4" x14ac:dyDescent="0.3">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c r="AF754" s="420"/>
      <c r="AG754" s="420"/>
      <c r="AH754" s="420"/>
      <c r="AI754" s="420"/>
    </row>
    <row r="755" spans="1:35" ht="14.4" x14ac:dyDescent="0.3">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c r="AF755" s="420"/>
      <c r="AG755" s="420"/>
      <c r="AH755" s="420"/>
      <c r="AI755" s="420"/>
    </row>
    <row r="756" spans="1:35" ht="14.4" x14ac:dyDescent="0.3">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c r="AF756" s="420"/>
      <c r="AG756" s="420"/>
      <c r="AH756" s="420"/>
      <c r="AI756" s="420"/>
    </row>
    <row r="757" spans="1:35" ht="14.4" x14ac:dyDescent="0.3">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c r="AF757" s="420"/>
      <c r="AG757" s="420"/>
      <c r="AH757" s="420"/>
      <c r="AI757" s="420"/>
    </row>
    <row r="758" spans="1:35" ht="14.4" x14ac:dyDescent="0.3">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c r="AF758" s="420"/>
      <c r="AG758" s="420"/>
      <c r="AH758" s="420"/>
      <c r="AI758" s="420"/>
    </row>
    <row r="759" spans="1:35" ht="14.4" x14ac:dyDescent="0.3">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c r="AF759" s="420"/>
      <c r="AG759" s="420"/>
      <c r="AH759" s="420"/>
      <c r="AI759" s="420"/>
    </row>
    <row r="760" spans="1:35" ht="14.4" x14ac:dyDescent="0.3">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c r="AF760" s="420"/>
      <c r="AG760" s="420"/>
      <c r="AH760" s="420"/>
      <c r="AI760" s="420"/>
    </row>
    <row r="761" spans="1:35" ht="14.4" x14ac:dyDescent="0.3">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c r="AF761" s="420"/>
      <c r="AG761" s="420"/>
      <c r="AH761" s="420"/>
      <c r="AI761" s="420"/>
    </row>
    <row r="762" spans="1:35" ht="14.4" x14ac:dyDescent="0.3">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c r="AF762" s="420"/>
      <c r="AG762" s="420"/>
      <c r="AH762" s="420"/>
      <c r="AI762" s="420"/>
    </row>
    <row r="763" spans="1:35" ht="14.4" x14ac:dyDescent="0.3">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c r="AF763" s="420"/>
      <c r="AG763" s="420"/>
      <c r="AH763" s="420"/>
      <c r="AI763" s="420"/>
    </row>
    <row r="764" spans="1:35" ht="14.4" x14ac:dyDescent="0.3">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c r="AF764" s="420"/>
      <c r="AG764" s="420"/>
      <c r="AH764" s="420"/>
      <c r="AI764" s="420"/>
    </row>
    <row r="765" spans="1:35" ht="14.4" x14ac:dyDescent="0.3">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c r="AF765" s="420"/>
      <c r="AG765" s="420"/>
      <c r="AH765" s="420"/>
      <c r="AI765" s="420"/>
    </row>
    <row r="766" spans="1:35" ht="14.4" x14ac:dyDescent="0.3">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c r="AF766" s="420"/>
      <c r="AG766" s="420"/>
      <c r="AH766" s="420"/>
      <c r="AI766" s="420"/>
    </row>
    <row r="767" spans="1:35" ht="14.4" x14ac:dyDescent="0.3">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c r="AF767" s="420"/>
      <c r="AG767" s="420"/>
      <c r="AH767" s="420"/>
      <c r="AI767" s="420"/>
    </row>
    <row r="768" spans="1:35" ht="14.4" x14ac:dyDescent="0.3">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c r="AF768" s="420"/>
      <c r="AG768" s="420"/>
      <c r="AH768" s="420"/>
      <c r="AI768" s="420"/>
    </row>
    <row r="769" spans="1:35" ht="14.4" x14ac:dyDescent="0.3">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c r="AF769" s="420"/>
      <c r="AG769" s="420"/>
      <c r="AH769" s="420"/>
      <c r="AI769" s="420"/>
    </row>
    <row r="770" spans="1:35" ht="14.4" x14ac:dyDescent="0.3">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c r="AF770" s="420"/>
      <c r="AG770" s="420"/>
      <c r="AH770" s="420"/>
      <c r="AI770" s="420"/>
    </row>
    <row r="771" spans="1:35" ht="14.4" x14ac:dyDescent="0.3">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c r="AF771" s="420"/>
      <c r="AG771" s="420"/>
      <c r="AH771" s="420"/>
      <c r="AI771" s="420"/>
    </row>
    <row r="772" spans="1:35" ht="14.4" x14ac:dyDescent="0.3">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c r="AF772" s="420"/>
      <c r="AG772" s="420"/>
      <c r="AH772" s="420"/>
      <c r="AI772" s="420"/>
    </row>
    <row r="773" spans="1:35" ht="14.4" x14ac:dyDescent="0.3">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c r="AF773" s="420"/>
      <c r="AG773" s="420"/>
      <c r="AH773" s="420"/>
      <c r="AI773" s="420"/>
    </row>
    <row r="774" spans="1:35" ht="14.4" x14ac:dyDescent="0.3">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c r="AF774" s="420"/>
      <c r="AG774" s="420"/>
      <c r="AH774" s="420"/>
      <c r="AI774" s="420"/>
    </row>
    <row r="775" spans="1:35" ht="14.4" x14ac:dyDescent="0.3">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c r="AF775" s="420"/>
      <c r="AG775" s="420"/>
      <c r="AH775" s="420"/>
      <c r="AI775" s="420"/>
    </row>
    <row r="776" spans="1:35" ht="14.4" x14ac:dyDescent="0.3">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c r="AF776" s="420"/>
      <c r="AG776" s="420"/>
      <c r="AH776" s="420"/>
      <c r="AI776" s="420"/>
    </row>
    <row r="777" spans="1:35" ht="14.4" x14ac:dyDescent="0.3">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c r="AF777" s="420"/>
      <c r="AG777" s="420"/>
      <c r="AH777" s="420"/>
      <c r="AI777" s="420"/>
    </row>
    <row r="778" spans="1:35" ht="14.4" x14ac:dyDescent="0.3">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c r="AF778" s="420"/>
      <c r="AG778" s="420"/>
      <c r="AH778" s="420"/>
      <c r="AI778" s="420"/>
    </row>
    <row r="779" spans="1:35" ht="14.4" x14ac:dyDescent="0.3">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c r="AF779" s="420"/>
      <c r="AG779" s="420"/>
      <c r="AH779" s="420"/>
      <c r="AI779" s="420"/>
    </row>
    <row r="780" spans="1:35" ht="14.4" x14ac:dyDescent="0.3">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c r="AF780" s="420"/>
      <c r="AG780" s="420"/>
      <c r="AH780" s="420"/>
      <c r="AI780" s="420"/>
    </row>
    <row r="781" spans="1:35" ht="14.4" x14ac:dyDescent="0.3">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c r="AF781" s="420"/>
      <c r="AG781" s="420"/>
      <c r="AH781" s="420"/>
      <c r="AI781" s="420"/>
    </row>
    <row r="782" spans="1:35" ht="14.4" x14ac:dyDescent="0.3">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c r="AF782" s="420"/>
      <c r="AG782" s="420"/>
      <c r="AH782" s="420"/>
      <c r="AI782" s="420"/>
    </row>
    <row r="783" spans="1:35" ht="14.4" x14ac:dyDescent="0.3">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c r="AF783" s="420"/>
      <c r="AG783" s="420"/>
      <c r="AH783" s="420"/>
      <c r="AI783" s="420"/>
    </row>
    <row r="784" spans="1:35" ht="14.4" x14ac:dyDescent="0.3">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c r="AF784" s="420"/>
      <c r="AG784" s="420"/>
      <c r="AH784" s="420"/>
      <c r="AI784" s="420"/>
    </row>
    <row r="785" spans="1:35" ht="14.4" x14ac:dyDescent="0.3">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c r="AF785" s="420"/>
      <c r="AG785" s="420"/>
      <c r="AH785" s="420"/>
      <c r="AI785" s="420"/>
    </row>
    <row r="786" spans="1:35" ht="14.4" x14ac:dyDescent="0.3">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c r="AF786" s="420"/>
      <c r="AG786" s="420"/>
      <c r="AH786" s="420"/>
      <c r="AI786" s="420"/>
    </row>
    <row r="787" spans="1:35" ht="14.4" x14ac:dyDescent="0.3">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c r="AF787" s="420"/>
      <c r="AG787" s="420"/>
      <c r="AH787" s="420"/>
      <c r="AI787" s="420"/>
    </row>
    <row r="788" spans="1:35" ht="14.4" x14ac:dyDescent="0.3">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c r="AF788" s="420"/>
      <c r="AG788" s="420"/>
      <c r="AH788" s="420"/>
      <c r="AI788" s="420"/>
    </row>
    <row r="789" spans="1:35" ht="14.4" x14ac:dyDescent="0.3">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c r="AF789" s="420"/>
      <c r="AG789" s="420"/>
      <c r="AH789" s="420"/>
      <c r="AI789" s="420"/>
    </row>
    <row r="790" spans="1:35" ht="14.4" x14ac:dyDescent="0.3">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c r="AF790" s="420"/>
      <c r="AG790" s="420"/>
      <c r="AH790" s="420"/>
      <c r="AI790" s="420"/>
    </row>
    <row r="791" spans="1:35" ht="14.4" x14ac:dyDescent="0.3">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c r="AF791" s="420"/>
      <c r="AG791" s="420"/>
      <c r="AH791" s="420"/>
      <c r="AI791" s="420"/>
    </row>
    <row r="792" spans="1:35" ht="14.4" x14ac:dyDescent="0.3">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c r="AF792" s="420"/>
      <c r="AG792" s="420"/>
      <c r="AH792" s="420"/>
      <c r="AI792" s="420"/>
    </row>
    <row r="793" spans="1:35" ht="14.4" x14ac:dyDescent="0.3">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c r="AF793" s="420"/>
      <c r="AG793" s="420"/>
      <c r="AH793" s="420"/>
      <c r="AI793" s="420"/>
    </row>
    <row r="794" spans="1:35" ht="14.4" x14ac:dyDescent="0.3">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c r="AF794" s="420"/>
      <c r="AG794" s="420"/>
      <c r="AH794" s="420"/>
      <c r="AI794" s="420"/>
    </row>
    <row r="795" spans="1:35" ht="14.4" x14ac:dyDescent="0.3">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c r="AF795" s="420"/>
      <c r="AG795" s="420"/>
      <c r="AH795" s="420"/>
      <c r="AI795" s="420"/>
    </row>
    <row r="796" spans="1:35" ht="14.4" x14ac:dyDescent="0.3">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c r="AF796" s="420"/>
      <c r="AG796" s="420"/>
      <c r="AH796" s="420"/>
      <c r="AI796" s="420"/>
    </row>
    <row r="797" spans="1:35" ht="14.4" x14ac:dyDescent="0.3">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c r="AF797" s="420"/>
      <c r="AG797" s="420"/>
      <c r="AH797" s="420"/>
      <c r="AI797" s="420"/>
    </row>
    <row r="798" spans="1:35" ht="14.4" x14ac:dyDescent="0.3">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c r="AF798" s="420"/>
      <c r="AG798" s="420"/>
      <c r="AH798" s="420"/>
      <c r="AI798" s="420"/>
    </row>
    <row r="799" spans="1:35" ht="14.4" x14ac:dyDescent="0.3">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c r="AF799" s="420"/>
      <c r="AG799" s="420"/>
      <c r="AH799" s="420"/>
      <c r="AI799" s="420"/>
    </row>
    <row r="800" spans="1:35" ht="14.4" x14ac:dyDescent="0.3">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c r="AF800" s="420"/>
      <c r="AG800" s="420"/>
      <c r="AH800" s="420"/>
      <c r="AI800" s="420"/>
    </row>
    <row r="801" spans="1:35" ht="14.4" x14ac:dyDescent="0.3">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c r="AF801" s="420"/>
      <c r="AG801" s="420"/>
      <c r="AH801" s="420"/>
      <c r="AI801" s="420"/>
    </row>
    <row r="802" spans="1:35" ht="14.4" x14ac:dyDescent="0.3">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c r="AF802" s="420"/>
      <c r="AG802" s="420"/>
      <c r="AH802" s="420"/>
      <c r="AI802" s="420"/>
    </row>
    <row r="803" spans="1:35" ht="14.4" x14ac:dyDescent="0.3">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c r="AF803" s="420"/>
      <c r="AG803" s="420"/>
      <c r="AH803" s="420"/>
      <c r="AI803" s="420"/>
    </row>
    <row r="804" spans="1:35" ht="14.4" x14ac:dyDescent="0.3">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c r="AF804" s="420"/>
      <c r="AG804" s="420"/>
      <c r="AH804" s="420"/>
      <c r="AI804" s="420"/>
    </row>
    <row r="805" spans="1:35" ht="14.4" x14ac:dyDescent="0.3">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c r="AF805" s="420"/>
      <c r="AG805" s="420"/>
      <c r="AH805" s="420"/>
      <c r="AI805" s="420"/>
    </row>
    <row r="806" spans="1:35" ht="14.4" x14ac:dyDescent="0.3">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c r="AF806" s="420"/>
      <c r="AG806" s="420"/>
      <c r="AH806" s="420"/>
      <c r="AI806" s="420"/>
    </row>
    <row r="807" spans="1:35" ht="14.4" x14ac:dyDescent="0.3">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c r="AF807" s="420"/>
      <c r="AG807" s="420"/>
      <c r="AH807" s="420"/>
      <c r="AI807" s="420"/>
    </row>
    <row r="808" spans="1:35" ht="14.4" x14ac:dyDescent="0.3">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c r="AF808" s="420"/>
      <c r="AG808" s="420"/>
      <c r="AH808" s="420"/>
      <c r="AI808" s="420"/>
    </row>
    <row r="809" spans="1:35" ht="14.4" x14ac:dyDescent="0.3">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c r="AF809" s="420"/>
      <c r="AG809" s="420"/>
      <c r="AH809" s="420"/>
      <c r="AI809" s="420"/>
    </row>
    <row r="810" spans="1:35" ht="14.4" x14ac:dyDescent="0.3">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c r="AF810" s="420"/>
      <c r="AG810" s="420"/>
      <c r="AH810" s="420"/>
      <c r="AI810" s="420"/>
    </row>
    <row r="811" spans="1:35" ht="14.4" x14ac:dyDescent="0.3">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c r="AF811" s="420"/>
      <c r="AG811" s="420"/>
      <c r="AH811" s="420"/>
      <c r="AI811" s="420"/>
    </row>
    <row r="812" spans="1:35" ht="14.4" x14ac:dyDescent="0.3">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c r="AF812" s="420"/>
      <c r="AG812" s="420"/>
      <c r="AH812" s="420"/>
      <c r="AI812" s="420"/>
    </row>
    <row r="813" spans="1:35" ht="14.4" x14ac:dyDescent="0.3">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c r="AF813" s="420"/>
      <c r="AG813" s="420"/>
      <c r="AH813" s="420"/>
      <c r="AI813" s="420"/>
    </row>
    <row r="814" spans="1:35" ht="14.4" x14ac:dyDescent="0.3">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c r="AF814" s="420"/>
      <c r="AG814" s="420"/>
      <c r="AH814" s="420"/>
      <c r="AI814" s="420"/>
    </row>
    <row r="815" spans="1:35" ht="14.4" x14ac:dyDescent="0.3">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c r="AF815" s="420"/>
      <c r="AG815" s="420"/>
      <c r="AH815" s="420"/>
      <c r="AI815" s="420"/>
    </row>
    <row r="816" spans="1:35" ht="14.4" x14ac:dyDescent="0.3">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c r="AF816" s="420"/>
      <c r="AG816" s="420"/>
      <c r="AH816" s="420"/>
      <c r="AI816" s="420"/>
    </row>
    <row r="817" spans="1:35" ht="14.4" x14ac:dyDescent="0.3">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c r="AF817" s="420"/>
      <c r="AG817" s="420"/>
      <c r="AH817" s="420"/>
      <c r="AI817" s="420"/>
    </row>
    <row r="818" spans="1:35" ht="14.4" x14ac:dyDescent="0.3">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c r="AF818" s="420"/>
      <c r="AG818" s="420"/>
      <c r="AH818" s="420"/>
      <c r="AI818" s="420"/>
    </row>
    <row r="819" spans="1:35" ht="14.4" x14ac:dyDescent="0.3">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c r="AF819" s="420"/>
      <c r="AG819" s="420"/>
      <c r="AH819" s="420"/>
      <c r="AI819" s="420"/>
    </row>
    <row r="820" spans="1:35" ht="14.4" x14ac:dyDescent="0.3">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c r="AF820" s="420"/>
      <c r="AG820" s="420"/>
      <c r="AH820" s="420"/>
      <c r="AI820" s="420"/>
    </row>
    <row r="821" spans="1:35" ht="14.4" x14ac:dyDescent="0.3">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c r="AF821" s="420"/>
      <c r="AG821" s="420"/>
      <c r="AH821" s="420"/>
      <c r="AI821" s="420"/>
    </row>
    <row r="822" spans="1:35" ht="14.4" x14ac:dyDescent="0.3">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c r="AF822" s="420"/>
      <c r="AG822" s="420"/>
      <c r="AH822" s="420"/>
      <c r="AI822" s="420"/>
    </row>
    <row r="823" spans="1:35" ht="14.4" x14ac:dyDescent="0.3">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c r="AF823" s="420"/>
      <c r="AG823" s="420"/>
      <c r="AH823" s="420"/>
      <c r="AI823" s="420"/>
    </row>
    <row r="824" spans="1:35" ht="14.4" x14ac:dyDescent="0.3">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c r="AF824" s="420"/>
      <c r="AG824" s="420"/>
      <c r="AH824" s="420"/>
      <c r="AI824" s="420"/>
    </row>
    <row r="825" spans="1:35" ht="14.4" x14ac:dyDescent="0.3">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c r="AF825" s="420"/>
      <c r="AG825" s="420"/>
      <c r="AH825" s="420"/>
      <c r="AI825" s="420"/>
    </row>
    <row r="826" spans="1:35" ht="14.4" x14ac:dyDescent="0.3">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c r="AF826" s="420"/>
      <c r="AG826" s="420"/>
      <c r="AH826" s="420"/>
      <c r="AI826" s="420"/>
    </row>
    <row r="827" spans="1:35" ht="14.4" x14ac:dyDescent="0.3">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c r="AF827" s="420"/>
      <c r="AG827" s="420"/>
      <c r="AH827" s="420"/>
      <c r="AI827" s="420"/>
    </row>
    <row r="828" spans="1:35" ht="14.4" x14ac:dyDescent="0.3">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c r="AF828" s="420"/>
      <c r="AG828" s="420"/>
      <c r="AH828" s="420"/>
      <c r="AI828" s="420"/>
    </row>
    <row r="829" spans="1:35" ht="14.4" x14ac:dyDescent="0.3">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c r="AF829" s="420"/>
      <c r="AG829" s="420"/>
      <c r="AH829" s="420"/>
      <c r="AI829" s="420"/>
    </row>
    <row r="830" spans="1:35" ht="14.4" x14ac:dyDescent="0.3">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c r="AF830" s="420"/>
      <c r="AG830" s="420"/>
      <c r="AH830" s="420"/>
      <c r="AI830" s="420"/>
    </row>
    <row r="831" spans="1:35" ht="14.4" x14ac:dyDescent="0.3">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c r="AF831" s="420"/>
      <c r="AG831" s="420"/>
      <c r="AH831" s="420"/>
      <c r="AI831" s="420"/>
    </row>
    <row r="832" spans="1:35" ht="14.4" x14ac:dyDescent="0.3">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c r="AF832" s="420"/>
      <c r="AG832" s="420"/>
      <c r="AH832" s="420"/>
      <c r="AI832" s="420"/>
    </row>
    <row r="833" spans="1:35" ht="14.4" x14ac:dyDescent="0.3">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c r="AF833" s="420"/>
      <c r="AG833" s="420"/>
      <c r="AH833" s="420"/>
      <c r="AI833" s="420"/>
    </row>
    <row r="834" spans="1:35" ht="14.4" x14ac:dyDescent="0.3">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c r="AF834" s="420"/>
      <c r="AG834" s="420"/>
      <c r="AH834" s="420"/>
      <c r="AI834" s="420"/>
    </row>
    <row r="835" spans="1:35" ht="14.4" x14ac:dyDescent="0.3">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c r="AF835" s="420"/>
      <c r="AG835" s="420"/>
      <c r="AH835" s="420"/>
      <c r="AI835" s="420"/>
    </row>
    <row r="836" spans="1:35" ht="14.4" x14ac:dyDescent="0.3">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c r="AF836" s="420"/>
      <c r="AG836" s="420"/>
      <c r="AH836" s="420"/>
      <c r="AI836" s="420"/>
    </row>
    <row r="837" spans="1:35" ht="14.4" x14ac:dyDescent="0.3">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c r="AF837" s="420"/>
      <c r="AG837" s="420"/>
      <c r="AH837" s="420"/>
      <c r="AI837" s="420"/>
    </row>
    <row r="838" spans="1:35" ht="14.4" x14ac:dyDescent="0.3">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c r="AF838" s="420"/>
      <c r="AG838" s="420"/>
      <c r="AH838" s="420"/>
      <c r="AI838" s="420"/>
    </row>
    <row r="839" spans="1:35" ht="14.4" x14ac:dyDescent="0.3">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c r="AF839" s="420"/>
      <c r="AG839" s="420"/>
      <c r="AH839" s="420"/>
      <c r="AI839" s="420"/>
    </row>
    <row r="840" spans="1:35" ht="14.4" x14ac:dyDescent="0.3">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c r="AF840" s="420"/>
      <c r="AG840" s="420"/>
      <c r="AH840" s="420"/>
      <c r="AI840" s="420"/>
    </row>
    <row r="841" spans="1:35" ht="14.4" x14ac:dyDescent="0.3">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c r="AF841" s="420"/>
      <c r="AG841" s="420"/>
      <c r="AH841" s="420"/>
      <c r="AI841" s="420"/>
    </row>
    <row r="842" spans="1:35" ht="14.4" x14ac:dyDescent="0.3">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c r="AF842" s="420"/>
      <c r="AG842" s="420"/>
      <c r="AH842" s="420"/>
      <c r="AI842" s="420"/>
    </row>
    <row r="843" spans="1:35" ht="14.4" x14ac:dyDescent="0.3">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c r="AF843" s="420"/>
      <c r="AG843" s="420"/>
      <c r="AH843" s="420"/>
      <c r="AI843" s="420"/>
    </row>
    <row r="844" spans="1:35" ht="14.4" x14ac:dyDescent="0.3">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c r="AF844" s="420"/>
      <c r="AG844" s="420"/>
      <c r="AH844" s="420"/>
      <c r="AI844" s="420"/>
    </row>
    <row r="845" spans="1:35" ht="14.4" x14ac:dyDescent="0.3">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c r="AF845" s="420"/>
      <c r="AG845" s="420"/>
      <c r="AH845" s="420"/>
      <c r="AI845" s="420"/>
    </row>
    <row r="846" spans="1:35" ht="14.4" x14ac:dyDescent="0.3">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c r="AF846" s="420"/>
      <c r="AG846" s="420"/>
      <c r="AH846" s="420"/>
      <c r="AI846" s="420"/>
    </row>
    <row r="847" spans="1:35" ht="14.4" x14ac:dyDescent="0.3">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c r="AF847" s="420"/>
      <c r="AG847" s="420"/>
      <c r="AH847" s="420"/>
      <c r="AI847" s="420"/>
    </row>
    <row r="848" spans="1:35" ht="14.4" x14ac:dyDescent="0.3">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c r="AF848" s="420"/>
      <c r="AG848" s="420"/>
      <c r="AH848" s="420"/>
      <c r="AI848" s="420"/>
    </row>
    <row r="849" spans="1:35" ht="14.4" x14ac:dyDescent="0.3">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c r="AF849" s="420"/>
      <c r="AG849" s="420"/>
      <c r="AH849" s="420"/>
      <c r="AI849" s="420"/>
    </row>
    <row r="850" spans="1:35" ht="14.4" x14ac:dyDescent="0.3">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c r="AF850" s="420"/>
      <c r="AG850" s="420"/>
      <c r="AH850" s="420"/>
      <c r="AI850" s="420"/>
    </row>
    <row r="851" spans="1:35" ht="14.4" x14ac:dyDescent="0.3">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c r="AF851" s="420"/>
      <c r="AG851" s="420"/>
      <c r="AH851" s="420"/>
      <c r="AI851" s="420"/>
    </row>
    <row r="852" spans="1:35" ht="14.4" x14ac:dyDescent="0.3">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c r="AF852" s="420"/>
      <c r="AG852" s="420"/>
      <c r="AH852" s="420"/>
      <c r="AI852" s="420"/>
    </row>
    <row r="853" spans="1:35" ht="14.4" x14ac:dyDescent="0.3">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c r="AF853" s="420"/>
      <c r="AG853" s="420"/>
      <c r="AH853" s="420"/>
      <c r="AI853" s="420"/>
    </row>
    <row r="854" spans="1:35" ht="14.4" x14ac:dyDescent="0.3">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c r="AF854" s="420"/>
      <c r="AG854" s="420"/>
      <c r="AH854" s="420"/>
      <c r="AI854" s="420"/>
    </row>
    <row r="855" spans="1:35" ht="14.4" x14ac:dyDescent="0.3">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c r="AF855" s="420"/>
      <c r="AG855" s="420"/>
      <c r="AH855" s="420"/>
      <c r="AI855" s="420"/>
    </row>
    <row r="856" spans="1:35" ht="14.4" x14ac:dyDescent="0.3">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c r="AF856" s="420"/>
      <c r="AG856" s="420"/>
      <c r="AH856" s="420"/>
      <c r="AI856" s="420"/>
    </row>
    <row r="857" spans="1:35" ht="14.4" x14ac:dyDescent="0.3">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c r="AF857" s="420"/>
      <c r="AG857" s="420"/>
      <c r="AH857" s="420"/>
      <c r="AI857" s="420"/>
    </row>
    <row r="858" spans="1:35" ht="14.4" x14ac:dyDescent="0.3">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c r="AF858" s="420"/>
      <c r="AG858" s="420"/>
      <c r="AH858" s="420"/>
      <c r="AI858" s="420"/>
    </row>
    <row r="859" spans="1:35" ht="14.4" x14ac:dyDescent="0.3">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c r="AF859" s="420"/>
      <c r="AG859" s="420"/>
      <c r="AH859" s="420"/>
      <c r="AI859" s="420"/>
    </row>
    <row r="860" spans="1:35" ht="14.4" x14ac:dyDescent="0.3">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c r="AF860" s="420"/>
      <c r="AG860" s="420"/>
      <c r="AH860" s="420"/>
      <c r="AI860" s="420"/>
    </row>
    <row r="861" spans="1:35" ht="14.4" x14ac:dyDescent="0.3">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c r="AF861" s="420"/>
      <c r="AG861" s="420"/>
      <c r="AH861" s="420"/>
      <c r="AI861" s="420"/>
    </row>
    <row r="862" spans="1:35" ht="14.4" x14ac:dyDescent="0.3">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c r="AF862" s="420"/>
      <c r="AG862" s="420"/>
      <c r="AH862" s="420"/>
      <c r="AI862" s="420"/>
    </row>
    <row r="863" spans="1:35" ht="14.4" x14ac:dyDescent="0.3">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c r="AF863" s="420"/>
      <c r="AG863" s="420"/>
      <c r="AH863" s="420"/>
      <c r="AI863" s="420"/>
    </row>
    <row r="864" spans="1:35" ht="14.4" x14ac:dyDescent="0.3">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c r="AF864" s="420"/>
      <c r="AG864" s="420"/>
      <c r="AH864" s="420"/>
      <c r="AI864" s="420"/>
    </row>
    <row r="865" spans="1:35" ht="14.4" x14ac:dyDescent="0.3">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c r="AF865" s="420"/>
      <c r="AG865" s="420"/>
      <c r="AH865" s="420"/>
      <c r="AI865" s="420"/>
    </row>
    <row r="866" spans="1:35" ht="14.4" x14ac:dyDescent="0.3">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c r="AF866" s="420"/>
      <c r="AG866" s="420"/>
      <c r="AH866" s="420"/>
      <c r="AI866" s="420"/>
    </row>
    <row r="867" spans="1:35" ht="14.4" x14ac:dyDescent="0.3">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c r="AF867" s="420"/>
      <c r="AG867" s="420"/>
      <c r="AH867" s="420"/>
      <c r="AI867" s="420"/>
    </row>
    <row r="868" spans="1:35" ht="14.4" x14ac:dyDescent="0.3">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c r="AF868" s="420"/>
      <c r="AG868" s="420"/>
      <c r="AH868" s="420"/>
      <c r="AI868" s="420"/>
    </row>
    <row r="869" spans="1:35" ht="14.4" x14ac:dyDescent="0.3">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c r="AF869" s="420"/>
      <c r="AG869" s="420"/>
      <c r="AH869" s="420"/>
      <c r="AI869" s="420"/>
    </row>
    <row r="870" spans="1:35" ht="14.4" x14ac:dyDescent="0.3">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c r="AF870" s="420"/>
      <c r="AG870" s="420"/>
      <c r="AH870" s="420"/>
      <c r="AI870" s="420"/>
    </row>
    <row r="871" spans="1:35" ht="14.4" x14ac:dyDescent="0.3">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c r="AF871" s="420"/>
      <c r="AG871" s="420"/>
      <c r="AH871" s="420"/>
      <c r="AI871" s="420"/>
    </row>
    <row r="872" spans="1:35" ht="14.4" x14ac:dyDescent="0.3">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c r="AF872" s="420"/>
      <c r="AG872" s="420"/>
      <c r="AH872" s="420"/>
      <c r="AI872" s="420"/>
    </row>
    <row r="873" spans="1:35" ht="14.4" x14ac:dyDescent="0.3">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c r="AF873" s="420"/>
      <c r="AG873" s="420"/>
      <c r="AH873" s="420"/>
      <c r="AI873" s="420"/>
    </row>
    <row r="874" spans="1:35" ht="14.4" x14ac:dyDescent="0.3">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c r="AF874" s="420"/>
      <c r="AG874" s="420"/>
      <c r="AH874" s="420"/>
      <c r="AI874" s="420"/>
    </row>
    <row r="875" spans="1:35" ht="14.4" x14ac:dyDescent="0.3">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c r="AF875" s="420"/>
      <c r="AG875" s="420"/>
      <c r="AH875" s="420"/>
      <c r="AI875" s="420"/>
    </row>
    <row r="876" spans="1:35" ht="14.4" x14ac:dyDescent="0.3">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c r="AF876" s="420"/>
      <c r="AG876" s="420"/>
      <c r="AH876" s="420"/>
      <c r="AI876" s="420"/>
    </row>
    <row r="877" spans="1:35" ht="14.4" x14ac:dyDescent="0.3">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c r="AF877" s="420"/>
      <c r="AG877" s="420"/>
      <c r="AH877" s="420"/>
      <c r="AI877" s="420"/>
    </row>
    <row r="878" spans="1:35" ht="14.4" x14ac:dyDescent="0.3">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c r="AF878" s="420"/>
      <c r="AG878" s="420"/>
      <c r="AH878" s="420"/>
      <c r="AI878" s="420"/>
    </row>
    <row r="879" spans="1:35" ht="14.4" x14ac:dyDescent="0.3">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c r="AF879" s="420"/>
      <c r="AG879" s="420"/>
      <c r="AH879" s="420"/>
      <c r="AI879" s="420"/>
    </row>
    <row r="880" spans="1:35" ht="14.4" x14ac:dyDescent="0.3">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c r="AF880" s="420"/>
      <c r="AG880" s="420"/>
      <c r="AH880" s="420"/>
      <c r="AI880" s="420"/>
    </row>
    <row r="881" spans="1:35" ht="14.4" x14ac:dyDescent="0.3">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c r="AF881" s="420"/>
      <c r="AG881" s="420"/>
      <c r="AH881" s="420"/>
      <c r="AI881" s="420"/>
    </row>
    <row r="882" spans="1:35" ht="14.4" x14ac:dyDescent="0.3">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c r="AF882" s="420"/>
      <c r="AG882" s="420"/>
      <c r="AH882" s="420"/>
      <c r="AI882" s="420"/>
    </row>
    <row r="883" spans="1:35" ht="14.4" x14ac:dyDescent="0.3">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c r="AF883" s="420"/>
      <c r="AG883" s="420"/>
      <c r="AH883" s="420"/>
      <c r="AI883" s="420"/>
    </row>
    <row r="884" spans="1:35" ht="14.4" x14ac:dyDescent="0.3">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c r="AF884" s="420"/>
      <c r="AG884" s="420"/>
      <c r="AH884" s="420"/>
      <c r="AI884" s="420"/>
    </row>
    <row r="885" spans="1:35" ht="14.4" x14ac:dyDescent="0.3">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c r="AF885" s="420"/>
      <c r="AG885" s="420"/>
      <c r="AH885" s="420"/>
      <c r="AI885" s="420"/>
    </row>
    <row r="886" spans="1:35" ht="14.4" x14ac:dyDescent="0.3">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c r="AF886" s="420"/>
      <c r="AG886" s="420"/>
      <c r="AH886" s="420"/>
      <c r="AI886" s="420"/>
    </row>
    <row r="887" spans="1:35" ht="14.4" x14ac:dyDescent="0.3">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c r="AF887" s="420"/>
      <c r="AG887" s="420"/>
      <c r="AH887" s="420"/>
      <c r="AI887" s="420"/>
    </row>
    <row r="888" spans="1:35" ht="14.4" x14ac:dyDescent="0.3">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c r="AF888" s="420"/>
      <c r="AG888" s="420"/>
      <c r="AH888" s="420"/>
      <c r="AI888" s="420"/>
    </row>
    <row r="889" spans="1:35" ht="14.4" x14ac:dyDescent="0.3">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c r="AF889" s="420"/>
      <c r="AG889" s="420"/>
      <c r="AH889" s="420"/>
      <c r="AI889" s="420"/>
    </row>
    <row r="890" spans="1:35" ht="14.4" x14ac:dyDescent="0.3">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c r="AF890" s="420"/>
      <c r="AG890" s="420"/>
      <c r="AH890" s="420"/>
      <c r="AI890" s="420"/>
    </row>
    <row r="891" spans="1:35" ht="14.4" x14ac:dyDescent="0.3">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c r="AF891" s="420"/>
      <c r="AG891" s="420"/>
      <c r="AH891" s="420"/>
      <c r="AI891" s="420"/>
    </row>
    <row r="892" spans="1:35" ht="14.4" x14ac:dyDescent="0.3">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c r="AF892" s="420"/>
      <c r="AG892" s="420"/>
      <c r="AH892" s="420"/>
      <c r="AI892" s="420"/>
    </row>
    <row r="893" spans="1:35" ht="14.4" x14ac:dyDescent="0.3">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c r="AF893" s="420"/>
      <c r="AG893" s="420"/>
      <c r="AH893" s="420"/>
      <c r="AI893" s="420"/>
    </row>
    <row r="894" spans="1:35" ht="14.4" x14ac:dyDescent="0.3">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c r="AF894" s="420"/>
      <c r="AG894" s="420"/>
      <c r="AH894" s="420"/>
      <c r="AI894" s="420"/>
    </row>
    <row r="895" spans="1:35" ht="14.4" x14ac:dyDescent="0.3">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c r="AF895" s="420"/>
      <c r="AG895" s="420"/>
      <c r="AH895" s="420"/>
      <c r="AI895" s="420"/>
    </row>
    <row r="896" spans="1:35" ht="14.4" x14ac:dyDescent="0.3">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c r="AF896" s="420"/>
      <c r="AG896" s="420"/>
      <c r="AH896" s="420"/>
      <c r="AI896" s="420"/>
    </row>
    <row r="897" spans="1:35" ht="14.4" x14ac:dyDescent="0.3">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c r="AF897" s="420"/>
      <c r="AG897" s="420"/>
      <c r="AH897" s="420"/>
      <c r="AI897" s="420"/>
    </row>
    <row r="898" spans="1:35" ht="14.4" x14ac:dyDescent="0.3">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c r="AF898" s="420"/>
      <c r="AG898" s="420"/>
      <c r="AH898" s="420"/>
      <c r="AI898" s="420"/>
    </row>
    <row r="899" spans="1:35" ht="14.4" x14ac:dyDescent="0.3">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c r="AF899" s="420"/>
      <c r="AG899" s="420"/>
      <c r="AH899" s="420"/>
      <c r="AI899" s="420"/>
    </row>
    <row r="900" spans="1:35" ht="14.4" x14ac:dyDescent="0.3">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c r="AF900" s="420"/>
      <c r="AG900" s="420"/>
      <c r="AH900" s="420"/>
      <c r="AI900" s="420"/>
    </row>
    <row r="901" spans="1:35" ht="14.4" x14ac:dyDescent="0.3">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c r="AF901" s="420"/>
      <c r="AG901" s="420"/>
      <c r="AH901" s="420"/>
      <c r="AI901" s="420"/>
    </row>
    <row r="902" spans="1:35" ht="14.4" x14ac:dyDescent="0.3">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c r="AF902" s="420"/>
      <c r="AG902" s="420"/>
      <c r="AH902" s="420"/>
      <c r="AI902" s="420"/>
    </row>
    <row r="903" spans="1:35" ht="14.4" x14ac:dyDescent="0.3">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c r="AF903" s="420"/>
      <c r="AG903" s="420"/>
      <c r="AH903" s="420"/>
      <c r="AI903" s="420"/>
    </row>
    <row r="904" spans="1:35" ht="14.4" x14ac:dyDescent="0.3">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c r="AF904" s="420"/>
      <c r="AG904" s="420"/>
      <c r="AH904" s="420"/>
      <c r="AI904" s="420"/>
    </row>
    <row r="905" spans="1:35" ht="14.4" x14ac:dyDescent="0.3">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c r="AF905" s="420"/>
      <c r="AG905" s="420"/>
      <c r="AH905" s="420"/>
      <c r="AI905" s="420"/>
    </row>
    <row r="906" spans="1:35" ht="14.4" x14ac:dyDescent="0.3">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c r="AF906" s="420"/>
      <c r="AG906" s="420"/>
      <c r="AH906" s="420"/>
      <c r="AI906" s="420"/>
    </row>
    <row r="907" spans="1:35" ht="14.4" x14ac:dyDescent="0.3">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c r="AF907" s="420"/>
      <c r="AG907" s="420"/>
      <c r="AH907" s="420"/>
      <c r="AI907" s="420"/>
    </row>
    <row r="908" spans="1:35" ht="14.4" x14ac:dyDescent="0.3">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c r="AF908" s="420"/>
      <c r="AG908" s="420"/>
      <c r="AH908" s="420"/>
      <c r="AI908" s="420"/>
    </row>
    <row r="909" spans="1:35" ht="14.4" x14ac:dyDescent="0.3">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c r="AF909" s="420"/>
      <c r="AG909" s="420"/>
      <c r="AH909" s="420"/>
      <c r="AI909" s="420"/>
    </row>
    <row r="910" spans="1:35" ht="14.4" x14ac:dyDescent="0.3">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c r="AF910" s="420"/>
      <c r="AG910" s="420"/>
      <c r="AH910" s="420"/>
      <c r="AI910" s="420"/>
    </row>
    <row r="911" spans="1:35" ht="14.4" x14ac:dyDescent="0.3">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c r="AF911" s="420"/>
      <c r="AG911" s="420"/>
      <c r="AH911" s="420"/>
      <c r="AI911" s="420"/>
    </row>
    <row r="912" spans="1:35" ht="14.4" x14ac:dyDescent="0.3">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c r="AF912" s="420"/>
      <c r="AG912" s="420"/>
      <c r="AH912" s="420"/>
      <c r="AI912" s="420"/>
    </row>
    <row r="913" spans="1:35" ht="14.4" x14ac:dyDescent="0.3">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c r="AF913" s="420"/>
      <c r="AG913" s="420"/>
      <c r="AH913" s="420"/>
      <c r="AI913" s="420"/>
    </row>
    <row r="914" spans="1:35" ht="14.4" x14ac:dyDescent="0.3">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c r="AF914" s="420"/>
      <c r="AG914" s="420"/>
      <c r="AH914" s="420"/>
      <c r="AI914" s="420"/>
    </row>
    <row r="915" spans="1:35" ht="14.4" x14ac:dyDescent="0.3">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c r="AF915" s="420"/>
      <c r="AG915" s="420"/>
      <c r="AH915" s="420"/>
      <c r="AI915" s="420"/>
    </row>
    <row r="916" spans="1:35" ht="14.4" x14ac:dyDescent="0.3">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c r="AF916" s="420"/>
      <c r="AG916" s="420"/>
      <c r="AH916" s="420"/>
      <c r="AI916" s="420"/>
    </row>
    <row r="917" spans="1:35" ht="14.4" x14ac:dyDescent="0.3">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c r="AF917" s="420"/>
      <c r="AG917" s="420"/>
      <c r="AH917" s="420"/>
      <c r="AI917" s="420"/>
    </row>
    <row r="918" spans="1:35" ht="14.4" x14ac:dyDescent="0.3">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c r="AF918" s="420"/>
      <c r="AG918" s="420"/>
      <c r="AH918" s="420"/>
      <c r="AI918" s="420"/>
    </row>
    <row r="919" spans="1:35" ht="14.4" x14ac:dyDescent="0.3">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c r="AF919" s="420"/>
      <c r="AG919" s="420"/>
      <c r="AH919" s="420"/>
      <c r="AI919" s="420"/>
    </row>
    <row r="920" spans="1:35" ht="14.4" x14ac:dyDescent="0.3">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c r="AF920" s="420"/>
      <c r="AG920" s="420"/>
      <c r="AH920" s="420"/>
      <c r="AI920" s="420"/>
    </row>
    <row r="921" spans="1:35" ht="14.4" x14ac:dyDescent="0.3">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c r="AF921" s="420"/>
      <c r="AG921" s="420"/>
      <c r="AH921" s="420"/>
      <c r="AI921" s="420"/>
    </row>
    <row r="922" spans="1:35" ht="14.4" x14ac:dyDescent="0.3">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c r="AF922" s="420"/>
      <c r="AG922" s="420"/>
      <c r="AH922" s="420"/>
      <c r="AI922" s="420"/>
    </row>
    <row r="923" spans="1:35" ht="14.4" x14ac:dyDescent="0.3">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c r="AF923" s="420"/>
      <c r="AG923" s="420"/>
      <c r="AH923" s="420"/>
      <c r="AI923" s="420"/>
    </row>
    <row r="924" spans="1:35" ht="14.4" x14ac:dyDescent="0.3">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c r="AF924" s="420"/>
      <c r="AG924" s="420"/>
      <c r="AH924" s="420"/>
      <c r="AI924" s="420"/>
    </row>
    <row r="925" spans="1:35" ht="14.4" x14ac:dyDescent="0.3">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c r="AF925" s="420"/>
      <c r="AG925" s="420"/>
      <c r="AH925" s="420"/>
      <c r="AI925" s="420"/>
    </row>
    <row r="926" spans="1:35" ht="14.4" x14ac:dyDescent="0.3">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c r="AF926" s="420"/>
      <c r="AG926" s="420"/>
      <c r="AH926" s="420"/>
      <c r="AI926" s="420"/>
    </row>
    <row r="927" spans="1:35" ht="14.4" x14ac:dyDescent="0.3">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c r="AF927" s="420"/>
      <c r="AG927" s="420"/>
      <c r="AH927" s="420"/>
      <c r="AI927" s="420"/>
    </row>
    <row r="928" spans="1:35" ht="14.4" x14ac:dyDescent="0.3">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c r="AF928" s="420"/>
      <c r="AG928" s="420"/>
      <c r="AH928" s="420"/>
      <c r="AI928" s="420"/>
    </row>
    <row r="929" spans="1:35" ht="14.4" x14ac:dyDescent="0.3">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c r="AF929" s="420"/>
      <c r="AG929" s="420"/>
      <c r="AH929" s="420"/>
      <c r="AI929" s="420"/>
    </row>
    <row r="930" spans="1:35" ht="14.4" x14ac:dyDescent="0.3">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c r="AF930" s="420"/>
      <c r="AG930" s="420"/>
      <c r="AH930" s="420"/>
      <c r="AI930" s="420"/>
    </row>
    <row r="931" spans="1:35" ht="14.4" x14ac:dyDescent="0.3">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c r="AF931" s="420"/>
      <c r="AG931" s="420"/>
      <c r="AH931" s="420"/>
      <c r="AI931" s="420"/>
    </row>
    <row r="932" spans="1:35" ht="14.4" x14ac:dyDescent="0.3">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c r="AF932" s="420"/>
      <c r="AG932" s="420"/>
      <c r="AH932" s="420"/>
      <c r="AI932" s="420"/>
    </row>
    <row r="933" spans="1:35" ht="14.4" x14ac:dyDescent="0.3">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c r="AF933" s="420"/>
      <c r="AG933" s="420"/>
      <c r="AH933" s="420"/>
      <c r="AI933" s="420"/>
    </row>
    <row r="934" spans="1:35" ht="14.4" x14ac:dyDescent="0.3">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c r="AF934" s="420"/>
      <c r="AG934" s="420"/>
      <c r="AH934" s="420"/>
      <c r="AI934" s="420"/>
    </row>
    <row r="935" spans="1:35" ht="14.4" x14ac:dyDescent="0.3">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c r="AF935" s="420"/>
      <c r="AG935" s="420"/>
      <c r="AH935" s="420"/>
      <c r="AI935" s="420"/>
    </row>
    <row r="936" spans="1:35" ht="14.4" x14ac:dyDescent="0.3">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c r="AF936" s="420"/>
      <c r="AG936" s="420"/>
      <c r="AH936" s="420"/>
      <c r="AI936" s="420"/>
    </row>
    <row r="937" spans="1:35" ht="14.4" x14ac:dyDescent="0.3">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c r="AF937" s="420"/>
      <c r="AG937" s="420"/>
      <c r="AH937" s="420"/>
      <c r="AI937" s="420"/>
    </row>
    <row r="938" spans="1:35" ht="14.4" x14ac:dyDescent="0.3">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c r="AF938" s="420"/>
      <c r="AG938" s="420"/>
      <c r="AH938" s="420"/>
      <c r="AI938" s="420"/>
    </row>
    <row r="939" spans="1:35" ht="14.4" x14ac:dyDescent="0.3">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c r="AF939" s="420"/>
      <c r="AG939" s="420"/>
      <c r="AH939" s="420"/>
      <c r="AI939" s="420"/>
    </row>
    <row r="940" spans="1:35" ht="14.4" x14ac:dyDescent="0.3">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c r="AF940" s="420"/>
      <c r="AG940" s="420"/>
      <c r="AH940" s="420"/>
      <c r="AI940" s="420"/>
    </row>
    <row r="941" spans="1:35" ht="14.4" x14ac:dyDescent="0.3">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c r="AF941" s="420"/>
      <c r="AG941" s="420"/>
      <c r="AH941" s="420"/>
      <c r="AI941" s="420"/>
    </row>
    <row r="942" spans="1:35" ht="14.4" x14ac:dyDescent="0.3">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c r="AF942" s="420"/>
      <c r="AG942" s="420"/>
      <c r="AH942" s="420"/>
      <c r="AI942" s="420"/>
    </row>
    <row r="943" spans="1:35" ht="14.4" x14ac:dyDescent="0.3">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c r="AF943" s="420"/>
      <c r="AG943" s="420"/>
      <c r="AH943" s="420"/>
      <c r="AI943" s="420"/>
    </row>
    <row r="944" spans="1:35" ht="14.4" x14ac:dyDescent="0.3">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c r="AF944" s="420"/>
      <c r="AG944" s="420"/>
      <c r="AH944" s="420"/>
      <c r="AI944" s="420"/>
    </row>
    <row r="945" spans="1:35" ht="14.4" x14ac:dyDescent="0.3">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c r="AF945" s="420"/>
      <c r="AG945" s="420"/>
      <c r="AH945" s="420"/>
      <c r="AI945" s="420"/>
    </row>
    <row r="946" spans="1:35" ht="14.4" x14ac:dyDescent="0.3">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c r="AF946" s="420"/>
      <c r="AG946" s="420"/>
      <c r="AH946" s="420"/>
      <c r="AI946" s="420"/>
    </row>
    <row r="947" spans="1:35" ht="14.4" x14ac:dyDescent="0.3">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c r="AF947" s="420"/>
      <c r="AG947" s="420"/>
      <c r="AH947" s="420"/>
      <c r="AI947" s="420"/>
    </row>
    <row r="948" spans="1:35" ht="14.4" x14ac:dyDescent="0.3">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c r="AF948" s="420"/>
      <c r="AG948" s="420"/>
      <c r="AH948" s="420"/>
      <c r="AI948" s="420"/>
    </row>
    <row r="949" spans="1:35" ht="14.4" x14ac:dyDescent="0.3">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c r="AF949" s="420"/>
      <c r="AG949" s="420"/>
      <c r="AH949" s="420"/>
      <c r="AI949" s="420"/>
    </row>
    <row r="950" spans="1:35" ht="14.4" x14ac:dyDescent="0.3">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c r="AF950" s="420"/>
      <c r="AG950" s="420"/>
      <c r="AH950" s="420"/>
      <c r="AI950" s="420"/>
    </row>
    <row r="951" spans="1:35" ht="14.4" x14ac:dyDescent="0.3">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c r="AF951" s="420"/>
      <c r="AG951" s="420"/>
      <c r="AH951" s="420"/>
      <c r="AI951" s="420"/>
    </row>
    <row r="952" spans="1:35" ht="14.4" x14ac:dyDescent="0.3">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c r="AF952" s="420"/>
      <c r="AG952" s="420"/>
      <c r="AH952" s="420"/>
      <c r="AI952" s="420"/>
    </row>
    <row r="953" spans="1:35" ht="14.4" x14ac:dyDescent="0.3">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c r="AF953" s="420"/>
      <c r="AG953" s="420"/>
      <c r="AH953" s="420"/>
      <c r="AI953" s="420"/>
    </row>
    <row r="954" spans="1:35" ht="14.4" x14ac:dyDescent="0.3">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c r="AF954" s="420"/>
      <c r="AG954" s="420"/>
      <c r="AH954" s="420"/>
      <c r="AI954" s="420"/>
    </row>
    <row r="955" spans="1:35" ht="14.4" x14ac:dyDescent="0.3">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c r="AF955" s="420"/>
      <c r="AG955" s="420"/>
      <c r="AH955" s="420"/>
      <c r="AI955" s="420"/>
    </row>
    <row r="956" spans="1:35" ht="14.4" x14ac:dyDescent="0.3">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c r="AF956" s="420"/>
      <c r="AG956" s="420"/>
      <c r="AH956" s="420"/>
      <c r="AI956" s="420"/>
    </row>
    <row r="957" spans="1:35" ht="14.4" x14ac:dyDescent="0.3">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c r="AF957" s="420"/>
      <c r="AG957" s="420"/>
      <c r="AH957" s="420"/>
      <c r="AI957" s="420"/>
    </row>
    <row r="958" spans="1:35" ht="14.4" x14ac:dyDescent="0.3">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c r="AF958" s="420"/>
      <c r="AG958" s="420"/>
      <c r="AH958" s="420"/>
      <c r="AI958" s="420"/>
    </row>
    <row r="959" spans="1:35" ht="14.4" x14ac:dyDescent="0.3">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c r="AF959" s="420"/>
      <c r="AG959" s="420"/>
      <c r="AH959" s="420"/>
      <c r="AI959" s="420"/>
    </row>
    <row r="960" spans="1:35" ht="14.4" x14ac:dyDescent="0.3">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c r="AF960" s="420"/>
      <c r="AG960" s="420"/>
      <c r="AH960" s="420"/>
      <c r="AI960" s="420"/>
    </row>
    <row r="961" spans="1:35" ht="14.4" x14ac:dyDescent="0.3">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c r="AF961" s="420"/>
      <c r="AG961" s="420"/>
      <c r="AH961" s="420"/>
      <c r="AI961" s="420"/>
    </row>
    <row r="962" spans="1:35" ht="14.4" x14ac:dyDescent="0.3">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c r="AF962" s="420"/>
      <c r="AG962" s="420"/>
      <c r="AH962" s="420"/>
      <c r="AI962" s="420"/>
    </row>
    <row r="963" spans="1:35" ht="14.4" x14ac:dyDescent="0.3">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c r="AF963" s="420"/>
      <c r="AG963" s="420"/>
      <c r="AH963" s="420"/>
      <c r="AI963" s="420"/>
    </row>
    <row r="964" spans="1:35" ht="14.4" x14ac:dyDescent="0.3">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c r="AF964" s="420"/>
      <c r="AG964" s="420"/>
      <c r="AH964" s="420"/>
      <c r="AI964" s="420"/>
    </row>
    <row r="965" spans="1:35" ht="14.4" x14ac:dyDescent="0.3">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c r="AF965" s="420"/>
      <c r="AG965" s="420"/>
      <c r="AH965" s="420"/>
      <c r="AI965" s="420"/>
    </row>
    <row r="966" spans="1:35" ht="14.4" x14ac:dyDescent="0.3">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c r="AF966" s="420"/>
      <c r="AG966" s="420"/>
      <c r="AH966" s="420"/>
      <c r="AI966" s="420"/>
    </row>
    <row r="967" spans="1:35" ht="14.4" x14ac:dyDescent="0.3">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c r="AF967" s="420"/>
      <c r="AG967" s="420"/>
      <c r="AH967" s="420"/>
      <c r="AI967" s="420"/>
    </row>
    <row r="968" spans="1:35" ht="14.4" x14ac:dyDescent="0.3">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c r="AF968" s="420"/>
      <c r="AG968" s="420"/>
      <c r="AH968" s="420"/>
      <c r="AI968" s="420"/>
    </row>
    <row r="969" spans="1:35" ht="14.4" x14ac:dyDescent="0.3">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c r="AF969" s="420"/>
      <c r="AG969" s="420"/>
      <c r="AH969" s="420"/>
      <c r="AI969" s="420"/>
    </row>
    <row r="970" spans="1:35" ht="14.4" x14ac:dyDescent="0.3">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c r="AF970" s="420"/>
      <c r="AG970" s="420"/>
      <c r="AH970" s="420"/>
      <c r="AI970" s="420"/>
    </row>
    <row r="971" spans="1:35" ht="14.4" x14ac:dyDescent="0.3">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c r="AF971" s="420"/>
      <c r="AG971" s="420"/>
      <c r="AH971" s="420"/>
      <c r="AI971" s="420"/>
    </row>
    <row r="972" spans="1:35" ht="14.4" x14ac:dyDescent="0.3">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c r="AF972" s="420"/>
      <c r="AG972" s="420"/>
      <c r="AH972" s="420"/>
      <c r="AI972" s="420"/>
    </row>
    <row r="973" spans="1:35" ht="14.4" x14ac:dyDescent="0.3">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c r="AF973" s="420"/>
      <c r="AG973" s="420"/>
      <c r="AH973" s="420"/>
      <c r="AI973" s="420"/>
    </row>
    <row r="974" spans="1:35" ht="14.4" x14ac:dyDescent="0.3">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c r="AF974" s="420"/>
      <c r="AG974" s="420"/>
      <c r="AH974" s="420"/>
      <c r="AI974" s="420"/>
    </row>
    <row r="975" spans="1:35" ht="14.4" x14ac:dyDescent="0.3">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c r="AF975" s="420"/>
      <c r="AG975" s="420"/>
      <c r="AH975" s="420"/>
      <c r="AI975" s="420"/>
    </row>
    <row r="976" spans="1:35" ht="14.4" x14ac:dyDescent="0.3">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c r="AF976" s="420"/>
      <c r="AG976" s="420"/>
      <c r="AH976" s="420"/>
      <c r="AI976" s="420"/>
    </row>
    <row r="977" spans="1:35" ht="14.4" x14ac:dyDescent="0.3">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c r="AF977" s="420"/>
      <c r="AG977" s="420"/>
      <c r="AH977" s="420"/>
      <c r="AI977" s="420"/>
    </row>
    <row r="978" spans="1:35" ht="14.4" x14ac:dyDescent="0.3">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c r="AF978" s="420"/>
      <c r="AG978" s="420"/>
      <c r="AH978" s="420"/>
      <c r="AI978" s="420"/>
    </row>
    <row r="979" spans="1:35" ht="14.4" x14ac:dyDescent="0.3">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c r="AF979" s="420"/>
      <c r="AG979" s="420"/>
      <c r="AH979" s="420"/>
      <c r="AI979" s="420"/>
    </row>
    <row r="980" spans="1:35" ht="14.4" x14ac:dyDescent="0.3">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c r="AF980" s="420"/>
      <c r="AG980" s="420"/>
      <c r="AH980" s="420"/>
      <c r="AI980" s="420"/>
    </row>
    <row r="981" spans="1:35" ht="14.4" x14ac:dyDescent="0.3">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c r="AF981" s="420"/>
      <c r="AG981" s="420"/>
      <c r="AH981" s="420"/>
      <c r="AI981" s="420"/>
    </row>
    <row r="982" spans="1:35" ht="14.4" x14ac:dyDescent="0.3">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c r="AF982" s="420"/>
      <c r="AG982" s="420"/>
      <c r="AH982" s="420"/>
      <c r="AI982" s="420"/>
    </row>
    <row r="983" spans="1:35" ht="14.4" x14ac:dyDescent="0.3">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c r="AF983" s="420"/>
      <c r="AG983" s="420"/>
      <c r="AH983" s="420"/>
      <c r="AI983" s="420"/>
    </row>
    <row r="984" spans="1:35" ht="14.4" x14ac:dyDescent="0.3">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c r="AF984" s="420"/>
      <c r="AG984" s="420"/>
      <c r="AH984" s="420"/>
      <c r="AI984" s="420"/>
    </row>
    <row r="985" spans="1:35" ht="14.4" x14ac:dyDescent="0.3">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c r="AF985" s="420"/>
      <c r="AG985" s="420"/>
      <c r="AH985" s="420"/>
      <c r="AI985" s="420"/>
    </row>
    <row r="986" spans="1:35" ht="14.4" x14ac:dyDescent="0.3">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c r="AF986" s="420"/>
      <c r="AG986" s="420"/>
      <c r="AH986" s="420"/>
      <c r="AI986" s="420"/>
    </row>
    <row r="987" spans="1:35" ht="14.4" x14ac:dyDescent="0.3">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c r="AF987" s="420"/>
      <c r="AG987" s="420"/>
      <c r="AH987" s="420"/>
      <c r="AI987" s="420"/>
    </row>
    <row r="988" spans="1:35" ht="14.4" x14ac:dyDescent="0.3">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c r="AF988" s="420"/>
      <c r="AG988" s="420"/>
      <c r="AH988" s="420"/>
      <c r="AI988" s="420"/>
    </row>
    <row r="989" spans="1:35" ht="14.4" x14ac:dyDescent="0.3">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c r="AF989" s="420"/>
      <c r="AG989" s="420"/>
      <c r="AH989" s="420"/>
      <c r="AI989" s="420"/>
    </row>
    <row r="990" spans="1:35" ht="14.4" x14ac:dyDescent="0.3">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c r="AF990" s="420"/>
      <c r="AG990" s="420"/>
      <c r="AH990" s="420"/>
      <c r="AI990" s="420"/>
    </row>
    <row r="991" spans="1:35" ht="14.4" x14ac:dyDescent="0.3">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c r="AF991" s="420"/>
      <c r="AG991" s="420"/>
      <c r="AH991" s="420"/>
      <c r="AI991" s="420"/>
    </row>
    <row r="992" spans="1:35" ht="14.4" x14ac:dyDescent="0.3">
      <c r="L992" s="420"/>
      <c r="M992" s="420"/>
      <c r="N992" s="420"/>
      <c r="O992" s="420"/>
      <c r="P992" s="420"/>
      <c r="Q992" s="420"/>
      <c r="R992" s="420"/>
      <c r="S992" s="420"/>
      <c r="T992" s="420"/>
      <c r="U992" s="420"/>
      <c r="V992" s="420"/>
      <c r="W992" s="420"/>
      <c r="X992" s="420"/>
      <c r="Y992" s="420"/>
      <c r="Z992" s="420"/>
      <c r="AA992" s="420"/>
      <c r="AB992" s="420"/>
      <c r="AC992" s="420"/>
      <c r="AD992" s="420"/>
      <c r="AE992" s="420"/>
      <c r="AF992" s="420"/>
      <c r="AG992" s="420"/>
      <c r="AH992" s="420"/>
      <c r="AI992" s="420"/>
    </row>
    <row r="993" spans="12:35" ht="14.4" x14ac:dyDescent="0.3">
      <c r="L993" s="420"/>
      <c r="M993" s="420"/>
      <c r="N993" s="420"/>
      <c r="O993" s="420"/>
      <c r="P993" s="420"/>
      <c r="Q993" s="420"/>
      <c r="R993" s="420"/>
      <c r="S993" s="420"/>
      <c r="T993" s="420"/>
      <c r="U993" s="420"/>
      <c r="V993" s="420"/>
      <c r="W993" s="420"/>
      <c r="X993" s="420"/>
      <c r="Y993" s="420"/>
      <c r="Z993" s="420"/>
      <c r="AA993" s="420"/>
      <c r="AB993" s="420"/>
      <c r="AC993" s="420"/>
      <c r="AD993" s="420"/>
      <c r="AE993" s="420"/>
      <c r="AF993" s="420"/>
      <c r="AG993" s="420"/>
      <c r="AH993" s="420"/>
      <c r="AI993" s="420"/>
    </row>
    <row r="994" spans="12:35" ht="14.4" x14ac:dyDescent="0.3">
      <c r="L994" s="420"/>
      <c r="M994" s="420"/>
      <c r="N994" s="420"/>
      <c r="O994" s="420"/>
      <c r="P994" s="420"/>
      <c r="Q994" s="420"/>
      <c r="R994" s="420"/>
      <c r="S994" s="420"/>
      <c r="T994" s="420"/>
      <c r="U994" s="420"/>
      <c r="V994" s="420"/>
      <c r="W994" s="420"/>
      <c r="X994" s="420"/>
      <c r="Y994" s="420"/>
      <c r="Z994" s="420"/>
      <c r="AA994" s="420"/>
      <c r="AB994" s="420"/>
      <c r="AC994" s="420"/>
      <c r="AD994" s="420"/>
      <c r="AE994" s="420"/>
      <c r="AF994" s="420"/>
      <c r="AG994" s="420"/>
      <c r="AH994" s="420"/>
      <c r="AI994" s="420"/>
    </row>
    <row r="995" spans="12:35" ht="14.4" x14ac:dyDescent="0.3">
      <c r="L995" s="420"/>
      <c r="M995" s="420"/>
      <c r="N995" s="420"/>
      <c r="O995" s="420"/>
      <c r="P995" s="420"/>
      <c r="Q995" s="420"/>
      <c r="R995" s="420"/>
      <c r="S995" s="420"/>
      <c r="T995" s="420"/>
      <c r="U995" s="420"/>
      <c r="V995" s="420"/>
      <c r="W995" s="420"/>
      <c r="X995" s="420"/>
      <c r="Y995" s="420"/>
      <c r="Z995" s="420"/>
      <c r="AA995" s="420"/>
      <c r="AB995" s="420"/>
      <c r="AC995" s="420"/>
      <c r="AD995" s="420"/>
      <c r="AE995" s="420"/>
      <c r="AF995" s="420"/>
      <c r="AG995" s="420"/>
      <c r="AH995" s="420"/>
      <c r="AI995" s="420"/>
    </row>
    <row r="996" spans="12:35" ht="14.4" x14ac:dyDescent="0.3">
      <c r="L996" s="420"/>
      <c r="M996" s="420"/>
      <c r="N996" s="420"/>
      <c r="O996" s="420"/>
      <c r="P996" s="420"/>
      <c r="Q996" s="420"/>
      <c r="R996" s="420"/>
      <c r="S996" s="420"/>
      <c r="T996" s="420"/>
      <c r="U996" s="420"/>
      <c r="V996" s="420"/>
      <c r="W996" s="420"/>
      <c r="X996" s="420"/>
      <c r="Y996" s="420"/>
      <c r="Z996" s="420"/>
      <c r="AA996" s="420"/>
      <c r="AB996" s="420"/>
      <c r="AC996" s="420"/>
      <c r="AD996" s="420"/>
      <c r="AE996" s="420"/>
      <c r="AF996" s="420"/>
      <c r="AG996" s="420"/>
      <c r="AH996" s="420"/>
      <c r="AI996" s="420"/>
    </row>
    <row r="997" spans="12:35" ht="14.4" x14ac:dyDescent="0.3">
      <c r="L997" s="420"/>
      <c r="M997" s="420"/>
      <c r="N997" s="420"/>
      <c r="O997" s="420"/>
      <c r="P997" s="420"/>
      <c r="Q997" s="420"/>
      <c r="R997" s="420"/>
      <c r="S997" s="420"/>
      <c r="T997" s="420"/>
      <c r="U997" s="420"/>
      <c r="V997" s="420"/>
      <c r="W997" s="420"/>
      <c r="X997" s="420"/>
      <c r="Y997" s="420"/>
      <c r="Z997" s="420"/>
      <c r="AA997" s="420"/>
      <c r="AB997" s="420"/>
      <c r="AC997" s="420"/>
      <c r="AD997" s="420"/>
      <c r="AE997" s="420"/>
      <c r="AF997" s="420"/>
      <c r="AG997" s="420"/>
      <c r="AH997" s="420"/>
      <c r="AI997" s="420"/>
    </row>
    <row r="998" spans="12:35" ht="14.4" x14ac:dyDescent="0.3">
      <c r="L998" s="420"/>
      <c r="M998" s="420"/>
      <c r="N998" s="420"/>
      <c r="O998" s="420"/>
      <c r="P998" s="420"/>
      <c r="Q998" s="420"/>
      <c r="R998" s="420"/>
      <c r="S998" s="420"/>
      <c r="T998" s="420"/>
      <c r="U998" s="420"/>
      <c r="V998" s="420"/>
      <c r="W998" s="420"/>
      <c r="X998" s="420"/>
      <c r="Y998" s="420"/>
      <c r="Z998" s="420"/>
      <c r="AA998" s="420"/>
      <c r="AB998" s="420"/>
      <c r="AC998" s="420"/>
      <c r="AD998" s="420"/>
      <c r="AE998" s="420"/>
      <c r="AF998" s="420"/>
      <c r="AG998" s="420"/>
      <c r="AH998" s="420"/>
      <c r="AI998" s="420"/>
    </row>
    <row r="999" spans="12:35" ht="14.4" x14ac:dyDescent="0.3">
      <c r="L999" s="420"/>
      <c r="M999" s="420"/>
      <c r="N999" s="420"/>
      <c r="O999" s="420"/>
      <c r="P999" s="420"/>
      <c r="Q999" s="420"/>
      <c r="R999" s="420"/>
      <c r="S999" s="420"/>
      <c r="T999" s="420"/>
      <c r="U999" s="420"/>
      <c r="V999" s="420"/>
      <c r="W999" s="420"/>
      <c r="X999" s="420"/>
      <c r="Y999" s="420"/>
      <c r="Z999" s="420"/>
      <c r="AA999" s="420"/>
      <c r="AB999" s="420"/>
      <c r="AC999" s="420"/>
      <c r="AD999" s="420"/>
      <c r="AE999" s="420"/>
      <c r="AF999" s="420"/>
      <c r="AG999" s="420"/>
      <c r="AH999" s="420"/>
      <c r="AI999" s="420"/>
    </row>
    <row r="1000" spans="12:35" ht="14.4" x14ac:dyDescent="0.3">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c r="AF1000" s="420"/>
      <c r="AG1000" s="420"/>
      <c r="AH1000" s="420"/>
      <c r="AI1000" s="420"/>
    </row>
    <row r="1001" spans="12:35" ht="14.4" x14ac:dyDescent="0.3">
      <c r="L1001" s="420"/>
      <c r="M1001" s="420"/>
      <c r="N1001" s="420"/>
      <c r="O1001" s="420"/>
      <c r="P1001" s="420"/>
      <c r="Q1001" s="420"/>
      <c r="R1001" s="420"/>
      <c r="S1001" s="420"/>
      <c r="T1001" s="420"/>
      <c r="U1001" s="420"/>
      <c r="V1001" s="420"/>
      <c r="W1001" s="420"/>
      <c r="X1001" s="420"/>
      <c r="Y1001" s="420"/>
      <c r="Z1001" s="420"/>
      <c r="AA1001" s="420"/>
      <c r="AB1001" s="420"/>
      <c r="AC1001" s="420"/>
      <c r="AD1001" s="420"/>
      <c r="AE1001" s="420"/>
      <c r="AF1001" s="420"/>
      <c r="AG1001" s="420"/>
      <c r="AH1001" s="420"/>
      <c r="AI1001" s="420"/>
    </row>
    <row r="1002" spans="12:35" ht="14.4" x14ac:dyDescent="0.3">
      <c r="L1002" s="420"/>
      <c r="M1002" s="420"/>
      <c r="N1002" s="420"/>
      <c r="O1002" s="420"/>
      <c r="P1002" s="420"/>
      <c r="Q1002" s="420"/>
      <c r="R1002" s="420"/>
      <c r="S1002" s="420"/>
      <c r="T1002" s="420"/>
      <c r="U1002" s="420"/>
      <c r="V1002" s="420"/>
      <c r="W1002" s="420"/>
      <c r="X1002" s="420"/>
      <c r="Y1002" s="420"/>
      <c r="Z1002" s="420"/>
      <c r="AA1002" s="420"/>
      <c r="AB1002" s="420"/>
      <c r="AC1002" s="420"/>
      <c r="AD1002" s="420"/>
      <c r="AE1002" s="420"/>
      <c r="AF1002" s="420"/>
      <c r="AG1002" s="420"/>
      <c r="AH1002" s="420"/>
      <c r="AI1002" s="420"/>
    </row>
    <row r="1003" spans="12:35" ht="14.4" x14ac:dyDescent="0.3">
      <c r="L1003" s="420"/>
      <c r="M1003" s="420"/>
      <c r="N1003" s="420"/>
      <c r="O1003" s="420"/>
      <c r="P1003" s="420"/>
      <c r="Q1003" s="420"/>
      <c r="R1003" s="420"/>
      <c r="S1003" s="420"/>
      <c r="T1003" s="420"/>
      <c r="U1003" s="420"/>
      <c r="V1003" s="420"/>
      <c r="W1003" s="420"/>
      <c r="X1003" s="420"/>
      <c r="Y1003" s="420"/>
      <c r="Z1003" s="420"/>
      <c r="AA1003" s="420"/>
      <c r="AB1003" s="420"/>
      <c r="AC1003" s="420"/>
      <c r="AD1003" s="420"/>
      <c r="AE1003" s="420"/>
      <c r="AF1003" s="420"/>
      <c r="AG1003" s="420"/>
      <c r="AH1003" s="420"/>
      <c r="AI1003" s="420"/>
    </row>
    <row r="1004" spans="12:35" ht="14.4" x14ac:dyDescent="0.3">
      <c r="L1004" s="420"/>
      <c r="M1004" s="420"/>
      <c r="N1004" s="420"/>
      <c r="O1004" s="420"/>
      <c r="P1004" s="420"/>
      <c r="Q1004" s="420"/>
      <c r="R1004" s="420"/>
      <c r="S1004" s="420"/>
      <c r="T1004" s="420"/>
      <c r="U1004" s="420"/>
      <c r="V1004" s="420"/>
      <c r="W1004" s="420"/>
      <c r="X1004" s="420"/>
      <c r="Y1004" s="420"/>
      <c r="Z1004" s="420"/>
      <c r="AA1004" s="420"/>
      <c r="AB1004" s="420"/>
      <c r="AC1004" s="420"/>
      <c r="AD1004" s="420"/>
      <c r="AE1004" s="420"/>
      <c r="AF1004" s="420"/>
      <c r="AG1004" s="420"/>
      <c r="AH1004" s="420"/>
      <c r="AI1004" s="420"/>
    </row>
    <row r="1005" spans="12:35" ht="14.4" x14ac:dyDescent="0.3">
      <c r="L1005" s="420"/>
      <c r="M1005" s="420"/>
      <c r="N1005" s="420"/>
      <c r="O1005" s="420"/>
      <c r="P1005" s="420"/>
      <c r="Q1005" s="420"/>
      <c r="R1005" s="420"/>
      <c r="S1005" s="420"/>
      <c r="T1005" s="420"/>
      <c r="U1005" s="420"/>
      <c r="V1005" s="420"/>
      <c r="W1005" s="420"/>
      <c r="X1005" s="420"/>
      <c r="Y1005" s="420"/>
      <c r="Z1005" s="420"/>
      <c r="AA1005" s="420"/>
      <c r="AB1005" s="420"/>
      <c r="AC1005" s="420"/>
      <c r="AD1005" s="420"/>
      <c r="AE1005" s="420"/>
      <c r="AF1005" s="420"/>
      <c r="AG1005" s="420"/>
      <c r="AH1005" s="420"/>
      <c r="AI1005" s="420"/>
    </row>
    <row r="1006" spans="12:35" ht="14.4" x14ac:dyDescent="0.3">
      <c r="L1006" s="420"/>
      <c r="M1006" s="420"/>
      <c r="N1006" s="420"/>
      <c r="O1006" s="420"/>
      <c r="P1006" s="420"/>
      <c r="Q1006" s="420"/>
      <c r="R1006" s="420"/>
      <c r="S1006" s="420"/>
      <c r="T1006" s="420"/>
      <c r="U1006" s="420"/>
      <c r="V1006" s="420"/>
      <c r="W1006" s="420"/>
      <c r="X1006" s="420"/>
      <c r="Y1006" s="420"/>
      <c r="Z1006" s="420"/>
      <c r="AA1006" s="420"/>
      <c r="AB1006" s="420"/>
      <c r="AC1006" s="420"/>
      <c r="AD1006" s="420"/>
      <c r="AE1006" s="420"/>
      <c r="AF1006" s="420"/>
      <c r="AG1006" s="420"/>
      <c r="AH1006" s="420"/>
      <c r="AI1006" s="420"/>
    </row>
    <row r="1007" spans="12:35" ht="14.4" x14ac:dyDescent="0.3">
      <c r="L1007" s="420"/>
      <c r="M1007" s="420"/>
      <c r="N1007" s="420"/>
      <c r="O1007" s="420"/>
      <c r="P1007" s="420"/>
      <c r="Q1007" s="420"/>
      <c r="R1007" s="420"/>
      <c r="S1007" s="420"/>
      <c r="T1007" s="420"/>
      <c r="U1007" s="420"/>
      <c r="V1007" s="420"/>
      <c r="W1007" s="420"/>
      <c r="X1007" s="420"/>
      <c r="Y1007" s="420"/>
      <c r="Z1007" s="420"/>
      <c r="AA1007" s="420"/>
      <c r="AB1007" s="420"/>
      <c r="AC1007" s="420"/>
      <c r="AD1007" s="420"/>
      <c r="AE1007" s="420"/>
      <c r="AF1007" s="420"/>
      <c r="AG1007" s="420"/>
      <c r="AH1007" s="420"/>
      <c r="AI1007" s="420"/>
    </row>
    <row r="1008" spans="12:35" ht="14.4" x14ac:dyDescent="0.3">
      <c r="L1008" s="420"/>
      <c r="M1008" s="420"/>
      <c r="N1008" s="420"/>
      <c r="O1008" s="420"/>
      <c r="P1008" s="420"/>
      <c r="Q1008" s="420"/>
      <c r="R1008" s="420"/>
      <c r="S1008" s="420"/>
      <c r="T1008" s="420"/>
      <c r="U1008" s="420"/>
      <c r="V1008" s="420"/>
      <c r="W1008" s="420"/>
      <c r="X1008" s="420"/>
      <c r="Y1008" s="420"/>
      <c r="Z1008" s="420"/>
      <c r="AA1008" s="420"/>
      <c r="AB1008" s="420"/>
      <c r="AC1008" s="420"/>
      <c r="AD1008" s="420"/>
      <c r="AE1008" s="420"/>
      <c r="AF1008" s="420"/>
      <c r="AG1008" s="420"/>
      <c r="AH1008" s="420"/>
      <c r="AI1008" s="420"/>
    </row>
    <row r="1009" spans="12:35" ht="14.4" x14ac:dyDescent="0.3">
      <c r="L1009" s="420"/>
      <c r="M1009" s="420"/>
      <c r="N1009" s="420"/>
      <c r="O1009" s="420"/>
      <c r="P1009" s="420"/>
      <c r="Q1009" s="420"/>
      <c r="R1009" s="420"/>
      <c r="S1009" s="420"/>
      <c r="T1009" s="420"/>
      <c r="U1009" s="420"/>
      <c r="V1009" s="420"/>
      <c r="W1009" s="420"/>
      <c r="X1009" s="420"/>
      <c r="Y1009" s="420"/>
      <c r="Z1009" s="420"/>
      <c r="AA1009" s="420"/>
      <c r="AB1009" s="420"/>
      <c r="AC1009" s="420"/>
      <c r="AD1009" s="420"/>
      <c r="AE1009" s="420"/>
      <c r="AF1009" s="420"/>
      <c r="AG1009" s="420"/>
      <c r="AH1009" s="420"/>
      <c r="AI1009" s="420"/>
    </row>
    <row r="1010" spans="12:35" ht="14.4" x14ac:dyDescent="0.3">
      <c r="L1010" s="420"/>
      <c r="M1010" s="420"/>
      <c r="N1010" s="420"/>
      <c r="O1010" s="420"/>
      <c r="P1010" s="420"/>
      <c r="Q1010" s="420"/>
      <c r="R1010" s="420"/>
      <c r="S1010" s="420"/>
      <c r="T1010" s="420"/>
      <c r="U1010" s="420"/>
      <c r="V1010" s="420"/>
      <c r="W1010" s="420"/>
      <c r="X1010" s="420"/>
      <c r="Y1010" s="420"/>
      <c r="Z1010" s="420"/>
      <c r="AA1010" s="420"/>
      <c r="AB1010" s="420"/>
      <c r="AC1010" s="420"/>
      <c r="AD1010" s="420"/>
      <c r="AE1010" s="420"/>
      <c r="AF1010" s="420"/>
      <c r="AG1010" s="420"/>
      <c r="AH1010" s="420"/>
      <c r="AI1010" s="420"/>
    </row>
    <row r="1011" spans="12:35" ht="14.4" x14ac:dyDescent="0.3">
      <c r="L1011" s="420"/>
      <c r="M1011" s="420"/>
      <c r="N1011" s="420"/>
      <c r="O1011" s="420"/>
      <c r="P1011" s="420"/>
      <c r="Q1011" s="420"/>
      <c r="R1011" s="420"/>
      <c r="S1011" s="420"/>
      <c r="T1011" s="420"/>
      <c r="U1011" s="420"/>
      <c r="V1011" s="420"/>
      <c r="W1011" s="420"/>
      <c r="X1011" s="420"/>
      <c r="Y1011" s="420"/>
      <c r="Z1011" s="420"/>
      <c r="AA1011" s="420"/>
      <c r="AB1011" s="420"/>
      <c r="AC1011" s="420"/>
      <c r="AD1011" s="420"/>
      <c r="AE1011" s="420"/>
      <c r="AF1011" s="420"/>
      <c r="AG1011" s="420"/>
      <c r="AH1011" s="420"/>
      <c r="AI1011" s="4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Trang bìa</vt:lpstr>
      <vt:lpstr>Lưu ý quan trọng</vt:lpstr>
      <vt:lpstr>Mục lục</vt:lpstr>
      <vt:lpstr>Bảng chú thích</vt:lpstr>
      <vt:lpstr>1. Tổng quan dự án</vt:lpstr>
      <vt:lpstr>2. Tóm tắt kết quả báo cáo</vt:lpstr>
      <vt:lpstr>3. Hỗ trợ thu thập dữ liệu </vt:lpstr>
      <vt:lpstr>4.1. Cho vay kinh doanh</vt:lpstr>
      <vt:lpstr>4.3.Cho vay mua nhà</vt:lpstr>
      <vt:lpstr>4.2.Cho vay tiêu dùng và CBNV l</vt:lpstr>
      <vt:lpstr>4.4.Cho vay tiêu dùng khác</vt:lpstr>
      <vt:lpstr>4.5. B-card</vt:lpstr>
      <vt:lpstr>4.6. EAD</vt:lpstr>
      <vt:lpstr>4.7.LGD</vt:lpstr>
      <vt:lpstr>Phụ lục 1-A-card</vt:lpstr>
      <vt:lpstr>Phụ lục 2 -LGD</vt:lpstr>
      <vt:lpstr>Phụ lục SAS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Bui Thi Huong</dc:creator>
  <cp:lastModifiedBy>Nguyen Thi Hoai</cp:lastModifiedBy>
  <cp:lastPrinted>2021-01-12T09:52:13Z</cp:lastPrinted>
  <dcterms:created xsi:type="dcterms:W3CDTF">2020-01-15T07:14:31Z</dcterms:created>
  <dcterms:modified xsi:type="dcterms:W3CDTF">2021-06-24T10:22:56Z</dcterms:modified>
</cp:coreProperties>
</file>