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microsoft.com/office/2020/02/relationships/classificationlabels" Target="docMetadata/LabelInfo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03"/>
  <workbookPr/>
  <mc:AlternateContent xmlns:mc="http://schemas.openxmlformats.org/markup-compatibility/2006">
    <mc:Choice Requires="x15">
      <x15ac:absPath xmlns:x15ac="http://schemas.microsoft.com/office/spreadsheetml/2010/11/ac" url="C:\Users\fptcins07\Desktop\"/>
    </mc:Choice>
  </mc:AlternateContent>
  <xr:revisionPtr revIDLastSave="0" documentId="11_057E6DC0DAC72ADDF1C1C32F0F6A33EAABD3B83F" xr6:coauthVersionLast="47" xr6:coauthVersionMax="47" xr10:uidLastSave="{00000000-0000-0000-0000-000000000000}"/>
  <bookViews>
    <workbookView xWindow="0" yWindow="0" windowWidth="23040" windowHeight="8910" firstSheet="1" activeTab="1" xr2:uid="{00000000-000D-0000-FFFF-FFFF00000000}"/>
  </bookViews>
  <sheets>
    <sheet name="DDL" sheetId="1" r:id="rId1"/>
    <sheet name="Prep" sheetId="2" r:id="rId2"/>
    <sheet name="FTR_SCRIPT" sheetId="5" r:id="rId3"/>
    <sheet name="Sheet2" sheetId="4" r:id="rId4"/>
    <sheet name="Sheet1" sheetId="6" r:id="rId5"/>
  </sheets>
  <definedNames>
    <definedName name="_xlnm._FilterDatabase" localSheetId="3" hidden="1">Sheet2!$B$2:$G$210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6" l="1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2" i="6"/>
  <c r="C2" i="6"/>
  <c r="D35" i="6" l="1"/>
  <c r="D27" i="6"/>
  <c r="D11" i="6"/>
  <c r="D20" i="6"/>
  <c r="D12" i="6"/>
  <c r="D17" i="6"/>
  <c r="D9" i="6"/>
  <c r="D37" i="6"/>
  <c r="D29" i="6"/>
  <c r="D21" i="6"/>
  <c r="D45" i="6"/>
  <c r="D33" i="6"/>
  <c r="D25" i="6"/>
  <c r="D31" i="6"/>
  <c r="D15" i="6"/>
  <c r="D7" i="6"/>
  <c r="D39" i="6"/>
  <c r="D57" i="6"/>
  <c r="D51" i="6"/>
  <c r="D43" i="6"/>
  <c r="D42" i="6"/>
  <c r="D40" i="6"/>
  <c r="D24" i="6"/>
  <c r="D53" i="6"/>
  <c r="D60" i="6"/>
  <c r="D19" i="6"/>
  <c r="D49" i="6"/>
  <c r="D41" i="6"/>
  <c r="D59" i="6"/>
  <c r="D18" i="6"/>
  <c r="D10" i="6"/>
  <c r="D23" i="6"/>
  <c r="D58" i="6"/>
  <c r="D50" i="6"/>
  <c r="D34" i="6"/>
  <c r="D26" i="6"/>
  <c r="D16" i="6"/>
  <c r="D8" i="6"/>
  <c r="D61" i="6"/>
  <c r="D13" i="6"/>
  <c r="D56" i="6"/>
  <c r="D48" i="6"/>
  <c r="D32" i="6"/>
  <c r="D52" i="6"/>
  <c r="D44" i="6"/>
  <c r="D36" i="6"/>
  <c r="D28" i="6"/>
  <c r="D63" i="6"/>
  <c r="D55" i="6"/>
  <c r="D47" i="6"/>
  <c r="D46" i="6"/>
  <c r="D30" i="6"/>
  <c r="D22" i="6"/>
  <c r="D14" i="6"/>
  <c r="D6" i="6"/>
  <c r="D62" i="6"/>
  <c r="D54" i="6"/>
  <c r="D38" i="6"/>
  <c r="D5" i="6"/>
  <c r="D3" i="6"/>
  <c r="D4" i="6"/>
  <c r="D2" i="6"/>
  <c r="K123" i="1"/>
  <c r="L123" i="1" s="1"/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L113" i="1" s="1"/>
  <c r="K114" i="1"/>
  <c r="K115" i="1"/>
  <c r="K116" i="1"/>
  <c r="K117" i="1"/>
  <c r="K118" i="1"/>
  <c r="K119" i="1"/>
  <c r="K120" i="1"/>
  <c r="K121" i="1"/>
  <c r="K122" i="1"/>
  <c r="L122" i="1" s="1"/>
  <c r="K124" i="1"/>
  <c r="L124" i="1" s="1"/>
  <c r="K125" i="1"/>
  <c r="K126" i="1"/>
  <c r="L126" i="1" s="1"/>
  <c r="K127" i="1"/>
  <c r="K128" i="1"/>
  <c r="K129" i="1"/>
  <c r="K130" i="1"/>
  <c r="L130" i="1" s="1"/>
  <c r="K131" i="1"/>
  <c r="L131" i="1" s="1"/>
  <c r="K132" i="1"/>
  <c r="K133" i="1"/>
  <c r="K134" i="1"/>
  <c r="K135" i="1"/>
  <c r="K136" i="1"/>
  <c r="K137" i="1"/>
  <c r="K138" i="1"/>
  <c r="K139" i="1"/>
  <c r="K140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4" i="1"/>
  <c r="L115" i="1"/>
  <c r="L116" i="1"/>
  <c r="L117" i="1"/>
  <c r="L118" i="1"/>
  <c r="L119" i="1"/>
  <c r="L120" i="1"/>
  <c r="L121" i="1"/>
  <c r="L125" i="1"/>
  <c r="L127" i="1"/>
  <c r="L128" i="1"/>
  <c r="L129" i="1"/>
  <c r="L132" i="1"/>
  <c r="L133" i="1"/>
  <c r="L134" i="1"/>
  <c r="L135" i="1"/>
  <c r="L136" i="1"/>
  <c r="L137" i="1"/>
  <c r="L138" i="1"/>
  <c r="L139" i="1"/>
  <c r="L140" i="1"/>
  <c r="K3" i="1"/>
  <c r="B85" i="1" l="1"/>
  <c r="B79" i="1"/>
  <c r="B74" i="1"/>
  <c r="B69" i="1"/>
  <c r="B64" i="1"/>
  <c r="B57" i="1"/>
  <c r="B40" i="1"/>
  <c r="B32" i="1"/>
  <c r="B24" i="1"/>
  <c r="B19" i="1"/>
  <c r="B14" i="1"/>
  <c r="B9" i="1"/>
  <c r="B4" i="1"/>
  <c r="L3" i="1" l="1"/>
  <c r="B65" i="1"/>
  <c r="L64" i="1"/>
  <c r="B70" i="1"/>
  <c r="L69" i="1"/>
  <c r="L84" i="1"/>
  <c r="B5" i="1"/>
  <c r="B25" i="1"/>
  <c r="L24" i="1" s="1"/>
  <c r="B10" i="1"/>
  <c r="B33" i="1"/>
  <c r="B58" i="1"/>
  <c r="L57" i="1" s="1"/>
  <c r="B71" i="1"/>
  <c r="B80" i="1"/>
  <c r="B11" i="1"/>
  <c r="B20" i="1"/>
  <c r="B86" i="1"/>
  <c r="B6" i="1"/>
  <c r="B15" i="1"/>
  <c r="B41" i="1"/>
  <c r="B66" i="1"/>
  <c r="B75" i="1"/>
  <c r="L74" i="1" l="1"/>
  <c r="L14" i="1"/>
  <c r="L85" i="1"/>
  <c r="L19" i="1"/>
  <c r="L79" i="1"/>
  <c r="L10" i="1"/>
  <c r="L9" i="1"/>
  <c r="L5" i="1"/>
  <c r="L4" i="1"/>
  <c r="L70" i="1"/>
  <c r="L65" i="1"/>
  <c r="L40" i="1"/>
  <c r="L32" i="1"/>
  <c r="B26" i="1"/>
  <c r="B42" i="1"/>
  <c r="B59" i="1"/>
  <c r="B34" i="1"/>
  <c r="L33" i="1" s="1"/>
  <c r="B7" i="1"/>
  <c r="B21" i="1"/>
  <c r="B12" i="1"/>
  <c r="B16" i="1"/>
  <c r="B76" i="1"/>
  <c r="B81" i="1"/>
  <c r="B67" i="1"/>
  <c r="B87" i="1"/>
  <c r="B72" i="1"/>
  <c r="L72" i="1" l="1"/>
  <c r="L73" i="1"/>
  <c r="L71" i="1"/>
  <c r="L87" i="1"/>
  <c r="L88" i="1"/>
  <c r="L86" i="1"/>
  <c r="L67" i="1"/>
  <c r="L68" i="1"/>
  <c r="L66" i="1"/>
  <c r="L80" i="1"/>
  <c r="L75" i="1"/>
  <c r="L15" i="1"/>
  <c r="L12" i="1"/>
  <c r="L13" i="1"/>
  <c r="L11" i="1"/>
  <c r="L20" i="1"/>
  <c r="L7" i="1"/>
  <c r="L8" i="1"/>
  <c r="L6" i="1"/>
  <c r="L25" i="1"/>
  <c r="L58" i="1"/>
  <c r="L41" i="1"/>
  <c r="B28" i="1"/>
  <c r="B27" i="1"/>
  <c r="L26" i="1" s="1"/>
  <c r="B17" i="1"/>
  <c r="B35" i="1"/>
  <c r="L34" i="1" s="1"/>
  <c r="B82" i="1"/>
  <c r="B60" i="1"/>
  <c r="B22" i="1"/>
  <c r="B77" i="1"/>
  <c r="B43" i="1"/>
  <c r="L77" i="1" l="1"/>
  <c r="L78" i="1"/>
  <c r="L76" i="1"/>
  <c r="L22" i="1"/>
  <c r="L23" i="1"/>
  <c r="L21" i="1"/>
  <c r="L82" i="1"/>
  <c r="L83" i="1"/>
  <c r="L81" i="1"/>
  <c r="L17" i="1"/>
  <c r="L18" i="1"/>
  <c r="L16" i="1"/>
  <c r="L59" i="1"/>
  <c r="L27" i="1"/>
  <c r="L42" i="1"/>
  <c r="B29" i="1"/>
  <c r="B36" i="1"/>
  <c r="L35" i="1" s="1"/>
  <c r="B44" i="1"/>
  <c r="B61" i="1"/>
  <c r="L60" i="1" l="1"/>
  <c r="L28" i="1"/>
  <c r="L43" i="1"/>
  <c r="B30" i="1"/>
  <c r="B45" i="1"/>
  <c r="L44" i="1" s="1"/>
  <c r="B37" i="1"/>
  <c r="L36" i="1" s="1"/>
  <c r="B62" i="1"/>
  <c r="L62" i="1" l="1"/>
  <c r="L63" i="1"/>
  <c r="L30" i="1"/>
  <c r="L31" i="1"/>
  <c r="L61" i="1"/>
  <c r="L29" i="1"/>
  <c r="B38" i="1"/>
  <c r="L37" i="1" s="1"/>
  <c r="B47" i="1"/>
  <c r="B46" i="1"/>
  <c r="L46" i="1" l="1"/>
  <c r="L45" i="1"/>
  <c r="L38" i="1"/>
  <c r="L39" i="1"/>
  <c r="B48" i="1"/>
  <c r="L47" i="1" l="1"/>
  <c r="B49" i="1"/>
  <c r="L48" i="1" l="1"/>
  <c r="B50" i="1"/>
  <c r="L49" i="1" l="1"/>
  <c r="B51" i="1"/>
  <c r="L50" i="1" s="1"/>
  <c r="B52" i="1" l="1"/>
  <c r="L51" i="1" l="1"/>
  <c r="B53" i="1"/>
  <c r="B54" i="1"/>
  <c r="L53" i="1" l="1"/>
  <c r="L52" i="1"/>
  <c r="B55" i="1"/>
  <c r="L55" i="1" l="1"/>
  <c r="L56" i="1"/>
  <c r="L54" i="1"/>
</calcChain>
</file>

<file path=xl/sharedStrings.xml><?xml version="1.0" encoding="utf-8"?>
<sst xmlns="http://schemas.openxmlformats.org/spreadsheetml/2006/main" count="1042" uniqueCount="480">
  <si>
    <t>TBL NM</t>
  </si>
  <si>
    <t>TBL DESC</t>
  </si>
  <si>
    <t>FIELD</t>
  </si>
  <si>
    <t>FIELD DESC</t>
  </si>
  <si>
    <t>DATA TYPE</t>
  </si>
  <si>
    <t>KEY</t>
  </si>
  <si>
    <t>NOT NULL</t>
  </si>
  <si>
    <t>DEFAULT</t>
  </si>
  <si>
    <t>NOTE</t>
  </si>
  <si>
    <t>DDL</t>
  </si>
  <si>
    <t>CINS_FEATURE_STORE</t>
  </si>
  <si>
    <t>Lưu trữ bộ dữ liệu (tổng hợp được từ nguồn) KH phục vụ mô hình</t>
  </si>
  <si>
    <t>CUSTOMER_CDE</t>
  </si>
  <si>
    <t>MÃ KH</t>
  </si>
  <si>
    <t>VARCHAR2(20)</t>
  </si>
  <si>
    <t>X</t>
  </si>
  <si>
    <t>FTR_NM</t>
  </si>
  <si>
    <t>Tên feature</t>
  </si>
  <si>
    <t>VARCHAR2(200)</t>
  </si>
  <si>
    <t>FTR_VAL</t>
  </si>
  <si>
    <t>Giá trị feature</t>
  </si>
  <si>
    <t>VARCHAR2(2000)</t>
  </si>
  <si>
    <t>RPT_DT</t>
  </si>
  <si>
    <t>Kỳ chạy</t>
  </si>
  <si>
    <t>Định dạng: 01-12-2022</t>
  </si>
  <si>
    <t>ADD_TSTP</t>
  </si>
  <si>
    <t>Thời điểm nhấn vào bảng</t>
  </si>
  <si>
    <t>TIMESTAMP</t>
  </si>
  <si>
    <t>NOT LIVE</t>
  </si>
  <si>
    <t>CINS_FEATURE_STORE_ENRICH</t>
  </si>
  <si>
    <t>Lưu trữ bộ dữ liệu làm giàu về KH phục vụ mô hình</t>
  </si>
  <si>
    <t>DROP</t>
  </si>
  <si>
    <t>CINS_FEATURE_STORE_ROOT</t>
  </si>
  <si>
    <t>Lưu trữ bộ dữ liệu thô lấy từ nguồn, phục vụ tổng hợp ra Feature phái sinh</t>
  </si>
  <si>
    <t>CINS_FEATURE_STORE_DERIVED</t>
  </si>
  <si>
    <t>Lưu trữ bộ dữ liệu (phái sinh) KH phục vụ mô hình</t>
  </si>
  <si>
    <t>CINS_MODEL_RSLT</t>
  </si>
  <si>
    <t>Lưu trữ kết quả mô hình</t>
  </si>
  <si>
    <t>MODEL_RSLT_KEY</t>
  </si>
  <si>
    <t>Id tự tăng</t>
  </si>
  <si>
    <t>INTEGER</t>
  </si>
  <si>
    <t>MODEL_NM</t>
  </si>
  <si>
    <t>Tên mô hình khái quát</t>
  </si>
  <si>
    <t>Ví dụ: SEGMENTATION - GEO, REACTIVATE...</t>
  </si>
  <si>
    <t>PID</t>
  </si>
  <si>
    <t>Process id lấy từ lần chạy python</t>
  </si>
  <si>
    <t>VARCHAR2(100)</t>
  </si>
  <si>
    <t>RSLT</t>
  </si>
  <si>
    <t>Kết quả mô hình</t>
  </si>
  <si>
    <t>CONFIDENCE</t>
  </si>
  <si>
    <t>Độ tự tin</t>
  </si>
  <si>
    <t>NUMBER(20,6)</t>
  </si>
  <si>
    <t>Giữ giá trị float nếu là dạng %, không *100</t>
  </si>
  <si>
    <t>CINS_MODEL_EVAL</t>
  </si>
  <si>
    <t>Lưu trữ kết quả đánh giá mô hình theo metric</t>
  </si>
  <si>
    <t>MODEL_EVAL_KEY</t>
  </si>
  <si>
    <t>SUBSET</t>
  </si>
  <si>
    <t>Nhằm lưu giá trị metric đối với nhóm nhỏ như silhouette score riêng từng cluster, nếu là metric chung thì để trống</t>
  </si>
  <si>
    <t>METRIC</t>
  </si>
  <si>
    <t>Tên metric theo chuẩn quốc tế, viết hoa</t>
  </si>
  <si>
    <t>Ví dụ: ACCURACY, RMSE...</t>
  </si>
  <si>
    <t>METRIC_VAL</t>
  </si>
  <si>
    <t>Giá trị metric đo được</t>
  </si>
  <si>
    <t>CINS_FTR_DIM</t>
  </si>
  <si>
    <t>Lưu trữ thông tin bộ feature theo từng bài toán</t>
  </si>
  <si>
    <t>FTR_DIM_KEY</t>
  </si>
  <si>
    <t>FTR_CD</t>
  </si>
  <si>
    <t>Mã feature theo quy chuẩn</t>
  </si>
  <si>
    <t>GRP</t>
  </si>
  <si>
    <t>Nhóm feature</t>
  </si>
  <si>
    <t>SUB_GRP</t>
  </si>
  <si>
    <t>Nhóm nhỏ</t>
  </si>
  <si>
    <t>DESC</t>
  </si>
  <si>
    <t>Mô tả feature</t>
  </si>
  <si>
    <t>NVARCHAR2(20000)</t>
  </si>
  <si>
    <t>EXPS</t>
  </si>
  <si>
    <t>Code tổng hợp ra feature</t>
  </si>
  <si>
    <t>COND</t>
  </si>
  <si>
    <t>Điều kiện lấy</t>
  </si>
  <si>
    <t>FLTR_CD</t>
  </si>
  <si>
    <t>Điều kiện làm sạch</t>
  </si>
  <si>
    <t>FILL_CD</t>
  </si>
  <si>
    <t>Giá trị làm bụ</t>
  </si>
  <si>
    <t>LABEL</t>
  </si>
  <si>
    <t>Là feature nhãn hay không?</t>
  </si>
  <si>
    <t>UNIT</t>
  </si>
  <si>
    <t>Đơn vị của feature</t>
  </si>
  <si>
    <t>NVARCHAR2(2000)</t>
  </si>
  <si>
    <t>Nếu có unit là dạng số, không unit là dạng chữ</t>
  </si>
  <si>
    <t>FTR_TP</t>
  </si>
  <si>
    <t>DERIVED/ROOT</t>
  </si>
  <si>
    <t>Phục vụ trường hợp phát sinh cách xử lý khác nhau khi dùng chung feature, nếu không gặp trường hợp vậy thì không cần khai</t>
  </si>
  <si>
    <t>ACTIVE</t>
  </si>
  <si>
    <t>Có còn được dùng cho bài toán không?</t>
  </si>
  <si>
    <t>CHART</t>
  </si>
  <si>
    <t>VARCHAR2(2)</t>
  </si>
  <si>
    <t>CINS_SPLITTED_TBL</t>
  </si>
  <si>
    <t>Lưu trữ danh sách KH cần chạy cho mỗi tập dữ liệu của mỗi bài toán</t>
  </si>
  <si>
    <t>SPLIT_KEY</t>
  </si>
  <si>
    <t>Điều kiện chia bộ dữ liệu, nếu nhiều điều kiện thì phải lấy bộ Customer_cde thỏa mãn tất cả các tiêu chí</t>
  </si>
  <si>
    <t>Ví dụ: TOI</t>
  </si>
  <si>
    <t>SPLIT_EXPS</t>
  </si>
  <si>
    <t>NVARCHAR2(20)</t>
  </si>
  <si>
    <t>Ví dụ: &gt;</t>
  </si>
  <si>
    <t>SPLIT_VAL</t>
  </si>
  <si>
    <t>Ví dụ: 1000000</t>
  </si>
  <si>
    <t>CINS_CLEANED_TBL</t>
  </si>
  <si>
    <t>Lưu trữ bộ feature đã làm sạch</t>
  </si>
  <si>
    <t>CINS_FILLED_TBL</t>
  </si>
  <si>
    <t>Lưu trữ bộ feature đã làm bù</t>
  </si>
  <si>
    <t>CINS_ENCODED_TBL</t>
  </si>
  <si>
    <t>Lưu trữ bộ feature đã mã hóa</t>
  </si>
  <si>
    <t>CINS_SCALED_TBL</t>
  </si>
  <si>
    <t>Lưu trữ bộ feature đã co giãn</t>
  </si>
  <si>
    <t>CINS_BALANCED_TBL</t>
  </si>
  <si>
    <t>Lưu trữ danh sách KH theo tập sau bước cân bằng dữ liệu (phục vụ cho bài toán Classification)</t>
  </si>
  <si>
    <t>CLASS</t>
  </si>
  <si>
    <t>Giá trị của Label</t>
  </si>
  <si>
    <t>TMP_SEGMENT_RSLT</t>
  </si>
  <si>
    <t>Lưu trữ kết quả mô hình được biến đổi phục vụ dashboard theo dõi mô hình</t>
  </si>
  <si>
    <t>SEGMENT_CNT_CST</t>
  </si>
  <si>
    <t>Bảng phân bổ kết quả mô hình Segmentation theo nhóm tuổi phục vụ dashboard</t>
  </si>
  <si>
    <t>VARCHAR(20)</t>
  </si>
  <si>
    <t>CLUSTER_NM</t>
  </si>
  <si>
    <t>Tên cụm</t>
  </si>
  <si>
    <t>VARCHAR(100)</t>
  </si>
  <si>
    <t>GEN_GRP</t>
  </si>
  <si>
    <t>Nhóm tuổi</t>
  </si>
  <si>
    <t>VARCHAR(200)</t>
  </si>
  <si>
    <t>CNT_CST</t>
  </si>
  <si>
    <t>Số lượng KH</t>
  </si>
  <si>
    <t>NUMBER(38,0)</t>
  </si>
  <si>
    <t>SEGMENT_FTR</t>
  </si>
  <si>
    <t>Bảng phân tích mô hình phục vụ radar chart trên dashboard theo dõi mô hình</t>
  </si>
  <si>
    <t>AGG_TP</t>
  </si>
  <si>
    <t>Cách thức tổng hợp</t>
  </si>
  <si>
    <t>AGG_VAL</t>
  </si>
  <si>
    <t>Giá trị được tổng hợp</t>
  </si>
  <si>
    <t>NEW</t>
  </si>
  <si>
    <t>CINS_MODEL_COMBINE</t>
  </si>
  <si>
    <t>Bảng quy định cách gộp cụm kết quả mô hình</t>
  </si>
  <si>
    <t>MODEL_COMBINE_KEY</t>
  </si>
  <si>
    <t>RSLT_BEFORE</t>
  </si>
  <si>
    <t>PID_LIVE</t>
  </si>
  <si>
    <t>Mã mô hình gộp</t>
  </si>
  <si>
    <t>RSLT_AFTER</t>
  </si>
  <si>
    <t>Kết quả mô hình gộp</t>
  </si>
  <si>
    <t>CINS_JOB_REGISTRY</t>
  </si>
  <si>
    <t>Bảng đăng ký và theo dõi lịch chạy job mô hình</t>
  </si>
  <si>
    <t>JOB_REGISTRY_KEY</t>
  </si>
  <si>
    <t>SCHED</t>
  </si>
  <si>
    <t>Thời gian đăng ký chạy job</t>
  </si>
  <si>
    <t>ACT_PID</t>
  </si>
  <si>
    <t>ACT_START</t>
  </si>
  <si>
    <t>Thời gian job thực tế bắt đầu</t>
  </si>
  <si>
    <t>ACT_END</t>
  </si>
  <si>
    <t>Thời gian job thực tế kết thúc</t>
  </si>
  <si>
    <t>PARAMS</t>
  </si>
  <si>
    <t>Tham số truyền vào job</t>
  </si>
  <si>
    <t>VD: truyền vào '05-04-2023' cho RPT_DT của lần chạy job tới</t>
  </si>
  <si>
    <t>STATUS</t>
  </si>
  <si>
    <t>Trạng thái job</t>
  </si>
  <si>
    <t>'QUEUE'</t>
  </si>
  <si>
    <t>Default: QUEUE, RUNNING, DONE, ERROR</t>
  </si>
  <si>
    <t>FILE_NM</t>
  </si>
  <si>
    <t>Tên file Python cần chạy</t>
  </si>
  <si>
    <t>CINS_LOC_DIM_POP</t>
  </si>
  <si>
    <t>Bảng dim ghi nhận dân số Việt Nam tới cấp huyện</t>
  </si>
  <si>
    <t>LOC_POP_KEY</t>
  </si>
  <si>
    <t>PROVINCE</t>
  </si>
  <si>
    <t>Tỉnh</t>
  </si>
  <si>
    <t>DISTRICT</t>
  </si>
  <si>
    <t>Quận</t>
  </si>
  <si>
    <t>WARD</t>
  </si>
  <si>
    <t>Huyện</t>
  </si>
  <si>
    <t>POPULATION</t>
  </si>
  <si>
    <t>Dân số</t>
  </si>
  <si>
    <t>CINS_LOC_DIM_LNGLAT</t>
  </si>
  <si>
    <t>Bảng dim lưu tọa độ các vị trí địa lý trên hệ thống</t>
  </si>
  <si>
    <t>LOC_LNGLAT_KEY</t>
  </si>
  <si>
    <t>SRC_ID1</t>
  </si>
  <si>
    <t>Id lấy từ hệ thống</t>
  </si>
  <si>
    <t>VARCHAR2(50)</t>
  </si>
  <si>
    <t>SRC_ID2</t>
  </si>
  <si>
    <t>Id lấy từ hệ thống (lvl2)</t>
  </si>
  <si>
    <t>SUBJECT</t>
  </si>
  <si>
    <t>Loại vị trí</t>
  </si>
  <si>
    <t>Default: CIF, ATM, BRANCH, POS</t>
  </si>
  <si>
    <t>ADDR1</t>
  </si>
  <si>
    <t>Chi tiết địa chỉ</t>
  </si>
  <si>
    <t>ADDR2</t>
  </si>
  <si>
    <t>Chi tiết địa chỉ (cont)</t>
  </si>
  <si>
    <t>LNG</t>
  </si>
  <si>
    <t>Kinh độ</t>
  </si>
  <si>
    <t>NUMBER(10,7)</t>
  </si>
  <si>
    <t>LAT</t>
  </si>
  <si>
    <t>Vĩ độ</t>
  </si>
  <si>
    <t>STT</t>
  </si>
  <si>
    <t>TÊN BẢNG</t>
  </si>
  <si>
    <t>UPDATE LẠI CIF</t>
  </si>
  <si>
    <t>INDEX</t>
  </si>
  <si>
    <t>PARTITION</t>
  </si>
  <si>
    <t>EXPORT CÓ DATA (GHI RÕ LƯU KỲ NÀO)</t>
  </si>
  <si>
    <t>rpt_dt 31-5</t>
  </si>
  <si>
    <t>rpt_dt 31-5, 16-1</t>
  </si>
  <si>
    <t>all</t>
  </si>
  <si>
    <t>?</t>
  </si>
  <si>
    <t>EB_SACOMPAY_HOLD</t>
  </si>
  <si>
    <t>CARD_CREDIT_OVER_LIMIT_20_70_6M</t>
  </si>
  <si>
    <t>CARD_SUM_TXN_AMT_6M</t>
  </si>
  <si>
    <t>CARD_CREDIT_HOLD</t>
  </si>
  <si>
    <t>CARD_CREDIT_NON_DEBT_GRP_6M</t>
  </si>
  <si>
    <t>CASA_CT_TXN_6M</t>
  </si>
  <si>
    <t>CASA_CT_TXN_1M</t>
  </si>
  <si>
    <t>CASH_CT_TXN_12M</t>
  </si>
  <si>
    <t>FOOD_GROCERY_CT_TXN_12M</t>
  </si>
  <si>
    <t>EB_SACOMPAY_DAY_SINCE_LTST_LOGIN</t>
  </si>
  <si>
    <t>LOR</t>
  </si>
  <si>
    <t>CASA_SUM_BAL_NOW</t>
  </si>
  <si>
    <t>EB_MBIB_CT_TXN_6M</t>
  </si>
  <si>
    <t>CARD_FAV_BRANCH_LOC_6M</t>
  </si>
  <si>
    <t>UTILITIES_CT_TXN_12M</t>
  </si>
  <si>
    <t>EB_MBIB_CT_TXN_3M</t>
  </si>
  <si>
    <t>TOI</t>
  </si>
  <si>
    <t>CASA_SUM_TXN_AMT_1M</t>
  </si>
  <si>
    <t>EB_SACOMPAY_SUM_TXN_AMT_6M</t>
  </si>
  <si>
    <t>EB_SACOMPAY_CT_TXN_3M</t>
  </si>
  <si>
    <t>CARD_CREDIT_SUM_TXN_AMT_3M</t>
  </si>
  <si>
    <t>GENDER</t>
  </si>
  <si>
    <t>CASH_SM_AMT_12M</t>
  </si>
  <si>
    <t>EB_MBIB_SUM_TXN_AMT_3M</t>
  </si>
  <si>
    <t>EB_MBIB_SUM_TXN_AMT_6M</t>
  </si>
  <si>
    <t>EB_SACOMPAY_DAY_SINCE_LTST_TXN</t>
  </si>
  <si>
    <t>CARD_CREDIT_MAX_LIMIT</t>
  </si>
  <si>
    <t>EB_MBIB_DAY_SINCE_ACTIVE</t>
  </si>
  <si>
    <t>EB_MBIB_HOLD</t>
  </si>
  <si>
    <t>CASA_HOLD</t>
  </si>
  <si>
    <t>CASA_DAY_SINCE_LTST_TXN</t>
  </si>
  <si>
    <t>EB_SACOMPAY_SUM_TXN_AMT_3M</t>
  </si>
  <si>
    <t>FAV_POS_6M_CT</t>
  </si>
  <si>
    <t>CARD_TOP1_MERCHANT_6M</t>
  </si>
  <si>
    <t>CARD_TOP2_MERCHANT_6M</t>
  </si>
  <si>
    <t>FAV_POS_6M_SM</t>
  </si>
  <si>
    <t>CARD_TOP3_MERCHANT_6M</t>
  </si>
  <si>
    <t xml:space="preserve">TOI_LST_YR        </t>
  </si>
  <si>
    <t>CASA_FAV_BRANCH_6M</t>
  </si>
  <si>
    <t>AREA_SPLIT</t>
  </si>
  <si>
    <t>ADDR_TOWN</t>
  </si>
  <si>
    <t>DIM</t>
  </si>
  <si>
    <t>STORE</t>
  </si>
  <si>
    <t>ENRICH</t>
  </si>
  <si>
    <t>ROOT</t>
  </si>
  <si>
    <t>DERIVED</t>
  </si>
  <si>
    <t>ADD</t>
  </si>
  <si>
    <t>CARD_CREDIT_SUM_TXN_DOM_6M</t>
  </si>
  <si>
    <t>CARD_CREDIT_SUM_LATE_PYMT_OTHER_BNK</t>
  </si>
  <si>
    <t>EB_MB_CROSS_SELL_LABEL2</t>
  </si>
  <si>
    <t>FAV_POS_1_LAT</t>
  </si>
  <si>
    <t>CASA_CT_TXN_12M</t>
  </si>
  <si>
    <t>CARD_CREDIT_MAX_DEBT_GRP_OTHER_BNK</t>
  </si>
  <si>
    <t>CARD_CREDIT_CROSS_SELL_LABEL3</t>
  </si>
  <si>
    <t>FAV_POS_2_LAT</t>
  </si>
  <si>
    <t xml:space="preserve">FAV_BRANCH_LNG    </t>
  </si>
  <si>
    <t>COUNTRY</t>
  </si>
  <si>
    <t>ADDR_POP</t>
  </si>
  <si>
    <t>FAV_POS_1_LNG</t>
  </si>
  <si>
    <t xml:space="preserve">OFFLINE_CT_TXN_6M </t>
  </si>
  <si>
    <t>FAV_ATM_LAT</t>
  </si>
  <si>
    <t>HOBBIES_SPORT_SM_AMT_12M</t>
  </si>
  <si>
    <t>CARD_CREDIT_CT_OTHER_BNK</t>
  </si>
  <si>
    <t>CARD_TOP10_MERCHANT_6M</t>
  </si>
  <si>
    <t>FAV_POS_2_LNG</t>
  </si>
  <si>
    <t>CARD_CREDIT_SUM_TXN_AMT_6M</t>
  </si>
  <si>
    <t>CARD_CREDIT_AVG_BAL_AMT_OTHER_BNK</t>
  </si>
  <si>
    <t>FAV_ATM_LNG</t>
  </si>
  <si>
    <t xml:space="preserve">FAV_BRANCH_LAT    </t>
  </si>
  <si>
    <t>CARD_CREDIT_AVG_LATE_PYMT_OTHER_BNK</t>
  </si>
  <si>
    <t>CASA_SUM_TXN_AMT_6M</t>
  </si>
  <si>
    <t>CARD_CREDIT_SUM_PYMT_AMT_OTHER_BNK_MX</t>
  </si>
  <si>
    <t>CASA_CROSS_SELL_LABEL1</t>
  </si>
  <si>
    <t>ADDR_ENRICH</t>
  </si>
  <si>
    <t>CARD_TOP5_MERCHANT_6M</t>
  </si>
  <si>
    <t>ADDR_LNG</t>
  </si>
  <si>
    <t>CARD_CREDIT_MIN_BAL_AMT_OTHER_BNK</t>
  </si>
  <si>
    <t>CARD_TOP6_MERCHANT_6M</t>
  </si>
  <si>
    <t>ADDR_LAT</t>
  </si>
  <si>
    <t>CARD_CREDIT_SUM_TXN_OFFLINE_3M</t>
  </si>
  <si>
    <t>CARD_CREDIT_SUM_TXN_AMT_OTHER_BNK</t>
  </si>
  <si>
    <t>CARD_CREDIT_CROSS_SELL_LABEL4</t>
  </si>
  <si>
    <t>DIST_CUST_FAV_POS_TOP1</t>
  </si>
  <si>
    <t>FOOD_GROCERY_SM_AMT_1M</t>
  </si>
  <si>
    <t>CARD_CREDIT_MAX_BAL_AMT_OTHER_BNK</t>
  </si>
  <si>
    <t>DIST_CUST_FAV_POS_TOP2</t>
  </si>
  <si>
    <t>HOBBIES_SPORT_CT_TXN_12M</t>
  </si>
  <si>
    <t>INCOME_LTST_YR</t>
  </si>
  <si>
    <t>CASA_CROSS_SELL_LABEL2</t>
  </si>
  <si>
    <t>DIST_CUST_FAV_ATM</t>
  </si>
  <si>
    <t>TOI_CARD_Y0</t>
  </si>
  <si>
    <t>CARD_CREDIT_MAX_LATE_PYMT_OTHER_BNK</t>
  </si>
  <si>
    <t>CARD_CREDIT_CROSS_SELL_LABEL2</t>
  </si>
  <si>
    <t>EB_SACOMPAY_CT_TXN_1M</t>
  </si>
  <si>
    <t>CARD_CREDIT_SUM_BAL_AMT_OTHER_BNK</t>
  </si>
  <si>
    <t>CARD_TOP8_MERCHANT_6M</t>
  </si>
  <si>
    <t>CARD_CREDIT_SUM_TXN_AMT_1M</t>
  </si>
  <si>
    <t>CARD_CREDIT_MAX_CLASS_OTHER_BANK</t>
  </si>
  <si>
    <t>SACOMBANK_PAY_CROSS_SELL_LABEL2</t>
  </si>
  <si>
    <t>CARD_CREDIT_MIN_LATE_PYMT_OTHER_BNK</t>
  </si>
  <si>
    <t>CARD_CREDIT_CROSS_SELL_LABEL6</t>
  </si>
  <si>
    <t>CARD_CREDIT_SUM_REV_SALE_1M</t>
  </si>
  <si>
    <t>SACOMBANK_PAY_CROSS_SELL_LABEL1</t>
  </si>
  <si>
    <t>EB_CT_TXN_3M</t>
  </si>
  <si>
    <t>CARD_CREDIT_CROSS_SELL_LABEL1</t>
  </si>
  <si>
    <t>CARD_CREDIT_CT_TXN_6M</t>
  </si>
  <si>
    <t>CARD_TOP9_MERCHANT_6M</t>
  </si>
  <si>
    <t>CARD_AVG_BAL_3M</t>
  </si>
  <si>
    <t>CARD_TOP7_MERCHANT_6M</t>
  </si>
  <si>
    <t>SHOPPING_CT_TXN_12M</t>
  </si>
  <si>
    <t>CARD_TOP4_MERCHANT_6M</t>
  </si>
  <si>
    <t>CARD_CREDIT_CT_TXN_OFFLINE_12M</t>
  </si>
  <si>
    <t>CARD_CREDIT_CROSS_SELL_LABEL5</t>
  </si>
  <si>
    <t>CARD_CREDIT_CT_TXN_12M</t>
  </si>
  <si>
    <t>HOBBIES_CT_TXN_12M</t>
  </si>
  <si>
    <t>CASA_CROSS_SELL_LABEL3</t>
  </si>
  <si>
    <t>CARD_CREDIT_CT_TXN_INTER_3M</t>
  </si>
  <si>
    <t>EB_MB_CROSS_SELL_LABEL1</t>
  </si>
  <si>
    <t>DEBT_GRP</t>
  </si>
  <si>
    <t>CARD_CREDIT_CT_TXN_ONLINE_12M</t>
  </si>
  <si>
    <t>CARD_CREDIT_CT_TXN_INTER_1M</t>
  </si>
  <si>
    <t>REACTIVATED</t>
  </si>
  <si>
    <t>CASA_SUM_TXN_AMT_3M</t>
  </si>
  <si>
    <t>CASA_INACTIVE</t>
  </si>
  <si>
    <t>CARD_CREDIT_SUM_REV_SALE_3M</t>
  </si>
  <si>
    <t>BEAUTY_SM_AMT_12M</t>
  </si>
  <si>
    <t>CARD_FAV_BRANCH_LOC_3M</t>
  </si>
  <si>
    <t>CARD_CREDIT_SUM_REV_CASH_12M</t>
  </si>
  <si>
    <t>CARD_CREDIT_CT_TXN_OFFLINE_3M</t>
  </si>
  <si>
    <t>CARD_BRANCH_LOC_3M</t>
  </si>
  <si>
    <t>CARD_CREDIT_CT_CARD_ACTIVE</t>
  </si>
  <si>
    <t>EB_MBIB_SUM_TXN_AMT_1M</t>
  </si>
  <si>
    <t>CARD_CREDIT_UP_SELL_LABEL2_6M</t>
  </si>
  <si>
    <t>EB_CT_TXN_6M</t>
  </si>
  <si>
    <t>SHOPPING_CT_TXN_1M</t>
  </si>
  <si>
    <t>CARD_CREDIT_CT_TXN_DOM_12M</t>
  </si>
  <si>
    <t>CARD_CREDIT_SUM_TXN_AMT_12M</t>
  </si>
  <si>
    <t>CARD_CREDIT_INACTIVE</t>
  </si>
  <si>
    <t>SERVICE_CT_TXN_12M</t>
  </si>
  <si>
    <t>CHILD_PET_CT_TXN_1M</t>
  </si>
  <si>
    <t>APPLIANCES_CT_TXN_12M</t>
  </si>
  <si>
    <t>CARD_CREDIT_CT_TXN_ONLINE_3M</t>
  </si>
  <si>
    <t>CARD_BRANCH_LOC_6M</t>
  </si>
  <si>
    <t>CHILD_PET_CT_TXN_12M</t>
  </si>
  <si>
    <t>HOBBIES_ENTERTAINMENT_SM_AMT_1M</t>
  </si>
  <si>
    <t>EDUCATION_CT_TXN_1M</t>
  </si>
  <si>
    <t>INSURANCE_SM_AMT_1M</t>
  </si>
  <si>
    <t>CARD_CREDIT_CT_CONSUMP_LOAN</t>
  </si>
  <si>
    <t>CASA_SUM_TXN_AMT_12M</t>
  </si>
  <si>
    <t>INSURANCE_CT_TXN_12M</t>
  </si>
  <si>
    <t>CARD_CREDIT_UP_SELL_LABEL1_6M</t>
  </si>
  <si>
    <t>EB_SACOMPAY_CT_TXN_6M</t>
  </si>
  <si>
    <t>CARD_CREDIT_MAX_BRAND_LIMIT</t>
  </si>
  <si>
    <t>CARD_CREDIT_MAX_CLASS</t>
  </si>
  <si>
    <t>VEHICLES_SM_AMT_1M</t>
  </si>
  <si>
    <t>APPLIANCES_SM_AMT_12M</t>
  </si>
  <si>
    <t>UTILITIES_SM_AMT_12M</t>
  </si>
  <si>
    <t>CARD_CREDIT_SUM_TXN_DOM_12M</t>
  </si>
  <si>
    <t>BEAUTY_CT_TXN_12M</t>
  </si>
  <si>
    <t>EDUCATION_SM_AMT_12M</t>
  </si>
  <si>
    <t>SERVICE_SM_AMT_12M</t>
  </si>
  <si>
    <t>TRAVEL_CT_TXN_1M</t>
  </si>
  <si>
    <t>CARD_CREDIT_SUM_TXN_INTER_1M</t>
  </si>
  <si>
    <t>CARD_CREDIT_SUM_TXN_INTER_6M</t>
  </si>
  <si>
    <t>PROFESSION</t>
  </si>
  <si>
    <t>MARITAL_STATUS</t>
  </si>
  <si>
    <t>CITY</t>
  </si>
  <si>
    <t>INACTIVE</t>
  </si>
  <si>
    <t>EB_MBIB_DAY_SINCE_LTST_TXN</t>
  </si>
  <si>
    <t>CASA_CT_VAR_BRANCH_REG_3M</t>
  </si>
  <si>
    <t>FOOD_GROCERY_CT_TXN_1M</t>
  </si>
  <si>
    <t>CARD_CREDIT_CASH_RATIO_30_6M</t>
  </si>
  <si>
    <t>CASH_SM_AMT_1M</t>
  </si>
  <si>
    <t>VEHICLES_CT_TXN_12M</t>
  </si>
  <si>
    <t>TRAVEL_SM_AMT_1M</t>
  </si>
  <si>
    <t>CARD_CREDIT_CT_TXN_DOM_6M</t>
  </si>
  <si>
    <t>CARD_CREDIT_SUM_TXN_DOM_3M</t>
  </si>
  <si>
    <t>CARD_CREDIT_SUM_REV_SALE_12M</t>
  </si>
  <si>
    <t>CARD_CREDIT_SUM_REV_CASH_6M</t>
  </si>
  <si>
    <t>CARD_CREDIT_SUM_TXN_ONLINE_1M</t>
  </si>
  <si>
    <t>HOBBIES_CT_TXN_1M</t>
  </si>
  <si>
    <t>HOBBIES_ENTERTAINMENT_CT_TXN_1M</t>
  </si>
  <si>
    <t>CARD_CREDIT_SUM_TXN_INTER_12M</t>
  </si>
  <si>
    <t>INSURANCE_CT_TXN_1M</t>
  </si>
  <si>
    <t>LOAN_MIN_CLT_NOM_VAL_12M</t>
  </si>
  <si>
    <t>CARD_CT_VAR_BRANCH_3M</t>
  </si>
  <si>
    <t>CASA_CT_TXN_3M</t>
  </si>
  <si>
    <t>AGE</t>
  </si>
  <si>
    <t>CARD_SUM_TXN_AMT_3M</t>
  </si>
  <si>
    <t>BRANCH</t>
  </si>
  <si>
    <t>CASA_AVG_BAL_1M</t>
  </si>
  <si>
    <t>CARD_CREDIT_LIMIT_TXN_M1</t>
  </si>
  <si>
    <t>EB_MBIB_CT_TXN_1M</t>
  </si>
  <si>
    <t>EB_SACOMPAY_CT_INACTIVE</t>
  </si>
  <si>
    <t>EDUCATION_SM_AMT_1M</t>
  </si>
  <si>
    <t>TRAVEL_CT_TXN_12M</t>
  </si>
  <si>
    <t>CARD_CREDIT_CT_TXN_INTER_6M</t>
  </si>
  <si>
    <t>CARD_CREDIT_SUM_TXN_ONLINE_3M</t>
  </si>
  <si>
    <t>CARD_CREDIT_CT_TXN_ONLINE_6M</t>
  </si>
  <si>
    <t>CARD_CREDIT_SUM_TXN_OFFLINE_1M</t>
  </si>
  <si>
    <t>CARD_CREDIT_CT_TXN_ONLINE_1M</t>
  </si>
  <si>
    <t>SERVICE_CT_TXN_1M</t>
  </si>
  <si>
    <t>CASA_CT_ACCT_ACTIVE</t>
  </si>
  <si>
    <t>CASA_MIN_BAL_1M</t>
  </si>
  <si>
    <t>CARD_CREDIT_SUM_TXN_ONLINE_12M</t>
  </si>
  <si>
    <t>AREA</t>
  </si>
  <si>
    <t>EB_SACOMPAY_INACTIVE</t>
  </si>
  <si>
    <t>CARD_CREDIT_SUM_REV_SALE_6M</t>
  </si>
  <si>
    <t>CARD_CREDIT_CT_TXN_3M</t>
  </si>
  <si>
    <t>APPLIANCES_CT_TXN_1M</t>
  </si>
  <si>
    <t>CARD_CREDIT_CT_TXN_DOM_3M</t>
  </si>
  <si>
    <t>PUBLIC_SERVICE_HEALTHCARE_SM_AMT_1M</t>
  </si>
  <si>
    <t>BEAUTY_CT_TXN_1M</t>
  </si>
  <si>
    <t>CARD_CREDIT_CT_TXN_INTER_12M</t>
  </si>
  <si>
    <t>CARD_CREDIT_CT_TXN_DOM_1M</t>
  </si>
  <si>
    <t>CARD_CREDIT_DEBT_GRP_6M</t>
  </si>
  <si>
    <t>CARD_CREDIT_SUM_TXN_ONLINE_6M</t>
  </si>
  <si>
    <t>UTILITIES_CT_TXN_1M</t>
  </si>
  <si>
    <t>CARD_CREDIT_SUM_REV_CASH_3M</t>
  </si>
  <si>
    <t>HOBBIES_SM_AMT_12M</t>
  </si>
  <si>
    <t>SHOPPING_SM_AMT_12M</t>
  </si>
  <si>
    <t>LIFE_STG</t>
  </si>
  <si>
    <t>CARD_CREDIT_SUM_TXN_OFFLINE_6M</t>
  </si>
  <si>
    <t>EB_MBIB_INACTIVE</t>
  </si>
  <si>
    <t>CARD_CREDIT_AMOUNT_SALE_MCC_VANG_50_6M</t>
  </si>
  <si>
    <t>CARD_CREDIT_SUM_BAL_NOW</t>
  </si>
  <si>
    <t>CARD_CREDIT_LIMIT_TXN_M6</t>
  </si>
  <si>
    <t>EDUCATION_CT_TXN_12M</t>
  </si>
  <si>
    <t>CASA_MAX_BAL_1M</t>
  </si>
  <si>
    <t>CARD_CREDIT_CT_INACTIVE_ALL</t>
  </si>
  <si>
    <t>PUBLIC_SERVICE_HEALTHCARE_SM_AMT_12M</t>
  </si>
  <si>
    <t>TOI_CARD_Y1</t>
  </si>
  <si>
    <t>TRAVEL_SM_AMT_12M</t>
  </si>
  <si>
    <t>CARD_CREDIT_SUM_TXN_DOM_1M</t>
  </si>
  <si>
    <t>VEHICLES_SM_AMT_12M</t>
  </si>
  <si>
    <t>HOBBIES_SPORT_SM_AMT_1M</t>
  </si>
  <si>
    <t>INSURANCE_SM_AMT_12M</t>
  </si>
  <si>
    <t>CARD_CREDIT_SUM_TXN_INTER_3M</t>
  </si>
  <si>
    <t>BEAUTY_SM_AMT_1M</t>
  </si>
  <si>
    <t>HOBBIES_SPORT_CT_TXN_1M</t>
  </si>
  <si>
    <t>SERVICE_SM_AMT_1M</t>
  </si>
  <si>
    <t>VEHICLES_CT_TXN_1M</t>
  </si>
  <si>
    <t>CARD_CREDIT_UP_SELL_LABEL3_6M</t>
  </si>
  <si>
    <t>CHILD_PET_SM_AMT_12M</t>
  </si>
  <si>
    <t>LOAN_MAX_CLT_NOM_VAL_12M</t>
  </si>
  <si>
    <t>CASH_CT_TXN_1M</t>
  </si>
  <si>
    <t>ISS_PLC</t>
  </si>
  <si>
    <t>CREDIT_SCORE</t>
  </si>
  <si>
    <t>FOOD_GROCERY_SM_AMT_12M</t>
  </si>
  <si>
    <t>APPLIANCES_SM_AMT_1M</t>
  </si>
  <si>
    <t>SUM_TOI_12M</t>
  </si>
  <si>
    <t>CARD_CT_VAR_BRANCH_REG_3M</t>
  </si>
  <si>
    <t>CARD_CREDIT_CT_TXN_OFFLINE_6M</t>
  </si>
  <si>
    <t>PUBLIC_SERVICE_HEALTHCARE_CT_TXN_12M</t>
  </si>
  <si>
    <t>CARD_CREDIT_DAY_SINCE_LTST_TXN</t>
  </si>
  <si>
    <t>SHOPPING_SM_AMT_1M</t>
  </si>
  <si>
    <t>EB_SACOMPAY_SUM_TXN_AMT_1M</t>
  </si>
  <si>
    <t>UTILITIES_SM_AMT_1M</t>
  </si>
  <si>
    <t>CARD_CREDIT_SUM_TXN_OFFLINE_12M</t>
  </si>
  <si>
    <t>CARD_CREDIT_UP_SELL_LABEL4_6M</t>
  </si>
  <si>
    <t>CARD_CREDIT_LIMIT_TXN_M3</t>
  </si>
  <si>
    <t>CARD_AVG_BAL_6M</t>
  </si>
  <si>
    <t>CARD_CREDIT_AMOUNT_CASH_LESS_30_6M</t>
  </si>
  <si>
    <t>HOBBIES_ENTERTAINMENT_CT_TXN_12M</t>
  </si>
  <si>
    <t>CARD_CREDIT_CT_TXN_1M</t>
  </si>
  <si>
    <t>PUBLIC_SERVICE_HEALTHCARE_CT_TXN_1M</t>
  </si>
  <si>
    <t>CARD_CREDIT_CT_TXN_OFFLINE_1M</t>
  </si>
  <si>
    <t>HOBBIES_ENTERTAINMENT_SM_AMT_12M</t>
  </si>
  <si>
    <t>CHILD_PET_SM_AMT_1M</t>
  </si>
  <si>
    <t>CARD_CREDIT_SUM_REV_CASH_1M</t>
  </si>
  <si>
    <t>AREA_GEO_2M</t>
  </si>
  <si>
    <t>HOBBIES_SM_AMT_1M</t>
  </si>
  <si>
    <t>insert into cins_job_registry (sched, params, file_nm) values (to_timestamp('02-04-2023 23:59:00','DD-MM-YYYY HH24:MI:SS'), '31-03-2023','Job_Main.py');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</si>
</sst>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3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2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0" fillId="0" borderId="3" xfId="0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1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vertical="center" wrapText="1"/>
    </xf>
    <xf numFmtId="0" fontId="0" fillId="2" borderId="3" xfId="0" applyFill="1" applyBorder="1" applyAlignment="1">
      <alignment vertical="center" wrapText="1"/>
    </xf>
    <xf numFmtId="0" fontId="0" fillId="2" borderId="4" xfId="0" applyFill="1" applyBorder="1" applyAlignment="1">
      <alignment vertical="center" wrapText="1"/>
    </xf>
    <xf numFmtId="0" fontId="1" fillId="0" borderId="0" xfId="0" applyFont="1"/>
    <xf numFmtId="0" fontId="1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0" fillId="0" borderId="1" xfId="0" quotePrefix="1" applyBorder="1" applyAlignment="1">
      <alignment vertical="center"/>
    </xf>
    <xf numFmtId="0" fontId="1" fillId="3" borderId="0" xfId="0" applyFont="1" applyFill="1" applyAlignment="1">
      <alignment horizontal="left" vertical="center" indent="1"/>
    </xf>
    <xf numFmtId="0" fontId="0" fillId="3" borderId="0" xfId="0" applyFill="1" applyAlignment="1">
      <alignment horizontal="left" vertical="center" indent="1"/>
    </xf>
    <xf numFmtId="0" fontId="0" fillId="2" borderId="0" xfId="0" applyFill="1"/>
    <xf numFmtId="0" fontId="1" fillId="2" borderId="0" xfId="0" applyFont="1" applyFill="1"/>
    <xf numFmtId="0" fontId="0" fillId="3" borderId="0" xfId="0" applyFill="1"/>
    <xf numFmtId="0" fontId="2" fillId="0" borderId="0" xfId="0" applyFont="1"/>
    <xf numFmtId="0" fontId="1" fillId="3" borderId="0" xfId="0" applyFont="1" applyFill="1"/>
    <xf numFmtId="0" fontId="2" fillId="3" borderId="0" xfId="0" applyFont="1" applyFill="1"/>
    <xf numFmtId="164" fontId="0" fillId="0" borderId="0" xfId="0" applyNumberFormat="1"/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40"/>
  <sheetViews>
    <sheetView topLeftCell="A52" zoomScale="80" zoomScaleNormal="80" workbookViewId="0">
      <selection activeCell="P52" sqref="P52"/>
    </sheetView>
  </sheetViews>
  <sheetFormatPr defaultColWidth="8.7109375" defaultRowHeight="15"/>
  <cols>
    <col min="1" max="1" width="8.7109375" style="8"/>
    <col min="2" max="2" width="31.28515625" style="8" bestFit="1" customWidth="1"/>
    <col min="3" max="3" width="24.85546875" style="8" customWidth="1"/>
    <col min="4" max="4" width="25.7109375" style="8" bestFit="1" customWidth="1"/>
    <col min="5" max="5" width="21.7109375" style="8" customWidth="1"/>
    <col min="6" max="6" width="16.140625" style="8" bestFit="1" customWidth="1"/>
    <col min="7" max="7" width="4.7109375" style="16" bestFit="1" customWidth="1"/>
    <col min="8" max="8" width="10.28515625" style="16" bestFit="1" customWidth="1"/>
    <col min="9" max="9" width="9.42578125" style="8" bestFit="1" customWidth="1"/>
    <col min="10" max="10" width="26.42578125" style="8" customWidth="1"/>
    <col min="11" max="11" width="7.140625" style="24" customWidth="1"/>
    <col min="12" max="12" width="26.42578125" style="27" customWidth="1"/>
    <col min="13" max="16384" width="8.7109375" style="8"/>
  </cols>
  <sheetData>
    <row r="2" spans="1:12" s="2" customFormat="1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23"/>
      <c r="L2" s="26" t="s">
        <v>9</v>
      </c>
    </row>
    <row r="3" spans="1:12" s="2" customFormat="1">
      <c r="B3" s="17" t="s">
        <v>10</v>
      </c>
      <c r="C3" s="35" t="s">
        <v>11</v>
      </c>
      <c r="D3" s="4" t="s">
        <v>12</v>
      </c>
      <c r="E3" s="4" t="s">
        <v>13</v>
      </c>
      <c r="F3" s="4" t="s">
        <v>14</v>
      </c>
      <c r="G3" s="1"/>
      <c r="H3" s="5" t="s">
        <v>15</v>
      </c>
      <c r="I3" s="6"/>
      <c r="J3" s="6"/>
      <c r="K3" s="24" t="str">
        <f>CONCATENATE(IF(G3="X","NUMBER(*,0) GENERATED ALWAYS AS IDENTITY MINVALUE 1 MAXVALUE 9999999999999999999999999999 INCREMENT BY 1 START WITH 1 CACHE 20 NOORDER  NOCYCLE  NOKEEP  NOSCALE  NOT NULL ENABLE",F3),IF(I3="","",CONCATENATE(" DEFAULT ",I3)))</f>
        <v>VARCHAR2(20)</v>
      </c>
      <c r="L3" s="27" t="str">
        <f>IF(B3&lt;&gt;B4,CONCATENATE(D3," ",K3,");"),IF(B3&lt;&gt;B2,CONCATENATE("CREATE TABLE ",B3," (",D3," ",K3,","),CONCATENATE(D3," ",K3,",")))</f>
        <v>CREATE TABLE CINS_FEATURE_STORE (CUSTOMER_CDE VARCHAR2(20),</v>
      </c>
    </row>
    <row r="4" spans="1:12">
      <c r="B4" s="18" t="str">
        <f>B3</f>
        <v>CINS_FEATURE_STORE</v>
      </c>
      <c r="C4" s="36"/>
      <c r="D4" s="4" t="s">
        <v>16</v>
      </c>
      <c r="E4" s="4" t="s">
        <v>17</v>
      </c>
      <c r="F4" s="4" t="s">
        <v>18</v>
      </c>
      <c r="G4" s="5"/>
      <c r="H4" s="5"/>
      <c r="I4" s="4"/>
      <c r="J4" s="4"/>
      <c r="K4" s="24" t="str">
        <f t="shared" ref="K4:K67" si="0">CONCATENATE(IF(G4="X","NUMBER(*,0) GENERATED ALWAYS AS IDENTITY MINVALUE 1 MAXVALUE 9999999999999999999999999999 INCREMENT BY 1 START WITH 1 CACHE 20 NOORDER  NOCYCLE  NOKEEP  NOSCALE  NOT NULL ENABLE",F4),IF(I4="","",CONCATENATE(" DEFAULT ",I4)))</f>
        <v>VARCHAR2(200)</v>
      </c>
      <c r="L4" s="27" t="str">
        <f t="shared" ref="L4:L67" si="1">IF(B4&lt;&gt;B5,CONCATENATE(D4," ",K4,");"),IF(B4&lt;&gt;B3,CONCATENATE("CREATE TABLE ",B4," (",D4," ",K4,","),CONCATENATE(D4," ",K4,",")))</f>
        <v>FTR_NM VARCHAR2(200),</v>
      </c>
    </row>
    <row r="5" spans="1:12">
      <c r="B5" s="18" t="str">
        <f>B4</f>
        <v>CINS_FEATURE_STORE</v>
      </c>
      <c r="C5" s="36"/>
      <c r="D5" s="4" t="s">
        <v>19</v>
      </c>
      <c r="E5" s="4" t="s">
        <v>20</v>
      </c>
      <c r="F5" s="4" t="s">
        <v>21</v>
      </c>
      <c r="G5" s="5"/>
      <c r="H5" s="5"/>
      <c r="I5" s="4"/>
      <c r="J5" s="4"/>
      <c r="K5" s="24" t="str">
        <f t="shared" si="0"/>
        <v>VARCHAR2(2000)</v>
      </c>
      <c r="L5" s="27" t="str">
        <f t="shared" si="1"/>
        <v>FTR_VAL VARCHAR2(2000),</v>
      </c>
    </row>
    <row r="6" spans="1:12">
      <c r="B6" s="18" t="str">
        <f>B5</f>
        <v>CINS_FEATURE_STORE</v>
      </c>
      <c r="C6" s="36"/>
      <c r="D6" s="4" t="s">
        <v>22</v>
      </c>
      <c r="E6" s="4" t="s">
        <v>23</v>
      </c>
      <c r="F6" s="4" t="s">
        <v>14</v>
      </c>
      <c r="G6" s="5"/>
      <c r="H6" s="5"/>
      <c r="I6" s="4"/>
      <c r="J6" s="4" t="s">
        <v>24</v>
      </c>
      <c r="K6" s="24" t="str">
        <f t="shared" si="0"/>
        <v>VARCHAR2(20)</v>
      </c>
      <c r="L6" s="27" t="str">
        <f t="shared" si="1"/>
        <v>RPT_DT VARCHAR2(20),</v>
      </c>
    </row>
    <row r="7" spans="1:12">
      <c r="B7" s="19" t="str">
        <f>B6</f>
        <v>CINS_FEATURE_STORE</v>
      </c>
      <c r="C7" s="37"/>
      <c r="D7" s="4" t="s">
        <v>25</v>
      </c>
      <c r="E7" s="4" t="s">
        <v>26</v>
      </c>
      <c r="F7" s="4" t="s">
        <v>27</v>
      </c>
      <c r="G7" s="5"/>
      <c r="H7" s="5"/>
      <c r="I7" s="4"/>
      <c r="J7" s="4"/>
      <c r="K7" s="24" t="str">
        <f t="shared" si="0"/>
        <v>TIMESTAMP</v>
      </c>
      <c r="L7" s="27" t="str">
        <f t="shared" si="1"/>
        <v>ADD_TSTP TIMESTAMP);</v>
      </c>
    </row>
    <row r="8" spans="1:12" ht="13.9" customHeight="1">
      <c r="A8" s="8" t="s">
        <v>28</v>
      </c>
      <c r="B8" s="3" t="s">
        <v>29</v>
      </c>
      <c r="C8" s="35" t="s">
        <v>30</v>
      </c>
      <c r="D8" s="4" t="s">
        <v>12</v>
      </c>
      <c r="E8" s="4" t="s">
        <v>13</v>
      </c>
      <c r="F8" s="4" t="s">
        <v>14</v>
      </c>
      <c r="G8" s="5"/>
      <c r="H8" s="5" t="s">
        <v>15</v>
      </c>
      <c r="I8" s="4"/>
      <c r="J8" s="4"/>
      <c r="K8" s="24" t="str">
        <f t="shared" si="0"/>
        <v>VARCHAR2(20)</v>
      </c>
      <c r="L8" s="27" t="str">
        <f t="shared" si="1"/>
        <v>CREATE TABLE CINS_FEATURE_STORE_ENRICH (CUSTOMER_CDE VARCHAR2(20),</v>
      </c>
    </row>
    <row r="9" spans="1:12">
      <c r="A9" s="8" t="s">
        <v>28</v>
      </c>
      <c r="B9" s="7" t="str">
        <f>B8</f>
        <v>CINS_FEATURE_STORE_ENRICH</v>
      </c>
      <c r="C9" s="36"/>
      <c r="D9" s="4" t="s">
        <v>16</v>
      </c>
      <c r="E9" s="4" t="s">
        <v>17</v>
      </c>
      <c r="F9" s="4" t="s">
        <v>18</v>
      </c>
      <c r="G9" s="5"/>
      <c r="H9" s="5"/>
      <c r="I9" s="4"/>
      <c r="J9" s="4"/>
      <c r="K9" s="24" t="str">
        <f t="shared" si="0"/>
        <v>VARCHAR2(200)</v>
      </c>
      <c r="L9" s="27" t="str">
        <f t="shared" si="1"/>
        <v>FTR_NM VARCHAR2(200),</v>
      </c>
    </row>
    <row r="10" spans="1:12">
      <c r="A10" s="8" t="s">
        <v>28</v>
      </c>
      <c r="B10" s="7" t="str">
        <f>B9</f>
        <v>CINS_FEATURE_STORE_ENRICH</v>
      </c>
      <c r="C10" s="36"/>
      <c r="D10" s="4" t="s">
        <v>19</v>
      </c>
      <c r="E10" s="4" t="s">
        <v>20</v>
      </c>
      <c r="F10" s="4" t="s">
        <v>21</v>
      </c>
      <c r="G10" s="5"/>
      <c r="H10" s="5"/>
      <c r="I10" s="4"/>
      <c r="J10" s="4"/>
      <c r="K10" s="24" t="str">
        <f t="shared" si="0"/>
        <v>VARCHAR2(2000)</v>
      </c>
      <c r="L10" s="27" t="str">
        <f t="shared" si="1"/>
        <v>FTR_VAL VARCHAR2(2000),</v>
      </c>
    </row>
    <row r="11" spans="1:12">
      <c r="A11" s="8" t="s">
        <v>28</v>
      </c>
      <c r="B11" s="7" t="str">
        <f>B10</f>
        <v>CINS_FEATURE_STORE_ENRICH</v>
      </c>
      <c r="C11" s="36"/>
      <c r="D11" s="4" t="s">
        <v>22</v>
      </c>
      <c r="E11" s="4" t="s">
        <v>23</v>
      </c>
      <c r="F11" s="4" t="s">
        <v>14</v>
      </c>
      <c r="G11" s="5"/>
      <c r="H11" s="5"/>
      <c r="I11" s="4"/>
      <c r="J11" s="4"/>
      <c r="K11" s="24" t="str">
        <f t="shared" si="0"/>
        <v>VARCHAR2(20)</v>
      </c>
      <c r="L11" s="27" t="str">
        <f t="shared" si="1"/>
        <v>RPT_DT VARCHAR2(20),</v>
      </c>
    </row>
    <row r="12" spans="1:12">
      <c r="A12" s="8" t="s">
        <v>28</v>
      </c>
      <c r="B12" s="9" t="str">
        <f>B11</f>
        <v>CINS_FEATURE_STORE_ENRICH</v>
      </c>
      <c r="C12" s="37"/>
      <c r="D12" s="4" t="s">
        <v>25</v>
      </c>
      <c r="E12" s="4" t="s">
        <v>26</v>
      </c>
      <c r="F12" s="4" t="s">
        <v>27</v>
      </c>
      <c r="G12" s="5"/>
      <c r="H12" s="5"/>
      <c r="I12" s="4"/>
      <c r="J12" s="4"/>
      <c r="K12" s="24" t="str">
        <f t="shared" si="0"/>
        <v>TIMESTAMP</v>
      </c>
      <c r="L12" s="27" t="str">
        <f t="shared" si="1"/>
        <v>ADD_TSTP TIMESTAMP);</v>
      </c>
    </row>
    <row r="13" spans="1:12" ht="13.9" customHeight="1">
      <c r="A13" s="8" t="s">
        <v>31</v>
      </c>
      <c r="B13" s="3" t="s">
        <v>32</v>
      </c>
      <c r="C13" s="35" t="s">
        <v>33</v>
      </c>
      <c r="D13" s="4" t="s">
        <v>12</v>
      </c>
      <c r="E13" s="4" t="s">
        <v>13</v>
      </c>
      <c r="F13" s="4" t="s">
        <v>14</v>
      </c>
      <c r="G13" s="5"/>
      <c r="H13" s="5" t="s">
        <v>15</v>
      </c>
      <c r="I13" s="4"/>
      <c r="J13" s="4"/>
      <c r="K13" s="24" t="str">
        <f t="shared" si="0"/>
        <v>VARCHAR2(20)</v>
      </c>
      <c r="L13" s="27" t="str">
        <f t="shared" si="1"/>
        <v>CREATE TABLE CINS_FEATURE_STORE_ROOT (CUSTOMER_CDE VARCHAR2(20),</v>
      </c>
    </row>
    <row r="14" spans="1:12">
      <c r="A14" s="8" t="s">
        <v>31</v>
      </c>
      <c r="B14" s="7" t="str">
        <f>B13</f>
        <v>CINS_FEATURE_STORE_ROOT</v>
      </c>
      <c r="C14" s="36"/>
      <c r="D14" s="4" t="s">
        <v>16</v>
      </c>
      <c r="E14" s="4" t="s">
        <v>17</v>
      </c>
      <c r="F14" s="4" t="s">
        <v>18</v>
      </c>
      <c r="G14" s="5"/>
      <c r="H14" s="5"/>
      <c r="I14" s="4"/>
      <c r="J14" s="4"/>
      <c r="K14" s="24" t="str">
        <f t="shared" si="0"/>
        <v>VARCHAR2(200)</v>
      </c>
      <c r="L14" s="27" t="str">
        <f t="shared" si="1"/>
        <v>FTR_NM VARCHAR2(200),</v>
      </c>
    </row>
    <row r="15" spans="1:12">
      <c r="A15" s="8" t="s">
        <v>31</v>
      </c>
      <c r="B15" s="7" t="str">
        <f>B14</f>
        <v>CINS_FEATURE_STORE_ROOT</v>
      </c>
      <c r="C15" s="36"/>
      <c r="D15" s="4" t="s">
        <v>19</v>
      </c>
      <c r="E15" s="4" t="s">
        <v>20</v>
      </c>
      <c r="F15" s="4" t="s">
        <v>21</v>
      </c>
      <c r="G15" s="5"/>
      <c r="H15" s="5"/>
      <c r="I15" s="4"/>
      <c r="J15" s="4"/>
      <c r="K15" s="24" t="str">
        <f t="shared" si="0"/>
        <v>VARCHAR2(2000)</v>
      </c>
      <c r="L15" s="27" t="str">
        <f t="shared" si="1"/>
        <v>FTR_VAL VARCHAR2(2000),</v>
      </c>
    </row>
    <row r="16" spans="1:12">
      <c r="A16" s="8" t="s">
        <v>31</v>
      </c>
      <c r="B16" s="7" t="str">
        <f>B15</f>
        <v>CINS_FEATURE_STORE_ROOT</v>
      </c>
      <c r="C16" s="36"/>
      <c r="D16" s="4" t="s">
        <v>22</v>
      </c>
      <c r="E16" s="4" t="s">
        <v>23</v>
      </c>
      <c r="F16" s="4" t="s">
        <v>14</v>
      </c>
      <c r="G16" s="5"/>
      <c r="H16" s="5"/>
      <c r="I16" s="4"/>
      <c r="J16" s="4"/>
      <c r="K16" s="24" t="str">
        <f t="shared" si="0"/>
        <v>VARCHAR2(20)</v>
      </c>
      <c r="L16" s="27" t="str">
        <f t="shared" si="1"/>
        <v>RPT_DT VARCHAR2(20),</v>
      </c>
    </row>
    <row r="17" spans="1:12">
      <c r="A17" s="8" t="s">
        <v>31</v>
      </c>
      <c r="B17" s="9" t="str">
        <f>B16</f>
        <v>CINS_FEATURE_STORE_ROOT</v>
      </c>
      <c r="C17" s="37"/>
      <c r="D17" s="4" t="s">
        <v>25</v>
      </c>
      <c r="E17" s="4" t="s">
        <v>26</v>
      </c>
      <c r="F17" s="4" t="s">
        <v>27</v>
      </c>
      <c r="G17" s="5"/>
      <c r="H17" s="5"/>
      <c r="I17" s="4"/>
      <c r="J17" s="4"/>
      <c r="K17" s="24" t="str">
        <f t="shared" si="0"/>
        <v>TIMESTAMP</v>
      </c>
      <c r="L17" s="27" t="str">
        <f t="shared" si="1"/>
        <v>ADD_TSTP TIMESTAMP);</v>
      </c>
    </row>
    <row r="18" spans="1:12" ht="13.9" customHeight="1">
      <c r="B18" s="17" t="s">
        <v>34</v>
      </c>
      <c r="C18" s="35" t="s">
        <v>35</v>
      </c>
      <c r="D18" s="4" t="s">
        <v>12</v>
      </c>
      <c r="E18" s="4" t="s">
        <v>13</v>
      </c>
      <c r="F18" s="4" t="s">
        <v>14</v>
      </c>
      <c r="G18" s="5"/>
      <c r="H18" s="5" t="s">
        <v>15</v>
      </c>
      <c r="I18" s="4"/>
      <c r="J18" s="4"/>
      <c r="K18" s="24" t="str">
        <f t="shared" si="0"/>
        <v>VARCHAR2(20)</v>
      </c>
      <c r="L18" s="27" t="str">
        <f t="shared" si="1"/>
        <v>CREATE TABLE CINS_FEATURE_STORE_DERIVED (CUSTOMER_CDE VARCHAR2(20),</v>
      </c>
    </row>
    <row r="19" spans="1:12">
      <c r="B19" s="18" t="str">
        <f>B18</f>
        <v>CINS_FEATURE_STORE_DERIVED</v>
      </c>
      <c r="C19" s="36"/>
      <c r="D19" s="4" t="s">
        <v>16</v>
      </c>
      <c r="E19" s="4" t="s">
        <v>17</v>
      </c>
      <c r="F19" s="4" t="s">
        <v>18</v>
      </c>
      <c r="G19" s="5"/>
      <c r="H19" s="5"/>
      <c r="I19" s="4"/>
      <c r="J19" s="4"/>
      <c r="K19" s="24" t="str">
        <f t="shared" si="0"/>
        <v>VARCHAR2(200)</v>
      </c>
      <c r="L19" s="27" t="str">
        <f t="shared" si="1"/>
        <v>FTR_NM VARCHAR2(200),</v>
      </c>
    </row>
    <row r="20" spans="1:12">
      <c r="B20" s="18" t="str">
        <f>B19</f>
        <v>CINS_FEATURE_STORE_DERIVED</v>
      </c>
      <c r="C20" s="36"/>
      <c r="D20" s="4" t="s">
        <v>19</v>
      </c>
      <c r="E20" s="4" t="s">
        <v>20</v>
      </c>
      <c r="F20" s="4" t="s">
        <v>21</v>
      </c>
      <c r="G20" s="5"/>
      <c r="H20" s="5"/>
      <c r="I20" s="4"/>
      <c r="J20" s="4"/>
      <c r="K20" s="24" t="str">
        <f t="shared" si="0"/>
        <v>VARCHAR2(2000)</v>
      </c>
      <c r="L20" s="27" t="str">
        <f t="shared" si="1"/>
        <v>FTR_VAL VARCHAR2(2000),</v>
      </c>
    </row>
    <row r="21" spans="1:12">
      <c r="B21" s="18" t="str">
        <f>B20</f>
        <v>CINS_FEATURE_STORE_DERIVED</v>
      </c>
      <c r="C21" s="36"/>
      <c r="D21" s="4" t="s">
        <v>22</v>
      </c>
      <c r="E21" s="4" t="s">
        <v>23</v>
      </c>
      <c r="F21" s="4" t="s">
        <v>14</v>
      </c>
      <c r="G21" s="5"/>
      <c r="H21" s="5"/>
      <c r="I21" s="4"/>
      <c r="J21" s="4"/>
      <c r="K21" s="24" t="str">
        <f t="shared" si="0"/>
        <v>VARCHAR2(20)</v>
      </c>
      <c r="L21" s="27" t="str">
        <f t="shared" si="1"/>
        <v>RPT_DT VARCHAR2(20),</v>
      </c>
    </row>
    <row r="22" spans="1:12">
      <c r="B22" s="19" t="str">
        <f>B21</f>
        <v>CINS_FEATURE_STORE_DERIVED</v>
      </c>
      <c r="C22" s="37"/>
      <c r="D22" s="4" t="s">
        <v>25</v>
      </c>
      <c r="E22" s="4" t="s">
        <v>26</v>
      </c>
      <c r="F22" s="4" t="s">
        <v>27</v>
      </c>
      <c r="G22" s="5"/>
      <c r="H22" s="5"/>
      <c r="I22" s="4"/>
      <c r="J22" s="4"/>
      <c r="K22" s="24" t="str">
        <f t="shared" si="0"/>
        <v>TIMESTAMP</v>
      </c>
      <c r="L22" s="27" t="str">
        <f t="shared" si="1"/>
        <v>ADD_TSTP TIMESTAMP);</v>
      </c>
    </row>
    <row r="23" spans="1:12">
      <c r="B23" s="17" t="s">
        <v>36</v>
      </c>
      <c r="C23" s="35" t="s">
        <v>37</v>
      </c>
      <c r="D23" s="4" t="s">
        <v>38</v>
      </c>
      <c r="E23" s="4" t="s">
        <v>39</v>
      </c>
      <c r="F23" s="4" t="s">
        <v>40</v>
      </c>
      <c r="G23" s="5" t="s">
        <v>15</v>
      </c>
      <c r="H23" s="5"/>
      <c r="I23" s="4"/>
      <c r="J23" s="4"/>
      <c r="K23" s="24" t="str">
        <f t="shared" si="0"/>
        <v>NUMBER(*,0) GENERATED ALWAYS AS IDENTITY MINVALUE 1 MAXVALUE 9999999999999999999999999999 INCREMENT BY 1 START WITH 1 CACHE 20 NOORDER  NOCYCLE  NOKEEP  NOSCALE  NOT NULL ENABLE</v>
      </c>
      <c r="L23" s="27" t="str">
        <f t="shared" si="1"/>
        <v>CREATE TABLE CINS_MODEL_RSLT (MODEL_RSLT_KEY NUMBER(*,0) GENERATED ALWAYS AS IDENTITY MINVALUE 1 MAXVALUE 9999999999999999999999999999 INCREMENT BY 1 START WITH 1 CACHE 20 NOORDER  NOCYCLE  NOKEEP  NOSCALE  NOT NULL ENABLE,</v>
      </c>
    </row>
    <row r="24" spans="1:12">
      <c r="B24" s="18" t="str">
        <f>B23</f>
        <v>CINS_MODEL_RSLT</v>
      </c>
      <c r="C24" s="36"/>
      <c r="D24" s="4" t="s">
        <v>41</v>
      </c>
      <c r="E24" s="4" t="s">
        <v>42</v>
      </c>
      <c r="F24" s="4" t="s">
        <v>18</v>
      </c>
      <c r="G24" s="5"/>
      <c r="H24" s="5"/>
      <c r="I24" s="4"/>
      <c r="J24" s="4" t="s">
        <v>43</v>
      </c>
      <c r="K24" s="24" t="str">
        <f t="shared" si="0"/>
        <v>VARCHAR2(200)</v>
      </c>
      <c r="L24" s="27" t="str">
        <f t="shared" si="1"/>
        <v>MODEL_NM VARCHAR2(200),</v>
      </c>
    </row>
    <row r="25" spans="1:12">
      <c r="B25" s="18" t="str">
        <f>B24</f>
        <v>CINS_MODEL_RSLT</v>
      </c>
      <c r="C25" s="36"/>
      <c r="D25" s="4" t="s">
        <v>44</v>
      </c>
      <c r="E25" s="4" t="s">
        <v>45</v>
      </c>
      <c r="F25" s="4" t="s">
        <v>46</v>
      </c>
      <c r="G25" s="5"/>
      <c r="H25" s="5"/>
      <c r="I25" s="4"/>
      <c r="J25" s="4"/>
      <c r="K25" s="24" t="str">
        <f t="shared" si="0"/>
        <v>VARCHAR2(100)</v>
      </c>
      <c r="L25" s="27" t="str">
        <f t="shared" si="1"/>
        <v>PID VARCHAR2(100),</v>
      </c>
    </row>
    <row r="26" spans="1:12">
      <c r="B26" s="18" t="str">
        <f t="shared" ref="B26:B30" si="2">B25</f>
        <v>CINS_MODEL_RSLT</v>
      </c>
      <c r="C26" s="36"/>
      <c r="D26" s="4" t="s">
        <v>12</v>
      </c>
      <c r="E26" s="4" t="s">
        <v>13</v>
      </c>
      <c r="F26" s="4" t="s">
        <v>14</v>
      </c>
      <c r="G26" s="5"/>
      <c r="H26" s="5" t="s">
        <v>15</v>
      </c>
      <c r="I26" s="4"/>
      <c r="J26" s="4"/>
      <c r="K26" s="24" t="str">
        <f t="shared" si="0"/>
        <v>VARCHAR2(20)</v>
      </c>
      <c r="L26" s="27" t="str">
        <f t="shared" si="1"/>
        <v>CUSTOMER_CDE VARCHAR2(20),</v>
      </c>
    </row>
    <row r="27" spans="1:12">
      <c r="B27" s="18" t="str">
        <f t="shared" si="2"/>
        <v>CINS_MODEL_RSLT</v>
      </c>
      <c r="C27" s="36"/>
      <c r="D27" s="4" t="s">
        <v>47</v>
      </c>
      <c r="E27" s="4" t="s">
        <v>48</v>
      </c>
      <c r="F27" s="4" t="s">
        <v>18</v>
      </c>
      <c r="G27" s="5"/>
      <c r="H27" s="5"/>
      <c r="I27" s="4"/>
      <c r="J27" s="4"/>
      <c r="K27" s="24" t="str">
        <f t="shared" si="0"/>
        <v>VARCHAR2(200)</v>
      </c>
      <c r="L27" s="27" t="str">
        <f t="shared" si="1"/>
        <v>RSLT VARCHAR2(200),</v>
      </c>
    </row>
    <row r="28" spans="1:12">
      <c r="B28" s="18" t="str">
        <f>B26</f>
        <v>CINS_MODEL_RSLT</v>
      </c>
      <c r="C28" s="36"/>
      <c r="D28" s="4" t="s">
        <v>22</v>
      </c>
      <c r="E28" s="4" t="s">
        <v>23</v>
      </c>
      <c r="F28" s="4" t="s">
        <v>14</v>
      </c>
      <c r="G28" s="5"/>
      <c r="H28" s="5"/>
      <c r="I28" s="4"/>
      <c r="J28" s="4" t="s">
        <v>24</v>
      </c>
      <c r="K28" s="24" t="str">
        <f t="shared" si="0"/>
        <v>VARCHAR2(20)</v>
      </c>
      <c r="L28" s="27" t="str">
        <f t="shared" si="1"/>
        <v>RPT_DT VARCHAR2(20),</v>
      </c>
    </row>
    <row r="29" spans="1:12">
      <c r="B29" s="18" t="str">
        <f t="shared" si="2"/>
        <v>CINS_MODEL_RSLT</v>
      </c>
      <c r="C29" s="36"/>
      <c r="D29" s="4" t="s">
        <v>49</v>
      </c>
      <c r="E29" s="4" t="s">
        <v>50</v>
      </c>
      <c r="F29" s="4" t="s">
        <v>51</v>
      </c>
      <c r="G29" s="5"/>
      <c r="H29" s="5"/>
      <c r="I29" s="4"/>
      <c r="J29" s="4" t="s">
        <v>52</v>
      </c>
      <c r="K29" s="24" t="str">
        <f t="shared" si="0"/>
        <v>NUMBER(20,6)</v>
      </c>
      <c r="L29" s="27" t="str">
        <f t="shared" si="1"/>
        <v>CONFIDENCE NUMBER(20,6),</v>
      </c>
    </row>
    <row r="30" spans="1:12">
      <c r="B30" s="19" t="str">
        <f t="shared" si="2"/>
        <v>CINS_MODEL_RSLT</v>
      </c>
      <c r="C30" s="37"/>
      <c r="D30" s="4" t="s">
        <v>25</v>
      </c>
      <c r="E30" s="4" t="s">
        <v>26</v>
      </c>
      <c r="F30" s="4" t="s">
        <v>27</v>
      </c>
      <c r="G30" s="5"/>
      <c r="H30" s="5"/>
      <c r="I30" s="4"/>
      <c r="J30" s="4"/>
      <c r="K30" s="24" t="str">
        <f t="shared" si="0"/>
        <v>TIMESTAMP</v>
      </c>
      <c r="L30" s="27" t="str">
        <f t="shared" si="1"/>
        <v>ADD_TSTP TIMESTAMP);</v>
      </c>
    </row>
    <row r="31" spans="1:12">
      <c r="B31" s="3" t="s">
        <v>53</v>
      </c>
      <c r="C31" s="35" t="s">
        <v>54</v>
      </c>
      <c r="D31" s="4" t="s">
        <v>55</v>
      </c>
      <c r="E31" s="4" t="s">
        <v>39</v>
      </c>
      <c r="F31" s="4" t="s">
        <v>40</v>
      </c>
      <c r="G31" s="5" t="s">
        <v>15</v>
      </c>
      <c r="H31" s="5"/>
      <c r="I31" s="4"/>
      <c r="J31" s="4"/>
      <c r="K31" s="24" t="str">
        <f t="shared" si="0"/>
        <v>NUMBER(*,0) GENERATED ALWAYS AS IDENTITY MINVALUE 1 MAXVALUE 9999999999999999999999999999 INCREMENT BY 1 START WITH 1 CACHE 20 NOORDER  NOCYCLE  NOKEEP  NOSCALE  NOT NULL ENABLE</v>
      </c>
      <c r="L31" s="27" t="str">
        <f t="shared" si="1"/>
        <v>CREATE TABLE CINS_MODEL_EVAL (MODEL_EVAL_KEY NUMBER(*,0) GENERATED ALWAYS AS IDENTITY MINVALUE 1 MAXVALUE 9999999999999999999999999999 INCREMENT BY 1 START WITH 1 CACHE 20 NOORDER  NOCYCLE  NOKEEP  NOSCALE  NOT NULL ENABLE,</v>
      </c>
    </row>
    <row r="32" spans="1:12">
      <c r="B32" s="7" t="str">
        <f t="shared" ref="B32:B38" si="3">B31</f>
        <v>CINS_MODEL_EVAL</v>
      </c>
      <c r="C32" s="36"/>
      <c r="D32" s="4" t="s">
        <v>41</v>
      </c>
      <c r="E32" s="4" t="s">
        <v>42</v>
      </c>
      <c r="F32" s="4" t="s">
        <v>18</v>
      </c>
      <c r="G32" s="5"/>
      <c r="H32" s="5"/>
      <c r="I32" s="4"/>
      <c r="J32" s="4"/>
      <c r="K32" s="24" t="str">
        <f t="shared" si="0"/>
        <v>VARCHAR2(200)</v>
      </c>
      <c r="L32" s="27" t="str">
        <f t="shared" si="1"/>
        <v>MODEL_NM VARCHAR2(200),</v>
      </c>
    </row>
    <row r="33" spans="2:12">
      <c r="B33" s="7" t="str">
        <f t="shared" si="3"/>
        <v>CINS_MODEL_EVAL</v>
      </c>
      <c r="C33" s="36"/>
      <c r="D33" s="4" t="s">
        <v>44</v>
      </c>
      <c r="E33" s="4" t="s">
        <v>45</v>
      </c>
      <c r="F33" s="4" t="s">
        <v>46</v>
      </c>
      <c r="G33" s="5"/>
      <c r="H33" s="5"/>
      <c r="I33" s="4"/>
      <c r="J33" s="4"/>
      <c r="K33" s="24" t="str">
        <f t="shared" si="0"/>
        <v>VARCHAR2(100)</v>
      </c>
      <c r="L33" s="27" t="str">
        <f t="shared" si="1"/>
        <v>PID VARCHAR2(100),</v>
      </c>
    </row>
    <row r="34" spans="2:12">
      <c r="B34" s="7" t="str">
        <f t="shared" si="3"/>
        <v>CINS_MODEL_EVAL</v>
      </c>
      <c r="C34" s="36"/>
      <c r="D34" s="4" t="s">
        <v>56</v>
      </c>
      <c r="E34" s="4"/>
      <c r="F34" s="4" t="s">
        <v>18</v>
      </c>
      <c r="G34" s="5"/>
      <c r="H34" s="5"/>
      <c r="I34" s="4"/>
      <c r="J34" s="4" t="s">
        <v>57</v>
      </c>
      <c r="K34" s="24" t="str">
        <f t="shared" si="0"/>
        <v>VARCHAR2(200)</v>
      </c>
      <c r="L34" s="27" t="str">
        <f t="shared" si="1"/>
        <v>SUBSET VARCHAR2(200),</v>
      </c>
    </row>
    <row r="35" spans="2:12">
      <c r="B35" s="7" t="str">
        <f t="shared" si="3"/>
        <v>CINS_MODEL_EVAL</v>
      </c>
      <c r="C35" s="36"/>
      <c r="D35" s="4" t="s">
        <v>58</v>
      </c>
      <c r="E35" s="4" t="s">
        <v>59</v>
      </c>
      <c r="F35" s="4" t="s">
        <v>18</v>
      </c>
      <c r="G35" s="5"/>
      <c r="H35" s="5"/>
      <c r="I35" s="4"/>
      <c r="J35" s="4" t="s">
        <v>60</v>
      </c>
      <c r="K35" s="24" t="str">
        <f t="shared" si="0"/>
        <v>VARCHAR2(200)</v>
      </c>
      <c r="L35" s="27" t="str">
        <f t="shared" si="1"/>
        <v>METRIC VARCHAR2(200),</v>
      </c>
    </row>
    <row r="36" spans="2:12">
      <c r="B36" s="7" t="str">
        <f t="shared" si="3"/>
        <v>CINS_MODEL_EVAL</v>
      </c>
      <c r="C36" s="36"/>
      <c r="D36" s="4" t="s">
        <v>61</v>
      </c>
      <c r="E36" s="4" t="s">
        <v>62</v>
      </c>
      <c r="F36" s="4" t="s">
        <v>51</v>
      </c>
      <c r="G36" s="5"/>
      <c r="H36" s="5"/>
      <c r="I36" s="4"/>
      <c r="J36" s="4" t="s">
        <v>52</v>
      </c>
      <c r="K36" s="24" t="str">
        <f t="shared" si="0"/>
        <v>NUMBER(20,6)</v>
      </c>
      <c r="L36" s="27" t="str">
        <f t="shared" si="1"/>
        <v>METRIC_VAL NUMBER(20,6),</v>
      </c>
    </row>
    <row r="37" spans="2:12">
      <c r="B37" s="7" t="str">
        <f t="shared" si="3"/>
        <v>CINS_MODEL_EVAL</v>
      </c>
      <c r="C37" s="36"/>
      <c r="D37" s="4" t="s">
        <v>22</v>
      </c>
      <c r="E37" s="4" t="s">
        <v>23</v>
      </c>
      <c r="F37" s="4" t="s">
        <v>14</v>
      </c>
      <c r="G37" s="5"/>
      <c r="H37" s="5"/>
      <c r="I37" s="4"/>
      <c r="J37" s="4" t="s">
        <v>24</v>
      </c>
      <c r="K37" s="24" t="str">
        <f t="shared" si="0"/>
        <v>VARCHAR2(20)</v>
      </c>
      <c r="L37" s="27" t="str">
        <f t="shared" si="1"/>
        <v>RPT_DT VARCHAR2(20),</v>
      </c>
    </row>
    <row r="38" spans="2:12">
      <c r="B38" s="9" t="str">
        <f t="shared" si="3"/>
        <v>CINS_MODEL_EVAL</v>
      </c>
      <c r="C38" s="37"/>
      <c r="D38" s="4" t="s">
        <v>25</v>
      </c>
      <c r="E38" s="4" t="s">
        <v>26</v>
      </c>
      <c r="F38" s="4" t="s">
        <v>27</v>
      </c>
      <c r="G38" s="5"/>
      <c r="H38" s="5"/>
      <c r="I38" s="4"/>
      <c r="J38" s="4"/>
      <c r="K38" s="24" t="str">
        <f t="shared" si="0"/>
        <v>TIMESTAMP</v>
      </c>
      <c r="L38" s="27" t="str">
        <f t="shared" si="1"/>
        <v>ADD_TSTP TIMESTAMP);</v>
      </c>
    </row>
    <row r="39" spans="2:12">
      <c r="B39" s="3" t="s">
        <v>63</v>
      </c>
      <c r="C39" s="40" t="s">
        <v>64</v>
      </c>
      <c r="D39" s="4" t="s">
        <v>65</v>
      </c>
      <c r="E39" s="4" t="s">
        <v>39</v>
      </c>
      <c r="F39" s="4" t="s">
        <v>40</v>
      </c>
      <c r="G39" s="5" t="s">
        <v>15</v>
      </c>
      <c r="H39" s="5"/>
      <c r="I39" s="4"/>
      <c r="J39" s="4"/>
      <c r="K39" s="24" t="str">
        <f t="shared" si="0"/>
        <v>NUMBER(*,0) GENERATED ALWAYS AS IDENTITY MINVALUE 1 MAXVALUE 9999999999999999999999999999 INCREMENT BY 1 START WITH 1 CACHE 20 NOORDER  NOCYCLE  NOKEEP  NOSCALE  NOT NULL ENABLE</v>
      </c>
      <c r="L39" s="27" t="str">
        <f t="shared" si="1"/>
        <v>CREATE TABLE CINS_FTR_DIM (FTR_DIM_KEY NUMBER(*,0) GENERATED ALWAYS AS IDENTITY MINVALUE 1 MAXVALUE 9999999999999999999999999999 INCREMENT BY 1 START WITH 1 CACHE 20 NOORDER  NOCYCLE  NOKEEP  NOSCALE  NOT NULL ENABLE,</v>
      </c>
    </row>
    <row r="40" spans="2:12">
      <c r="B40" s="7" t="str">
        <f t="shared" ref="B40:B53" si="4">B39</f>
        <v>CINS_FTR_DIM</v>
      </c>
      <c r="C40" s="41"/>
      <c r="D40" s="4" t="s">
        <v>66</v>
      </c>
      <c r="E40" s="4" t="s">
        <v>67</v>
      </c>
      <c r="F40" s="4" t="s">
        <v>14</v>
      </c>
      <c r="G40" s="5"/>
      <c r="H40" s="5"/>
      <c r="I40" s="4"/>
      <c r="J40" s="4"/>
      <c r="K40" s="24" t="str">
        <f t="shared" si="0"/>
        <v>VARCHAR2(20)</v>
      </c>
      <c r="L40" s="27" t="str">
        <f t="shared" si="1"/>
        <v>FTR_CD VARCHAR2(20),</v>
      </c>
    </row>
    <row r="41" spans="2:12">
      <c r="B41" s="7" t="str">
        <f t="shared" si="4"/>
        <v>CINS_FTR_DIM</v>
      </c>
      <c r="C41" s="41"/>
      <c r="D41" s="4" t="s">
        <v>16</v>
      </c>
      <c r="E41" s="4" t="s">
        <v>17</v>
      </c>
      <c r="F41" s="4" t="s">
        <v>18</v>
      </c>
      <c r="G41" s="5"/>
      <c r="H41" s="5"/>
      <c r="I41" s="4"/>
      <c r="J41" s="4"/>
      <c r="K41" s="24" t="str">
        <f t="shared" si="0"/>
        <v>VARCHAR2(200)</v>
      </c>
      <c r="L41" s="27" t="str">
        <f t="shared" si="1"/>
        <v>FTR_NM VARCHAR2(200),</v>
      </c>
    </row>
    <row r="42" spans="2:12">
      <c r="B42" s="7" t="str">
        <f t="shared" si="4"/>
        <v>CINS_FTR_DIM</v>
      </c>
      <c r="C42" s="41"/>
      <c r="D42" s="4" t="s">
        <v>68</v>
      </c>
      <c r="E42" s="4" t="s">
        <v>69</v>
      </c>
      <c r="F42" s="4" t="s">
        <v>18</v>
      </c>
      <c r="G42" s="5"/>
      <c r="H42" s="5"/>
      <c r="I42" s="4"/>
      <c r="J42" s="4"/>
      <c r="K42" s="24" t="str">
        <f t="shared" si="0"/>
        <v>VARCHAR2(200)</v>
      </c>
      <c r="L42" s="27" t="str">
        <f t="shared" si="1"/>
        <v>GRP VARCHAR2(200),</v>
      </c>
    </row>
    <row r="43" spans="2:12">
      <c r="B43" s="7" t="str">
        <f t="shared" si="4"/>
        <v>CINS_FTR_DIM</v>
      </c>
      <c r="C43" s="41"/>
      <c r="D43" s="4" t="s">
        <v>70</v>
      </c>
      <c r="E43" s="4" t="s">
        <v>71</v>
      </c>
      <c r="F43" s="4" t="s">
        <v>18</v>
      </c>
      <c r="G43" s="5"/>
      <c r="H43" s="5"/>
      <c r="I43" s="4"/>
      <c r="J43" s="4"/>
      <c r="K43" s="24" t="str">
        <f t="shared" si="0"/>
        <v>VARCHAR2(200)</v>
      </c>
      <c r="L43" s="27" t="str">
        <f t="shared" si="1"/>
        <v>SUB_GRP VARCHAR2(200),</v>
      </c>
    </row>
    <row r="44" spans="2:12">
      <c r="B44" s="7" t="str">
        <f t="shared" si="4"/>
        <v>CINS_FTR_DIM</v>
      </c>
      <c r="C44" s="41"/>
      <c r="D44" s="4" t="s">
        <v>72</v>
      </c>
      <c r="E44" s="4" t="s">
        <v>73</v>
      </c>
      <c r="F44" s="4" t="s">
        <v>74</v>
      </c>
      <c r="G44" s="5"/>
      <c r="H44" s="5"/>
      <c r="I44" s="4"/>
      <c r="J44" s="4"/>
      <c r="K44" s="24" t="str">
        <f t="shared" si="0"/>
        <v>NVARCHAR2(20000)</v>
      </c>
      <c r="L44" s="27" t="str">
        <f t="shared" si="1"/>
        <v>DESC NVARCHAR2(20000),</v>
      </c>
    </row>
    <row r="45" spans="2:12">
      <c r="B45" s="7" t="str">
        <f t="shared" si="4"/>
        <v>CINS_FTR_DIM</v>
      </c>
      <c r="C45" s="41"/>
      <c r="D45" s="4" t="s">
        <v>75</v>
      </c>
      <c r="E45" s="4" t="s">
        <v>76</v>
      </c>
      <c r="F45" s="4" t="s">
        <v>74</v>
      </c>
      <c r="G45" s="5"/>
      <c r="H45" s="5"/>
      <c r="I45" s="4"/>
      <c r="J45" s="4"/>
      <c r="K45" s="24" t="str">
        <f t="shared" si="0"/>
        <v>NVARCHAR2(20000)</v>
      </c>
      <c r="L45" s="27" t="str">
        <f t="shared" si="1"/>
        <v>EXPS NVARCHAR2(20000),</v>
      </c>
    </row>
    <row r="46" spans="2:12">
      <c r="B46" s="7" t="str">
        <f t="shared" si="4"/>
        <v>CINS_FTR_DIM</v>
      </c>
      <c r="C46" s="41"/>
      <c r="D46" s="4" t="s">
        <v>77</v>
      </c>
      <c r="E46" s="4" t="s">
        <v>78</v>
      </c>
      <c r="F46" s="4" t="s">
        <v>74</v>
      </c>
      <c r="G46" s="5"/>
      <c r="H46" s="5"/>
      <c r="I46" s="4"/>
      <c r="J46" s="4"/>
      <c r="K46" s="24" t="str">
        <f t="shared" si="0"/>
        <v>NVARCHAR2(20000)</v>
      </c>
      <c r="L46" s="27" t="str">
        <f t="shared" si="1"/>
        <v>COND NVARCHAR2(20000),</v>
      </c>
    </row>
    <row r="47" spans="2:12">
      <c r="B47" s="7" t="str">
        <f>B45</f>
        <v>CINS_FTR_DIM</v>
      </c>
      <c r="C47" s="41"/>
      <c r="D47" s="4" t="s">
        <v>79</v>
      </c>
      <c r="E47" s="4" t="s">
        <v>80</v>
      </c>
      <c r="F47" s="4" t="s">
        <v>74</v>
      </c>
      <c r="G47" s="5"/>
      <c r="H47" s="5"/>
      <c r="I47" s="4"/>
      <c r="J47" s="4"/>
      <c r="K47" s="24" t="str">
        <f t="shared" si="0"/>
        <v>NVARCHAR2(20000)</v>
      </c>
      <c r="L47" s="27" t="str">
        <f t="shared" si="1"/>
        <v>FLTR_CD NVARCHAR2(20000),</v>
      </c>
    </row>
    <row r="48" spans="2:12">
      <c r="B48" s="7" t="str">
        <f t="shared" si="4"/>
        <v>CINS_FTR_DIM</v>
      </c>
      <c r="C48" s="41"/>
      <c r="D48" s="4" t="s">
        <v>81</v>
      </c>
      <c r="E48" s="4" t="s">
        <v>82</v>
      </c>
      <c r="F48" s="4" t="s">
        <v>21</v>
      </c>
      <c r="G48" s="5"/>
      <c r="H48" s="5"/>
      <c r="I48" s="4"/>
      <c r="J48" s="4"/>
      <c r="K48" s="24" t="str">
        <f t="shared" si="0"/>
        <v>VARCHAR2(2000)</v>
      </c>
      <c r="L48" s="27" t="str">
        <f t="shared" si="1"/>
        <v>FILL_CD VARCHAR2(2000),</v>
      </c>
    </row>
    <row r="49" spans="2:12">
      <c r="B49" s="7" t="str">
        <f t="shared" si="4"/>
        <v>CINS_FTR_DIM</v>
      </c>
      <c r="C49" s="41"/>
      <c r="D49" s="4" t="s">
        <v>83</v>
      </c>
      <c r="E49" s="4" t="s">
        <v>84</v>
      </c>
      <c r="F49" s="4" t="s">
        <v>40</v>
      </c>
      <c r="G49" s="5"/>
      <c r="H49" s="5"/>
      <c r="I49" s="4">
        <v>0</v>
      </c>
      <c r="J49" s="4"/>
      <c r="K49" s="24" t="str">
        <f t="shared" si="0"/>
        <v>INTEGER DEFAULT 0</v>
      </c>
      <c r="L49" s="27" t="str">
        <f t="shared" si="1"/>
        <v>LABEL INTEGER DEFAULT 0,</v>
      </c>
    </row>
    <row r="50" spans="2:12">
      <c r="B50" s="7" t="str">
        <f t="shared" si="4"/>
        <v>CINS_FTR_DIM</v>
      </c>
      <c r="C50" s="41"/>
      <c r="D50" s="4" t="s">
        <v>85</v>
      </c>
      <c r="E50" s="4" t="s">
        <v>86</v>
      </c>
      <c r="F50" s="4" t="s">
        <v>87</v>
      </c>
      <c r="G50" s="5"/>
      <c r="H50" s="5"/>
      <c r="I50" s="4"/>
      <c r="J50" s="4" t="s">
        <v>88</v>
      </c>
      <c r="K50" s="24" t="str">
        <f t="shared" si="0"/>
        <v>NVARCHAR2(2000)</v>
      </c>
      <c r="L50" s="27" t="str">
        <f t="shared" si="1"/>
        <v>UNIT NVARCHAR2(2000),</v>
      </c>
    </row>
    <row r="51" spans="2:12">
      <c r="B51" s="7" t="str">
        <f t="shared" si="4"/>
        <v>CINS_FTR_DIM</v>
      </c>
      <c r="C51" s="41"/>
      <c r="D51" s="4" t="s">
        <v>89</v>
      </c>
      <c r="E51" s="4" t="s">
        <v>90</v>
      </c>
      <c r="F51" s="4" t="s">
        <v>14</v>
      </c>
      <c r="G51" s="5"/>
      <c r="H51" s="5"/>
      <c r="I51" s="4"/>
      <c r="J51" s="4"/>
      <c r="K51" s="24" t="str">
        <f t="shared" si="0"/>
        <v>VARCHAR2(20)</v>
      </c>
      <c r="L51" s="27" t="str">
        <f t="shared" si="1"/>
        <v>FTR_TP VARCHAR2(20),</v>
      </c>
    </row>
    <row r="52" spans="2:12">
      <c r="B52" s="7" t="str">
        <f t="shared" si="4"/>
        <v>CINS_FTR_DIM</v>
      </c>
      <c r="C52" s="41"/>
      <c r="D52" s="4" t="s">
        <v>41</v>
      </c>
      <c r="E52" s="4" t="s">
        <v>42</v>
      </c>
      <c r="F52" s="4" t="s">
        <v>18</v>
      </c>
      <c r="G52" s="5"/>
      <c r="H52" s="5"/>
      <c r="I52" s="4"/>
      <c r="J52" s="4" t="s">
        <v>91</v>
      </c>
      <c r="K52" s="24" t="str">
        <f t="shared" si="0"/>
        <v>VARCHAR2(200)</v>
      </c>
      <c r="L52" s="27" t="str">
        <f t="shared" si="1"/>
        <v>MODEL_NM VARCHAR2(200),</v>
      </c>
    </row>
    <row r="53" spans="2:12">
      <c r="B53" s="7" t="str">
        <f t="shared" si="4"/>
        <v>CINS_FTR_DIM</v>
      </c>
      <c r="C53" s="41"/>
      <c r="D53" s="4" t="s">
        <v>92</v>
      </c>
      <c r="E53" s="4" t="s">
        <v>93</v>
      </c>
      <c r="F53" s="4" t="s">
        <v>40</v>
      </c>
      <c r="G53" s="5"/>
      <c r="H53" s="5"/>
      <c r="I53" s="4">
        <v>1</v>
      </c>
      <c r="J53" s="4"/>
      <c r="K53" s="24" t="str">
        <f t="shared" si="0"/>
        <v>INTEGER DEFAULT 1</v>
      </c>
      <c r="L53" s="27" t="str">
        <f t="shared" si="1"/>
        <v>ACTIVE INTEGER DEFAULT 1,</v>
      </c>
    </row>
    <row r="54" spans="2:12">
      <c r="B54" s="7" t="str">
        <f>B52</f>
        <v>CINS_FTR_DIM</v>
      </c>
      <c r="C54" s="41"/>
      <c r="D54" s="4" t="s">
        <v>25</v>
      </c>
      <c r="E54" s="4" t="s">
        <v>26</v>
      </c>
      <c r="F54" s="4" t="s">
        <v>27</v>
      </c>
      <c r="G54" s="5"/>
      <c r="H54" s="5"/>
      <c r="I54" s="4"/>
      <c r="J54" s="4"/>
      <c r="K54" s="24" t="str">
        <f t="shared" si="0"/>
        <v>TIMESTAMP</v>
      </c>
      <c r="L54" s="27" t="str">
        <f t="shared" si="1"/>
        <v>ADD_TSTP TIMESTAMP,</v>
      </c>
    </row>
    <row r="55" spans="2:12">
      <c r="B55" s="9" t="str">
        <f>B53</f>
        <v>CINS_FTR_DIM</v>
      </c>
      <c r="C55" s="39"/>
      <c r="D55" s="4" t="s">
        <v>94</v>
      </c>
      <c r="E55" s="4" t="s">
        <v>26</v>
      </c>
      <c r="F55" s="4" t="s">
        <v>95</v>
      </c>
      <c r="G55" s="5"/>
      <c r="H55" s="5"/>
      <c r="I55" s="4"/>
      <c r="J55" s="4"/>
      <c r="K55" s="24" t="str">
        <f t="shared" si="0"/>
        <v>VARCHAR2(2)</v>
      </c>
      <c r="L55" s="27" t="str">
        <f t="shared" si="1"/>
        <v>CHART VARCHAR2(2));</v>
      </c>
    </row>
    <row r="56" spans="2:12">
      <c r="B56" s="17" t="s">
        <v>96</v>
      </c>
      <c r="C56" s="35" t="s">
        <v>97</v>
      </c>
      <c r="D56" s="4" t="s">
        <v>41</v>
      </c>
      <c r="E56" s="4" t="s">
        <v>42</v>
      </c>
      <c r="F56" s="4" t="s">
        <v>18</v>
      </c>
      <c r="G56" s="5" t="s">
        <v>15</v>
      </c>
      <c r="H56" s="5"/>
      <c r="I56" s="4"/>
      <c r="J56" s="4"/>
      <c r="K56" s="24" t="str">
        <f t="shared" si="0"/>
        <v>NUMBER(*,0) GENERATED ALWAYS AS IDENTITY MINVALUE 1 MAXVALUE 9999999999999999999999999999 INCREMENT BY 1 START WITH 1 CACHE 20 NOORDER  NOCYCLE  NOKEEP  NOSCALE  NOT NULL ENABLE</v>
      </c>
      <c r="L56" s="27" t="str">
        <f t="shared" si="1"/>
        <v>CREATE TABLE CINS_SPLITTED_TBL (MODEL_NM NUMBER(*,0) GENERATED ALWAYS AS IDENTITY MINVALUE 1 MAXVALUE 9999999999999999999999999999 INCREMENT BY 1 START WITH 1 CACHE 20 NOORDER  NOCYCLE  NOKEEP  NOSCALE  NOT NULL ENABLE,</v>
      </c>
    </row>
    <row r="57" spans="2:12">
      <c r="B57" s="18" t="str">
        <f t="shared" ref="B57:B62" si="5">B56</f>
        <v>CINS_SPLITTED_TBL</v>
      </c>
      <c r="C57" s="36"/>
      <c r="D57" s="4" t="s">
        <v>98</v>
      </c>
      <c r="E57" s="4" t="s">
        <v>99</v>
      </c>
      <c r="F57" s="4" t="s">
        <v>18</v>
      </c>
      <c r="G57" s="5"/>
      <c r="H57" s="5"/>
      <c r="I57" s="4"/>
      <c r="J57" s="4" t="s">
        <v>100</v>
      </c>
      <c r="K57" s="24" t="str">
        <f t="shared" si="0"/>
        <v>VARCHAR2(200)</v>
      </c>
      <c r="L57" s="27" t="str">
        <f t="shared" si="1"/>
        <v>SPLIT_KEY VARCHAR2(200),</v>
      </c>
    </row>
    <row r="58" spans="2:12">
      <c r="B58" s="18" t="str">
        <f t="shared" si="5"/>
        <v>CINS_SPLITTED_TBL</v>
      </c>
      <c r="C58" s="36"/>
      <c r="D58" s="4" t="s">
        <v>101</v>
      </c>
      <c r="E58" s="4" t="s">
        <v>99</v>
      </c>
      <c r="F58" s="4" t="s">
        <v>102</v>
      </c>
      <c r="G58" s="5"/>
      <c r="H58" s="5"/>
      <c r="I58" s="4"/>
      <c r="J58" s="4" t="s">
        <v>103</v>
      </c>
      <c r="K58" s="24" t="str">
        <f t="shared" si="0"/>
        <v>NVARCHAR2(20)</v>
      </c>
      <c r="L58" s="27" t="str">
        <f t="shared" si="1"/>
        <v>SPLIT_EXPS NVARCHAR2(20),</v>
      </c>
    </row>
    <row r="59" spans="2:12">
      <c r="B59" s="18" t="str">
        <f t="shared" si="5"/>
        <v>CINS_SPLITTED_TBL</v>
      </c>
      <c r="C59" s="36"/>
      <c r="D59" s="4" t="s">
        <v>104</v>
      </c>
      <c r="E59" s="4" t="s">
        <v>99</v>
      </c>
      <c r="F59" s="4" t="s">
        <v>87</v>
      </c>
      <c r="G59" s="5"/>
      <c r="H59" s="5"/>
      <c r="I59" s="4"/>
      <c r="J59" s="4" t="s">
        <v>105</v>
      </c>
      <c r="K59" s="24" t="str">
        <f t="shared" si="0"/>
        <v>NVARCHAR2(2000)</v>
      </c>
      <c r="L59" s="27" t="str">
        <f t="shared" si="1"/>
        <v>SPLIT_VAL NVARCHAR2(2000),</v>
      </c>
    </row>
    <row r="60" spans="2:12">
      <c r="B60" s="18" t="str">
        <f t="shared" si="5"/>
        <v>CINS_SPLITTED_TBL</v>
      </c>
      <c r="C60" s="36"/>
      <c r="D60" s="4" t="s">
        <v>12</v>
      </c>
      <c r="E60" s="4" t="s">
        <v>13</v>
      </c>
      <c r="F60" s="4" t="s">
        <v>14</v>
      </c>
      <c r="G60" s="5"/>
      <c r="H60" s="5"/>
      <c r="I60" s="4"/>
      <c r="J60" s="4"/>
      <c r="K60" s="24" t="str">
        <f t="shared" si="0"/>
        <v>VARCHAR2(20)</v>
      </c>
      <c r="L60" s="27" t="str">
        <f t="shared" si="1"/>
        <v>CUSTOMER_CDE VARCHAR2(20),</v>
      </c>
    </row>
    <row r="61" spans="2:12">
      <c r="B61" s="18" t="str">
        <f t="shared" si="5"/>
        <v>CINS_SPLITTED_TBL</v>
      </c>
      <c r="C61" s="36"/>
      <c r="D61" s="4" t="s">
        <v>22</v>
      </c>
      <c r="E61" s="4" t="s">
        <v>23</v>
      </c>
      <c r="F61" s="4" t="s">
        <v>14</v>
      </c>
      <c r="G61" s="5"/>
      <c r="H61" s="5"/>
      <c r="I61" s="4"/>
      <c r="J61" s="4" t="s">
        <v>24</v>
      </c>
      <c r="K61" s="24" t="str">
        <f t="shared" si="0"/>
        <v>VARCHAR2(20)</v>
      </c>
      <c r="L61" s="27" t="str">
        <f t="shared" si="1"/>
        <v>RPT_DT VARCHAR2(20),</v>
      </c>
    </row>
    <row r="62" spans="2:12">
      <c r="B62" s="19" t="str">
        <f t="shared" si="5"/>
        <v>CINS_SPLITTED_TBL</v>
      </c>
      <c r="C62" s="37"/>
      <c r="D62" s="4" t="s">
        <v>25</v>
      </c>
      <c r="E62" s="4" t="s">
        <v>26</v>
      </c>
      <c r="F62" s="4" t="s">
        <v>27</v>
      </c>
      <c r="G62" s="5"/>
      <c r="H62" s="5"/>
      <c r="I62" s="4"/>
      <c r="J62" s="4"/>
      <c r="K62" s="24" t="str">
        <f t="shared" si="0"/>
        <v>TIMESTAMP</v>
      </c>
      <c r="L62" s="27" t="str">
        <f t="shared" si="1"/>
        <v>ADD_TSTP TIMESTAMP);</v>
      </c>
    </row>
    <row r="63" spans="2:12">
      <c r="B63" s="17" t="s">
        <v>106</v>
      </c>
      <c r="C63" s="35" t="s">
        <v>107</v>
      </c>
      <c r="D63" s="4" t="s">
        <v>12</v>
      </c>
      <c r="E63" s="4" t="s">
        <v>13</v>
      </c>
      <c r="F63" s="4" t="s">
        <v>14</v>
      </c>
      <c r="G63" s="5"/>
      <c r="H63" s="5" t="s">
        <v>15</v>
      </c>
      <c r="I63" s="4"/>
      <c r="J63" s="4"/>
      <c r="K63" s="24" t="str">
        <f t="shared" si="0"/>
        <v>VARCHAR2(20)</v>
      </c>
      <c r="L63" s="27" t="str">
        <f t="shared" si="1"/>
        <v>CREATE TABLE CINS_CLEANED_TBL (CUSTOMER_CDE VARCHAR2(20),</v>
      </c>
    </row>
    <row r="64" spans="2:12">
      <c r="B64" s="18" t="str">
        <f>B63</f>
        <v>CINS_CLEANED_TBL</v>
      </c>
      <c r="C64" s="36"/>
      <c r="D64" s="4" t="s">
        <v>16</v>
      </c>
      <c r="E64" s="4" t="s">
        <v>17</v>
      </c>
      <c r="F64" s="4" t="s">
        <v>18</v>
      </c>
      <c r="G64" s="5"/>
      <c r="H64" s="5"/>
      <c r="I64" s="4"/>
      <c r="J64" s="4" t="s">
        <v>91</v>
      </c>
      <c r="K64" s="24" t="str">
        <f t="shared" si="0"/>
        <v>VARCHAR2(200)</v>
      </c>
      <c r="L64" s="27" t="str">
        <f t="shared" si="1"/>
        <v>FTR_NM VARCHAR2(200),</v>
      </c>
    </row>
    <row r="65" spans="2:12">
      <c r="B65" s="18" t="str">
        <f>B64</f>
        <v>CINS_CLEANED_TBL</v>
      </c>
      <c r="C65" s="36"/>
      <c r="D65" s="4" t="s">
        <v>19</v>
      </c>
      <c r="E65" s="4" t="s">
        <v>20</v>
      </c>
      <c r="F65" s="4" t="s">
        <v>21</v>
      </c>
      <c r="G65" s="5"/>
      <c r="H65" s="5"/>
      <c r="I65" s="4"/>
      <c r="J65" s="4"/>
      <c r="K65" s="24" t="str">
        <f t="shared" si="0"/>
        <v>VARCHAR2(2000)</v>
      </c>
      <c r="L65" s="27" t="str">
        <f t="shared" si="1"/>
        <v>FTR_VAL VARCHAR2(2000),</v>
      </c>
    </row>
    <row r="66" spans="2:12">
      <c r="B66" s="18" t="str">
        <f>B65</f>
        <v>CINS_CLEANED_TBL</v>
      </c>
      <c r="C66" s="36"/>
      <c r="D66" s="4" t="s">
        <v>22</v>
      </c>
      <c r="E66" s="4" t="s">
        <v>23</v>
      </c>
      <c r="F66" s="4" t="s">
        <v>14</v>
      </c>
      <c r="G66" s="5"/>
      <c r="H66" s="5"/>
      <c r="I66" s="4"/>
      <c r="J66" s="4" t="s">
        <v>24</v>
      </c>
      <c r="K66" s="24" t="str">
        <f t="shared" si="0"/>
        <v>VARCHAR2(20)</v>
      </c>
      <c r="L66" s="27" t="str">
        <f t="shared" si="1"/>
        <v>RPT_DT VARCHAR2(20),</v>
      </c>
    </row>
    <row r="67" spans="2:12">
      <c r="B67" s="19" t="str">
        <f>B66</f>
        <v>CINS_CLEANED_TBL</v>
      </c>
      <c r="C67" s="37"/>
      <c r="D67" s="4" t="s">
        <v>25</v>
      </c>
      <c r="E67" s="4" t="s">
        <v>26</v>
      </c>
      <c r="F67" s="4" t="s">
        <v>27</v>
      </c>
      <c r="G67" s="5"/>
      <c r="H67" s="5"/>
      <c r="I67" s="4"/>
      <c r="J67" s="4"/>
      <c r="K67" s="24" t="str">
        <f t="shared" si="0"/>
        <v>TIMESTAMP</v>
      </c>
      <c r="L67" s="27" t="str">
        <f t="shared" si="1"/>
        <v>ADD_TSTP TIMESTAMP);</v>
      </c>
    </row>
    <row r="68" spans="2:12">
      <c r="B68" s="17" t="s">
        <v>108</v>
      </c>
      <c r="C68" s="35" t="s">
        <v>109</v>
      </c>
      <c r="D68" s="4" t="s">
        <v>12</v>
      </c>
      <c r="E68" s="4" t="s">
        <v>13</v>
      </c>
      <c r="F68" s="4" t="s">
        <v>14</v>
      </c>
      <c r="G68" s="5"/>
      <c r="H68" s="5" t="s">
        <v>15</v>
      </c>
      <c r="I68" s="4"/>
      <c r="J68" s="4"/>
      <c r="K68" s="24" t="str">
        <f t="shared" ref="K68:K132" si="6">CONCATENATE(IF(G68="X","NUMBER(*,0) GENERATED ALWAYS AS IDENTITY MINVALUE 1 MAXVALUE 9999999999999999999999999999 INCREMENT BY 1 START WITH 1 CACHE 20 NOORDER  NOCYCLE  NOKEEP  NOSCALE  NOT NULL ENABLE",F68),IF(I68="","",CONCATENATE(" DEFAULT ",I68)))</f>
        <v>VARCHAR2(20)</v>
      </c>
      <c r="L68" s="27" t="str">
        <f t="shared" ref="L68:L132" si="7">IF(B68&lt;&gt;B69,CONCATENATE(D68," ",K68,");"),IF(B68&lt;&gt;B67,CONCATENATE("CREATE TABLE ",B68," (",D68," ",K68,","),CONCATENATE(D68," ",K68,",")))</f>
        <v>CREATE TABLE CINS_FILLED_TBL (CUSTOMER_CDE VARCHAR2(20),</v>
      </c>
    </row>
    <row r="69" spans="2:12">
      <c r="B69" s="18" t="str">
        <f>B68</f>
        <v>CINS_FILLED_TBL</v>
      </c>
      <c r="C69" s="36"/>
      <c r="D69" s="4" t="s">
        <v>16</v>
      </c>
      <c r="E69" s="4" t="s">
        <v>17</v>
      </c>
      <c r="F69" s="4" t="s">
        <v>18</v>
      </c>
      <c r="G69" s="5"/>
      <c r="H69" s="5"/>
      <c r="I69" s="4"/>
      <c r="J69" s="4"/>
      <c r="K69" s="24" t="str">
        <f t="shared" si="6"/>
        <v>VARCHAR2(200)</v>
      </c>
      <c r="L69" s="27" t="str">
        <f t="shared" si="7"/>
        <v>FTR_NM VARCHAR2(200),</v>
      </c>
    </row>
    <row r="70" spans="2:12">
      <c r="B70" s="18" t="str">
        <f>B69</f>
        <v>CINS_FILLED_TBL</v>
      </c>
      <c r="C70" s="36"/>
      <c r="D70" s="4" t="s">
        <v>19</v>
      </c>
      <c r="E70" s="4" t="s">
        <v>20</v>
      </c>
      <c r="F70" s="4" t="s">
        <v>21</v>
      </c>
      <c r="G70" s="5"/>
      <c r="H70" s="5"/>
      <c r="I70" s="4"/>
      <c r="J70" s="4"/>
      <c r="K70" s="24" t="str">
        <f t="shared" si="6"/>
        <v>VARCHAR2(2000)</v>
      </c>
      <c r="L70" s="27" t="str">
        <f t="shared" si="7"/>
        <v>FTR_VAL VARCHAR2(2000),</v>
      </c>
    </row>
    <row r="71" spans="2:12">
      <c r="B71" s="18" t="str">
        <f>B70</f>
        <v>CINS_FILLED_TBL</v>
      </c>
      <c r="C71" s="36"/>
      <c r="D71" s="4" t="s">
        <v>22</v>
      </c>
      <c r="E71" s="4" t="s">
        <v>23</v>
      </c>
      <c r="F71" s="4" t="s">
        <v>14</v>
      </c>
      <c r="G71" s="5"/>
      <c r="H71" s="5"/>
      <c r="I71" s="4"/>
      <c r="J71" s="4" t="s">
        <v>24</v>
      </c>
      <c r="K71" s="24" t="str">
        <f t="shared" si="6"/>
        <v>VARCHAR2(20)</v>
      </c>
      <c r="L71" s="27" t="str">
        <f t="shared" si="7"/>
        <v>RPT_DT VARCHAR2(20),</v>
      </c>
    </row>
    <row r="72" spans="2:12">
      <c r="B72" s="19" t="str">
        <f>B71</f>
        <v>CINS_FILLED_TBL</v>
      </c>
      <c r="C72" s="37"/>
      <c r="D72" s="4" t="s">
        <v>25</v>
      </c>
      <c r="E72" s="4" t="s">
        <v>26</v>
      </c>
      <c r="F72" s="4" t="s">
        <v>27</v>
      </c>
      <c r="G72" s="5"/>
      <c r="H72" s="5"/>
      <c r="I72" s="4"/>
      <c r="J72" s="4"/>
      <c r="K72" s="24" t="str">
        <f t="shared" si="6"/>
        <v>TIMESTAMP</v>
      </c>
      <c r="L72" s="27" t="str">
        <f t="shared" si="7"/>
        <v>ADD_TSTP TIMESTAMP);</v>
      </c>
    </row>
    <row r="73" spans="2:12">
      <c r="B73" s="17" t="s">
        <v>110</v>
      </c>
      <c r="C73" s="35" t="s">
        <v>111</v>
      </c>
      <c r="D73" s="4" t="s">
        <v>12</v>
      </c>
      <c r="E73" s="4" t="s">
        <v>13</v>
      </c>
      <c r="F73" s="4" t="s">
        <v>14</v>
      </c>
      <c r="G73" s="5"/>
      <c r="H73" s="5" t="s">
        <v>15</v>
      </c>
      <c r="I73" s="4"/>
      <c r="J73" s="4"/>
      <c r="K73" s="24" t="str">
        <f t="shared" si="6"/>
        <v>VARCHAR2(20)</v>
      </c>
      <c r="L73" s="27" t="str">
        <f t="shared" si="7"/>
        <v>CREATE TABLE CINS_ENCODED_TBL (CUSTOMER_CDE VARCHAR2(20),</v>
      </c>
    </row>
    <row r="74" spans="2:12">
      <c r="B74" s="18" t="str">
        <f>B73</f>
        <v>CINS_ENCODED_TBL</v>
      </c>
      <c r="C74" s="36"/>
      <c r="D74" s="4" t="s">
        <v>16</v>
      </c>
      <c r="E74" s="4" t="s">
        <v>17</v>
      </c>
      <c r="F74" s="4" t="s">
        <v>18</v>
      </c>
      <c r="G74" s="5"/>
      <c r="H74" s="5"/>
      <c r="I74" s="4"/>
      <c r="J74" s="4"/>
      <c r="K74" s="24" t="str">
        <f t="shared" si="6"/>
        <v>VARCHAR2(200)</v>
      </c>
      <c r="L74" s="27" t="str">
        <f t="shared" si="7"/>
        <v>FTR_NM VARCHAR2(200),</v>
      </c>
    </row>
    <row r="75" spans="2:12">
      <c r="B75" s="18" t="str">
        <f>B74</f>
        <v>CINS_ENCODED_TBL</v>
      </c>
      <c r="C75" s="36"/>
      <c r="D75" s="4" t="s">
        <v>19</v>
      </c>
      <c r="E75" s="4" t="s">
        <v>20</v>
      </c>
      <c r="F75" s="4" t="s">
        <v>21</v>
      </c>
      <c r="G75" s="5"/>
      <c r="H75" s="5"/>
      <c r="I75" s="4"/>
      <c r="J75" s="4"/>
      <c r="K75" s="24" t="str">
        <f t="shared" si="6"/>
        <v>VARCHAR2(2000)</v>
      </c>
      <c r="L75" s="27" t="str">
        <f t="shared" si="7"/>
        <v>FTR_VAL VARCHAR2(2000),</v>
      </c>
    </row>
    <row r="76" spans="2:12">
      <c r="B76" s="18" t="str">
        <f>B75</f>
        <v>CINS_ENCODED_TBL</v>
      </c>
      <c r="C76" s="36"/>
      <c r="D76" s="4" t="s">
        <v>22</v>
      </c>
      <c r="E76" s="4" t="s">
        <v>23</v>
      </c>
      <c r="F76" s="4" t="s">
        <v>14</v>
      </c>
      <c r="G76" s="5"/>
      <c r="H76" s="5"/>
      <c r="I76" s="4"/>
      <c r="J76" s="4" t="s">
        <v>24</v>
      </c>
      <c r="K76" s="24" t="str">
        <f t="shared" si="6"/>
        <v>VARCHAR2(20)</v>
      </c>
      <c r="L76" s="27" t="str">
        <f t="shared" si="7"/>
        <v>RPT_DT VARCHAR2(20),</v>
      </c>
    </row>
    <row r="77" spans="2:12">
      <c r="B77" s="19" t="str">
        <f>B76</f>
        <v>CINS_ENCODED_TBL</v>
      </c>
      <c r="C77" s="37"/>
      <c r="D77" s="4" t="s">
        <v>25</v>
      </c>
      <c r="E77" s="4" t="s">
        <v>26</v>
      </c>
      <c r="F77" s="4" t="s">
        <v>27</v>
      </c>
      <c r="G77" s="5"/>
      <c r="H77" s="5"/>
      <c r="I77" s="4"/>
      <c r="J77" s="4"/>
      <c r="K77" s="24" t="str">
        <f t="shared" si="6"/>
        <v>TIMESTAMP</v>
      </c>
      <c r="L77" s="27" t="str">
        <f t="shared" si="7"/>
        <v>ADD_TSTP TIMESTAMP);</v>
      </c>
    </row>
    <row r="78" spans="2:12">
      <c r="B78" s="17" t="s">
        <v>112</v>
      </c>
      <c r="C78" s="35" t="s">
        <v>113</v>
      </c>
      <c r="D78" s="4" t="s">
        <v>12</v>
      </c>
      <c r="E78" s="4" t="s">
        <v>13</v>
      </c>
      <c r="F78" s="4" t="s">
        <v>14</v>
      </c>
      <c r="G78" s="5"/>
      <c r="H78" s="5" t="s">
        <v>15</v>
      </c>
      <c r="I78" s="4"/>
      <c r="J78" s="4"/>
      <c r="K78" s="24" t="str">
        <f t="shared" si="6"/>
        <v>VARCHAR2(20)</v>
      </c>
      <c r="L78" s="27" t="str">
        <f t="shared" si="7"/>
        <v>CREATE TABLE CINS_SCALED_TBL (CUSTOMER_CDE VARCHAR2(20),</v>
      </c>
    </row>
    <row r="79" spans="2:12">
      <c r="B79" s="18" t="str">
        <f>B78</f>
        <v>CINS_SCALED_TBL</v>
      </c>
      <c r="C79" s="36"/>
      <c r="D79" s="4" t="s">
        <v>16</v>
      </c>
      <c r="E79" s="4" t="s">
        <v>17</v>
      </c>
      <c r="F79" s="4" t="s">
        <v>18</v>
      </c>
      <c r="G79" s="5"/>
      <c r="H79" s="5"/>
      <c r="I79" s="4"/>
      <c r="J79" s="4"/>
      <c r="K79" s="24" t="str">
        <f t="shared" si="6"/>
        <v>VARCHAR2(200)</v>
      </c>
      <c r="L79" s="27" t="str">
        <f t="shared" si="7"/>
        <v>FTR_NM VARCHAR2(200),</v>
      </c>
    </row>
    <row r="80" spans="2:12">
      <c r="B80" s="18" t="str">
        <f>B79</f>
        <v>CINS_SCALED_TBL</v>
      </c>
      <c r="C80" s="36"/>
      <c r="D80" s="4" t="s">
        <v>19</v>
      </c>
      <c r="E80" s="4" t="s">
        <v>20</v>
      </c>
      <c r="F80" s="4" t="s">
        <v>21</v>
      </c>
      <c r="G80" s="5"/>
      <c r="H80" s="5"/>
      <c r="I80" s="4"/>
      <c r="J80" s="4"/>
      <c r="K80" s="24" t="str">
        <f t="shared" si="6"/>
        <v>VARCHAR2(2000)</v>
      </c>
      <c r="L80" s="27" t="str">
        <f t="shared" si="7"/>
        <v>FTR_VAL VARCHAR2(2000),</v>
      </c>
    </row>
    <row r="81" spans="1:12">
      <c r="B81" s="18" t="str">
        <f>B80</f>
        <v>CINS_SCALED_TBL</v>
      </c>
      <c r="C81" s="36"/>
      <c r="D81" s="4" t="s">
        <v>22</v>
      </c>
      <c r="E81" s="4" t="s">
        <v>23</v>
      </c>
      <c r="F81" s="4" t="s">
        <v>14</v>
      </c>
      <c r="G81" s="5"/>
      <c r="H81" s="5"/>
      <c r="I81" s="4"/>
      <c r="J81" s="4" t="s">
        <v>24</v>
      </c>
      <c r="K81" s="24" t="str">
        <f t="shared" si="6"/>
        <v>VARCHAR2(20)</v>
      </c>
      <c r="L81" s="27" t="str">
        <f t="shared" si="7"/>
        <v>RPT_DT VARCHAR2(20),</v>
      </c>
    </row>
    <row r="82" spans="1:12">
      <c r="B82" s="19" t="str">
        <f>B81</f>
        <v>CINS_SCALED_TBL</v>
      </c>
      <c r="C82" s="37"/>
      <c r="D82" s="4" t="s">
        <v>25</v>
      </c>
      <c r="E82" s="4" t="s">
        <v>26</v>
      </c>
      <c r="F82" s="4" t="s">
        <v>27</v>
      </c>
      <c r="G82" s="5"/>
      <c r="H82" s="5"/>
      <c r="I82" s="4"/>
      <c r="J82" s="4"/>
      <c r="K82" s="24" t="str">
        <f t="shared" si="6"/>
        <v>TIMESTAMP</v>
      </c>
      <c r="L82" s="27" t="str">
        <f t="shared" si="7"/>
        <v>ADD_TSTP TIMESTAMP);</v>
      </c>
    </row>
    <row r="83" spans="1:12">
      <c r="A83" s="8" t="s">
        <v>31</v>
      </c>
      <c r="B83" s="3" t="s">
        <v>114</v>
      </c>
      <c r="C83" s="35" t="s">
        <v>115</v>
      </c>
      <c r="D83" s="4" t="s">
        <v>12</v>
      </c>
      <c r="E83" s="4" t="s">
        <v>13</v>
      </c>
      <c r="F83" s="4" t="s">
        <v>14</v>
      </c>
      <c r="G83" s="5"/>
      <c r="H83" s="5" t="s">
        <v>15</v>
      </c>
      <c r="I83" s="4"/>
      <c r="J83" s="4"/>
      <c r="K83" s="24" t="str">
        <f t="shared" si="6"/>
        <v>VARCHAR2(20)</v>
      </c>
      <c r="L83" s="27" t="str">
        <f t="shared" si="7"/>
        <v>CREATE TABLE CINS_BALANCED_TBL (CUSTOMER_CDE VARCHAR2(20),</v>
      </c>
    </row>
    <row r="84" spans="1:12">
      <c r="A84" s="8" t="s">
        <v>31</v>
      </c>
      <c r="B84" s="7" t="s">
        <v>114</v>
      </c>
      <c r="C84" s="36"/>
      <c r="D84" s="4" t="s">
        <v>44</v>
      </c>
      <c r="E84" s="4" t="s">
        <v>45</v>
      </c>
      <c r="F84" s="4" t="s">
        <v>46</v>
      </c>
      <c r="G84" s="5"/>
      <c r="H84" s="5"/>
      <c r="I84" s="4"/>
      <c r="J84" s="4"/>
      <c r="K84" s="24" t="str">
        <f t="shared" si="6"/>
        <v>VARCHAR2(100)</v>
      </c>
      <c r="L84" s="27" t="str">
        <f t="shared" si="7"/>
        <v>PID VARCHAR2(100),</v>
      </c>
    </row>
    <row r="85" spans="1:12">
      <c r="A85" s="8" t="s">
        <v>31</v>
      </c>
      <c r="B85" s="7" t="str">
        <f>B84</f>
        <v>CINS_BALANCED_TBL</v>
      </c>
      <c r="C85" s="36"/>
      <c r="D85" s="4" t="s">
        <v>116</v>
      </c>
      <c r="E85" s="4" t="s">
        <v>117</v>
      </c>
      <c r="F85" s="4" t="s">
        <v>18</v>
      </c>
      <c r="G85" s="5"/>
      <c r="H85" s="5"/>
      <c r="I85" s="4"/>
      <c r="J85" s="4"/>
      <c r="K85" s="24" t="str">
        <f t="shared" si="6"/>
        <v>VARCHAR2(200)</v>
      </c>
      <c r="L85" s="27" t="str">
        <f t="shared" si="7"/>
        <v>CLASS VARCHAR2(200),</v>
      </c>
    </row>
    <row r="86" spans="1:12">
      <c r="A86" s="8" t="s">
        <v>31</v>
      </c>
      <c r="B86" s="7" t="str">
        <f>B85</f>
        <v>CINS_BALANCED_TBL</v>
      </c>
      <c r="C86" s="36"/>
      <c r="D86" s="4" t="s">
        <v>22</v>
      </c>
      <c r="E86" s="4" t="s">
        <v>23</v>
      </c>
      <c r="F86" s="4" t="s">
        <v>14</v>
      </c>
      <c r="G86" s="5"/>
      <c r="H86" s="5"/>
      <c r="I86" s="4"/>
      <c r="J86" s="4" t="s">
        <v>24</v>
      </c>
      <c r="K86" s="24" t="str">
        <f t="shared" si="6"/>
        <v>VARCHAR2(20)</v>
      </c>
      <c r="L86" s="27" t="str">
        <f t="shared" si="7"/>
        <v>RPT_DT VARCHAR2(20),</v>
      </c>
    </row>
    <row r="87" spans="1:12">
      <c r="A87" s="8" t="s">
        <v>31</v>
      </c>
      <c r="B87" s="7" t="str">
        <f>B86</f>
        <v>CINS_BALANCED_TBL</v>
      </c>
      <c r="C87" s="37"/>
      <c r="D87" s="4" t="s">
        <v>25</v>
      </c>
      <c r="E87" s="4" t="s">
        <v>26</v>
      </c>
      <c r="F87" s="4" t="s">
        <v>27</v>
      </c>
      <c r="G87" s="5"/>
      <c r="H87" s="5"/>
      <c r="I87" s="4"/>
      <c r="J87" s="4"/>
      <c r="K87" s="24" t="str">
        <f t="shared" si="6"/>
        <v>TIMESTAMP</v>
      </c>
      <c r="L87" s="27" t="str">
        <f t="shared" si="7"/>
        <v>ADD_TSTP TIMESTAMP);</v>
      </c>
    </row>
    <row r="88" spans="1:12">
      <c r="A88" s="8" t="s">
        <v>94</v>
      </c>
      <c r="B88" s="10" t="s">
        <v>118</v>
      </c>
      <c r="C88" s="40" t="s">
        <v>119</v>
      </c>
      <c r="D88" s="4" t="s">
        <v>38</v>
      </c>
      <c r="E88" s="4" t="s">
        <v>39</v>
      </c>
      <c r="F88" s="4" t="s">
        <v>40</v>
      </c>
      <c r="G88" s="5" t="s">
        <v>15</v>
      </c>
      <c r="H88" s="5"/>
      <c r="I88" s="4"/>
      <c r="J88" s="4"/>
      <c r="K88" s="24" t="str">
        <f t="shared" si="6"/>
        <v>NUMBER(*,0) GENERATED ALWAYS AS IDENTITY MINVALUE 1 MAXVALUE 9999999999999999999999999999 INCREMENT BY 1 START WITH 1 CACHE 20 NOORDER  NOCYCLE  NOKEEP  NOSCALE  NOT NULL ENABLE</v>
      </c>
      <c r="L88" s="27" t="str">
        <f t="shared" si="7"/>
        <v>CREATE TABLE TMP_SEGMENT_RSLT (MODEL_RSLT_KEY NUMBER(*,0) GENERATED ALWAYS AS IDENTITY MINVALUE 1 MAXVALUE 9999999999999999999999999999 INCREMENT BY 1 START WITH 1 CACHE 20 NOORDER  NOCYCLE  NOKEEP  NOSCALE  NOT NULL ENABLE,</v>
      </c>
    </row>
    <row r="89" spans="1:12">
      <c r="A89" s="8" t="s">
        <v>94</v>
      </c>
      <c r="B89" s="11" t="s">
        <v>118</v>
      </c>
      <c r="C89" s="41"/>
      <c r="D89" s="4" t="s">
        <v>41</v>
      </c>
      <c r="E89" s="4" t="s">
        <v>42</v>
      </c>
      <c r="F89" s="4" t="s">
        <v>18</v>
      </c>
      <c r="G89" s="5"/>
      <c r="H89" s="5"/>
      <c r="I89" s="4"/>
      <c r="J89" s="4" t="s">
        <v>43</v>
      </c>
      <c r="K89" s="24" t="str">
        <f t="shared" si="6"/>
        <v>VARCHAR2(200)</v>
      </c>
      <c r="L89" s="27" t="str">
        <f t="shared" si="7"/>
        <v>MODEL_NM VARCHAR2(200),</v>
      </c>
    </row>
    <row r="90" spans="1:12">
      <c r="A90" s="8" t="s">
        <v>94</v>
      </c>
      <c r="B90" s="11" t="s">
        <v>118</v>
      </c>
      <c r="C90" s="41"/>
      <c r="D90" s="4" t="s">
        <v>44</v>
      </c>
      <c r="E90" s="4" t="s">
        <v>45</v>
      </c>
      <c r="F90" s="4" t="s">
        <v>46</v>
      </c>
      <c r="G90" s="5"/>
      <c r="H90" s="5"/>
      <c r="I90" s="4"/>
      <c r="J90" s="4"/>
      <c r="K90" s="24" t="str">
        <f t="shared" si="6"/>
        <v>VARCHAR2(100)</v>
      </c>
      <c r="L90" s="27" t="str">
        <f t="shared" si="7"/>
        <v>PID VARCHAR2(100),</v>
      </c>
    </row>
    <row r="91" spans="1:12">
      <c r="A91" s="8" t="s">
        <v>94</v>
      </c>
      <c r="B91" s="11" t="s">
        <v>118</v>
      </c>
      <c r="C91" s="41"/>
      <c r="D91" s="4" t="s">
        <v>12</v>
      </c>
      <c r="E91" s="4" t="s">
        <v>13</v>
      </c>
      <c r="F91" s="4" t="s">
        <v>14</v>
      </c>
      <c r="G91" s="5"/>
      <c r="H91" s="5" t="s">
        <v>15</v>
      </c>
      <c r="I91" s="4"/>
      <c r="J91" s="4"/>
      <c r="K91" s="24" t="str">
        <f t="shared" si="6"/>
        <v>VARCHAR2(20)</v>
      </c>
      <c r="L91" s="27" t="str">
        <f t="shared" si="7"/>
        <v>CUSTOMER_CDE VARCHAR2(20),</v>
      </c>
    </row>
    <row r="92" spans="1:12">
      <c r="A92" s="8" t="s">
        <v>94</v>
      </c>
      <c r="B92" s="11" t="s">
        <v>118</v>
      </c>
      <c r="C92" s="41"/>
      <c r="D92" s="4" t="s">
        <v>47</v>
      </c>
      <c r="E92" s="4" t="s">
        <v>48</v>
      </c>
      <c r="F92" s="4" t="s">
        <v>18</v>
      </c>
      <c r="G92" s="5"/>
      <c r="H92" s="5"/>
      <c r="I92" s="4"/>
      <c r="J92" s="4"/>
      <c r="K92" s="24" t="str">
        <f t="shared" si="6"/>
        <v>VARCHAR2(200)</v>
      </c>
      <c r="L92" s="27" t="str">
        <f t="shared" si="7"/>
        <v>RSLT VARCHAR2(200),</v>
      </c>
    </row>
    <row r="93" spans="1:12">
      <c r="A93" s="8" t="s">
        <v>94</v>
      </c>
      <c r="B93" s="11" t="s">
        <v>118</v>
      </c>
      <c r="C93" s="41"/>
      <c r="D93" s="4" t="s">
        <v>22</v>
      </c>
      <c r="E93" s="4" t="s">
        <v>23</v>
      </c>
      <c r="F93" s="4" t="s">
        <v>14</v>
      </c>
      <c r="G93" s="5"/>
      <c r="H93" s="5"/>
      <c r="I93" s="4"/>
      <c r="J93" s="4" t="s">
        <v>24</v>
      </c>
      <c r="K93" s="24" t="str">
        <f t="shared" si="6"/>
        <v>VARCHAR2(20)</v>
      </c>
      <c r="L93" s="27" t="str">
        <f t="shared" si="7"/>
        <v>RPT_DT VARCHAR2(20),</v>
      </c>
    </row>
    <row r="94" spans="1:12">
      <c r="A94" s="8" t="s">
        <v>94</v>
      </c>
      <c r="B94" s="11" t="s">
        <v>118</v>
      </c>
      <c r="C94" s="41"/>
      <c r="D94" s="4" t="s">
        <v>49</v>
      </c>
      <c r="E94" s="4" t="s">
        <v>50</v>
      </c>
      <c r="F94" s="4" t="s">
        <v>51</v>
      </c>
      <c r="G94" s="5"/>
      <c r="H94" s="5"/>
      <c r="I94" s="4"/>
      <c r="J94" s="4" t="s">
        <v>52</v>
      </c>
      <c r="K94" s="24" t="str">
        <f t="shared" si="6"/>
        <v>NUMBER(20,6)</v>
      </c>
      <c r="L94" s="27" t="str">
        <f t="shared" si="7"/>
        <v>CONFIDENCE NUMBER(20,6),</v>
      </c>
    </row>
    <row r="95" spans="1:12">
      <c r="A95" s="8" t="s">
        <v>94</v>
      </c>
      <c r="B95" s="11" t="s">
        <v>118</v>
      </c>
      <c r="C95" s="39"/>
      <c r="D95" s="4" t="s">
        <v>25</v>
      </c>
      <c r="E95" s="4" t="s">
        <v>26</v>
      </c>
      <c r="F95" s="4" t="s">
        <v>27</v>
      </c>
      <c r="G95" s="5"/>
      <c r="H95" s="5"/>
      <c r="I95" s="4"/>
      <c r="J95" s="4"/>
      <c r="K95" s="24" t="str">
        <f t="shared" si="6"/>
        <v>TIMESTAMP</v>
      </c>
      <c r="L95" s="27" t="str">
        <f t="shared" si="7"/>
        <v>ADD_TSTP TIMESTAMP);</v>
      </c>
    </row>
    <row r="96" spans="1:12">
      <c r="A96" s="8" t="s">
        <v>94</v>
      </c>
      <c r="B96" s="10" t="s">
        <v>120</v>
      </c>
      <c r="C96" s="38" t="s">
        <v>121</v>
      </c>
      <c r="D96" s="4" t="s">
        <v>44</v>
      </c>
      <c r="E96" s="4" t="s">
        <v>45</v>
      </c>
      <c r="F96" s="4" t="s">
        <v>46</v>
      </c>
      <c r="G96" s="5"/>
      <c r="H96" s="5"/>
      <c r="I96" s="4"/>
      <c r="J96" s="4"/>
      <c r="K96" s="24" t="str">
        <f t="shared" si="6"/>
        <v>VARCHAR2(100)</v>
      </c>
      <c r="L96" s="27" t="str">
        <f t="shared" si="7"/>
        <v>CREATE TABLE SEGMENT_CNT_CST (PID VARCHAR2(100),</v>
      </c>
    </row>
    <row r="97" spans="1:12">
      <c r="A97" s="8" t="s">
        <v>94</v>
      </c>
      <c r="B97" s="11" t="s">
        <v>120</v>
      </c>
      <c r="C97" s="38"/>
      <c r="D97" s="4" t="s">
        <v>22</v>
      </c>
      <c r="E97" s="4" t="s">
        <v>23</v>
      </c>
      <c r="F97" s="4" t="s">
        <v>122</v>
      </c>
      <c r="G97" s="5"/>
      <c r="H97" s="5"/>
      <c r="I97" s="4"/>
      <c r="J97" s="4" t="s">
        <v>24</v>
      </c>
      <c r="K97" s="24" t="str">
        <f t="shared" si="6"/>
        <v>VARCHAR(20)</v>
      </c>
      <c r="L97" s="27" t="str">
        <f t="shared" si="7"/>
        <v>RPT_DT VARCHAR(20),</v>
      </c>
    </row>
    <row r="98" spans="1:12">
      <c r="A98" s="8" t="s">
        <v>94</v>
      </c>
      <c r="B98" s="11" t="s">
        <v>120</v>
      </c>
      <c r="C98" s="38"/>
      <c r="D98" s="4" t="s">
        <v>123</v>
      </c>
      <c r="E98" s="4" t="s">
        <v>124</v>
      </c>
      <c r="F98" s="4" t="s">
        <v>125</v>
      </c>
      <c r="G98" s="5"/>
      <c r="H98" s="5"/>
      <c r="I98" s="4"/>
      <c r="J98" s="4"/>
      <c r="K98" s="24" t="str">
        <f t="shared" si="6"/>
        <v>VARCHAR(100)</v>
      </c>
      <c r="L98" s="27" t="str">
        <f t="shared" si="7"/>
        <v>CLUSTER_NM VARCHAR(100),</v>
      </c>
    </row>
    <row r="99" spans="1:12">
      <c r="A99" s="8" t="s">
        <v>94</v>
      </c>
      <c r="B99" s="11" t="s">
        <v>120</v>
      </c>
      <c r="C99" s="38"/>
      <c r="D99" s="4" t="s">
        <v>126</v>
      </c>
      <c r="E99" s="4" t="s">
        <v>127</v>
      </c>
      <c r="F99" s="4" t="s">
        <v>128</v>
      </c>
      <c r="G99" s="5"/>
      <c r="H99" s="5"/>
      <c r="I99" s="4"/>
      <c r="J99" s="4"/>
      <c r="K99" s="24" t="str">
        <f t="shared" si="6"/>
        <v>VARCHAR(200)</v>
      </c>
      <c r="L99" s="27" t="str">
        <f t="shared" si="7"/>
        <v>GEN_GRP VARCHAR(200),</v>
      </c>
    </row>
    <row r="100" spans="1:12">
      <c r="A100" s="8" t="s">
        <v>94</v>
      </c>
      <c r="B100" s="11" t="s">
        <v>120</v>
      </c>
      <c r="C100" s="38"/>
      <c r="D100" s="4" t="s">
        <v>129</v>
      </c>
      <c r="E100" s="4" t="s">
        <v>130</v>
      </c>
      <c r="F100" s="4" t="s">
        <v>131</v>
      </c>
      <c r="G100" s="5"/>
      <c r="H100" s="5"/>
      <c r="I100" s="4"/>
      <c r="J100" s="4"/>
      <c r="K100" s="24" t="str">
        <f t="shared" si="6"/>
        <v>NUMBER(38,0)</v>
      </c>
      <c r="L100" s="27" t="str">
        <f t="shared" si="7"/>
        <v>CNT_CST NUMBER(38,0));</v>
      </c>
    </row>
    <row r="101" spans="1:12">
      <c r="A101" s="8" t="s">
        <v>94</v>
      </c>
      <c r="B101" s="10" t="s">
        <v>132</v>
      </c>
      <c r="C101" s="38" t="s">
        <v>133</v>
      </c>
      <c r="D101" s="4" t="s">
        <v>44</v>
      </c>
      <c r="E101" s="4" t="s">
        <v>45</v>
      </c>
      <c r="F101" s="4" t="s">
        <v>46</v>
      </c>
      <c r="G101" s="5"/>
      <c r="H101" s="5"/>
      <c r="I101" s="4"/>
      <c r="J101" s="4"/>
      <c r="K101" s="24" t="str">
        <f t="shared" si="6"/>
        <v>VARCHAR2(100)</v>
      </c>
      <c r="L101" s="27" t="str">
        <f t="shared" si="7"/>
        <v>CREATE TABLE SEGMENT_FTR (PID VARCHAR2(100),</v>
      </c>
    </row>
    <row r="102" spans="1:12">
      <c r="A102" s="8" t="s">
        <v>94</v>
      </c>
      <c r="B102" s="11" t="s">
        <v>132</v>
      </c>
      <c r="C102" s="38"/>
      <c r="D102" s="4" t="s">
        <v>41</v>
      </c>
      <c r="E102" s="4" t="s">
        <v>42</v>
      </c>
      <c r="F102" s="4" t="s">
        <v>128</v>
      </c>
      <c r="G102" s="5"/>
      <c r="H102" s="5"/>
      <c r="I102" s="4"/>
      <c r="J102" s="4"/>
      <c r="K102" s="24" t="str">
        <f t="shared" si="6"/>
        <v>VARCHAR(200)</v>
      </c>
      <c r="L102" s="27" t="str">
        <f t="shared" si="7"/>
        <v>MODEL_NM VARCHAR(200),</v>
      </c>
    </row>
    <row r="103" spans="1:12">
      <c r="A103" s="8" t="s">
        <v>94</v>
      </c>
      <c r="B103" s="11" t="s">
        <v>132</v>
      </c>
      <c r="C103" s="38"/>
      <c r="D103" s="4" t="s">
        <v>22</v>
      </c>
      <c r="E103" s="4" t="s">
        <v>23</v>
      </c>
      <c r="F103" s="4" t="s">
        <v>122</v>
      </c>
      <c r="G103" s="5"/>
      <c r="H103" s="5"/>
      <c r="I103" s="4"/>
      <c r="J103" s="4" t="s">
        <v>24</v>
      </c>
      <c r="K103" s="24" t="str">
        <f t="shared" si="6"/>
        <v>VARCHAR(20)</v>
      </c>
      <c r="L103" s="27" t="str">
        <f t="shared" si="7"/>
        <v>RPT_DT VARCHAR(20),</v>
      </c>
    </row>
    <row r="104" spans="1:12">
      <c r="A104" s="8" t="s">
        <v>94</v>
      </c>
      <c r="B104" s="11" t="s">
        <v>132</v>
      </c>
      <c r="C104" s="38"/>
      <c r="D104" s="4" t="s">
        <v>123</v>
      </c>
      <c r="E104" s="4" t="s">
        <v>124</v>
      </c>
      <c r="F104" s="4" t="s">
        <v>125</v>
      </c>
      <c r="G104" s="5"/>
      <c r="H104" s="5"/>
      <c r="I104" s="4"/>
      <c r="J104" s="4"/>
      <c r="K104" s="24" t="str">
        <f t="shared" si="6"/>
        <v>VARCHAR(100)</v>
      </c>
      <c r="L104" s="27" t="str">
        <f t="shared" si="7"/>
        <v>CLUSTER_NM VARCHAR(100),</v>
      </c>
    </row>
    <row r="105" spans="1:12">
      <c r="A105" s="8" t="s">
        <v>94</v>
      </c>
      <c r="B105" s="11" t="s">
        <v>132</v>
      </c>
      <c r="C105" s="38"/>
      <c r="D105" s="4" t="s">
        <v>134</v>
      </c>
      <c r="E105" s="4" t="s">
        <v>135</v>
      </c>
      <c r="F105" s="4" t="s">
        <v>128</v>
      </c>
      <c r="G105" s="5"/>
      <c r="H105" s="5"/>
      <c r="I105" s="4"/>
      <c r="J105" s="4"/>
      <c r="K105" s="24" t="str">
        <f t="shared" si="6"/>
        <v>VARCHAR(200)</v>
      </c>
      <c r="L105" s="27" t="str">
        <f t="shared" si="7"/>
        <v>AGG_TP VARCHAR(200),</v>
      </c>
    </row>
    <row r="106" spans="1:12">
      <c r="A106" s="8" t="s">
        <v>94</v>
      </c>
      <c r="B106" s="11" t="s">
        <v>132</v>
      </c>
      <c r="C106" s="38"/>
      <c r="D106" s="4" t="s">
        <v>16</v>
      </c>
      <c r="E106" s="4" t="s">
        <v>17</v>
      </c>
      <c r="F106" s="4" t="s">
        <v>128</v>
      </c>
      <c r="G106" s="5"/>
      <c r="H106" s="5"/>
      <c r="I106" s="4"/>
      <c r="J106" s="4"/>
      <c r="K106" s="24" t="str">
        <f t="shared" si="6"/>
        <v>VARCHAR(200)</v>
      </c>
      <c r="L106" s="27" t="str">
        <f t="shared" si="7"/>
        <v>FTR_NM VARCHAR(200),</v>
      </c>
    </row>
    <row r="107" spans="1:12">
      <c r="A107" s="8" t="s">
        <v>94</v>
      </c>
      <c r="B107" s="12" t="s">
        <v>132</v>
      </c>
      <c r="C107" s="38"/>
      <c r="D107" s="4" t="s">
        <v>136</v>
      </c>
      <c r="E107" s="4" t="s">
        <v>137</v>
      </c>
      <c r="F107" s="4" t="s">
        <v>131</v>
      </c>
      <c r="G107" s="5"/>
      <c r="H107" s="5"/>
      <c r="I107" s="4"/>
      <c r="J107" s="4"/>
      <c r="K107" s="24" t="str">
        <f t="shared" si="6"/>
        <v>NUMBER(38,0)</v>
      </c>
      <c r="L107" s="27" t="str">
        <f t="shared" si="7"/>
        <v>AGG_VAL NUMBER(38,0));</v>
      </c>
    </row>
    <row r="108" spans="1:12">
      <c r="A108" s="8" t="s">
        <v>138</v>
      </c>
      <c r="B108" s="13" t="s">
        <v>139</v>
      </c>
      <c r="C108" s="35" t="s">
        <v>140</v>
      </c>
      <c r="D108" s="4" t="s">
        <v>141</v>
      </c>
      <c r="E108" s="4" t="s">
        <v>39</v>
      </c>
      <c r="F108" s="4" t="s">
        <v>40</v>
      </c>
      <c r="G108" s="5" t="s">
        <v>15</v>
      </c>
      <c r="H108" s="5"/>
      <c r="I108" s="4"/>
      <c r="J108" s="4"/>
      <c r="K108" s="24" t="str">
        <f t="shared" si="6"/>
        <v>NUMBER(*,0) GENERATED ALWAYS AS IDENTITY MINVALUE 1 MAXVALUE 9999999999999999999999999999 INCREMENT BY 1 START WITH 1 CACHE 20 NOORDER  NOCYCLE  NOKEEP  NOSCALE  NOT NULL ENABLE</v>
      </c>
      <c r="L108" s="27" t="str">
        <f t="shared" si="7"/>
        <v>CREATE TABLE CINS_MODEL_COMBINE (MODEL_COMBINE_KEY NUMBER(*,0) GENERATED ALWAYS AS IDENTITY MINVALUE 1 MAXVALUE 9999999999999999999999999999 INCREMENT BY 1 START WITH 1 CACHE 20 NOORDER  NOCYCLE  NOKEEP  NOSCALE  NOT NULL ENABLE,</v>
      </c>
    </row>
    <row r="109" spans="1:12">
      <c r="A109" s="8" t="s">
        <v>138</v>
      </c>
      <c r="B109" s="14" t="s">
        <v>139</v>
      </c>
      <c r="C109" s="36"/>
      <c r="D109" s="4" t="s">
        <v>44</v>
      </c>
      <c r="E109" s="4" t="s">
        <v>45</v>
      </c>
      <c r="F109" s="4" t="s">
        <v>46</v>
      </c>
      <c r="G109" s="5"/>
      <c r="H109" s="5"/>
      <c r="I109" s="4"/>
      <c r="J109" s="4"/>
      <c r="K109" s="24" t="str">
        <f t="shared" si="6"/>
        <v>VARCHAR2(100)</v>
      </c>
      <c r="L109" s="27" t="str">
        <f t="shared" si="7"/>
        <v>PID VARCHAR2(100),</v>
      </c>
    </row>
    <row r="110" spans="1:12">
      <c r="A110" s="8" t="s">
        <v>138</v>
      </c>
      <c r="B110" s="14" t="s">
        <v>139</v>
      </c>
      <c r="C110" s="36"/>
      <c r="D110" s="4" t="s">
        <v>142</v>
      </c>
      <c r="E110" s="4" t="s">
        <v>48</v>
      </c>
      <c r="F110" s="4" t="s">
        <v>18</v>
      </c>
      <c r="G110" s="5"/>
      <c r="H110" s="5"/>
      <c r="I110" s="4"/>
      <c r="J110" s="4"/>
      <c r="K110" s="24" t="str">
        <f t="shared" si="6"/>
        <v>VARCHAR2(200)</v>
      </c>
      <c r="L110" s="27" t="str">
        <f t="shared" si="7"/>
        <v>RSLT_BEFORE VARCHAR2(200),</v>
      </c>
    </row>
    <row r="111" spans="1:12">
      <c r="A111" s="8" t="s">
        <v>138</v>
      </c>
      <c r="B111" s="14" t="s">
        <v>139</v>
      </c>
      <c r="C111" s="36"/>
      <c r="D111" s="4" t="s">
        <v>143</v>
      </c>
      <c r="E111" s="4" t="s">
        <v>144</v>
      </c>
      <c r="F111" s="4" t="s">
        <v>46</v>
      </c>
      <c r="G111" s="5"/>
      <c r="H111" s="5"/>
      <c r="I111" s="4"/>
      <c r="J111" s="4"/>
      <c r="K111" s="24" t="str">
        <f t="shared" si="6"/>
        <v>VARCHAR2(100)</v>
      </c>
      <c r="L111" s="27" t="str">
        <f t="shared" si="7"/>
        <v>PID_LIVE VARCHAR2(100),</v>
      </c>
    </row>
    <row r="112" spans="1:12">
      <c r="A112" s="8" t="s">
        <v>138</v>
      </c>
      <c r="B112" s="14" t="s">
        <v>139</v>
      </c>
      <c r="C112" s="36"/>
      <c r="D112" s="4" t="s">
        <v>145</v>
      </c>
      <c r="E112" s="4" t="s">
        <v>146</v>
      </c>
      <c r="F112" s="4" t="s">
        <v>18</v>
      </c>
      <c r="G112" s="5"/>
      <c r="H112" s="5"/>
      <c r="I112" s="4"/>
      <c r="J112" s="4"/>
      <c r="K112" s="24" t="str">
        <f t="shared" si="6"/>
        <v>VARCHAR2(200)</v>
      </c>
      <c r="L112" s="27" t="str">
        <f t="shared" si="7"/>
        <v>RSLT_AFTER VARCHAR2(200),</v>
      </c>
    </row>
    <row r="113" spans="1:12">
      <c r="A113" s="8" t="s">
        <v>138</v>
      </c>
      <c r="B113" s="14" t="s">
        <v>139</v>
      </c>
      <c r="C113" s="36"/>
      <c r="D113" s="4" t="s">
        <v>92</v>
      </c>
      <c r="E113" s="4" t="s">
        <v>93</v>
      </c>
      <c r="F113" s="4" t="s">
        <v>40</v>
      </c>
      <c r="G113" s="5"/>
      <c r="H113" s="5"/>
      <c r="I113" s="4">
        <v>1</v>
      </c>
      <c r="J113" s="4"/>
      <c r="K113" s="24" t="str">
        <f t="shared" si="6"/>
        <v>INTEGER DEFAULT 1</v>
      </c>
      <c r="L113" s="27" t="str">
        <f t="shared" si="7"/>
        <v>ACTIVE INTEGER DEFAULT 1,</v>
      </c>
    </row>
    <row r="114" spans="1:12">
      <c r="A114" s="8" t="s">
        <v>138</v>
      </c>
      <c r="B114" s="15" t="s">
        <v>139</v>
      </c>
      <c r="C114" s="37"/>
      <c r="D114" s="4" t="s">
        <v>25</v>
      </c>
      <c r="E114" s="4" t="s">
        <v>26</v>
      </c>
      <c r="F114" s="4" t="s">
        <v>27</v>
      </c>
      <c r="G114" s="5"/>
      <c r="H114" s="5"/>
      <c r="I114" s="4"/>
      <c r="J114" s="4"/>
      <c r="K114" s="24" t="str">
        <f t="shared" si="6"/>
        <v>TIMESTAMP</v>
      </c>
      <c r="L114" s="27" t="str">
        <f t="shared" si="7"/>
        <v>ADD_TSTP TIMESTAMP);</v>
      </c>
    </row>
    <row r="115" spans="1:12">
      <c r="A115" s="8" t="s">
        <v>138</v>
      </c>
      <c r="B115" s="13" t="s">
        <v>147</v>
      </c>
      <c r="C115" s="35" t="s">
        <v>148</v>
      </c>
      <c r="D115" s="4" t="s">
        <v>149</v>
      </c>
      <c r="E115" s="4" t="s">
        <v>39</v>
      </c>
      <c r="F115" s="4" t="s">
        <v>40</v>
      </c>
      <c r="G115" s="5" t="s">
        <v>15</v>
      </c>
      <c r="H115" s="5"/>
      <c r="I115" s="4"/>
      <c r="J115" s="4"/>
      <c r="K115" s="24" t="str">
        <f t="shared" si="6"/>
        <v>NUMBER(*,0) GENERATED ALWAYS AS IDENTITY MINVALUE 1 MAXVALUE 9999999999999999999999999999 INCREMENT BY 1 START WITH 1 CACHE 20 NOORDER  NOCYCLE  NOKEEP  NOSCALE  NOT NULL ENABLE</v>
      </c>
      <c r="L115" s="27" t="str">
        <f t="shared" si="7"/>
        <v>CREATE TABLE CINS_JOB_REGISTRY (JOB_REGISTRY_KEY NUMBER(*,0) GENERATED ALWAYS AS IDENTITY MINVALUE 1 MAXVALUE 9999999999999999999999999999 INCREMENT BY 1 START WITH 1 CACHE 20 NOORDER  NOCYCLE  NOKEEP  NOSCALE  NOT NULL ENABLE,</v>
      </c>
    </row>
    <row r="116" spans="1:12">
      <c r="A116" s="8" t="s">
        <v>138</v>
      </c>
      <c r="B116" s="14" t="s">
        <v>147</v>
      </c>
      <c r="C116" s="36"/>
      <c r="D116" s="4" t="s">
        <v>143</v>
      </c>
      <c r="E116" s="4" t="s">
        <v>144</v>
      </c>
      <c r="F116" s="4" t="s">
        <v>46</v>
      </c>
      <c r="G116" s="5"/>
      <c r="H116" s="5"/>
      <c r="I116" s="4"/>
      <c r="J116" s="4"/>
      <c r="K116" s="24" t="str">
        <f t="shared" si="6"/>
        <v>VARCHAR2(100)</v>
      </c>
      <c r="L116" s="27" t="str">
        <f t="shared" si="7"/>
        <v>PID_LIVE VARCHAR2(100),</v>
      </c>
    </row>
    <row r="117" spans="1:12">
      <c r="A117" s="8" t="s">
        <v>138</v>
      </c>
      <c r="B117" s="14" t="s">
        <v>147</v>
      </c>
      <c r="C117" s="36"/>
      <c r="D117" s="4" t="s">
        <v>150</v>
      </c>
      <c r="E117" s="4" t="s">
        <v>151</v>
      </c>
      <c r="F117" s="4" t="s">
        <v>27</v>
      </c>
      <c r="G117" s="5"/>
      <c r="H117" s="5" t="s">
        <v>15</v>
      </c>
      <c r="I117" s="4"/>
      <c r="J117" s="4"/>
      <c r="K117" s="24" t="str">
        <f t="shared" si="6"/>
        <v>TIMESTAMP</v>
      </c>
      <c r="L117" s="27" t="str">
        <f t="shared" si="7"/>
        <v>SCHED TIMESTAMP,</v>
      </c>
    </row>
    <row r="118" spans="1:12">
      <c r="A118" s="8" t="s">
        <v>138</v>
      </c>
      <c r="B118" s="14" t="s">
        <v>147</v>
      </c>
      <c r="C118" s="36"/>
      <c r="D118" s="4" t="s">
        <v>152</v>
      </c>
      <c r="E118" s="4" t="s">
        <v>45</v>
      </c>
      <c r="F118" s="4" t="s">
        <v>40</v>
      </c>
      <c r="G118" s="5"/>
      <c r="H118" s="5"/>
      <c r="I118" s="4"/>
      <c r="J118" s="4"/>
      <c r="K118" s="24" t="str">
        <f t="shared" si="6"/>
        <v>INTEGER</v>
      </c>
      <c r="L118" s="27" t="str">
        <f t="shared" si="7"/>
        <v>ACT_PID INTEGER,</v>
      </c>
    </row>
    <row r="119" spans="1:12">
      <c r="A119" s="8" t="s">
        <v>138</v>
      </c>
      <c r="B119" s="14" t="s">
        <v>147</v>
      </c>
      <c r="C119" s="36"/>
      <c r="D119" s="4" t="s">
        <v>153</v>
      </c>
      <c r="E119" s="4" t="s">
        <v>154</v>
      </c>
      <c r="F119" s="4" t="s">
        <v>27</v>
      </c>
      <c r="G119" s="5"/>
      <c r="H119" s="5"/>
      <c r="I119" s="4"/>
      <c r="J119" s="4"/>
      <c r="K119" s="24" t="str">
        <f t="shared" si="6"/>
        <v>TIMESTAMP</v>
      </c>
      <c r="L119" s="27" t="str">
        <f t="shared" si="7"/>
        <v>ACT_START TIMESTAMP,</v>
      </c>
    </row>
    <row r="120" spans="1:12">
      <c r="A120" s="8" t="s">
        <v>138</v>
      </c>
      <c r="B120" s="14" t="s">
        <v>147</v>
      </c>
      <c r="C120" s="36"/>
      <c r="D120" s="4" t="s">
        <v>155</v>
      </c>
      <c r="E120" s="4" t="s">
        <v>156</v>
      </c>
      <c r="F120" s="4" t="s">
        <v>27</v>
      </c>
      <c r="G120" s="5"/>
      <c r="H120" s="5"/>
      <c r="I120" s="4"/>
      <c r="J120" s="4"/>
      <c r="K120" s="24" t="str">
        <f t="shared" si="6"/>
        <v>TIMESTAMP</v>
      </c>
      <c r="L120" s="27" t="str">
        <f t="shared" si="7"/>
        <v>ACT_END TIMESTAMP,</v>
      </c>
    </row>
    <row r="121" spans="1:12">
      <c r="A121" s="8" t="s">
        <v>138</v>
      </c>
      <c r="B121" s="14" t="s">
        <v>147</v>
      </c>
      <c r="C121" s="36"/>
      <c r="D121" s="4" t="s">
        <v>157</v>
      </c>
      <c r="E121" s="4" t="s">
        <v>158</v>
      </c>
      <c r="F121" s="4" t="s">
        <v>21</v>
      </c>
      <c r="G121" s="5"/>
      <c r="H121" s="5"/>
      <c r="I121" s="4"/>
      <c r="J121" s="4" t="s">
        <v>159</v>
      </c>
      <c r="K121" s="24" t="str">
        <f t="shared" si="6"/>
        <v>VARCHAR2(2000)</v>
      </c>
      <c r="L121" s="27" t="str">
        <f t="shared" si="7"/>
        <v>PARAMS VARCHAR2(2000),</v>
      </c>
    </row>
    <row r="122" spans="1:12">
      <c r="A122" s="8" t="s">
        <v>138</v>
      </c>
      <c r="B122" s="14" t="s">
        <v>147</v>
      </c>
      <c r="C122" s="36"/>
      <c r="D122" s="4" t="s">
        <v>92</v>
      </c>
      <c r="E122" s="4" t="s">
        <v>93</v>
      </c>
      <c r="F122" s="4" t="s">
        <v>40</v>
      </c>
      <c r="G122" s="5"/>
      <c r="H122" s="5" t="s">
        <v>15</v>
      </c>
      <c r="I122" s="4">
        <v>1</v>
      </c>
      <c r="J122" s="4"/>
      <c r="K122" s="24" t="str">
        <f t="shared" si="6"/>
        <v>INTEGER DEFAULT 1</v>
      </c>
      <c r="L122" s="27" t="str">
        <f>IF(B122&lt;&gt;B124,CONCATENATE(D122," ",K122,");"),IF(B122&lt;&gt;B121,CONCATENATE("CREATE TABLE ",B122," (",D122," ",K122,","),CONCATENATE(D122," ",K122,",")))</f>
        <v>ACTIVE INTEGER DEFAULT 1,</v>
      </c>
    </row>
    <row r="123" spans="1:12">
      <c r="A123" s="8" t="s">
        <v>138</v>
      </c>
      <c r="B123" s="14" t="s">
        <v>147</v>
      </c>
      <c r="C123" s="36"/>
      <c r="D123" s="4" t="s">
        <v>160</v>
      </c>
      <c r="E123" s="4" t="s">
        <v>161</v>
      </c>
      <c r="F123" s="4" t="s">
        <v>14</v>
      </c>
      <c r="G123" s="5"/>
      <c r="H123" s="5" t="s">
        <v>15</v>
      </c>
      <c r="I123" s="25" t="s">
        <v>162</v>
      </c>
      <c r="J123" s="4" t="s">
        <v>163</v>
      </c>
      <c r="K123" s="24" t="str">
        <f t="shared" ref="K123" si="8">CONCATENATE(IF(G123="X","NUMBER(*,0) GENERATED ALWAYS AS IDENTITY MINVALUE 1 MAXVALUE 9999999999999999999999999999 INCREMENT BY 1 START WITH 1 CACHE 20 NOORDER  NOCYCLE  NOKEEP  NOSCALE  NOT NULL ENABLE",F123),IF(I123="","",CONCATENATE(" DEFAULT ",I123)))</f>
        <v>VARCHAR2(20) DEFAULT 'QUEUE'</v>
      </c>
      <c r="L123" s="27" t="str">
        <f>IF(B123&lt;&gt;B124,CONCATENATE(D123," ",K123,");"),IF(B123&lt;&gt;B121,CONCATENATE("CREATE TABLE ",B123," (",D123," ",K123,","),CONCATENATE(D123," ",K123,",")))</f>
        <v>STATUS VARCHAR2(20) DEFAULT 'QUEUE',</v>
      </c>
    </row>
    <row r="124" spans="1:12">
      <c r="A124" s="8" t="s">
        <v>138</v>
      </c>
      <c r="B124" s="12" t="s">
        <v>147</v>
      </c>
      <c r="C124" s="39"/>
      <c r="D124" s="4" t="s">
        <v>164</v>
      </c>
      <c r="E124" s="4" t="s">
        <v>165</v>
      </c>
      <c r="F124" s="4" t="s">
        <v>18</v>
      </c>
      <c r="G124" s="5"/>
      <c r="H124" s="5"/>
      <c r="I124" s="25"/>
      <c r="J124" s="4"/>
      <c r="K124" s="24" t="str">
        <f t="shared" si="6"/>
        <v>VARCHAR2(200)</v>
      </c>
      <c r="L124" s="27" t="str">
        <f>IF(B124&lt;&gt;B125,CONCATENATE(D124," ",K124,");"),IF(B124&lt;&gt;B122,CONCATENATE("CREATE TABLE ",B124," (",D124," ",K124,","),CONCATENATE(D124," ",K124,",")))</f>
        <v>FILE_NM VARCHAR2(200));</v>
      </c>
    </row>
    <row r="125" spans="1:12">
      <c r="A125" s="8" t="s">
        <v>138</v>
      </c>
      <c r="B125" s="11" t="s">
        <v>166</v>
      </c>
      <c r="C125" s="35" t="s">
        <v>167</v>
      </c>
      <c r="D125" s="4" t="s">
        <v>168</v>
      </c>
      <c r="E125" s="4" t="s">
        <v>39</v>
      </c>
      <c r="F125" s="4" t="s">
        <v>40</v>
      </c>
      <c r="G125" s="5" t="s">
        <v>15</v>
      </c>
      <c r="H125" s="5"/>
      <c r="I125" s="4"/>
      <c r="J125" s="4"/>
      <c r="K125" s="24" t="str">
        <f t="shared" si="6"/>
        <v>NUMBER(*,0) GENERATED ALWAYS AS IDENTITY MINVALUE 1 MAXVALUE 9999999999999999999999999999 INCREMENT BY 1 START WITH 1 CACHE 20 NOORDER  NOCYCLE  NOKEEP  NOSCALE  NOT NULL ENABLE</v>
      </c>
      <c r="L125" s="27" t="str">
        <f t="shared" si="7"/>
        <v>CREATE TABLE CINS_LOC_DIM_POP (LOC_POP_KEY NUMBER(*,0) GENERATED ALWAYS AS IDENTITY MINVALUE 1 MAXVALUE 9999999999999999999999999999 INCREMENT BY 1 START WITH 1 CACHE 20 NOORDER  NOCYCLE  NOKEEP  NOSCALE  NOT NULL ENABLE,</v>
      </c>
    </row>
    <row r="126" spans="1:12">
      <c r="A126" s="8" t="s">
        <v>138</v>
      </c>
      <c r="B126" s="11" t="s">
        <v>166</v>
      </c>
      <c r="C126" s="36"/>
      <c r="D126" s="4" t="s">
        <v>169</v>
      </c>
      <c r="E126" s="4" t="s">
        <v>170</v>
      </c>
      <c r="F126" s="4" t="s">
        <v>18</v>
      </c>
      <c r="G126" s="5"/>
      <c r="H126" s="5"/>
      <c r="I126" s="4"/>
      <c r="J126" s="4"/>
      <c r="K126" s="24" t="str">
        <f t="shared" si="6"/>
        <v>VARCHAR2(200)</v>
      </c>
      <c r="L126" s="27" t="str">
        <f t="shared" si="7"/>
        <v>PROVINCE VARCHAR2(200),</v>
      </c>
    </row>
    <row r="127" spans="1:12">
      <c r="A127" s="8" t="s">
        <v>138</v>
      </c>
      <c r="B127" s="11" t="s">
        <v>166</v>
      </c>
      <c r="C127" s="36"/>
      <c r="D127" s="4" t="s">
        <v>171</v>
      </c>
      <c r="E127" s="4" t="s">
        <v>172</v>
      </c>
      <c r="F127" s="4" t="s">
        <v>18</v>
      </c>
      <c r="G127" s="5"/>
      <c r="H127" s="5"/>
      <c r="I127" s="4"/>
      <c r="J127" s="4"/>
      <c r="K127" s="24" t="str">
        <f t="shared" si="6"/>
        <v>VARCHAR2(200)</v>
      </c>
      <c r="L127" s="27" t="str">
        <f t="shared" si="7"/>
        <v>DISTRICT VARCHAR2(200),</v>
      </c>
    </row>
    <row r="128" spans="1:12">
      <c r="A128" s="8" t="s">
        <v>138</v>
      </c>
      <c r="B128" s="11" t="s">
        <v>166</v>
      </c>
      <c r="C128" s="36"/>
      <c r="D128" s="4" t="s">
        <v>173</v>
      </c>
      <c r="E128" s="4" t="s">
        <v>174</v>
      </c>
      <c r="F128" s="4" t="s">
        <v>18</v>
      </c>
      <c r="G128" s="5"/>
      <c r="H128" s="5"/>
      <c r="I128" s="4"/>
      <c r="J128" s="4"/>
      <c r="K128" s="24" t="str">
        <f t="shared" si="6"/>
        <v>VARCHAR2(200)</v>
      </c>
      <c r="L128" s="27" t="str">
        <f t="shared" si="7"/>
        <v>WARD VARCHAR2(200),</v>
      </c>
    </row>
    <row r="129" spans="1:12">
      <c r="A129" s="8" t="s">
        <v>138</v>
      </c>
      <c r="B129" s="11" t="s">
        <v>166</v>
      </c>
      <c r="C129" s="36"/>
      <c r="D129" s="4" t="s">
        <v>175</v>
      </c>
      <c r="E129" s="4" t="s">
        <v>176</v>
      </c>
      <c r="F129" s="4" t="s">
        <v>40</v>
      </c>
      <c r="G129" s="5"/>
      <c r="H129" s="5"/>
      <c r="I129" s="4"/>
      <c r="J129" s="4"/>
      <c r="K129" s="24" t="str">
        <f t="shared" si="6"/>
        <v>INTEGER</v>
      </c>
      <c r="L129" s="27" t="str">
        <f t="shared" si="7"/>
        <v>POPULATION INTEGER,</v>
      </c>
    </row>
    <row r="130" spans="1:12">
      <c r="A130" s="8" t="s">
        <v>138</v>
      </c>
      <c r="B130" s="11" t="s">
        <v>166</v>
      </c>
      <c r="C130" s="36"/>
      <c r="D130" s="4" t="s">
        <v>92</v>
      </c>
      <c r="E130" s="4" t="s">
        <v>93</v>
      </c>
      <c r="F130" s="4" t="s">
        <v>40</v>
      </c>
      <c r="G130" s="5"/>
      <c r="H130" s="5"/>
      <c r="I130" s="4">
        <v>1</v>
      </c>
      <c r="J130" s="4"/>
      <c r="K130" s="24" t="str">
        <f t="shared" si="6"/>
        <v>INTEGER DEFAULT 1</v>
      </c>
      <c r="L130" s="27" t="str">
        <f t="shared" si="7"/>
        <v>ACTIVE INTEGER DEFAULT 1,</v>
      </c>
    </row>
    <row r="131" spans="1:12">
      <c r="A131" s="8" t="s">
        <v>138</v>
      </c>
      <c r="B131" s="12" t="s">
        <v>166</v>
      </c>
      <c r="C131" s="37"/>
      <c r="D131" s="4" t="s">
        <v>25</v>
      </c>
      <c r="E131" s="4" t="s">
        <v>26</v>
      </c>
      <c r="F131" s="4" t="s">
        <v>27</v>
      </c>
      <c r="G131" s="5"/>
      <c r="H131" s="5"/>
      <c r="I131" s="4"/>
      <c r="J131" s="4"/>
      <c r="K131" s="24" t="str">
        <f t="shared" si="6"/>
        <v>TIMESTAMP</v>
      </c>
      <c r="L131" s="27" t="str">
        <f t="shared" si="7"/>
        <v>ADD_TSTP TIMESTAMP);</v>
      </c>
    </row>
    <row r="132" spans="1:12">
      <c r="A132" s="8" t="s">
        <v>138</v>
      </c>
      <c r="B132" s="13" t="s">
        <v>177</v>
      </c>
      <c r="C132" s="35" t="s">
        <v>178</v>
      </c>
      <c r="D132" s="4" t="s">
        <v>179</v>
      </c>
      <c r="E132" s="4" t="s">
        <v>39</v>
      </c>
      <c r="F132" s="4" t="s">
        <v>40</v>
      </c>
      <c r="G132" s="5" t="s">
        <v>15</v>
      </c>
      <c r="H132" s="5"/>
      <c r="I132" s="4"/>
      <c r="J132" s="4"/>
      <c r="K132" s="24" t="str">
        <f t="shared" si="6"/>
        <v>NUMBER(*,0) GENERATED ALWAYS AS IDENTITY MINVALUE 1 MAXVALUE 9999999999999999999999999999 INCREMENT BY 1 START WITH 1 CACHE 20 NOORDER  NOCYCLE  NOKEEP  NOSCALE  NOT NULL ENABLE</v>
      </c>
      <c r="L132" s="27" t="str">
        <f t="shared" si="7"/>
        <v>CREATE TABLE CINS_LOC_DIM_LNGLAT (LOC_LNGLAT_KEY NUMBER(*,0) GENERATED ALWAYS AS IDENTITY MINVALUE 1 MAXVALUE 9999999999999999999999999999 INCREMENT BY 1 START WITH 1 CACHE 20 NOORDER  NOCYCLE  NOKEEP  NOSCALE  NOT NULL ENABLE,</v>
      </c>
    </row>
    <row r="133" spans="1:12">
      <c r="A133" s="8" t="s">
        <v>138</v>
      </c>
      <c r="B133" s="14" t="s">
        <v>177</v>
      </c>
      <c r="C133" s="36"/>
      <c r="D133" s="4" t="s">
        <v>180</v>
      </c>
      <c r="E133" s="4" t="s">
        <v>181</v>
      </c>
      <c r="F133" s="4" t="s">
        <v>182</v>
      </c>
      <c r="G133" s="5"/>
      <c r="H133" s="5" t="s">
        <v>15</v>
      </c>
      <c r="I133" s="4"/>
      <c r="J133" s="4"/>
      <c r="K133" s="24" t="str">
        <f t="shared" ref="K133:K140" si="9">CONCATENATE(IF(G133="X","NUMBER(*,0) GENERATED ALWAYS AS IDENTITY MINVALUE 1 MAXVALUE 9999999999999999999999999999 INCREMENT BY 1 START WITH 1 CACHE 20 NOORDER  NOCYCLE  NOKEEP  NOSCALE  NOT NULL ENABLE",F133),IF(I133="","",CONCATENATE(" DEFAULT ",I133)))</f>
        <v>VARCHAR2(50)</v>
      </c>
      <c r="L133" s="27" t="str">
        <f t="shared" ref="L133:L140" si="10">IF(B133&lt;&gt;B134,CONCATENATE(D133," ",K133,");"),IF(B133&lt;&gt;B132,CONCATENATE("CREATE TABLE ",B133," (",D133," ",K133,","),CONCATENATE(D133," ",K133,",")))</f>
        <v>SRC_ID1 VARCHAR2(50),</v>
      </c>
    </row>
    <row r="134" spans="1:12">
      <c r="A134" s="8" t="s">
        <v>138</v>
      </c>
      <c r="B134" s="14" t="s">
        <v>177</v>
      </c>
      <c r="C134" s="36"/>
      <c r="D134" s="4" t="s">
        <v>183</v>
      </c>
      <c r="E134" s="4" t="s">
        <v>184</v>
      </c>
      <c r="F134" s="4" t="s">
        <v>182</v>
      </c>
      <c r="G134" s="5"/>
      <c r="H134" s="5"/>
      <c r="I134" s="4"/>
      <c r="J134" s="4"/>
      <c r="K134" s="24" t="str">
        <f t="shared" si="9"/>
        <v>VARCHAR2(50)</v>
      </c>
      <c r="L134" s="27" t="str">
        <f t="shared" si="10"/>
        <v>SRC_ID2 VARCHAR2(50),</v>
      </c>
    </row>
    <row r="135" spans="1:12">
      <c r="A135" s="8" t="s">
        <v>138</v>
      </c>
      <c r="B135" s="14" t="s">
        <v>177</v>
      </c>
      <c r="C135" s="36"/>
      <c r="D135" s="4" t="s">
        <v>185</v>
      </c>
      <c r="E135" s="4" t="s">
        <v>186</v>
      </c>
      <c r="F135" s="4" t="s">
        <v>182</v>
      </c>
      <c r="G135" s="5"/>
      <c r="H135" s="5"/>
      <c r="I135" s="4"/>
      <c r="J135" s="4" t="s">
        <v>187</v>
      </c>
      <c r="K135" s="24" t="str">
        <f t="shared" si="9"/>
        <v>VARCHAR2(50)</v>
      </c>
      <c r="L135" s="27" t="str">
        <f t="shared" si="10"/>
        <v>SUBJECT VARCHAR2(50),</v>
      </c>
    </row>
    <row r="136" spans="1:12">
      <c r="A136" s="8" t="s">
        <v>138</v>
      </c>
      <c r="B136" s="14" t="s">
        <v>177</v>
      </c>
      <c r="C136" s="36"/>
      <c r="D136" s="4" t="s">
        <v>188</v>
      </c>
      <c r="E136" s="4" t="s">
        <v>189</v>
      </c>
      <c r="F136" s="4" t="s">
        <v>21</v>
      </c>
      <c r="G136" s="5"/>
      <c r="H136" s="5"/>
      <c r="I136" s="4"/>
      <c r="J136" s="4"/>
      <c r="K136" s="24" t="str">
        <f t="shared" si="9"/>
        <v>VARCHAR2(2000)</v>
      </c>
      <c r="L136" s="27" t="str">
        <f t="shared" si="10"/>
        <v>ADDR1 VARCHAR2(2000),</v>
      </c>
    </row>
    <row r="137" spans="1:12">
      <c r="A137" s="8" t="s">
        <v>138</v>
      </c>
      <c r="B137" s="14" t="s">
        <v>177</v>
      </c>
      <c r="C137" s="36"/>
      <c r="D137" s="4" t="s">
        <v>190</v>
      </c>
      <c r="E137" s="4" t="s">
        <v>191</v>
      </c>
      <c r="F137" s="4" t="s">
        <v>21</v>
      </c>
      <c r="G137" s="5"/>
      <c r="H137" s="5"/>
      <c r="I137" s="4"/>
      <c r="J137" s="4"/>
      <c r="K137" s="24" t="str">
        <f t="shared" si="9"/>
        <v>VARCHAR2(2000)</v>
      </c>
      <c r="L137" s="27" t="str">
        <f t="shared" si="10"/>
        <v>ADDR2 VARCHAR2(2000),</v>
      </c>
    </row>
    <row r="138" spans="1:12">
      <c r="A138" s="8" t="s">
        <v>138</v>
      </c>
      <c r="B138" s="14" t="s">
        <v>177</v>
      </c>
      <c r="C138" s="36"/>
      <c r="D138" s="4" t="s">
        <v>192</v>
      </c>
      <c r="E138" s="4" t="s">
        <v>193</v>
      </c>
      <c r="F138" s="4" t="s">
        <v>194</v>
      </c>
      <c r="G138" s="5"/>
      <c r="H138" s="5"/>
      <c r="I138" s="4"/>
      <c r="J138" s="4"/>
      <c r="K138" s="24" t="str">
        <f t="shared" si="9"/>
        <v>NUMBER(10,7)</v>
      </c>
      <c r="L138" s="27" t="str">
        <f t="shared" si="10"/>
        <v>LNG NUMBER(10,7),</v>
      </c>
    </row>
    <row r="139" spans="1:12">
      <c r="A139" s="8" t="s">
        <v>138</v>
      </c>
      <c r="B139" s="14" t="s">
        <v>177</v>
      </c>
      <c r="C139" s="36"/>
      <c r="D139" s="4" t="s">
        <v>195</v>
      </c>
      <c r="E139" s="4" t="s">
        <v>196</v>
      </c>
      <c r="F139" s="4" t="s">
        <v>194</v>
      </c>
      <c r="G139" s="5"/>
      <c r="H139" s="5"/>
      <c r="I139" s="4"/>
      <c r="J139" s="4"/>
      <c r="K139" s="24" t="str">
        <f t="shared" si="9"/>
        <v>NUMBER(10,7)</v>
      </c>
      <c r="L139" s="27" t="str">
        <f t="shared" si="10"/>
        <v>LAT NUMBER(10,7),</v>
      </c>
    </row>
    <row r="140" spans="1:12">
      <c r="A140" s="8" t="s">
        <v>138</v>
      </c>
      <c r="B140" s="15" t="s">
        <v>177</v>
      </c>
      <c r="C140" s="37"/>
      <c r="D140" s="4" t="s">
        <v>25</v>
      </c>
      <c r="E140" s="4" t="s">
        <v>26</v>
      </c>
      <c r="F140" s="4" t="s">
        <v>27</v>
      </c>
      <c r="G140" s="5"/>
      <c r="H140" s="5"/>
      <c r="I140" s="4"/>
      <c r="J140" s="4"/>
      <c r="K140" s="24" t="str">
        <f t="shared" si="9"/>
        <v>TIMESTAMP</v>
      </c>
      <c r="L140" s="27" t="str">
        <f t="shared" si="10"/>
        <v>ADD_TSTP TIMESTAMP);</v>
      </c>
    </row>
  </sheetData>
  <mergeCells count="20">
    <mergeCell ref="C101:C107"/>
    <mergeCell ref="C108:C114"/>
    <mergeCell ref="C31:C38"/>
    <mergeCell ref="C125:C131"/>
    <mergeCell ref="C132:C140"/>
    <mergeCell ref="C115:C124"/>
    <mergeCell ref="C39:C55"/>
    <mergeCell ref="C56:C62"/>
    <mergeCell ref="C63:C67"/>
    <mergeCell ref="C68:C72"/>
    <mergeCell ref="C73:C77"/>
    <mergeCell ref="C78:C82"/>
    <mergeCell ref="C83:C87"/>
    <mergeCell ref="C88:C95"/>
    <mergeCell ref="C96:C100"/>
    <mergeCell ref="C3:C7"/>
    <mergeCell ref="C8:C12"/>
    <mergeCell ref="C13:C17"/>
    <mergeCell ref="C18:C22"/>
    <mergeCell ref="C23:C30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6"/>
  <sheetViews>
    <sheetView tabSelected="1" workbookViewId="0">
      <selection activeCell="H15" sqref="H15"/>
    </sheetView>
  </sheetViews>
  <sheetFormatPr defaultRowHeight="15"/>
  <cols>
    <col min="1" max="1" width="3.85546875" bestFit="1" customWidth="1"/>
    <col min="2" max="2" width="28.28515625" bestFit="1" customWidth="1"/>
    <col min="3" max="3" width="17.28515625" bestFit="1" customWidth="1"/>
    <col min="4" max="4" width="13.7109375" bestFit="1" customWidth="1"/>
    <col min="5" max="5" width="11.140625" bestFit="1" customWidth="1"/>
    <col min="6" max="6" width="10.28515625" bestFit="1" customWidth="1"/>
    <col min="7" max="7" width="35.140625" bestFit="1" customWidth="1"/>
  </cols>
  <sheetData>
    <row r="1" spans="1:7" s="20" customFormat="1">
      <c r="A1" s="21" t="s">
        <v>197</v>
      </c>
      <c r="B1" s="21" t="s">
        <v>198</v>
      </c>
      <c r="C1" s="21" t="s">
        <v>8</v>
      </c>
      <c r="D1" s="21" t="s">
        <v>199</v>
      </c>
      <c r="E1" s="21" t="s">
        <v>200</v>
      </c>
      <c r="F1" s="21" t="s">
        <v>201</v>
      </c>
      <c r="G1" s="21" t="s">
        <v>202</v>
      </c>
    </row>
    <row r="2" spans="1:7">
      <c r="A2" s="22">
        <v>1</v>
      </c>
      <c r="B2" s="22" t="s">
        <v>10</v>
      </c>
      <c r="C2" s="22"/>
      <c r="D2" s="22"/>
      <c r="E2" s="22" t="s">
        <v>16</v>
      </c>
      <c r="F2" s="22" t="s">
        <v>22</v>
      </c>
      <c r="G2" s="22" t="s">
        <v>203</v>
      </c>
    </row>
    <row r="3" spans="1:7">
      <c r="A3" s="22">
        <v>2</v>
      </c>
      <c r="B3" s="22" t="s">
        <v>34</v>
      </c>
      <c r="C3" s="22"/>
      <c r="D3" s="22"/>
      <c r="E3" s="22" t="s">
        <v>16</v>
      </c>
      <c r="F3" s="22" t="s">
        <v>22</v>
      </c>
      <c r="G3" s="22" t="s">
        <v>203</v>
      </c>
    </row>
    <row r="4" spans="1:7">
      <c r="A4" s="22">
        <v>3</v>
      </c>
      <c r="B4" s="22" t="s">
        <v>36</v>
      </c>
      <c r="C4" s="22"/>
      <c r="D4" s="22"/>
      <c r="E4" s="22" t="s">
        <v>44</v>
      </c>
      <c r="F4" s="22" t="s">
        <v>22</v>
      </c>
      <c r="G4" s="22" t="s">
        <v>204</v>
      </c>
    </row>
    <row r="5" spans="1:7">
      <c r="A5" s="22">
        <v>4</v>
      </c>
      <c r="B5" s="22" t="s">
        <v>53</v>
      </c>
      <c r="C5" s="22"/>
      <c r="D5" s="22"/>
      <c r="E5" s="22" t="s">
        <v>44</v>
      </c>
      <c r="F5" s="22"/>
      <c r="G5" s="22" t="s">
        <v>204</v>
      </c>
    </row>
    <row r="6" spans="1:7">
      <c r="A6" s="22">
        <v>5</v>
      </c>
      <c r="B6" s="22" t="s">
        <v>63</v>
      </c>
      <c r="C6" s="22"/>
      <c r="D6" s="22"/>
      <c r="E6" s="22"/>
      <c r="F6" s="22"/>
      <c r="G6" s="22" t="s">
        <v>205</v>
      </c>
    </row>
    <row r="7" spans="1:7">
      <c r="A7" s="22">
        <v>6</v>
      </c>
      <c r="B7" s="22" t="s">
        <v>96</v>
      </c>
      <c r="C7" s="22"/>
      <c r="D7" s="22"/>
      <c r="E7" s="22" t="s">
        <v>41</v>
      </c>
      <c r="F7" s="22" t="s">
        <v>22</v>
      </c>
      <c r="G7" s="22"/>
    </row>
    <row r="8" spans="1:7">
      <c r="A8" s="22">
        <v>7</v>
      </c>
      <c r="B8" s="22" t="s">
        <v>106</v>
      </c>
      <c r="C8" s="22"/>
      <c r="D8" s="22"/>
      <c r="E8" s="22" t="s">
        <v>16</v>
      </c>
      <c r="F8" s="22" t="s">
        <v>22</v>
      </c>
      <c r="G8" s="22"/>
    </row>
    <row r="9" spans="1:7">
      <c r="A9" s="22">
        <v>8</v>
      </c>
      <c r="B9" s="22" t="s">
        <v>108</v>
      </c>
      <c r="C9" s="22"/>
      <c r="D9" s="22"/>
      <c r="E9" s="22" t="s">
        <v>16</v>
      </c>
      <c r="F9" s="22" t="s">
        <v>22</v>
      </c>
      <c r="G9" s="22"/>
    </row>
    <row r="10" spans="1:7">
      <c r="A10" s="22">
        <v>9</v>
      </c>
      <c r="B10" s="22" t="s">
        <v>110</v>
      </c>
      <c r="C10" s="22"/>
      <c r="D10" s="22"/>
      <c r="E10" s="22" t="s">
        <v>16</v>
      </c>
      <c r="F10" s="22" t="s">
        <v>22</v>
      </c>
      <c r="G10" s="22"/>
    </row>
    <row r="11" spans="1:7">
      <c r="A11" s="22">
        <v>10</v>
      </c>
      <c r="B11" s="22" t="s">
        <v>112</v>
      </c>
      <c r="C11" s="22"/>
      <c r="D11" s="22"/>
      <c r="E11" s="22" t="s">
        <v>16</v>
      </c>
      <c r="F11" s="22" t="s">
        <v>22</v>
      </c>
      <c r="G11" s="22"/>
    </row>
    <row r="12" spans="1:7">
      <c r="A12" s="22">
        <v>11</v>
      </c>
      <c r="B12" s="22" t="s">
        <v>118</v>
      </c>
      <c r="C12" s="22"/>
      <c r="D12" s="22"/>
      <c r="E12" s="22"/>
      <c r="F12" s="22"/>
      <c r="G12" s="22" t="s">
        <v>206</v>
      </c>
    </row>
    <row r="13" spans="1:7">
      <c r="A13" s="22">
        <v>12</v>
      </c>
      <c r="B13" s="22" t="s">
        <v>120</v>
      </c>
      <c r="C13" s="22"/>
      <c r="D13" s="22"/>
      <c r="E13" s="22"/>
      <c r="F13" s="22"/>
      <c r="G13" s="22" t="s">
        <v>206</v>
      </c>
    </row>
    <row r="14" spans="1:7">
      <c r="A14" s="22">
        <v>13</v>
      </c>
      <c r="B14" s="22" t="s">
        <v>132</v>
      </c>
      <c r="C14" s="22"/>
      <c r="D14" s="22"/>
      <c r="E14" s="22"/>
      <c r="F14" s="22"/>
      <c r="G14" s="22" t="s">
        <v>206</v>
      </c>
    </row>
    <row r="15" spans="1:7">
      <c r="A15" s="22">
        <v>14</v>
      </c>
      <c r="B15" s="22" t="s">
        <v>139</v>
      </c>
      <c r="C15" s="22"/>
      <c r="D15" s="22"/>
      <c r="E15" s="22"/>
      <c r="F15" s="22"/>
      <c r="G15" s="22" t="s">
        <v>205</v>
      </c>
    </row>
    <row r="16" spans="1:7">
      <c r="A16" s="22">
        <v>15</v>
      </c>
      <c r="B16" s="22" t="s">
        <v>147</v>
      </c>
      <c r="C16" s="22"/>
      <c r="D16" s="22"/>
      <c r="E16" s="22" t="s">
        <v>160</v>
      </c>
      <c r="F16" s="22"/>
      <c r="G16" s="22" t="s">
        <v>205</v>
      </c>
    </row>
    <row r="17" spans="1:7">
      <c r="A17" s="22">
        <v>16</v>
      </c>
      <c r="B17" s="22" t="s">
        <v>166</v>
      </c>
      <c r="C17" s="22"/>
      <c r="D17" s="22"/>
      <c r="E17" s="22"/>
      <c r="F17" s="22"/>
      <c r="G17" s="22" t="s">
        <v>205</v>
      </c>
    </row>
    <row r="18" spans="1:7">
      <c r="A18" s="22">
        <v>17</v>
      </c>
      <c r="B18" s="22" t="s">
        <v>177</v>
      </c>
      <c r="C18" s="22"/>
      <c r="D18" s="22"/>
      <c r="E18" s="22"/>
      <c r="F18" s="22" t="s">
        <v>185</v>
      </c>
      <c r="G18" s="22" t="s">
        <v>205</v>
      </c>
    </row>
    <row r="19" spans="1:7">
      <c r="A19" s="22"/>
      <c r="B19" s="22"/>
      <c r="C19" s="22"/>
      <c r="D19" s="22"/>
      <c r="E19" s="22"/>
      <c r="F19" s="22"/>
      <c r="G19" s="22"/>
    </row>
    <row r="20" spans="1:7">
      <c r="A20" s="22"/>
      <c r="B20" s="22"/>
      <c r="C20" s="22"/>
      <c r="D20" s="22"/>
      <c r="E20" s="22"/>
      <c r="F20" s="22"/>
      <c r="G20" s="22"/>
    </row>
    <row r="21" spans="1:7">
      <c r="A21" s="22"/>
      <c r="B21" s="22"/>
      <c r="C21" s="22"/>
      <c r="D21" s="22"/>
      <c r="E21" s="22"/>
      <c r="F21" s="22"/>
      <c r="G21" s="22"/>
    </row>
    <row r="22" spans="1:7">
      <c r="A22" s="22"/>
      <c r="B22" s="22"/>
      <c r="C22" s="22"/>
      <c r="D22" s="22"/>
      <c r="E22" s="22"/>
      <c r="F22" s="22"/>
      <c r="G22" s="22"/>
    </row>
    <row r="23" spans="1:7">
      <c r="A23" s="22"/>
      <c r="B23" s="22"/>
      <c r="C23" s="22"/>
      <c r="D23" s="22"/>
      <c r="E23" s="22"/>
      <c r="F23" s="22"/>
      <c r="G23" s="22"/>
    </row>
    <row r="24" spans="1:7">
      <c r="A24" s="22"/>
      <c r="B24" s="22"/>
      <c r="C24" s="22"/>
      <c r="D24" s="22"/>
      <c r="E24" s="22"/>
      <c r="F24" s="22"/>
      <c r="G24" s="22"/>
    </row>
    <row r="25" spans="1:7">
      <c r="A25" s="22"/>
      <c r="B25" s="22"/>
      <c r="C25" s="22"/>
      <c r="D25" s="22"/>
      <c r="E25" s="22"/>
      <c r="F25" s="22"/>
      <c r="G25" s="22"/>
    </row>
    <row r="26" spans="1:7">
      <c r="A26" s="22"/>
      <c r="B26" s="22"/>
      <c r="C26" s="22"/>
      <c r="D26" s="22"/>
      <c r="E26" s="22"/>
      <c r="F26" s="22"/>
      <c r="G26" s="22"/>
    </row>
  </sheetData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B43"/>
  <sheetViews>
    <sheetView topLeftCell="A28" zoomScale="80" zoomScaleNormal="80" workbookViewId="0">
      <selection activeCell="B18" sqref="B18"/>
    </sheetView>
  </sheetViews>
  <sheetFormatPr defaultRowHeight="15"/>
  <cols>
    <col min="2" max="2" width="36.140625" bestFit="1" customWidth="1"/>
  </cols>
  <sheetData>
    <row r="2" spans="2:2">
      <c r="B2" t="s">
        <v>207</v>
      </c>
    </row>
    <row r="3" spans="2:2">
      <c r="B3" t="s">
        <v>208</v>
      </c>
    </row>
    <row r="4" spans="2:2">
      <c r="B4" t="s">
        <v>209</v>
      </c>
    </row>
    <row r="5" spans="2:2">
      <c r="B5" t="s">
        <v>210</v>
      </c>
    </row>
    <row r="6" spans="2:2">
      <c r="B6" t="s">
        <v>211</v>
      </c>
    </row>
    <row r="7" spans="2:2">
      <c r="B7" t="s">
        <v>212</v>
      </c>
    </row>
    <row r="8" spans="2:2">
      <c r="B8" t="s">
        <v>213</v>
      </c>
    </row>
    <row r="9" spans="2:2">
      <c r="B9" t="s">
        <v>214</v>
      </c>
    </row>
    <row r="10" spans="2:2">
      <c r="B10" t="s">
        <v>215</v>
      </c>
    </row>
    <row r="11" spans="2:2">
      <c r="B11" t="s">
        <v>216</v>
      </c>
    </row>
    <row r="12" spans="2:2">
      <c r="B12" t="s">
        <v>217</v>
      </c>
    </row>
    <row r="13" spans="2:2">
      <c r="B13" t="s">
        <v>218</v>
      </c>
    </row>
    <row r="14" spans="2:2">
      <c r="B14" t="s">
        <v>126</v>
      </c>
    </row>
    <row r="15" spans="2:2">
      <c r="B15" t="s">
        <v>219</v>
      </c>
    </row>
    <row r="16" spans="2:2">
      <c r="B16" t="s">
        <v>220</v>
      </c>
    </row>
    <row r="17" spans="2:2">
      <c r="B17" t="s">
        <v>221</v>
      </c>
    </row>
    <row r="18" spans="2:2">
      <c r="B18" t="s">
        <v>222</v>
      </c>
    </row>
    <row r="19" spans="2:2">
      <c r="B19" t="s">
        <v>223</v>
      </c>
    </row>
    <row r="20" spans="2:2">
      <c r="B20" t="s">
        <v>224</v>
      </c>
    </row>
    <row r="21" spans="2:2">
      <c r="B21" t="s">
        <v>225</v>
      </c>
    </row>
    <row r="22" spans="2:2">
      <c r="B22" t="s">
        <v>226</v>
      </c>
    </row>
    <row r="23" spans="2:2">
      <c r="B23" t="s">
        <v>227</v>
      </c>
    </row>
    <row r="24" spans="2:2">
      <c r="B24" t="s">
        <v>228</v>
      </c>
    </row>
    <row r="25" spans="2:2">
      <c r="B25" t="s">
        <v>229</v>
      </c>
    </row>
    <row r="26" spans="2:2">
      <c r="B26" t="s">
        <v>230</v>
      </c>
    </row>
    <row r="27" spans="2:2">
      <c r="B27" t="s">
        <v>231</v>
      </c>
    </row>
    <row r="28" spans="2:2">
      <c r="B28" t="s">
        <v>232</v>
      </c>
    </row>
    <row r="29" spans="2:2">
      <c r="B29" t="s">
        <v>233</v>
      </c>
    </row>
    <row r="30" spans="2:2">
      <c r="B30" t="s">
        <v>234</v>
      </c>
    </row>
    <row r="31" spans="2:2">
      <c r="B31" t="s">
        <v>235</v>
      </c>
    </row>
    <row r="32" spans="2:2">
      <c r="B32" t="s">
        <v>236</v>
      </c>
    </row>
    <row r="33" spans="2:2">
      <c r="B33" t="s">
        <v>237</v>
      </c>
    </row>
    <row r="34" spans="2:2">
      <c r="B34" t="s">
        <v>238</v>
      </c>
    </row>
    <row r="35" spans="2:2">
      <c r="B35" t="s">
        <v>239</v>
      </c>
    </row>
    <row r="36" spans="2:2">
      <c r="B36" t="s">
        <v>240</v>
      </c>
    </row>
    <row r="37" spans="2:2">
      <c r="B37" t="s">
        <v>241</v>
      </c>
    </row>
    <row r="38" spans="2:2">
      <c r="B38" t="s">
        <v>242</v>
      </c>
    </row>
    <row r="39" spans="2:2">
      <c r="B39" t="s">
        <v>243</v>
      </c>
    </row>
    <row r="40" spans="2:2">
      <c r="B40" t="s">
        <v>244</v>
      </c>
    </row>
    <row r="41" spans="2:2">
      <c r="B41" t="s">
        <v>245</v>
      </c>
    </row>
    <row r="42" spans="2:2">
      <c r="B42" t="s">
        <v>246</v>
      </c>
    </row>
    <row r="43" spans="2:2">
      <c r="B43" t="s">
        <v>247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10"/>
  <sheetViews>
    <sheetView zoomScale="70" zoomScaleNormal="70" workbookViewId="0">
      <selection activeCell="D35" sqref="D35"/>
    </sheetView>
  </sheetViews>
  <sheetFormatPr defaultRowHeight="15"/>
  <cols>
    <col min="2" max="5" width="42.85546875" customWidth="1"/>
    <col min="6" max="6" width="26.5703125" customWidth="1"/>
    <col min="7" max="7" width="22.5703125" bestFit="1" customWidth="1"/>
  </cols>
  <sheetData>
    <row r="2" spans="2:7" s="20" customFormat="1">
      <c r="B2" s="20" t="s">
        <v>248</v>
      </c>
      <c r="C2" s="20" t="s">
        <v>249</v>
      </c>
      <c r="D2" s="20" t="s">
        <v>250</v>
      </c>
      <c r="E2" s="20" t="s">
        <v>251</v>
      </c>
      <c r="F2" s="29" t="s">
        <v>252</v>
      </c>
      <c r="G2" s="20" t="s">
        <v>253</v>
      </c>
    </row>
    <row r="3" spans="2:7">
      <c r="B3" t="s">
        <v>208</v>
      </c>
      <c r="C3" t="s">
        <v>254</v>
      </c>
      <c r="D3" t="s">
        <v>255</v>
      </c>
      <c r="E3" t="s">
        <v>256</v>
      </c>
      <c r="F3" t="s">
        <v>257</v>
      </c>
      <c r="G3" s="30" t="s">
        <v>244</v>
      </c>
    </row>
    <row r="4" spans="2:7">
      <c r="B4" t="s">
        <v>211</v>
      </c>
      <c r="C4" t="s">
        <v>258</v>
      </c>
      <c r="D4" t="s">
        <v>259</v>
      </c>
      <c r="E4" t="s">
        <v>260</v>
      </c>
      <c r="F4" t="s">
        <v>261</v>
      </c>
      <c r="G4" t="s">
        <v>262</v>
      </c>
    </row>
    <row r="5" spans="2:7">
      <c r="B5" t="s">
        <v>209</v>
      </c>
      <c r="C5" t="s">
        <v>263</v>
      </c>
      <c r="D5" t="s">
        <v>264</v>
      </c>
      <c r="E5" s="30" t="s">
        <v>241</v>
      </c>
      <c r="F5" t="s">
        <v>265</v>
      </c>
      <c r="G5" t="s">
        <v>266</v>
      </c>
    </row>
    <row r="6" spans="2:7">
      <c r="B6" s="28" t="s">
        <v>267</v>
      </c>
      <c r="C6" t="s">
        <v>268</v>
      </c>
      <c r="D6" t="s">
        <v>269</v>
      </c>
      <c r="E6" t="s">
        <v>270</v>
      </c>
      <c r="F6" t="s">
        <v>271</v>
      </c>
      <c r="G6" s="30" t="s">
        <v>245</v>
      </c>
    </row>
    <row r="7" spans="2:7">
      <c r="B7" s="28" t="s">
        <v>261</v>
      </c>
      <c r="C7" t="s">
        <v>272</v>
      </c>
      <c r="D7" t="s">
        <v>273</v>
      </c>
      <c r="E7" s="33" t="s">
        <v>239</v>
      </c>
      <c r="F7" t="s">
        <v>274</v>
      </c>
      <c r="G7" t="s">
        <v>275</v>
      </c>
    </row>
    <row r="8" spans="2:7">
      <c r="B8" s="28" t="s">
        <v>264</v>
      </c>
      <c r="C8" s="30" t="s">
        <v>207</v>
      </c>
      <c r="D8" t="s">
        <v>276</v>
      </c>
      <c r="E8" s="32" t="s">
        <v>240</v>
      </c>
      <c r="F8" t="s">
        <v>267</v>
      </c>
      <c r="G8" s="30" t="s">
        <v>246</v>
      </c>
    </row>
    <row r="9" spans="2:7">
      <c r="B9" t="s">
        <v>216</v>
      </c>
      <c r="C9" t="s">
        <v>277</v>
      </c>
      <c r="D9" t="s">
        <v>278</v>
      </c>
      <c r="E9" t="s">
        <v>279</v>
      </c>
      <c r="F9" t="s">
        <v>264</v>
      </c>
      <c r="G9" s="32" t="s">
        <v>247</v>
      </c>
    </row>
    <row r="10" spans="2:7">
      <c r="B10" t="s">
        <v>213</v>
      </c>
      <c r="C10" s="30" t="s">
        <v>208</v>
      </c>
      <c r="D10" s="32" t="s">
        <v>280</v>
      </c>
      <c r="E10" t="s">
        <v>281</v>
      </c>
      <c r="F10" t="s">
        <v>282</v>
      </c>
    </row>
    <row r="11" spans="2:7">
      <c r="B11" t="s">
        <v>212</v>
      </c>
      <c r="C11" s="30" t="s">
        <v>209</v>
      </c>
      <c r="D11" t="s">
        <v>283</v>
      </c>
      <c r="E11" t="s">
        <v>284</v>
      </c>
      <c r="F11" t="s">
        <v>285</v>
      </c>
    </row>
    <row r="12" spans="2:7">
      <c r="B12" t="s">
        <v>214</v>
      </c>
      <c r="C12" t="s">
        <v>286</v>
      </c>
      <c r="D12" t="s">
        <v>287</v>
      </c>
      <c r="E12" t="s">
        <v>288</v>
      </c>
      <c r="F12" t="s">
        <v>289</v>
      </c>
    </row>
    <row r="13" spans="2:7">
      <c r="B13" s="28" t="s">
        <v>265</v>
      </c>
      <c r="C13" t="s">
        <v>290</v>
      </c>
      <c r="D13" t="s">
        <v>291</v>
      </c>
      <c r="E13" s="32" t="s">
        <v>242</v>
      </c>
      <c r="F13" t="s">
        <v>292</v>
      </c>
    </row>
    <row r="14" spans="2:7">
      <c r="B14" s="28" t="s">
        <v>274</v>
      </c>
      <c r="C14" t="s">
        <v>293</v>
      </c>
      <c r="D14" t="s">
        <v>294</v>
      </c>
      <c r="E14" t="s">
        <v>295</v>
      </c>
      <c r="F14" t="s">
        <v>296</v>
      </c>
    </row>
    <row r="15" spans="2:7">
      <c r="B15" s="28" t="s">
        <v>271</v>
      </c>
      <c r="C15" t="s">
        <v>297</v>
      </c>
      <c r="D15" t="s">
        <v>298</v>
      </c>
      <c r="E15" t="s">
        <v>299</v>
      </c>
    </row>
    <row r="16" spans="2:7">
      <c r="B16" t="s">
        <v>215</v>
      </c>
      <c r="C16" t="s">
        <v>300</v>
      </c>
      <c r="D16" t="s">
        <v>301</v>
      </c>
      <c r="E16" t="s">
        <v>302</v>
      </c>
    </row>
    <row r="17" spans="2:5">
      <c r="B17" t="s">
        <v>218</v>
      </c>
      <c r="C17" t="s">
        <v>303</v>
      </c>
      <c r="D17" t="s">
        <v>304</v>
      </c>
      <c r="E17" t="s">
        <v>305</v>
      </c>
    </row>
    <row r="18" spans="2:5">
      <c r="B18" t="s">
        <v>217</v>
      </c>
      <c r="C18" s="30" t="s">
        <v>210</v>
      </c>
      <c r="D18" t="s">
        <v>306</v>
      </c>
      <c r="E18" t="s">
        <v>307</v>
      </c>
    </row>
    <row r="19" spans="2:5">
      <c r="B19" s="28" t="s">
        <v>257</v>
      </c>
      <c r="C19" t="s">
        <v>308</v>
      </c>
      <c r="E19" t="s">
        <v>309</v>
      </c>
    </row>
    <row r="20" spans="2:5">
      <c r="B20" s="28" t="s">
        <v>285</v>
      </c>
      <c r="C20" t="s">
        <v>310</v>
      </c>
      <c r="E20" t="s">
        <v>311</v>
      </c>
    </row>
    <row r="21" spans="2:5">
      <c r="B21" t="s">
        <v>222</v>
      </c>
      <c r="C21" t="s">
        <v>312</v>
      </c>
      <c r="E21" t="s">
        <v>313</v>
      </c>
    </row>
    <row r="22" spans="2:5">
      <c r="B22" t="s">
        <v>223</v>
      </c>
      <c r="C22" t="s">
        <v>314</v>
      </c>
      <c r="E22" t="s">
        <v>315</v>
      </c>
    </row>
    <row r="23" spans="2:5">
      <c r="B23" t="s">
        <v>316</v>
      </c>
      <c r="C23" s="30" t="s">
        <v>211</v>
      </c>
      <c r="E23" t="s">
        <v>317</v>
      </c>
    </row>
    <row r="24" spans="2:5">
      <c r="B24" s="28" t="s">
        <v>282</v>
      </c>
      <c r="C24" t="s">
        <v>318</v>
      </c>
      <c r="E24" t="s">
        <v>319</v>
      </c>
    </row>
    <row r="25" spans="2:5">
      <c r="B25" t="s">
        <v>219</v>
      </c>
      <c r="C25" t="s">
        <v>320</v>
      </c>
      <c r="E25" s="30" t="s">
        <v>243</v>
      </c>
    </row>
    <row r="26" spans="2:5">
      <c r="B26" t="s">
        <v>221</v>
      </c>
      <c r="C26" t="s">
        <v>321</v>
      </c>
      <c r="E26" t="s">
        <v>322</v>
      </c>
    </row>
    <row r="27" spans="2:5">
      <c r="B27" t="s">
        <v>224</v>
      </c>
      <c r="C27" t="s">
        <v>323</v>
      </c>
      <c r="E27" t="s">
        <v>324</v>
      </c>
    </row>
    <row r="28" spans="2:5">
      <c r="B28" t="s">
        <v>226</v>
      </c>
      <c r="C28" t="s">
        <v>325</v>
      </c>
    </row>
    <row r="29" spans="2:5">
      <c r="B29" t="s">
        <v>227</v>
      </c>
      <c r="C29" t="s">
        <v>326</v>
      </c>
    </row>
    <row r="30" spans="2:5">
      <c r="B30" s="28" t="s">
        <v>296</v>
      </c>
      <c r="C30" t="s">
        <v>327</v>
      </c>
    </row>
    <row r="31" spans="2:5">
      <c r="B31" t="s">
        <v>225</v>
      </c>
      <c r="C31" s="30" t="s">
        <v>212</v>
      </c>
    </row>
    <row r="32" spans="2:5">
      <c r="B32" t="s">
        <v>229</v>
      </c>
      <c r="C32" t="s">
        <v>328</v>
      </c>
    </row>
    <row r="33" spans="2:3">
      <c r="B33" s="28" t="s">
        <v>289</v>
      </c>
      <c r="C33" s="30" t="s">
        <v>213</v>
      </c>
    </row>
    <row r="34" spans="2:3">
      <c r="B34" t="s">
        <v>233</v>
      </c>
      <c r="C34" t="s">
        <v>329</v>
      </c>
    </row>
    <row r="35" spans="2:3">
      <c r="B35" t="s">
        <v>232</v>
      </c>
      <c r="C35" t="s">
        <v>330</v>
      </c>
    </row>
    <row r="36" spans="2:3">
      <c r="B36" s="28" t="s">
        <v>292</v>
      </c>
      <c r="C36" t="s">
        <v>331</v>
      </c>
    </row>
    <row r="37" spans="2:3">
      <c r="B37" t="s">
        <v>230</v>
      </c>
      <c r="C37" t="s">
        <v>332</v>
      </c>
    </row>
    <row r="38" spans="2:3">
      <c r="B38" t="s">
        <v>231</v>
      </c>
      <c r="C38" t="s">
        <v>333</v>
      </c>
    </row>
    <row r="39" spans="2:3">
      <c r="B39" t="s">
        <v>234</v>
      </c>
      <c r="C39" s="30" t="s">
        <v>214</v>
      </c>
    </row>
    <row r="40" spans="2:3">
      <c r="B40" t="s">
        <v>237</v>
      </c>
      <c r="C40" t="s">
        <v>334</v>
      </c>
    </row>
    <row r="41" spans="2:3">
      <c r="B41" t="s">
        <v>238</v>
      </c>
      <c r="C41" t="s">
        <v>335</v>
      </c>
    </row>
    <row r="42" spans="2:3">
      <c r="C42" t="s">
        <v>336</v>
      </c>
    </row>
    <row r="43" spans="2:3">
      <c r="C43" t="s">
        <v>337</v>
      </c>
    </row>
    <row r="44" spans="2:3">
      <c r="C44" t="s">
        <v>338</v>
      </c>
    </row>
    <row r="45" spans="2:3">
      <c r="C45" t="s">
        <v>339</v>
      </c>
    </row>
    <row r="46" spans="2:3">
      <c r="C46" t="s">
        <v>340</v>
      </c>
    </row>
    <row r="47" spans="2:3">
      <c r="C47" t="s">
        <v>341</v>
      </c>
    </row>
    <row r="48" spans="2:3">
      <c r="C48" t="s">
        <v>342</v>
      </c>
    </row>
    <row r="49" spans="3:3">
      <c r="C49" t="s">
        <v>343</v>
      </c>
    </row>
    <row r="50" spans="3:3">
      <c r="C50" s="30" t="s">
        <v>215</v>
      </c>
    </row>
    <row r="51" spans="3:3">
      <c r="C51" t="s">
        <v>344</v>
      </c>
    </row>
    <row r="52" spans="3:3">
      <c r="C52" s="30" t="s">
        <v>216</v>
      </c>
    </row>
    <row r="53" spans="3:3">
      <c r="C53" t="s">
        <v>345</v>
      </c>
    </row>
    <row r="54" spans="3:3">
      <c r="C54" t="s">
        <v>346</v>
      </c>
    </row>
    <row r="55" spans="3:3">
      <c r="C55" t="s">
        <v>347</v>
      </c>
    </row>
    <row r="56" spans="3:3">
      <c r="C56" t="s">
        <v>348</v>
      </c>
    </row>
    <row r="57" spans="3:3">
      <c r="C57" t="s">
        <v>349</v>
      </c>
    </row>
    <row r="58" spans="3:3">
      <c r="C58" t="s">
        <v>350</v>
      </c>
    </row>
    <row r="59" spans="3:3">
      <c r="C59" t="s">
        <v>351</v>
      </c>
    </row>
    <row r="60" spans="3:3">
      <c r="C60" t="s">
        <v>352</v>
      </c>
    </row>
    <row r="61" spans="3:3">
      <c r="C61" t="s">
        <v>353</v>
      </c>
    </row>
    <row r="62" spans="3:3">
      <c r="C62" t="s">
        <v>354</v>
      </c>
    </row>
    <row r="63" spans="3:3">
      <c r="C63" s="30" t="s">
        <v>217</v>
      </c>
    </row>
    <row r="64" spans="3:3">
      <c r="C64" t="s">
        <v>355</v>
      </c>
    </row>
    <row r="65" spans="3:3">
      <c r="C65" s="30" t="s">
        <v>218</v>
      </c>
    </row>
    <row r="66" spans="3:3">
      <c r="C66" t="s">
        <v>356</v>
      </c>
    </row>
    <row r="67" spans="3:3">
      <c r="C67" t="s">
        <v>357</v>
      </c>
    </row>
    <row r="68" spans="3:3">
      <c r="C68" t="s">
        <v>358</v>
      </c>
    </row>
    <row r="69" spans="3:3">
      <c r="C69" t="s">
        <v>359</v>
      </c>
    </row>
    <row r="70" spans="3:3">
      <c r="C70" t="s">
        <v>360</v>
      </c>
    </row>
    <row r="71" spans="3:3">
      <c r="C71" t="s">
        <v>361</v>
      </c>
    </row>
    <row r="72" spans="3:3">
      <c r="C72" t="s">
        <v>362</v>
      </c>
    </row>
    <row r="73" spans="3:3">
      <c r="C73" t="s">
        <v>363</v>
      </c>
    </row>
    <row r="74" spans="3:3">
      <c r="C74" t="s">
        <v>364</v>
      </c>
    </row>
    <row r="75" spans="3:3">
      <c r="C75" t="s">
        <v>365</v>
      </c>
    </row>
    <row r="76" spans="3:3">
      <c r="C76" t="s">
        <v>366</v>
      </c>
    </row>
    <row r="77" spans="3:3">
      <c r="C77" t="s">
        <v>367</v>
      </c>
    </row>
    <row r="78" spans="3:3">
      <c r="C78" t="s">
        <v>368</v>
      </c>
    </row>
    <row r="79" spans="3:3">
      <c r="C79" t="s">
        <v>369</v>
      </c>
    </row>
    <row r="80" spans="3:3">
      <c r="C80" t="s">
        <v>370</v>
      </c>
    </row>
    <row r="81" spans="3:3">
      <c r="C81" t="s">
        <v>371</v>
      </c>
    </row>
    <row r="82" spans="3:3">
      <c r="C82" s="30" t="s">
        <v>126</v>
      </c>
    </row>
    <row r="83" spans="3:3">
      <c r="C83" t="s">
        <v>372</v>
      </c>
    </row>
    <row r="84" spans="3:3">
      <c r="C84" t="s">
        <v>373</v>
      </c>
    </row>
    <row r="85" spans="3:3">
      <c r="C85" t="s">
        <v>374</v>
      </c>
    </row>
    <row r="86" spans="3:3">
      <c r="C86" t="s">
        <v>375</v>
      </c>
    </row>
    <row r="87" spans="3:3">
      <c r="C87" t="s">
        <v>376</v>
      </c>
    </row>
    <row r="88" spans="3:3">
      <c r="C88" s="30" t="s">
        <v>219</v>
      </c>
    </row>
    <row r="89" spans="3:3">
      <c r="C89" s="32" t="s">
        <v>220</v>
      </c>
    </row>
    <row r="90" spans="3:3">
      <c r="C90" t="s">
        <v>377</v>
      </c>
    </row>
    <row r="91" spans="3:3">
      <c r="C91" t="s">
        <v>378</v>
      </c>
    </row>
    <row r="92" spans="3:3">
      <c r="C92" s="30" t="s">
        <v>221</v>
      </c>
    </row>
    <row r="93" spans="3:3">
      <c r="C93" s="30" t="s">
        <v>222</v>
      </c>
    </row>
    <row r="94" spans="3:3">
      <c r="C94" t="s">
        <v>379</v>
      </c>
    </row>
    <row r="95" spans="3:3">
      <c r="C95" t="s">
        <v>380</v>
      </c>
    </row>
    <row r="96" spans="3:3">
      <c r="C96" t="s">
        <v>381</v>
      </c>
    </row>
    <row r="97" spans="3:3">
      <c r="C97" t="s">
        <v>382</v>
      </c>
    </row>
    <row r="98" spans="3:3">
      <c r="C98" s="30" t="s">
        <v>223</v>
      </c>
    </row>
    <row r="99" spans="3:3">
      <c r="C99" t="s">
        <v>383</v>
      </c>
    </row>
    <row r="100" spans="3:3">
      <c r="C100" t="s">
        <v>316</v>
      </c>
    </row>
    <row r="101" spans="3:3">
      <c r="C101" t="s">
        <v>384</v>
      </c>
    </row>
    <row r="102" spans="3:3">
      <c r="C102" t="s">
        <v>385</v>
      </c>
    </row>
    <row r="103" spans="3:3">
      <c r="C103" t="s">
        <v>386</v>
      </c>
    </row>
    <row r="104" spans="3:3">
      <c r="C104" t="s">
        <v>387</v>
      </c>
    </row>
    <row r="105" spans="3:3">
      <c r="C105" t="s">
        <v>388</v>
      </c>
    </row>
    <row r="106" spans="3:3">
      <c r="C106" t="s">
        <v>389</v>
      </c>
    </row>
    <row r="107" spans="3:3">
      <c r="C107" t="s">
        <v>390</v>
      </c>
    </row>
    <row r="108" spans="3:3">
      <c r="C108" t="s">
        <v>391</v>
      </c>
    </row>
    <row r="109" spans="3:3">
      <c r="C109" t="s">
        <v>392</v>
      </c>
    </row>
    <row r="110" spans="3:3">
      <c r="C110" t="s">
        <v>393</v>
      </c>
    </row>
    <row r="111" spans="3:3">
      <c r="C111" t="s">
        <v>394</v>
      </c>
    </row>
    <row r="112" spans="3:3">
      <c r="C112" t="s">
        <v>395</v>
      </c>
    </row>
    <row r="113" spans="3:3">
      <c r="C113" s="30" t="s">
        <v>224</v>
      </c>
    </row>
    <row r="114" spans="3:3">
      <c r="C114" t="s">
        <v>396</v>
      </c>
    </row>
    <row r="115" spans="3:3">
      <c r="C115" t="s">
        <v>397</v>
      </c>
    </row>
    <row r="116" spans="3:3">
      <c r="C116" s="30" t="s">
        <v>225</v>
      </c>
    </row>
    <row r="117" spans="3:3">
      <c r="C117" t="s">
        <v>398</v>
      </c>
    </row>
    <row r="118" spans="3:3">
      <c r="C118" t="s">
        <v>399</v>
      </c>
    </row>
    <row r="119" spans="3:3">
      <c r="C119" s="30" t="s">
        <v>226</v>
      </c>
    </row>
    <row r="120" spans="3:3">
      <c r="C120" t="s">
        <v>400</v>
      </c>
    </row>
    <row r="121" spans="3:3">
      <c r="C121" t="s">
        <v>401</v>
      </c>
    </row>
    <row r="122" spans="3:3">
      <c r="C122" t="s">
        <v>402</v>
      </c>
    </row>
    <row r="123" spans="3:3">
      <c r="C123" t="s">
        <v>403</v>
      </c>
    </row>
    <row r="124" spans="3:3">
      <c r="C124" s="30" t="s">
        <v>227</v>
      </c>
    </row>
    <row r="125" spans="3:3">
      <c r="C125" t="s">
        <v>404</v>
      </c>
    </row>
    <row r="126" spans="3:3">
      <c r="C126" t="s">
        <v>405</v>
      </c>
    </row>
    <row r="127" spans="3:3">
      <c r="C127" t="s">
        <v>406</v>
      </c>
    </row>
    <row r="128" spans="3:3">
      <c r="C128" t="s">
        <v>407</v>
      </c>
    </row>
    <row r="129" spans="3:3">
      <c r="C129" t="s">
        <v>408</v>
      </c>
    </row>
    <row r="130" spans="3:3">
      <c r="C130" t="s">
        <v>409</v>
      </c>
    </row>
    <row r="131" spans="3:3">
      <c r="C131" t="s">
        <v>410</v>
      </c>
    </row>
    <row r="132" spans="3:3">
      <c r="C132" s="30" t="s">
        <v>228</v>
      </c>
    </row>
    <row r="133" spans="3:3">
      <c r="C133" t="s">
        <v>411</v>
      </c>
    </row>
    <row r="134" spans="3:3">
      <c r="C134" t="s">
        <v>412</v>
      </c>
    </row>
    <row r="135" spans="3:3">
      <c r="C135" s="30" t="s">
        <v>229</v>
      </c>
    </row>
    <row r="136" spans="3:3">
      <c r="C136" s="30" t="s">
        <v>230</v>
      </c>
    </row>
    <row r="137" spans="3:3">
      <c r="C137" s="30" t="s">
        <v>231</v>
      </c>
    </row>
    <row r="138" spans="3:3">
      <c r="C138" s="30" t="s">
        <v>232</v>
      </c>
    </row>
    <row r="139" spans="3:3">
      <c r="C139" t="s">
        <v>413</v>
      </c>
    </row>
    <row r="140" spans="3:3">
      <c r="C140" t="s">
        <v>414</v>
      </c>
    </row>
    <row r="141" spans="3:3">
      <c r="C141" s="30" t="s">
        <v>233</v>
      </c>
    </row>
    <row r="142" spans="3:3">
      <c r="C142" t="s">
        <v>415</v>
      </c>
    </row>
    <row r="143" spans="3:3">
      <c r="C143" t="s">
        <v>416</v>
      </c>
    </row>
    <row r="144" spans="3:3">
      <c r="C144" t="s">
        <v>417</v>
      </c>
    </row>
    <row r="145" spans="3:3">
      <c r="C145" t="s">
        <v>418</v>
      </c>
    </row>
    <row r="146" spans="3:3">
      <c r="C146" t="s">
        <v>419</v>
      </c>
    </row>
    <row r="147" spans="3:3">
      <c r="C147" t="s">
        <v>420</v>
      </c>
    </row>
    <row r="148" spans="3:3">
      <c r="C148" t="s">
        <v>421</v>
      </c>
    </row>
    <row r="149" spans="3:3">
      <c r="C149" t="s">
        <v>422</v>
      </c>
    </row>
    <row r="150" spans="3:3">
      <c r="C150" t="s">
        <v>423</v>
      </c>
    </row>
    <row r="151" spans="3:3">
      <c r="C151" t="s">
        <v>424</v>
      </c>
    </row>
    <row r="152" spans="3:3">
      <c r="C152" t="s">
        <v>425</v>
      </c>
    </row>
    <row r="153" spans="3:3">
      <c r="C153" t="s">
        <v>426</v>
      </c>
    </row>
    <row r="154" spans="3:3">
      <c r="C154" t="s">
        <v>427</v>
      </c>
    </row>
    <row r="155" spans="3:3">
      <c r="C155" t="s">
        <v>428</v>
      </c>
    </row>
    <row r="156" spans="3:3">
      <c r="C156" s="30" t="s">
        <v>234</v>
      </c>
    </row>
    <row r="157" spans="3:3">
      <c r="C157" s="30" t="s">
        <v>235</v>
      </c>
    </row>
    <row r="158" spans="3:3">
      <c r="C158" t="s">
        <v>429</v>
      </c>
    </row>
    <row r="159" spans="3:3">
      <c r="C159" t="s">
        <v>430</v>
      </c>
    </row>
    <row r="160" spans="3:3">
      <c r="C160" t="s">
        <v>431</v>
      </c>
    </row>
    <row r="161" spans="3:3">
      <c r="C161" t="s">
        <v>432</v>
      </c>
    </row>
    <row r="162" spans="3:3">
      <c r="C162" t="s">
        <v>433</v>
      </c>
    </row>
    <row r="163" spans="3:3">
      <c r="C163" t="s">
        <v>434</v>
      </c>
    </row>
    <row r="164" spans="3:3">
      <c r="C164" t="s">
        <v>435</v>
      </c>
    </row>
    <row r="165" spans="3:3">
      <c r="C165" t="s">
        <v>436</v>
      </c>
    </row>
    <row r="166" spans="3:3">
      <c r="C166" t="s">
        <v>437</v>
      </c>
    </row>
    <row r="167" spans="3:3">
      <c r="C167" t="s">
        <v>438</v>
      </c>
    </row>
    <row r="168" spans="3:3">
      <c r="C168" t="s">
        <v>439</v>
      </c>
    </row>
    <row r="169" spans="3:3">
      <c r="C169" t="s">
        <v>440</v>
      </c>
    </row>
    <row r="170" spans="3:3">
      <c r="C170" t="s">
        <v>441</v>
      </c>
    </row>
    <row r="171" spans="3:3">
      <c r="C171" t="s">
        <v>442</v>
      </c>
    </row>
    <row r="172" spans="3:3">
      <c r="C172" t="s">
        <v>443</v>
      </c>
    </row>
    <row r="173" spans="3:3">
      <c r="C173" t="s">
        <v>444</v>
      </c>
    </row>
    <row r="174" spans="3:3">
      <c r="C174" t="s">
        <v>445</v>
      </c>
    </row>
    <row r="175" spans="3:3">
      <c r="C175" t="s">
        <v>446</v>
      </c>
    </row>
    <row r="176" spans="3:3">
      <c r="C176" t="s">
        <v>447</v>
      </c>
    </row>
    <row r="177" spans="3:3">
      <c r="C177" t="s">
        <v>448</v>
      </c>
    </row>
    <row r="178" spans="3:3">
      <c r="C178" t="s">
        <v>449</v>
      </c>
    </row>
    <row r="179" spans="3:3">
      <c r="C179" t="s">
        <v>450</v>
      </c>
    </row>
    <row r="180" spans="3:3">
      <c r="C180" t="s">
        <v>451</v>
      </c>
    </row>
    <row r="181" spans="3:3">
      <c r="C181" s="30" t="s">
        <v>236</v>
      </c>
    </row>
    <row r="182" spans="3:3">
      <c r="C182" t="s">
        <v>452</v>
      </c>
    </row>
    <row r="183" spans="3:3">
      <c r="C183" t="s">
        <v>453</v>
      </c>
    </row>
    <row r="184" spans="3:3">
      <c r="C184" s="30" t="s">
        <v>237</v>
      </c>
    </row>
    <row r="185" spans="3:3">
      <c r="C185" t="s">
        <v>454</v>
      </c>
    </row>
    <row r="186" spans="3:3">
      <c r="C186" t="s">
        <v>455</v>
      </c>
    </row>
    <row r="187" spans="3:3">
      <c r="C187" t="s">
        <v>456</v>
      </c>
    </row>
    <row r="188" spans="3:3">
      <c r="C188" s="31" t="s">
        <v>457</v>
      </c>
    </row>
    <row r="189" spans="3:3">
      <c r="C189" t="s">
        <v>458</v>
      </c>
    </row>
    <row r="190" spans="3:3">
      <c r="C190" t="s">
        <v>459</v>
      </c>
    </row>
    <row r="191" spans="3:3">
      <c r="C191" t="s">
        <v>460</v>
      </c>
    </row>
    <row r="192" spans="3:3">
      <c r="C192" t="s">
        <v>461</v>
      </c>
    </row>
    <row r="193" spans="3:3">
      <c r="C193" t="s">
        <v>462</v>
      </c>
    </row>
    <row r="194" spans="3:3">
      <c r="C194" s="30" t="s">
        <v>238</v>
      </c>
    </row>
    <row r="195" spans="3:3">
      <c r="C195" t="s">
        <v>463</v>
      </c>
    </row>
    <row r="196" spans="3:3">
      <c r="C196" t="s">
        <v>464</v>
      </c>
    </row>
    <row r="197" spans="3:3">
      <c r="C197" t="s">
        <v>465</v>
      </c>
    </row>
    <row r="198" spans="3:3">
      <c r="C198" t="s">
        <v>466</v>
      </c>
    </row>
    <row r="199" spans="3:3">
      <c r="C199" t="s">
        <v>467</v>
      </c>
    </row>
    <row r="200" spans="3:3">
      <c r="C200" t="s">
        <v>468</v>
      </c>
    </row>
    <row r="201" spans="3:3">
      <c r="C201" t="s">
        <v>469</v>
      </c>
    </row>
    <row r="202" spans="3:3">
      <c r="C202" t="s">
        <v>470</v>
      </c>
    </row>
    <row r="203" spans="3:3">
      <c r="C203" t="s">
        <v>471</v>
      </c>
    </row>
    <row r="204" spans="3:3">
      <c r="C204" t="s">
        <v>472</v>
      </c>
    </row>
    <row r="205" spans="3:3">
      <c r="C205" t="s">
        <v>473</v>
      </c>
    </row>
    <row r="206" spans="3:3">
      <c r="C206" t="s">
        <v>474</v>
      </c>
    </row>
    <row r="207" spans="3:3">
      <c r="C207" t="s">
        <v>475</v>
      </c>
    </row>
    <row r="208" spans="3:3">
      <c r="C208" t="s">
        <v>476</v>
      </c>
    </row>
    <row r="209" spans="3:3">
      <c r="C209" t="s">
        <v>477</v>
      </c>
    </row>
    <row r="210" spans="3:3">
      <c r="C210" t="s">
        <v>478</v>
      </c>
    </row>
  </sheetData>
  <autoFilter ref="B2:G210" xr:uid="{00000000-0009-0000-0000-000003000000}"/>
  <pageMargins left="0.7" right="0.7" top="0.75" bottom="0.75" header="0.3" footer="0.3"/>
  <pageSetup paperSize="0" orientation="portrait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63"/>
  <sheetViews>
    <sheetView topLeftCell="A36" workbookViewId="0">
      <selection activeCell="J53" sqref="J53"/>
    </sheetView>
  </sheetViews>
  <sheetFormatPr defaultRowHeight="15"/>
  <cols>
    <col min="2" max="3" width="10.28515625" bestFit="1" customWidth="1"/>
  </cols>
  <sheetData>
    <row r="1" spans="1:5">
      <c r="E1" t="s">
        <v>479</v>
      </c>
    </row>
    <row r="2" spans="1:5">
      <c r="A2">
        <v>-1</v>
      </c>
      <c r="B2" s="34" t="str">
        <f ca="1">CONCATENATE(TEXT(EOMONTH(TODAY(),A2)+1,"DD"),"-",TEXT(EOMONTH(TODAY(),A2)+1,"MM"),"-",TEXT(EOMONTH(TODAY(),A2)+1,"YYYY"))</f>
        <v>01-09-2023</v>
      </c>
      <c r="C2" s="34" t="str">
        <f ca="1">CONCATENATE(TEXT(EOMONTH(TODAY(),A2),"DD"),"-",TEXT(EOMONTH(TODAY(),A2),"MM"),"-",TEXT(EOMONTH(TODAY(),A2),"YYYY"))</f>
        <v>31-08-2023</v>
      </c>
      <c r="D2" t="str">
        <f ca="1">CONCATENATE("insert into cins_job_registry (sched, params, file_nm) values (to_timestamp('",B2," 23:59:00','DD-MM-YYYY HH24:MI:SS'), '",C2,"','Job_Main.py');")</f>
        <v>insert into cins_job_registry (sched, params, file_nm) values (to_timestamp('01-09-2023 23:59:00','DD-MM-YYYY HH24:MI:SS'), '31-08-2023','Job_Main.py');</v>
      </c>
    </row>
    <row r="3" spans="1:5">
      <c r="A3">
        <v>0</v>
      </c>
      <c r="B3" s="34" t="str">
        <f t="shared" ref="B3:B63" ca="1" si="0">CONCATENATE(TEXT(EOMONTH(TODAY(),A3)+1,"DD"),"-",TEXT(EOMONTH(TODAY(),A3)+1,"MM"),"-",TEXT(EOMONTH(TODAY(),A3)+1,"YYYY"))</f>
        <v>01-10-2023</v>
      </c>
      <c r="C3" s="34" t="str">
        <f t="shared" ref="C3:C63" ca="1" si="1">CONCATENATE(TEXT(EOMONTH(TODAY(),A3),"DD"),"-",TEXT(EOMONTH(TODAY(),A3),"MM"),"-",TEXT(EOMONTH(TODAY(),A3),"YYYY"))</f>
        <v>30-09-2023</v>
      </c>
      <c r="D3" t="str">
        <f t="shared" ref="D3:D63" ca="1" si="2">CONCATENATE("insert into cins_job_registry (sched, params, file_nm) values (to_timestamp('",B3," 23:59:00','DD-MM-YYYY HH24:MI:SS'), '",C3,"','Job_Main.py');")</f>
        <v>insert into cins_job_registry (sched, params, file_nm) values (to_timestamp('01-10-2023 23:59:00','DD-MM-YYYY HH24:MI:SS'), '30-09-2023','Job_Main.py');</v>
      </c>
    </row>
    <row r="4" spans="1:5">
      <c r="A4">
        <v>1</v>
      </c>
      <c r="B4" s="34" t="str">
        <f t="shared" ca="1" si="0"/>
        <v>01-11-2023</v>
      </c>
      <c r="C4" s="34" t="str">
        <f t="shared" ca="1" si="1"/>
        <v>31-10-2023</v>
      </c>
      <c r="D4" t="str">
        <f t="shared" ca="1" si="2"/>
        <v>insert into cins_job_registry (sched, params, file_nm) values (to_timestamp('01-11-2023 23:59:00','DD-MM-YYYY HH24:MI:SS'), '31-10-2023','Job_Main.py');</v>
      </c>
    </row>
    <row r="5" spans="1:5">
      <c r="A5">
        <v>2</v>
      </c>
      <c r="B5" s="34" t="str">
        <f t="shared" ca="1" si="0"/>
        <v>01-12-2023</v>
      </c>
      <c r="C5" s="34" t="str">
        <f t="shared" ca="1" si="1"/>
        <v>30-11-2023</v>
      </c>
      <c r="D5" t="str">
        <f t="shared" ca="1" si="2"/>
        <v>insert into cins_job_registry (sched, params, file_nm) values (to_timestamp('01-12-2023 23:59:00','DD-MM-YYYY HH24:MI:SS'), '30-11-2023','Job_Main.py');</v>
      </c>
    </row>
    <row r="6" spans="1:5">
      <c r="A6">
        <v>3</v>
      </c>
      <c r="B6" s="34" t="str">
        <f t="shared" ca="1" si="0"/>
        <v>01-01-2024</v>
      </c>
      <c r="C6" s="34" t="str">
        <f t="shared" ca="1" si="1"/>
        <v>31-12-2023</v>
      </c>
      <c r="D6" t="str">
        <f t="shared" ca="1" si="2"/>
        <v>insert into cins_job_registry (sched, params, file_nm) values (to_timestamp('01-01-2024 23:59:00','DD-MM-YYYY HH24:MI:SS'), '31-12-2023','Job_Main.py');</v>
      </c>
    </row>
    <row r="7" spans="1:5">
      <c r="A7">
        <v>4</v>
      </c>
      <c r="B7" s="34" t="str">
        <f t="shared" ca="1" si="0"/>
        <v>01-02-2024</v>
      </c>
      <c r="C7" s="34" t="str">
        <f t="shared" ca="1" si="1"/>
        <v>31-01-2024</v>
      </c>
      <c r="D7" t="str">
        <f t="shared" ca="1" si="2"/>
        <v>insert into cins_job_registry (sched, params, file_nm) values (to_timestamp('01-02-2024 23:59:00','DD-MM-YYYY HH24:MI:SS'), '31-01-2024','Job_Main.py');</v>
      </c>
    </row>
    <row r="8" spans="1:5">
      <c r="A8">
        <v>5</v>
      </c>
      <c r="B8" s="34" t="str">
        <f t="shared" ca="1" si="0"/>
        <v>01-03-2024</v>
      </c>
      <c r="C8" s="34" t="str">
        <f t="shared" ca="1" si="1"/>
        <v>29-02-2024</v>
      </c>
      <c r="D8" t="str">
        <f t="shared" ca="1" si="2"/>
        <v>insert into cins_job_registry (sched, params, file_nm) values (to_timestamp('01-03-2024 23:59:00','DD-MM-YYYY HH24:MI:SS'), '29-02-2024','Job_Main.py');</v>
      </c>
    </row>
    <row r="9" spans="1:5">
      <c r="A9">
        <v>6</v>
      </c>
      <c r="B9" s="34" t="str">
        <f t="shared" ca="1" si="0"/>
        <v>01-04-2024</v>
      </c>
      <c r="C9" s="34" t="str">
        <f t="shared" ca="1" si="1"/>
        <v>31-03-2024</v>
      </c>
      <c r="D9" t="str">
        <f t="shared" ca="1" si="2"/>
        <v>insert into cins_job_registry (sched, params, file_nm) values (to_timestamp('01-04-2024 23:59:00','DD-MM-YYYY HH24:MI:SS'), '31-03-2024','Job_Main.py');</v>
      </c>
    </row>
    <row r="10" spans="1:5">
      <c r="A10">
        <v>7</v>
      </c>
      <c r="B10" s="34" t="str">
        <f t="shared" ca="1" si="0"/>
        <v>01-05-2024</v>
      </c>
      <c r="C10" s="34" t="str">
        <f t="shared" ca="1" si="1"/>
        <v>30-04-2024</v>
      </c>
      <c r="D10" t="str">
        <f t="shared" ca="1" si="2"/>
        <v>insert into cins_job_registry (sched, params, file_nm) values (to_timestamp('01-05-2024 23:59:00','DD-MM-YYYY HH24:MI:SS'), '30-04-2024','Job_Main.py');</v>
      </c>
    </row>
    <row r="11" spans="1:5">
      <c r="A11">
        <v>8</v>
      </c>
      <c r="B11" s="34" t="str">
        <f t="shared" ca="1" si="0"/>
        <v>01-06-2024</v>
      </c>
      <c r="C11" s="34" t="str">
        <f t="shared" ca="1" si="1"/>
        <v>31-05-2024</v>
      </c>
      <c r="D11" t="str">
        <f t="shared" ca="1" si="2"/>
        <v>insert into cins_job_registry (sched, params, file_nm) values (to_timestamp('01-06-2024 23:59:00','DD-MM-YYYY HH24:MI:SS'), '31-05-2024','Job_Main.py');</v>
      </c>
    </row>
    <row r="12" spans="1:5">
      <c r="A12">
        <v>9</v>
      </c>
      <c r="B12" s="34" t="str">
        <f t="shared" ca="1" si="0"/>
        <v>01-07-2024</v>
      </c>
      <c r="C12" s="34" t="str">
        <f t="shared" ca="1" si="1"/>
        <v>30-06-2024</v>
      </c>
      <c r="D12" t="str">
        <f t="shared" ca="1" si="2"/>
        <v>insert into cins_job_registry (sched, params, file_nm) values (to_timestamp('01-07-2024 23:59:00','DD-MM-YYYY HH24:MI:SS'), '30-06-2024','Job_Main.py');</v>
      </c>
    </row>
    <row r="13" spans="1:5">
      <c r="A13">
        <v>10</v>
      </c>
      <c r="B13" s="34" t="str">
        <f t="shared" ca="1" si="0"/>
        <v>01-08-2024</v>
      </c>
      <c r="C13" s="34" t="str">
        <f t="shared" ca="1" si="1"/>
        <v>31-07-2024</v>
      </c>
      <c r="D13" t="str">
        <f t="shared" ca="1" si="2"/>
        <v>insert into cins_job_registry (sched, params, file_nm) values (to_timestamp('01-08-2024 23:59:00','DD-MM-YYYY HH24:MI:SS'), '31-07-2024','Job_Main.py');</v>
      </c>
    </row>
    <row r="14" spans="1:5">
      <c r="A14">
        <v>11</v>
      </c>
      <c r="B14" s="34" t="str">
        <f t="shared" ca="1" si="0"/>
        <v>01-09-2024</v>
      </c>
      <c r="C14" s="34" t="str">
        <f t="shared" ca="1" si="1"/>
        <v>31-08-2024</v>
      </c>
      <c r="D14" t="str">
        <f t="shared" ca="1" si="2"/>
        <v>insert into cins_job_registry (sched, params, file_nm) values (to_timestamp('01-09-2024 23:59:00','DD-MM-YYYY HH24:MI:SS'), '31-08-2024','Job_Main.py');</v>
      </c>
    </row>
    <row r="15" spans="1:5">
      <c r="A15">
        <v>12</v>
      </c>
      <c r="B15" s="34" t="str">
        <f t="shared" ca="1" si="0"/>
        <v>01-10-2024</v>
      </c>
      <c r="C15" s="34" t="str">
        <f t="shared" ca="1" si="1"/>
        <v>30-09-2024</v>
      </c>
      <c r="D15" t="str">
        <f t="shared" ca="1" si="2"/>
        <v>insert into cins_job_registry (sched, params, file_nm) values (to_timestamp('01-10-2024 23:59:00','DD-MM-YYYY HH24:MI:SS'), '30-09-2024','Job_Main.py');</v>
      </c>
    </row>
    <row r="16" spans="1:5">
      <c r="A16">
        <v>13</v>
      </c>
      <c r="B16" s="34" t="str">
        <f t="shared" ca="1" si="0"/>
        <v>01-11-2024</v>
      </c>
      <c r="C16" s="34" t="str">
        <f t="shared" ca="1" si="1"/>
        <v>31-10-2024</v>
      </c>
      <c r="D16" t="str">
        <f t="shared" ca="1" si="2"/>
        <v>insert into cins_job_registry (sched, params, file_nm) values (to_timestamp('01-11-2024 23:59:00','DD-MM-YYYY HH24:MI:SS'), '31-10-2024','Job_Main.py');</v>
      </c>
    </row>
    <row r="17" spans="1:4">
      <c r="A17">
        <v>14</v>
      </c>
      <c r="B17" s="34" t="str">
        <f t="shared" ca="1" si="0"/>
        <v>01-12-2024</v>
      </c>
      <c r="C17" s="34" t="str">
        <f t="shared" ca="1" si="1"/>
        <v>30-11-2024</v>
      </c>
      <c r="D17" t="str">
        <f t="shared" ca="1" si="2"/>
        <v>insert into cins_job_registry (sched, params, file_nm) values (to_timestamp('01-12-2024 23:59:00','DD-MM-YYYY HH24:MI:SS'), '30-11-2024','Job_Main.py');</v>
      </c>
    </row>
    <row r="18" spans="1:4">
      <c r="A18">
        <v>15</v>
      </c>
      <c r="B18" s="34" t="str">
        <f t="shared" ca="1" si="0"/>
        <v>01-01-2025</v>
      </c>
      <c r="C18" s="34" t="str">
        <f t="shared" ca="1" si="1"/>
        <v>31-12-2024</v>
      </c>
      <c r="D18" t="str">
        <f t="shared" ca="1" si="2"/>
        <v>insert into cins_job_registry (sched, params, file_nm) values (to_timestamp('01-01-2025 23:59:00','DD-MM-YYYY HH24:MI:SS'), '31-12-2024','Job_Main.py');</v>
      </c>
    </row>
    <row r="19" spans="1:4">
      <c r="A19">
        <v>16</v>
      </c>
      <c r="B19" s="34" t="str">
        <f t="shared" ca="1" si="0"/>
        <v>01-02-2025</v>
      </c>
      <c r="C19" s="34" t="str">
        <f t="shared" ca="1" si="1"/>
        <v>31-01-2025</v>
      </c>
      <c r="D19" t="str">
        <f t="shared" ca="1" si="2"/>
        <v>insert into cins_job_registry (sched, params, file_nm) values (to_timestamp('01-02-2025 23:59:00','DD-MM-YYYY HH24:MI:SS'), '31-01-2025','Job_Main.py');</v>
      </c>
    </row>
    <row r="20" spans="1:4">
      <c r="A20">
        <v>17</v>
      </c>
      <c r="B20" s="34" t="str">
        <f t="shared" ca="1" si="0"/>
        <v>01-03-2025</v>
      </c>
      <c r="C20" s="34" t="str">
        <f t="shared" ca="1" si="1"/>
        <v>28-02-2025</v>
      </c>
      <c r="D20" t="str">
        <f t="shared" ca="1" si="2"/>
        <v>insert into cins_job_registry (sched, params, file_nm) values (to_timestamp('01-03-2025 23:59:00','DD-MM-YYYY HH24:MI:SS'), '28-02-2025','Job_Main.py');</v>
      </c>
    </row>
    <row r="21" spans="1:4">
      <c r="A21">
        <v>18</v>
      </c>
      <c r="B21" s="34" t="str">
        <f t="shared" ca="1" si="0"/>
        <v>01-04-2025</v>
      </c>
      <c r="C21" s="34" t="str">
        <f t="shared" ca="1" si="1"/>
        <v>31-03-2025</v>
      </c>
      <c r="D21" t="str">
        <f t="shared" ca="1" si="2"/>
        <v>insert into cins_job_registry (sched, params, file_nm) values (to_timestamp('01-04-2025 23:59:00','DD-MM-YYYY HH24:MI:SS'), '31-03-2025','Job_Main.py');</v>
      </c>
    </row>
    <row r="22" spans="1:4">
      <c r="A22">
        <v>19</v>
      </c>
      <c r="B22" s="34" t="str">
        <f t="shared" ca="1" si="0"/>
        <v>01-05-2025</v>
      </c>
      <c r="C22" s="34" t="str">
        <f t="shared" ca="1" si="1"/>
        <v>30-04-2025</v>
      </c>
      <c r="D22" t="str">
        <f t="shared" ca="1" si="2"/>
        <v>insert into cins_job_registry (sched, params, file_nm) values (to_timestamp('01-05-2025 23:59:00','DD-MM-YYYY HH24:MI:SS'), '30-04-2025','Job_Main.py');</v>
      </c>
    </row>
    <row r="23" spans="1:4">
      <c r="A23">
        <v>20</v>
      </c>
      <c r="B23" s="34" t="str">
        <f t="shared" ca="1" si="0"/>
        <v>01-06-2025</v>
      </c>
      <c r="C23" s="34" t="str">
        <f t="shared" ca="1" si="1"/>
        <v>31-05-2025</v>
      </c>
      <c r="D23" t="str">
        <f t="shared" ca="1" si="2"/>
        <v>insert into cins_job_registry (sched, params, file_nm) values (to_timestamp('01-06-2025 23:59:00','DD-MM-YYYY HH24:MI:SS'), '31-05-2025','Job_Main.py');</v>
      </c>
    </row>
    <row r="24" spans="1:4">
      <c r="A24">
        <v>21</v>
      </c>
      <c r="B24" s="34" t="str">
        <f t="shared" ca="1" si="0"/>
        <v>01-07-2025</v>
      </c>
      <c r="C24" s="34" t="str">
        <f t="shared" ca="1" si="1"/>
        <v>30-06-2025</v>
      </c>
      <c r="D24" t="str">
        <f t="shared" ca="1" si="2"/>
        <v>insert into cins_job_registry (sched, params, file_nm) values (to_timestamp('01-07-2025 23:59:00','DD-MM-YYYY HH24:MI:SS'), '30-06-2025','Job_Main.py');</v>
      </c>
    </row>
    <row r="25" spans="1:4">
      <c r="A25">
        <v>22</v>
      </c>
      <c r="B25" s="34" t="str">
        <f t="shared" ca="1" si="0"/>
        <v>01-08-2025</v>
      </c>
      <c r="C25" s="34" t="str">
        <f t="shared" ca="1" si="1"/>
        <v>31-07-2025</v>
      </c>
      <c r="D25" t="str">
        <f t="shared" ca="1" si="2"/>
        <v>insert into cins_job_registry (sched, params, file_nm) values (to_timestamp('01-08-2025 23:59:00','DD-MM-YYYY HH24:MI:SS'), '31-07-2025','Job_Main.py');</v>
      </c>
    </row>
    <row r="26" spans="1:4">
      <c r="A26">
        <v>23</v>
      </c>
      <c r="B26" s="34" t="str">
        <f t="shared" ca="1" si="0"/>
        <v>01-09-2025</v>
      </c>
      <c r="C26" s="34" t="str">
        <f t="shared" ca="1" si="1"/>
        <v>31-08-2025</v>
      </c>
      <c r="D26" t="str">
        <f t="shared" ca="1" si="2"/>
        <v>insert into cins_job_registry (sched, params, file_nm) values (to_timestamp('01-09-2025 23:59:00','DD-MM-YYYY HH24:MI:SS'), '31-08-2025','Job_Main.py');</v>
      </c>
    </row>
    <row r="27" spans="1:4">
      <c r="A27">
        <v>24</v>
      </c>
      <c r="B27" s="34" t="str">
        <f t="shared" ca="1" si="0"/>
        <v>01-10-2025</v>
      </c>
      <c r="C27" s="34" t="str">
        <f t="shared" ca="1" si="1"/>
        <v>30-09-2025</v>
      </c>
      <c r="D27" t="str">
        <f t="shared" ca="1" si="2"/>
        <v>insert into cins_job_registry (sched, params, file_nm) values (to_timestamp('01-10-2025 23:59:00','DD-MM-YYYY HH24:MI:SS'), '30-09-2025','Job_Main.py');</v>
      </c>
    </row>
    <row r="28" spans="1:4">
      <c r="A28">
        <v>25</v>
      </c>
      <c r="B28" s="34" t="str">
        <f t="shared" ca="1" si="0"/>
        <v>01-11-2025</v>
      </c>
      <c r="C28" s="34" t="str">
        <f t="shared" ca="1" si="1"/>
        <v>31-10-2025</v>
      </c>
      <c r="D28" t="str">
        <f t="shared" ca="1" si="2"/>
        <v>insert into cins_job_registry (sched, params, file_nm) values (to_timestamp('01-11-2025 23:59:00','DD-MM-YYYY HH24:MI:SS'), '31-10-2025','Job_Main.py');</v>
      </c>
    </row>
    <row r="29" spans="1:4">
      <c r="A29">
        <v>26</v>
      </c>
      <c r="B29" s="34" t="str">
        <f t="shared" ca="1" si="0"/>
        <v>01-12-2025</v>
      </c>
      <c r="C29" s="34" t="str">
        <f t="shared" ca="1" si="1"/>
        <v>30-11-2025</v>
      </c>
      <c r="D29" t="str">
        <f t="shared" ca="1" si="2"/>
        <v>insert into cins_job_registry (sched, params, file_nm) values (to_timestamp('01-12-2025 23:59:00','DD-MM-YYYY HH24:MI:SS'), '30-11-2025','Job_Main.py');</v>
      </c>
    </row>
    <row r="30" spans="1:4">
      <c r="A30">
        <v>27</v>
      </c>
      <c r="B30" s="34" t="str">
        <f t="shared" ca="1" si="0"/>
        <v>01-01-2026</v>
      </c>
      <c r="C30" s="34" t="str">
        <f t="shared" ca="1" si="1"/>
        <v>31-12-2025</v>
      </c>
      <c r="D30" t="str">
        <f t="shared" ca="1" si="2"/>
        <v>insert into cins_job_registry (sched, params, file_nm) values (to_timestamp('01-01-2026 23:59:00','DD-MM-YYYY HH24:MI:SS'), '31-12-2025','Job_Main.py');</v>
      </c>
    </row>
    <row r="31" spans="1:4">
      <c r="A31">
        <v>28</v>
      </c>
      <c r="B31" s="34" t="str">
        <f t="shared" ca="1" si="0"/>
        <v>01-02-2026</v>
      </c>
      <c r="C31" s="34" t="str">
        <f t="shared" ca="1" si="1"/>
        <v>31-01-2026</v>
      </c>
      <c r="D31" t="str">
        <f t="shared" ca="1" si="2"/>
        <v>insert into cins_job_registry (sched, params, file_nm) values (to_timestamp('01-02-2026 23:59:00','DD-MM-YYYY HH24:MI:SS'), '31-01-2026','Job_Main.py');</v>
      </c>
    </row>
    <row r="32" spans="1:4">
      <c r="A32">
        <v>29</v>
      </c>
      <c r="B32" s="34" t="str">
        <f t="shared" ca="1" si="0"/>
        <v>01-03-2026</v>
      </c>
      <c r="C32" s="34" t="str">
        <f t="shared" ca="1" si="1"/>
        <v>28-02-2026</v>
      </c>
      <c r="D32" t="str">
        <f t="shared" ca="1" si="2"/>
        <v>insert into cins_job_registry (sched, params, file_nm) values (to_timestamp('01-03-2026 23:59:00','DD-MM-YYYY HH24:MI:SS'), '28-02-2026','Job_Main.py');</v>
      </c>
    </row>
    <row r="33" spans="1:4">
      <c r="A33">
        <v>30</v>
      </c>
      <c r="B33" s="34" t="str">
        <f t="shared" ca="1" si="0"/>
        <v>01-04-2026</v>
      </c>
      <c r="C33" s="34" t="str">
        <f t="shared" ca="1" si="1"/>
        <v>31-03-2026</v>
      </c>
      <c r="D33" t="str">
        <f t="shared" ca="1" si="2"/>
        <v>insert into cins_job_registry (sched, params, file_nm) values (to_timestamp('01-04-2026 23:59:00','DD-MM-YYYY HH24:MI:SS'), '31-03-2026','Job_Main.py');</v>
      </c>
    </row>
    <row r="34" spans="1:4">
      <c r="A34">
        <v>31</v>
      </c>
      <c r="B34" s="34" t="str">
        <f t="shared" ca="1" si="0"/>
        <v>01-05-2026</v>
      </c>
      <c r="C34" s="34" t="str">
        <f t="shared" ca="1" si="1"/>
        <v>30-04-2026</v>
      </c>
      <c r="D34" t="str">
        <f t="shared" ca="1" si="2"/>
        <v>insert into cins_job_registry (sched, params, file_nm) values (to_timestamp('01-05-2026 23:59:00','DD-MM-YYYY HH24:MI:SS'), '30-04-2026','Job_Main.py');</v>
      </c>
    </row>
    <row r="35" spans="1:4">
      <c r="A35">
        <v>32</v>
      </c>
      <c r="B35" s="34" t="str">
        <f t="shared" ca="1" si="0"/>
        <v>01-06-2026</v>
      </c>
      <c r="C35" s="34" t="str">
        <f t="shared" ca="1" si="1"/>
        <v>31-05-2026</v>
      </c>
      <c r="D35" t="str">
        <f t="shared" ca="1" si="2"/>
        <v>insert into cins_job_registry (sched, params, file_nm) values (to_timestamp('01-06-2026 23:59:00','DD-MM-YYYY HH24:MI:SS'), '31-05-2026','Job_Main.py');</v>
      </c>
    </row>
    <row r="36" spans="1:4">
      <c r="A36">
        <v>33</v>
      </c>
      <c r="B36" s="34" t="str">
        <f t="shared" ca="1" si="0"/>
        <v>01-07-2026</v>
      </c>
      <c r="C36" s="34" t="str">
        <f t="shared" ca="1" si="1"/>
        <v>30-06-2026</v>
      </c>
      <c r="D36" t="str">
        <f t="shared" ca="1" si="2"/>
        <v>insert into cins_job_registry (sched, params, file_nm) values (to_timestamp('01-07-2026 23:59:00','DD-MM-YYYY HH24:MI:SS'), '30-06-2026','Job_Main.py');</v>
      </c>
    </row>
    <row r="37" spans="1:4">
      <c r="A37">
        <v>34</v>
      </c>
      <c r="B37" s="34" t="str">
        <f t="shared" ca="1" si="0"/>
        <v>01-08-2026</v>
      </c>
      <c r="C37" s="34" t="str">
        <f t="shared" ca="1" si="1"/>
        <v>31-07-2026</v>
      </c>
      <c r="D37" t="str">
        <f t="shared" ca="1" si="2"/>
        <v>insert into cins_job_registry (sched, params, file_nm) values (to_timestamp('01-08-2026 23:59:00','DD-MM-YYYY HH24:MI:SS'), '31-07-2026','Job_Main.py');</v>
      </c>
    </row>
    <row r="38" spans="1:4">
      <c r="A38">
        <v>35</v>
      </c>
      <c r="B38" s="34" t="str">
        <f t="shared" ca="1" si="0"/>
        <v>01-09-2026</v>
      </c>
      <c r="C38" s="34" t="str">
        <f t="shared" ca="1" si="1"/>
        <v>31-08-2026</v>
      </c>
      <c r="D38" t="str">
        <f t="shared" ca="1" si="2"/>
        <v>insert into cins_job_registry (sched, params, file_nm) values (to_timestamp('01-09-2026 23:59:00','DD-MM-YYYY HH24:MI:SS'), '31-08-2026','Job_Main.py');</v>
      </c>
    </row>
    <row r="39" spans="1:4">
      <c r="A39">
        <v>36</v>
      </c>
      <c r="B39" s="34" t="str">
        <f t="shared" ca="1" si="0"/>
        <v>01-10-2026</v>
      </c>
      <c r="C39" s="34" t="str">
        <f t="shared" ca="1" si="1"/>
        <v>30-09-2026</v>
      </c>
      <c r="D39" t="str">
        <f t="shared" ca="1" si="2"/>
        <v>insert into cins_job_registry (sched, params, file_nm) values (to_timestamp('01-10-2026 23:59:00','DD-MM-YYYY HH24:MI:SS'), '30-09-2026','Job_Main.py');</v>
      </c>
    </row>
    <row r="40" spans="1:4">
      <c r="A40">
        <v>37</v>
      </c>
      <c r="B40" s="34" t="str">
        <f t="shared" ca="1" si="0"/>
        <v>01-11-2026</v>
      </c>
      <c r="C40" s="34" t="str">
        <f t="shared" ca="1" si="1"/>
        <v>31-10-2026</v>
      </c>
      <c r="D40" t="str">
        <f t="shared" ca="1" si="2"/>
        <v>insert into cins_job_registry (sched, params, file_nm) values (to_timestamp('01-11-2026 23:59:00','DD-MM-YYYY HH24:MI:SS'), '31-10-2026','Job_Main.py');</v>
      </c>
    </row>
    <row r="41" spans="1:4">
      <c r="A41">
        <v>38</v>
      </c>
      <c r="B41" s="34" t="str">
        <f t="shared" ca="1" si="0"/>
        <v>01-12-2026</v>
      </c>
      <c r="C41" s="34" t="str">
        <f t="shared" ca="1" si="1"/>
        <v>30-11-2026</v>
      </c>
      <c r="D41" t="str">
        <f t="shared" ca="1" si="2"/>
        <v>insert into cins_job_registry (sched, params, file_nm) values (to_timestamp('01-12-2026 23:59:00','DD-MM-YYYY HH24:MI:SS'), '30-11-2026','Job_Main.py');</v>
      </c>
    </row>
    <row r="42" spans="1:4">
      <c r="A42">
        <v>39</v>
      </c>
      <c r="B42" s="34" t="str">
        <f t="shared" ca="1" si="0"/>
        <v>01-01-2027</v>
      </c>
      <c r="C42" s="34" t="str">
        <f t="shared" ca="1" si="1"/>
        <v>31-12-2026</v>
      </c>
      <c r="D42" t="str">
        <f t="shared" ca="1" si="2"/>
        <v>insert into cins_job_registry (sched, params, file_nm) values (to_timestamp('01-01-2027 23:59:00','DD-MM-YYYY HH24:MI:SS'), '31-12-2026','Job_Main.py');</v>
      </c>
    </row>
    <row r="43" spans="1:4">
      <c r="A43">
        <v>40</v>
      </c>
      <c r="B43" s="34" t="str">
        <f t="shared" ca="1" si="0"/>
        <v>01-02-2027</v>
      </c>
      <c r="C43" s="34" t="str">
        <f t="shared" ca="1" si="1"/>
        <v>31-01-2027</v>
      </c>
      <c r="D43" t="str">
        <f t="shared" ca="1" si="2"/>
        <v>insert into cins_job_registry (sched, params, file_nm) values (to_timestamp('01-02-2027 23:59:00','DD-MM-YYYY HH24:MI:SS'), '31-01-2027','Job_Main.py');</v>
      </c>
    </row>
    <row r="44" spans="1:4">
      <c r="A44">
        <v>41</v>
      </c>
      <c r="B44" s="34" t="str">
        <f t="shared" ca="1" si="0"/>
        <v>01-03-2027</v>
      </c>
      <c r="C44" s="34" t="str">
        <f t="shared" ca="1" si="1"/>
        <v>28-02-2027</v>
      </c>
      <c r="D44" t="str">
        <f t="shared" ca="1" si="2"/>
        <v>insert into cins_job_registry (sched, params, file_nm) values (to_timestamp('01-03-2027 23:59:00','DD-MM-YYYY HH24:MI:SS'), '28-02-2027','Job_Main.py');</v>
      </c>
    </row>
    <row r="45" spans="1:4">
      <c r="A45">
        <v>42</v>
      </c>
      <c r="B45" s="34" t="str">
        <f t="shared" ca="1" si="0"/>
        <v>01-04-2027</v>
      </c>
      <c r="C45" s="34" t="str">
        <f t="shared" ca="1" si="1"/>
        <v>31-03-2027</v>
      </c>
      <c r="D45" t="str">
        <f t="shared" ca="1" si="2"/>
        <v>insert into cins_job_registry (sched, params, file_nm) values (to_timestamp('01-04-2027 23:59:00','DD-MM-YYYY HH24:MI:SS'), '31-03-2027','Job_Main.py');</v>
      </c>
    </row>
    <row r="46" spans="1:4">
      <c r="A46">
        <v>43</v>
      </c>
      <c r="B46" s="34" t="str">
        <f t="shared" ca="1" si="0"/>
        <v>01-05-2027</v>
      </c>
      <c r="C46" s="34" t="str">
        <f t="shared" ca="1" si="1"/>
        <v>30-04-2027</v>
      </c>
      <c r="D46" t="str">
        <f t="shared" ca="1" si="2"/>
        <v>insert into cins_job_registry (sched, params, file_nm) values (to_timestamp('01-05-2027 23:59:00','DD-MM-YYYY HH24:MI:SS'), '30-04-2027','Job_Main.py');</v>
      </c>
    </row>
    <row r="47" spans="1:4">
      <c r="A47">
        <v>44</v>
      </c>
      <c r="B47" s="34" t="str">
        <f t="shared" ca="1" si="0"/>
        <v>01-06-2027</v>
      </c>
      <c r="C47" s="34" t="str">
        <f t="shared" ca="1" si="1"/>
        <v>31-05-2027</v>
      </c>
      <c r="D47" t="str">
        <f t="shared" ca="1" si="2"/>
        <v>insert into cins_job_registry (sched, params, file_nm) values (to_timestamp('01-06-2027 23:59:00','DD-MM-YYYY HH24:MI:SS'), '31-05-2027','Job_Main.py');</v>
      </c>
    </row>
    <row r="48" spans="1:4">
      <c r="A48">
        <v>45</v>
      </c>
      <c r="B48" s="34" t="str">
        <f t="shared" ca="1" si="0"/>
        <v>01-07-2027</v>
      </c>
      <c r="C48" s="34" t="str">
        <f t="shared" ca="1" si="1"/>
        <v>30-06-2027</v>
      </c>
      <c r="D48" t="str">
        <f t="shared" ca="1" si="2"/>
        <v>insert into cins_job_registry (sched, params, file_nm) values (to_timestamp('01-07-2027 23:59:00','DD-MM-YYYY HH24:MI:SS'), '30-06-2027','Job_Main.py');</v>
      </c>
    </row>
    <row r="49" spans="1:4">
      <c r="A49">
        <v>46</v>
      </c>
      <c r="B49" s="34" t="str">
        <f t="shared" ca="1" si="0"/>
        <v>01-08-2027</v>
      </c>
      <c r="C49" s="34" t="str">
        <f t="shared" ca="1" si="1"/>
        <v>31-07-2027</v>
      </c>
      <c r="D49" t="str">
        <f t="shared" ca="1" si="2"/>
        <v>insert into cins_job_registry (sched, params, file_nm) values (to_timestamp('01-08-2027 23:59:00','DD-MM-YYYY HH24:MI:SS'), '31-07-2027','Job_Main.py');</v>
      </c>
    </row>
    <row r="50" spans="1:4">
      <c r="A50">
        <v>47</v>
      </c>
      <c r="B50" s="34" t="str">
        <f t="shared" ca="1" si="0"/>
        <v>01-09-2027</v>
      </c>
      <c r="C50" s="34" t="str">
        <f t="shared" ca="1" si="1"/>
        <v>31-08-2027</v>
      </c>
      <c r="D50" t="str">
        <f t="shared" ca="1" si="2"/>
        <v>insert into cins_job_registry (sched, params, file_nm) values (to_timestamp('01-09-2027 23:59:00','DD-MM-YYYY HH24:MI:SS'), '31-08-2027','Job_Main.py');</v>
      </c>
    </row>
    <row r="51" spans="1:4">
      <c r="A51">
        <v>48</v>
      </c>
      <c r="B51" s="34" t="str">
        <f t="shared" ca="1" si="0"/>
        <v>01-10-2027</v>
      </c>
      <c r="C51" s="34" t="str">
        <f t="shared" ca="1" si="1"/>
        <v>30-09-2027</v>
      </c>
      <c r="D51" t="str">
        <f t="shared" ca="1" si="2"/>
        <v>insert into cins_job_registry (sched, params, file_nm) values (to_timestamp('01-10-2027 23:59:00','DD-MM-YYYY HH24:MI:SS'), '30-09-2027','Job_Main.py');</v>
      </c>
    </row>
    <row r="52" spans="1:4">
      <c r="A52">
        <v>49</v>
      </c>
      <c r="B52" s="34" t="str">
        <f t="shared" ca="1" si="0"/>
        <v>01-11-2027</v>
      </c>
      <c r="C52" s="34" t="str">
        <f t="shared" ca="1" si="1"/>
        <v>31-10-2027</v>
      </c>
      <c r="D52" t="str">
        <f t="shared" ca="1" si="2"/>
        <v>insert into cins_job_registry (sched, params, file_nm) values (to_timestamp('01-11-2027 23:59:00','DD-MM-YYYY HH24:MI:SS'), '31-10-2027','Job_Main.py');</v>
      </c>
    </row>
    <row r="53" spans="1:4">
      <c r="A53">
        <v>50</v>
      </c>
      <c r="B53" s="34" t="str">
        <f t="shared" ca="1" si="0"/>
        <v>01-12-2027</v>
      </c>
      <c r="C53" s="34" t="str">
        <f t="shared" ca="1" si="1"/>
        <v>30-11-2027</v>
      </c>
      <c r="D53" t="str">
        <f t="shared" ca="1" si="2"/>
        <v>insert into cins_job_registry (sched, params, file_nm) values (to_timestamp('01-12-2027 23:59:00','DD-MM-YYYY HH24:MI:SS'), '30-11-2027','Job_Main.py');</v>
      </c>
    </row>
    <row r="54" spans="1:4">
      <c r="A54">
        <v>51</v>
      </c>
      <c r="B54" s="34" t="str">
        <f t="shared" ca="1" si="0"/>
        <v>01-01-2028</v>
      </c>
      <c r="C54" s="34" t="str">
        <f t="shared" ca="1" si="1"/>
        <v>31-12-2027</v>
      </c>
      <c r="D54" t="str">
        <f t="shared" ca="1" si="2"/>
        <v>insert into cins_job_registry (sched, params, file_nm) values (to_timestamp('01-01-2028 23:59:00','DD-MM-YYYY HH24:MI:SS'), '31-12-2027','Job_Main.py');</v>
      </c>
    </row>
    <row r="55" spans="1:4">
      <c r="A55">
        <v>52</v>
      </c>
      <c r="B55" s="34" t="str">
        <f t="shared" ca="1" si="0"/>
        <v>01-02-2028</v>
      </c>
      <c r="C55" s="34" t="str">
        <f t="shared" ca="1" si="1"/>
        <v>31-01-2028</v>
      </c>
      <c r="D55" t="str">
        <f t="shared" ca="1" si="2"/>
        <v>insert into cins_job_registry (sched, params, file_nm) values (to_timestamp('01-02-2028 23:59:00','DD-MM-YYYY HH24:MI:SS'), '31-01-2028','Job_Main.py');</v>
      </c>
    </row>
    <row r="56" spans="1:4">
      <c r="A56">
        <v>53</v>
      </c>
      <c r="B56" s="34" t="str">
        <f t="shared" ca="1" si="0"/>
        <v>01-03-2028</v>
      </c>
      <c r="C56" s="34" t="str">
        <f t="shared" ca="1" si="1"/>
        <v>29-02-2028</v>
      </c>
      <c r="D56" t="str">
        <f t="shared" ca="1" si="2"/>
        <v>insert into cins_job_registry (sched, params, file_nm) values (to_timestamp('01-03-2028 23:59:00','DD-MM-YYYY HH24:MI:SS'), '29-02-2028','Job_Main.py');</v>
      </c>
    </row>
    <row r="57" spans="1:4">
      <c r="A57">
        <v>54</v>
      </c>
      <c r="B57" s="34" t="str">
        <f t="shared" ca="1" si="0"/>
        <v>01-04-2028</v>
      </c>
      <c r="C57" s="34" t="str">
        <f t="shared" ca="1" si="1"/>
        <v>31-03-2028</v>
      </c>
      <c r="D57" t="str">
        <f t="shared" ca="1" si="2"/>
        <v>insert into cins_job_registry (sched, params, file_nm) values (to_timestamp('01-04-2028 23:59:00','DD-MM-YYYY HH24:MI:SS'), '31-03-2028','Job_Main.py');</v>
      </c>
    </row>
    <row r="58" spans="1:4">
      <c r="A58">
        <v>55</v>
      </c>
      <c r="B58" s="34" t="str">
        <f t="shared" ca="1" si="0"/>
        <v>01-05-2028</v>
      </c>
      <c r="C58" s="34" t="str">
        <f t="shared" ca="1" si="1"/>
        <v>30-04-2028</v>
      </c>
      <c r="D58" t="str">
        <f t="shared" ca="1" si="2"/>
        <v>insert into cins_job_registry (sched, params, file_nm) values (to_timestamp('01-05-2028 23:59:00','DD-MM-YYYY HH24:MI:SS'), '30-04-2028','Job_Main.py');</v>
      </c>
    </row>
    <row r="59" spans="1:4">
      <c r="A59">
        <v>56</v>
      </c>
      <c r="B59" s="34" t="str">
        <f t="shared" ca="1" si="0"/>
        <v>01-06-2028</v>
      </c>
      <c r="C59" s="34" t="str">
        <f t="shared" ca="1" si="1"/>
        <v>31-05-2028</v>
      </c>
      <c r="D59" t="str">
        <f t="shared" ca="1" si="2"/>
        <v>insert into cins_job_registry (sched, params, file_nm) values (to_timestamp('01-06-2028 23:59:00','DD-MM-YYYY HH24:MI:SS'), '31-05-2028','Job_Main.py');</v>
      </c>
    </row>
    <row r="60" spans="1:4">
      <c r="A60">
        <v>57</v>
      </c>
      <c r="B60" s="34" t="str">
        <f t="shared" ca="1" si="0"/>
        <v>01-07-2028</v>
      </c>
      <c r="C60" s="34" t="str">
        <f t="shared" ca="1" si="1"/>
        <v>30-06-2028</v>
      </c>
      <c r="D60" t="str">
        <f t="shared" ca="1" si="2"/>
        <v>insert into cins_job_registry (sched, params, file_nm) values (to_timestamp('01-07-2028 23:59:00','DD-MM-YYYY HH24:MI:SS'), '30-06-2028','Job_Main.py');</v>
      </c>
    </row>
    <row r="61" spans="1:4">
      <c r="A61">
        <v>58</v>
      </c>
      <c r="B61" s="34" t="str">
        <f t="shared" ca="1" si="0"/>
        <v>01-08-2028</v>
      </c>
      <c r="C61" s="34" t="str">
        <f t="shared" ca="1" si="1"/>
        <v>31-07-2028</v>
      </c>
      <c r="D61" t="str">
        <f t="shared" ca="1" si="2"/>
        <v>insert into cins_job_registry (sched, params, file_nm) values (to_timestamp('01-08-2028 23:59:00','DD-MM-YYYY HH24:MI:SS'), '31-07-2028','Job_Main.py');</v>
      </c>
    </row>
    <row r="62" spans="1:4">
      <c r="A62">
        <v>59</v>
      </c>
      <c r="B62" s="34" t="str">
        <f t="shared" ca="1" si="0"/>
        <v>01-09-2028</v>
      </c>
      <c r="C62" s="34" t="str">
        <f t="shared" ca="1" si="1"/>
        <v>31-08-2028</v>
      </c>
      <c r="D62" t="str">
        <f t="shared" ca="1" si="2"/>
        <v>insert into cins_job_registry (sched, params, file_nm) values (to_timestamp('01-09-2028 23:59:00','DD-MM-YYYY HH24:MI:SS'), '31-08-2028','Job_Main.py');</v>
      </c>
    </row>
    <row r="63" spans="1:4">
      <c r="A63">
        <v>60</v>
      </c>
      <c r="B63" s="34" t="str">
        <f t="shared" ca="1" si="0"/>
        <v>01-10-2028</v>
      </c>
      <c r="C63" s="34" t="str">
        <f t="shared" ca="1" si="1"/>
        <v>30-09-2028</v>
      </c>
      <c r="D63" t="str">
        <f t="shared" ca="1" si="2"/>
        <v>insert into cins_job_registry (sched, params, file_nm) values (to_timestamp('01-10-2028 23:59:00','DD-MM-YYYY HH24:MI:SS'), '30-09-2028','Job_Main.py');</v>
      </c>
    </row>
  </sheetData>
  <pageMargins left="0.7" right="0.7" top="0.75" bottom="0.75" header="0.3" footer="0.3"/>
  <pageSetup paperSize="0" orientation="portrait" horizontalDpi="0" verticalDpi="0" copies="0"/>
</worksheet>
</file>

<file path=docMetadata/LabelInfo.xml><?xml version="1.0" encoding="utf-8"?>
<clbl:labelList xmlns:clbl="http://schemas.microsoft.com/office/2020/mipLabelMetadata">
  <clbl:label id="{6b8fd645-e468-4239-9c47-332e67bbe4ea}" enabled="1" method="Standard" siteId="{43a92d1d-98ce-4726-bec3-32955dbb6944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Sacombank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fptcins07</dc:creator>
  <cp:keywords/>
  <dc:description/>
  <cp:lastModifiedBy>An, Doan Duc</cp:lastModifiedBy>
  <cp:revision/>
  <dcterms:created xsi:type="dcterms:W3CDTF">2023-03-28T03:05:01Z</dcterms:created>
  <dcterms:modified xsi:type="dcterms:W3CDTF">2023-09-11T16:29:35Z</dcterms:modified>
  <cp:category/>
  <cp:contentStatus/>
</cp:coreProperties>
</file>