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william_russell_mcgill_ca/Documents/Projects/epid-676/assignments/assign1/"/>
    </mc:Choice>
  </mc:AlternateContent>
  <xr:revisionPtr revIDLastSave="108" documentId="8_{2C51997A-C534-8C4D-BD22-5FD55DB9965D}" xr6:coauthVersionLast="47" xr6:coauthVersionMax="47" xr10:uidLastSave="{8FC7E30F-253B-DE46-95E6-5464A4785BEE}"/>
  <bookViews>
    <workbookView xWindow="-37880" yWindow="-580" windowWidth="28380" windowHeight="17500" activeTab="1" xr2:uid="{E22EE68E-8329-254E-8C9B-ADF46AFACE72}"/>
  </bookViews>
  <sheets>
    <sheet name="OTSc" sheetId="1" r:id="rId1"/>
    <sheet name="CEdata" sheetId="2" r:id="rId2"/>
  </sheets>
  <definedNames>
    <definedName name="c_hosp_CC">OTSc!$B$13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D3" i="1"/>
  <c r="D2" i="1"/>
</calcChain>
</file>

<file path=xl/sharedStrings.xml><?xml version="1.0" encoding="utf-8"?>
<sst xmlns="http://schemas.openxmlformats.org/spreadsheetml/2006/main" count="62" uniqueCount="51">
  <si>
    <t>p_ST_rebleed</t>
  </si>
  <si>
    <t>Continued bleding after an initial EGD using standard therapy</t>
  </si>
  <si>
    <t>p_OTS_rebleed</t>
  </si>
  <si>
    <t>Continued bleding after an initial EGD using OTS clip</t>
  </si>
  <si>
    <t>p_ST_rpt_IR</t>
  </si>
  <si>
    <t>Interventional Radiology (IR) procedure after repeat EGD using standard therapy</t>
  </si>
  <si>
    <t>p_OTS_rpt_IR</t>
  </si>
  <si>
    <t>Interventional Radiology (IR) procedure after repeat  EGD using OTS clip</t>
  </si>
  <si>
    <t>c_EGD_MD</t>
  </si>
  <si>
    <t>EGD physician fee (CPT code)</t>
  </si>
  <si>
    <t>c_Stclip</t>
  </si>
  <si>
    <t>Standard therapy clip</t>
  </si>
  <si>
    <t>c_OTS</t>
  </si>
  <si>
    <t>Over-the-scope clip</t>
  </si>
  <si>
    <t>c_hosp_noCC</t>
  </si>
  <si>
    <t>c_hosp_CC</t>
  </si>
  <si>
    <t>c_hosp_MCC</t>
  </si>
  <si>
    <t>c_IR_MD</t>
  </si>
  <si>
    <t xml:space="preserve">Interventional radiology physician fee </t>
  </si>
  <si>
    <t>u_EGD</t>
  </si>
  <si>
    <t>Single EGD</t>
  </si>
  <si>
    <t>u_double_EGD</t>
  </si>
  <si>
    <t>Added toll of second EGD</t>
  </si>
  <si>
    <t>u_IR</t>
  </si>
  <si>
    <t>Added toll of IR after two EGDs</t>
  </si>
  <si>
    <t>Probability</t>
  </si>
  <si>
    <t>Cost</t>
  </si>
  <si>
    <t>Utility toll (Quality-adjusted life days lost)</t>
  </si>
  <si>
    <t>Hospitalization cost of single successful EGD, based on DRG 379:  GI hemorrhage hospitalization w/o CC</t>
  </si>
  <si>
    <t>Hospitalization cost of needing two EGDs, based on DRG 377, GI hemorrhage hospitalization w/ CC</t>
  </si>
  <si>
    <t>Hospitalization cost of two failed EGDs followed by an interventional radiology procedure, based on, DRG 378, GI hemorrhage hospitalization w/ MCC</t>
  </si>
  <si>
    <t>category</t>
  </si>
  <si>
    <t>name</t>
  </si>
  <si>
    <t>description</t>
  </si>
  <si>
    <t>A</t>
  </si>
  <si>
    <t>B</t>
  </si>
  <si>
    <t>C</t>
  </si>
  <si>
    <t>D</t>
  </si>
  <si>
    <t>E</t>
  </si>
  <si>
    <t>F</t>
  </si>
  <si>
    <t>G</t>
  </si>
  <si>
    <t>H</t>
  </si>
  <si>
    <t>base_case</t>
  </si>
  <si>
    <t>lower_bound</t>
  </si>
  <si>
    <t>upper_bound</t>
  </si>
  <si>
    <t>I</t>
  </si>
  <si>
    <t>Strategy</t>
  </si>
  <si>
    <t>QALYs</t>
  </si>
  <si>
    <t>Cost_insurer</t>
  </si>
  <si>
    <t>Cost_patient</t>
  </si>
  <si>
    <t>Cost_productivity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</si>
</sst>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6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164" fontId="0" fillId="0" borderId="3" xfId="0" applyNumberFormat="1" applyBorder="1"/>
    <xf numFmtId="0" fontId="2" fillId="3" borderId="4" xfId="0" applyFont="1" applyFill="1" applyBorder="1"/>
    <xf numFmtId="164" fontId="0" fillId="3" borderId="4" xfId="0" applyNumberFormat="1" applyFill="1" applyBorder="1"/>
    <xf numFmtId="0" fontId="2" fillId="0" borderId="4" xfId="0" applyFont="1" applyBorder="1"/>
    <xf numFmtId="164" fontId="0" fillId="0" borderId="4" xfId="0" applyNumberFormat="1" applyBorder="1"/>
    <xf numFmtId="164" fontId="3" fillId="0" borderId="4" xfId="0" applyNumberFormat="1" applyFont="1" applyBorder="1"/>
    <xf numFmtId="164" fontId="3" fillId="3" borderId="4" xfId="0" applyNumberFormat="1" applyFont="1" applyFill="1" applyBorder="1"/>
    <xf numFmtId="0" fontId="2" fillId="4" borderId="3" xfId="0" applyFont="1" applyFill="1" applyBorder="1"/>
    <xf numFmtId="2" fontId="3" fillId="4" borderId="3" xfId="0" applyNumberFormat="1" applyFont="1" applyFill="1" applyBorder="1"/>
    <xf numFmtId="0" fontId="3" fillId="4" borderId="3" xfId="0" applyFont="1" applyFill="1" applyBorder="1"/>
    <xf numFmtId="0" fontId="2" fillId="4" borderId="4" xfId="0" applyFont="1" applyFill="1" applyBorder="1"/>
    <xf numFmtId="2" fontId="3" fillId="4" borderId="4" xfId="0" applyNumberFormat="1" applyFont="1" applyFill="1" applyBorder="1"/>
    <xf numFmtId="0" fontId="3" fillId="4" borderId="4" xfId="0" applyFont="1" applyFill="1" applyBorder="1"/>
    <xf numFmtId="0" fontId="2" fillId="4" borderId="4" xfId="0" applyFont="1" applyFill="1" applyBorder="1" applyAlignment="1">
      <alignment wrapText="1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BABA-B0B2-9149-BDBF-8E26BBF3268B}">
  <dimension ref="A1:F15"/>
  <sheetViews>
    <sheetView zoomScale="130" zoomScaleNormal="130" workbookViewId="0">
      <selection activeCell="G1" sqref="G1"/>
    </sheetView>
  </sheetViews>
  <sheetFormatPr baseColWidth="10" defaultColWidth="11" defaultRowHeight="16" x14ac:dyDescent="0.2"/>
  <cols>
    <col min="1" max="1" width="9.83203125" customWidth="1"/>
    <col min="2" max="2" width="9.1640625" bestFit="1" customWidth="1"/>
    <col min="3" max="3" width="45.83203125" bestFit="1" customWidth="1"/>
    <col min="4" max="4" width="8.6640625" bestFit="1" customWidth="1"/>
    <col min="5" max="5" width="6.1640625" bestFit="1" customWidth="1"/>
    <col min="6" max="6" width="7.1640625" bestFit="1" customWidth="1"/>
  </cols>
  <sheetData>
    <row r="1" spans="1:6" ht="17" thickBot="1" x14ac:dyDescent="0.25">
      <c r="A1" s="1" t="s">
        <v>31</v>
      </c>
      <c r="B1" s="1" t="s">
        <v>32</v>
      </c>
      <c r="C1" s="2" t="s">
        <v>33</v>
      </c>
      <c r="D1" s="2" t="s">
        <v>42</v>
      </c>
      <c r="E1" s="2" t="s">
        <v>43</v>
      </c>
      <c r="F1" s="2" t="s">
        <v>44</v>
      </c>
    </row>
    <row r="2" spans="1:6" x14ac:dyDescent="0.2">
      <c r="A2" t="s">
        <v>25</v>
      </c>
      <c r="B2" s="3" t="s">
        <v>0</v>
      </c>
      <c r="C2" s="3" t="s">
        <v>1</v>
      </c>
      <c r="D2" s="4">
        <f>0.11</f>
        <v>0.11</v>
      </c>
      <c r="E2" s="4">
        <v>0.08</v>
      </c>
      <c r="F2" s="4">
        <v>0.14000000000000001</v>
      </c>
    </row>
    <row r="3" spans="1:6" x14ac:dyDescent="0.2">
      <c r="A3" t="s">
        <v>25</v>
      </c>
      <c r="B3" s="5" t="s">
        <v>2</v>
      </c>
      <c r="C3" s="3" t="s">
        <v>3</v>
      </c>
      <c r="D3" s="6">
        <f>0.053</f>
        <v>5.2999999999999999E-2</v>
      </c>
      <c r="E3" s="6">
        <v>7.0000000000000001E-3</v>
      </c>
      <c r="F3" s="6">
        <v>0.09</v>
      </c>
    </row>
    <row r="4" spans="1:6" x14ac:dyDescent="0.2">
      <c r="A4" t="s">
        <v>25</v>
      </c>
      <c r="B4" s="7" t="s">
        <v>4</v>
      </c>
      <c r="C4" s="7" t="s">
        <v>5</v>
      </c>
      <c r="D4" s="8">
        <v>0.57599999999999996</v>
      </c>
      <c r="E4" s="9">
        <v>0.39</v>
      </c>
      <c r="F4" s="9">
        <v>0.76</v>
      </c>
    </row>
    <row r="5" spans="1:6" x14ac:dyDescent="0.2">
      <c r="A5" t="s">
        <v>25</v>
      </c>
      <c r="B5" s="5" t="s">
        <v>6</v>
      </c>
      <c r="C5" s="5" t="s">
        <v>7</v>
      </c>
      <c r="D5" s="6">
        <v>0.152</v>
      </c>
      <c r="E5" s="10">
        <v>0.03</v>
      </c>
      <c r="F5" s="10">
        <v>0.27</v>
      </c>
    </row>
    <row r="6" spans="1:6" x14ac:dyDescent="0.2">
      <c r="A6" t="s">
        <v>26</v>
      </c>
      <c r="B6" s="11" t="s">
        <v>8</v>
      </c>
      <c r="C6" s="11" t="s">
        <v>9</v>
      </c>
      <c r="D6" s="12">
        <v>192.99</v>
      </c>
      <c r="E6" s="13">
        <v>100</v>
      </c>
      <c r="F6" s="13">
        <v>1000</v>
      </c>
    </row>
    <row r="7" spans="1:6" x14ac:dyDescent="0.2">
      <c r="A7" t="s">
        <v>26</v>
      </c>
      <c r="B7" s="14" t="s">
        <v>10</v>
      </c>
      <c r="C7" s="11" t="s">
        <v>11</v>
      </c>
      <c r="D7" s="15">
        <v>174</v>
      </c>
      <c r="E7" s="16">
        <v>50</v>
      </c>
      <c r="F7" s="16">
        <v>610</v>
      </c>
    </row>
    <row r="8" spans="1:6" x14ac:dyDescent="0.2">
      <c r="A8" t="s">
        <v>26</v>
      </c>
      <c r="B8" s="14" t="s">
        <v>12</v>
      </c>
      <c r="C8" s="14" t="s">
        <v>13</v>
      </c>
      <c r="D8" s="15">
        <v>438</v>
      </c>
      <c r="E8" s="16">
        <v>170</v>
      </c>
      <c r="F8" s="16">
        <v>1000</v>
      </c>
    </row>
    <row r="9" spans="1:6" ht="25" x14ac:dyDescent="0.2">
      <c r="A9" t="s">
        <v>26</v>
      </c>
      <c r="B9" s="14" t="s">
        <v>14</v>
      </c>
      <c r="C9" s="17" t="s">
        <v>28</v>
      </c>
      <c r="D9" s="15">
        <v>5534.11</v>
      </c>
      <c r="E9" s="16">
        <v>2500</v>
      </c>
      <c r="F9" s="16">
        <v>7500</v>
      </c>
    </row>
    <row r="10" spans="1:6" ht="25" x14ac:dyDescent="0.2">
      <c r="A10" t="s">
        <v>26</v>
      </c>
      <c r="B10" s="14" t="s">
        <v>15</v>
      </c>
      <c r="C10" s="17" t="s">
        <v>29</v>
      </c>
      <c r="D10" s="15">
        <v>7503.89</v>
      </c>
      <c r="E10" s="16">
        <v>5500</v>
      </c>
      <c r="F10" s="16">
        <v>13000</v>
      </c>
    </row>
    <row r="11" spans="1:6" ht="25" x14ac:dyDescent="0.2">
      <c r="A11" t="s">
        <v>26</v>
      </c>
      <c r="B11" s="14" t="s">
        <v>16</v>
      </c>
      <c r="C11" s="17" t="s">
        <v>30</v>
      </c>
      <c r="D11" s="15">
        <v>13097.08</v>
      </c>
      <c r="E11" s="16">
        <v>7503.89</v>
      </c>
      <c r="F11" s="16">
        <v>25000</v>
      </c>
    </row>
    <row r="12" spans="1:6" x14ac:dyDescent="0.2">
      <c r="A12" t="s">
        <v>26</v>
      </c>
      <c r="B12" s="14" t="s">
        <v>17</v>
      </c>
      <c r="C12" s="14" t="s">
        <v>18</v>
      </c>
      <c r="D12" s="15">
        <v>1005.31</v>
      </c>
      <c r="E12" s="16">
        <v>200</v>
      </c>
      <c r="F12" s="16">
        <v>2000</v>
      </c>
    </row>
    <row r="13" spans="1:6" x14ac:dyDescent="0.2">
      <c r="A13" t="s">
        <v>27</v>
      </c>
      <c r="B13" s="11" t="s">
        <v>19</v>
      </c>
      <c r="C13" s="11" t="s">
        <v>20</v>
      </c>
      <c r="D13" s="12">
        <v>4.7450000000000001</v>
      </c>
      <c r="E13" s="13">
        <v>0</v>
      </c>
      <c r="F13" s="13">
        <f>0.016*365</f>
        <v>5.84</v>
      </c>
    </row>
    <row r="14" spans="1:6" x14ac:dyDescent="0.2">
      <c r="A14" t="s">
        <v>27</v>
      </c>
      <c r="B14" s="14" t="s">
        <v>21</v>
      </c>
      <c r="C14" s="11" t="s">
        <v>22</v>
      </c>
      <c r="D14" s="15">
        <v>1.0949999999999998</v>
      </c>
      <c r="E14" s="16">
        <v>0</v>
      </c>
      <c r="F14" s="13">
        <v>4.7450000000000001</v>
      </c>
    </row>
    <row r="15" spans="1:6" x14ac:dyDescent="0.2">
      <c r="A15" t="s">
        <v>27</v>
      </c>
      <c r="B15" s="14" t="s">
        <v>23</v>
      </c>
      <c r="C15" s="14" t="s">
        <v>24</v>
      </c>
      <c r="D15" s="15">
        <v>3.6500000000000004</v>
      </c>
      <c r="E15" s="16">
        <v>0</v>
      </c>
      <c r="F15" s="13">
        <v>18.614999999999998</v>
      </c>
    </row>
  </sheetData>
  <conditionalFormatting sqref="D2:D5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{C6D17CE3-C978-1749-987C-C6263F3FE4FB}</x14:id>
        </ext>
      </extLst>
    </cfRule>
  </conditionalFormatting>
  <conditionalFormatting sqref="D6:D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{60D36C2D-B904-AF47-AC2A-3A3A4FD8417F}</x14:id>
        </ext>
      </extLst>
    </cfRule>
  </conditionalFormatting>
  <conditionalFormatting sqref="D13:D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{647120B6-5384-AB48-8E30-E12D52A040B0}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D17CE3-C978-1749-987C-C6263F3FE4F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0D36C2D-B904-AF47-AC2A-3A3A4FD841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D6:D12</xm:sqref>
        </x14:conditionalFormatting>
        <x14:conditionalFormatting xmlns:xm="http://schemas.microsoft.com/office/excel/2006/main">
          <x14:cfRule type="dataBar" id="{647120B6-5384-AB48-8E30-E12D52A040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D13:D15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E478-A64C-6B47-8C1D-9F71AB23D39F}">
  <dimension ref="A1:G10"/>
  <sheetViews>
    <sheetView tabSelected="1" zoomScale="160" zoomScaleNormal="160" workbookViewId="0">
      <selection activeCell="G6" sqref="G6"/>
    </sheetView>
  </sheetViews>
  <sheetFormatPr baseColWidth="10" defaultRowHeight="16" x14ac:dyDescent="0.2"/>
  <cols>
    <col min="5" max="5" width="15.1640625" bestFit="1" customWidth="1"/>
    <col min="7" max="7" width="14.1640625" bestFit="1" customWidth="1"/>
  </cols>
  <sheetData>
    <row r="1" spans="1:7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7" x14ac:dyDescent="0.2">
      <c r="A2" t="s">
        <v>40</v>
      </c>
      <c r="B2">
        <v>121</v>
      </c>
      <c r="C2">
        <v>11000000</v>
      </c>
      <c r="D2">
        <v>108000</v>
      </c>
      <c r="E2">
        <v>131890</v>
      </c>
    </row>
    <row r="3" spans="1:7" x14ac:dyDescent="0.2">
      <c r="A3" t="s">
        <v>34</v>
      </c>
      <c r="B3">
        <v>203</v>
      </c>
      <c r="C3">
        <v>12000000</v>
      </c>
      <c r="D3">
        <v>1080000</v>
      </c>
      <c r="E3">
        <v>221270</v>
      </c>
    </row>
    <row r="4" spans="1:7" x14ac:dyDescent="0.2">
      <c r="A4" t="s">
        <v>35</v>
      </c>
      <c r="B4">
        <v>304</v>
      </c>
      <c r="C4">
        <v>74700000</v>
      </c>
      <c r="D4">
        <v>22410000</v>
      </c>
      <c r="E4">
        <v>307040</v>
      </c>
    </row>
    <row r="5" spans="1:7" x14ac:dyDescent="0.2">
      <c r="A5" t="s">
        <v>45</v>
      </c>
      <c r="B5">
        <v>343</v>
      </c>
      <c r="C5">
        <v>50400000</v>
      </c>
      <c r="D5">
        <v>594000</v>
      </c>
      <c r="E5">
        <v>343000</v>
      </c>
    </row>
    <row r="6" spans="1:7" x14ac:dyDescent="0.2">
      <c r="A6" t="s">
        <v>38</v>
      </c>
      <c r="B6">
        <v>503</v>
      </c>
      <c r="C6">
        <v>41400000</v>
      </c>
      <c r="D6">
        <v>12420000</v>
      </c>
      <c r="E6">
        <v>482880</v>
      </c>
    </row>
    <row r="7" spans="1:7" x14ac:dyDescent="0.2">
      <c r="A7" t="s">
        <v>36</v>
      </c>
      <c r="B7">
        <v>549</v>
      </c>
      <c r="C7">
        <v>59400000</v>
      </c>
      <c r="D7">
        <v>6480000</v>
      </c>
      <c r="E7">
        <v>510570</v>
      </c>
    </row>
    <row r="8" spans="1:7" x14ac:dyDescent="0.2">
      <c r="A8" t="s">
        <v>41</v>
      </c>
      <c r="B8">
        <v>564</v>
      </c>
      <c r="C8">
        <v>61000000</v>
      </c>
      <c r="D8">
        <v>2376000</v>
      </c>
      <c r="E8">
        <v>541440</v>
      </c>
      <c r="G8" s="18"/>
    </row>
    <row r="9" spans="1:7" x14ac:dyDescent="0.2">
      <c r="A9" t="s">
        <v>39</v>
      </c>
      <c r="B9">
        <v>593</v>
      </c>
      <c r="C9">
        <v>32400000</v>
      </c>
      <c r="D9">
        <v>8100000</v>
      </c>
      <c r="E9">
        <v>539630</v>
      </c>
      <c r="G9" s="18"/>
    </row>
    <row r="10" spans="1:7" x14ac:dyDescent="0.2">
      <c r="A10" t="s">
        <v>37</v>
      </c>
      <c r="B10">
        <v>839</v>
      </c>
      <c r="C10">
        <v>64800000</v>
      </c>
      <c r="D10">
        <v>11088000</v>
      </c>
      <c r="E10">
        <v>864170</v>
      </c>
    </row>
  </sheetData>
  <sortState xmlns:xlrd2="http://schemas.microsoft.com/office/spreadsheetml/2017/richdata2" ref="A2:E10">
    <sortCondition ref="B2:B10"/>
  </sortState>
  <conditionalFormatting sqref="B2:B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{71091D46-9ED7-0A47-A748-F80F59F40EA4}</x14:id>
        </ext>
      </extLst>
    </cfRule>
  </conditionalFormatting>
  <conditionalFormatting sqref="C2:C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{15908682-F384-C143-9DE6-31A21DCC76A4}</x14:id>
        </ext>
      </extLst>
    </cfRule>
  </conditionalFormatting>
  <conditionalFormatting sqref="C2:E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{AD144AD9-D4D8-B34D-9311-5394DCEC0C94}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091D46-9ED7-0A47-A748-F80F59F40E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15908682-F384-C143-9DE6-31A21DCC7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  <x14:conditionalFormatting xmlns:xm="http://schemas.microsoft.com/office/excel/2006/main">
          <x14:cfRule type="dataBar" id="{AD144AD9-D4D8-B34D-9311-5394DCEC0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OTSc</vt:lpstr>
      <vt:lpstr>CEdata</vt:lpstr>
      <vt:lpstr>c_hosp_CC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Alton Russell, Prof.</cp:lastModifiedBy>
  <dcterms:created xsi:type="dcterms:W3CDTF">2022-10-18T15:41:18Z</dcterms:created>
  <dcterms:modified xsi:type="dcterms:W3CDTF">2022-10-26T13:28:52Z</dcterms:modified>
</cp:coreProperties>
</file>