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gill-my.sharepoint.com/personal/william_russell_mcgill_ca/Documents/Projects/epid-676/assignments/assign1/"/>
    </mc:Choice>
  </mc:AlternateContent>
  <xr:revisionPtr revIDLastSave="218" documentId="8_{2C51997A-C534-8C4D-BD22-5FD55DB9965D}" xr6:coauthVersionLast="47" xr6:coauthVersionMax="47" xr10:uidLastSave="{3046E919-0396-FF46-8918-E0BF65F44BAE}"/>
  <bookViews>
    <workbookView xWindow="0" yWindow="500" windowWidth="28800" windowHeight="17500" activeTab="1" xr2:uid="{E22EE68E-8329-254E-8C9B-ADF46AFACE72}"/>
  </bookViews>
  <sheets>
    <sheet name="OTSc" sheetId="1" r:id="rId1"/>
    <sheet name="CEdata" sheetId="2" r:id="rId2"/>
  </sheets>
  <definedNames>
    <definedName name="_xlnm._FilterDatabase" localSheetId="1" hidden="1">CEdata!$A$1:$E$10</definedName>
    <definedName name="c_hosp_CC">OTSc!$B$13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<sst xmlns="http://schemas.openxmlformats.org/spreadsheetml/2006/main" count="62" uniqueCount="51">
  <si>
    <t>p_ST_rebleed</t>
  </si>
  <si>
    <t>p_ST_rpt_IR</t>
  </si>
  <si>
    <t>c_EGD_MD</t>
  </si>
  <si>
    <t>EGD physician fee (CPT code)</t>
  </si>
  <si>
    <t>c_hosp_noCC</t>
  </si>
  <si>
    <t>c_hosp_CC</t>
  </si>
  <si>
    <t>c_hosp_MCC</t>
  </si>
  <si>
    <t>c_IR_MD</t>
  </si>
  <si>
    <t xml:space="preserve">Interventional radiology physician fee </t>
  </si>
  <si>
    <t>Probability</t>
  </si>
  <si>
    <t>Cost</t>
  </si>
  <si>
    <t>Hospitalization cost of single successful EGD, based on DRG 379:  GI hemorrhage hospitalization w/o CC</t>
  </si>
  <si>
    <t>Hospitalization cost of needing two EGDs, based on DRG 377, GI hemorrhage hospitalization w/ CC</t>
  </si>
  <si>
    <t>Hospitalization cost of two failed EGDs followed by an interventional radiology procedure, based on, DRG 378, GI hemorrhage hospitalization w/ MCC</t>
  </si>
  <si>
    <t>category</t>
  </si>
  <si>
    <t>name</t>
  </si>
  <si>
    <t>description</t>
  </si>
  <si>
    <t>A</t>
  </si>
  <si>
    <t>B</t>
  </si>
  <si>
    <t>C</t>
  </si>
  <si>
    <t>D</t>
  </si>
  <si>
    <t>E</t>
  </si>
  <si>
    <t>F</t>
  </si>
  <si>
    <t>G</t>
  </si>
  <si>
    <t>H</t>
  </si>
  <si>
    <t>base_case</t>
  </si>
  <si>
    <t>lower_bound</t>
  </si>
  <si>
    <t>upper_bound</t>
  </si>
  <si>
    <t>I</t>
  </si>
  <si>
    <t>Strategy</t>
  </si>
  <si>
    <t>QALYs</t>
  </si>
  <si>
    <t>Cost_insurer</t>
  </si>
  <si>
    <t>Cost_patient</t>
  </si>
  <si>
    <t>Cost_productivity</t>
  </si>
  <si>
    <t>p_OTSc_rebleed</t>
  </si>
  <si>
    <t>p_OTSc_rpt_IR</t>
  </si>
  <si>
    <t>Continued bleding after an initial EGD using OTSc</t>
  </si>
  <si>
    <t>Continued bleding after an initial EGD using standard therapy clip</t>
  </si>
  <si>
    <t>Cost of standard therapy clip</t>
  </si>
  <si>
    <t>Cost of over-the-scope clip</t>
  </si>
  <si>
    <t>c_OTSclip</t>
  </si>
  <si>
    <t>c_STclip</t>
  </si>
  <si>
    <t>q_single_EGD</t>
  </si>
  <si>
    <t>q_double_EGD</t>
  </si>
  <si>
    <t>q_IR</t>
  </si>
  <si>
    <t>QALY</t>
  </si>
  <si>
    <t>QALYs experienced in one-year period if single EGD needed (loss of 4.75 quality-adjusted life days)</t>
  </si>
  <si>
    <t>QALYs experienced in one-year period if two EGDs needed (1.1 quality-adjusted life days)</t>
  </si>
  <si>
    <t>QALYs experienced in one-year period if two EGDs and an IR procedure needed (3.65 quality-adjusted life days)</t>
  </si>
  <si>
    <t>Interventional Radiology (IR) procedure needed after second line EGD using standard therapy</t>
  </si>
  <si>
    <t>Interventional Radiology (IR) procedure needed after second line  EGD using OTSc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</si>
</sst>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0" borderId="3" xfId="0" applyFont="1" applyBorder="1"/>
    <xf numFmtId="164" fontId="0" fillId="0" borderId="3" xfId="0" applyNumberFormat="1" applyBorder="1"/>
    <xf numFmtId="0" fontId="2" fillId="3" borderId="4" xfId="0" applyFont="1" applyFill="1" applyBorder="1"/>
    <xf numFmtId="164" fontId="0" fillId="3" borderId="4" xfId="0" applyNumberFormat="1" applyFill="1" applyBorder="1"/>
    <xf numFmtId="0" fontId="2" fillId="0" borderId="4" xfId="0" applyFont="1" applyBorder="1"/>
    <xf numFmtId="164" fontId="0" fillId="0" borderId="4" xfId="0" applyNumberFormat="1" applyBorder="1"/>
    <xf numFmtId="164" fontId="3" fillId="0" borderId="4" xfId="0" applyNumberFormat="1" applyFont="1" applyBorder="1"/>
    <xf numFmtId="164" fontId="3" fillId="3" borderId="4" xfId="0" applyNumberFormat="1" applyFont="1" applyFill="1" applyBorder="1"/>
    <xf numFmtId="0" fontId="2" fillId="4" borderId="3" xfId="0" applyFont="1" applyFill="1" applyBorder="1"/>
    <xf numFmtId="2" fontId="3" fillId="4" borderId="3" xfId="0" applyNumberFormat="1" applyFont="1" applyFill="1" applyBorder="1"/>
    <xf numFmtId="0" fontId="3" fillId="4" borderId="3" xfId="0" applyFont="1" applyFill="1" applyBorder="1"/>
    <xf numFmtId="0" fontId="2" fillId="4" borderId="4" xfId="0" applyFont="1" applyFill="1" applyBorder="1"/>
    <xf numFmtId="2" fontId="3" fillId="4" borderId="4" xfId="0" applyNumberFormat="1" applyFont="1" applyFill="1" applyBorder="1"/>
    <xf numFmtId="0" fontId="3" fillId="4" borderId="4" xfId="0" applyFont="1" applyFill="1" applyBorder="1"/>
    <xf numFmtId="0" fontId="2" fillId="4" borderId="4" xfId="0" applyFont="1" applyFill="1" applyBorder="1" applyAlignment="1">
      <alignment wrapText="1"/>
    </xf>
    <xf numFmtId="164" fontId="3" fillId="4" borderId="3" xfId="0" applyNumberFormat="1" applyFon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6BABA-B0B2-9149-BDBF-8E26BBF3268B}">
  <dimension ref="A1:H15"/>
  <sheetViews>
    <sheetView zoomScale="178" zoomScaleNormal="130" workbookViewId="0">
      <selection activeCell="E14" sqref="E14"/>
    </sheetView>
  </sheetViews>
  <sheetFormatPr baseColWidth="10" defaultColWidth="11" defaultRowHeight="16" x14ac:dyDescent="0.2"/>
  <cols>
    <col min="1" max="1" width="9.83203125" customWidth="1"/>
    <col min="2" max="2" width="9.1640625" bestFit="1" customWidth="1"/>
    <col min="3" max="3" width="45.83203125" bestFit="1" customWidth="1"/>
    <col min="4" max="4" width="8.6640625" bestFit="1" customWidth="1"/>
    <col min="5" max="5" width="6.1640625" bestFit="1" customWidth="1"/>
    <col min="6" max="6" width="7.1640625" bestFit="1" customWidth="1"/>
  </cols>
  <sheetData>
    <row r="1" spans="1:8" ht="17" thickBot="1" x14ac:dyDescent="0.25">
      <c r="A1" s="1" t="s">
        <v>14</v>
      </c>
      <c r="B1" s="1" t="s">
        <v>15</v>
      </c>
      <c r="C1" s="2" t="s">
        <v>16</v>
      </c>
      <c r="D1" s="2" t="s">
        <v>25</v>
      </c>
      <c r="E1" s="2" t="s">
        <v>26</v>
      </c>
      <c r="F1" s="2" t="s">
        <v>27</v>
      </c>
    </row>
    <row r="2" spans="1:8" x14ac:dyDescent="0.2">
      <c r="A2" t="s">
        <v>9</v>
      </c>
      <c r="B2" s="3" t="s">
        <v>0</v>
      </c>
      <c r="C2" s="3" t="s">
        <v>37</v>
      </c>
      <c r="D2" s="4">
        <f>0.11</f>
        <v>0.11</v>
      </c>
      <c r="E2" s="4">
        <v>0.08</v>
      </c>
      <c r="F2" s="4">
        <v>0.14000000000000001</v>
      </c>
    </row>
    <row r="3" spans="1:8" x14ac:dyDescent="0.2">
      <c r="A3" t="s">
        <v>9</v>
      </c>
      <c r="B3" s="5" t="s">
        <v>34</v>
      </c>
      <c r="C3" s="3" t="s">
        <v>36</v>
      </c>
      <c r="D3" s="6">
        <f>0.053</f>
        <v>5.2999999999999999E-2</v>
      </c>
      <c r="E3" s="6">
        <v>7.0000000000000001E-3</v>
      </c>
      <c r="F3" s="6">
        <v>0.09</v>
      </c>
    </row>
    <row r="4" spans="1:8" x14ac:dyDescent="0.2">
      <c r="A4" t="s">
        <v>9</v>
      </c>
      <c r="B4" s="7" t="s">
        <v>1</v>
      </c>
      <c r="C4" s="7" t="s">
        <v>49</v>
      </c>
      <c r="D4" s="8">
        <v>0.57599999999999996</v>
      </c>
      <c r="E4" s="9">
        <v>0.39</v>
      </c>
      <c r="F4" s="9">
        <v>0.76</v>
      </c>
    </row>
    <row r="5" spans="1:8" x14ac:dyDescent="0.2">
      <c r="A5" t="s">
        <v>9</v>
      </c>
      <c r="B5" s="5" t="s">
        <v>35</v>
      </c>
      <c r="C5" s="5" t="s">
        <v>50</v>
      </c>
      <c r="D5" s="6">
        <v>0.152</v>
      </c>
      <c r="E5" s="10">
        <v>0.03</v>
      </c>
      <c r="F5" s="10">
        <v>0.27</v>
      </c>
    </row>
    <row r="6" spans="1:8" x14ac:dyDescent="0.2">
      <c r="A6" t="s">
        <v>10</v>
      </c>
      <c r="B6" s="11" t="s">
        <v>2</v>
      </c>
      <c r="C6" s="11" t="s">
        <v>3</v>
      </c>
      <c r="D6" s="12">
        <v>192.99</v>
      </c>
      <c r="E6" s="13">
        <v>100</v>
      </c>
      <c r="F6" s="13">
        <v>1000</v>
      </c>
    </row>
    <row r="7" spans="1:8" x14ac:dyDescent="0.2">
      <c r="A7" t="s">
        <v>10</v>
      </c>
      <c r="B7" s="14" t="s">
        <v>41</v>
      </c>
      <c r="C7" s="11" t="s">
        <v>38</v>
      </c>
      <c r="D7" s="15">
        <v>174</v>
      </c>
      <c r="E7" s="16">
        <v>50</v>
      </c>
      <c r="F7" s="16">
        <v>610</v>
      </c>
    </row>
    <row r="8" spans="1:8" x14ac:dyDescent="0.2">
      <c r="A8" t="s">
        <v>10</v>
      </c>
      <c r="B8" s="14" t="s">
        <v>40</v>
      </c>
      <c r="C8" s="14" t="s">
        <v>39</v>
      </c>
      <c r="D8" s="15">
        <v>438</v>
      </c>
      <c r="E8" s="16">
        <v>170</v>
      </c>
      <c r="F8" s="16">
        <v>1000</v>
      </c>
    </row>
    <row r="9" spans="1:8" ht="25" x14ac:dyDescent="0.2">
      <c r="A9" t="s">
        <v>10</v>
      </c>
      <c r="B9" s="14" t="s">
        <v>4</v>
      </c>
      <c r="C9" s="17" t="s">
        <v>11</v>
      </c>
      <c r="D9" s="15">
        <v>5534.11</v>
      </c>
      <c r="E9" s="16">
        <v>2500</v>
      </c>
      <c r="F9" s="16">
        <v>7500</v>
      </c>
    </row>
    <row r="10" spans="1:8" ht="25" x14ac:dyDescent="0.2">
      <c r="A10" t="s">
        <v>10</v>
      </c>
      <c r="B10" s="14" t="s">
        <v>5</v>
      </c>
      <c r="C10" s="17" t="s">
        <v>12</v>
      </c>
      <c r="D10" s="15">
        <v>7503.89</v>
      </c>
      <c r="E10" s="16">
        <v>5500</v>
      </c>
      <c r="F10" s="16">
        <v>13000</v>
      </c>
    </row>
    <row r="11" spans="1:8" ht="25" x14ac:dyDescent="0.2">
      <c r="A11" t="s">
        <v>10</v>
      </c>
      <c r="B11" s="14" t="s">
        <v>6</v>
      </c>
      <c r="C11" s="17" t="s">
        <v>13</v>
      </c>
      <c r="D11" s="15">
        <v>13097.08</v>
      </c>
      <c r="E11" s="16">
        <v>7503.89</v>
      </c>
      <c r="F11" s="16">
        <v>25000</v>
      </c>
    </row>
    <row r="12" spans="1:8" x14ac:dyDescent="0.2">
      <c r="A12" t="s">
        <v>10</v>
      </c>
      <c r="B12" s="14" t="s">
        <v>7</v>
      </c>
      <c r="C12" s="14" t="s">
        <v>8</v>
      </c>
      <c r="D12" s="15">
        <v>1005.31</v>
      </c>
      <c r="E12" s="16">
        <v>200</v>
      </c>
      <c r="F12" s="16">
        <v>2000</v>
      </c>
    </row>
    <row r="13" spans="1:8" x14ac:dyDescent="0.2">
      <c r="A13" t="s">
        <v>45</v>
      </c>
      <c r="B13" s="11" t="s">
        <v>42</v>
      </c>
      <c r="C13" s="11" t="s">
        <v>46</v>
      </c>
      <c r="D13" s="18">
        <v>0.98699999999999999</v>
      </c>
      <c r="E13" s="13">
        <v>0.98399999999999999</v>
      </c>
      <c r="F13" s="13">
        <v>1</v>
      </c>
    </row>
    <row r="14" spans="1:8" x14ac:dyDescent="0.2">
      <c r="A14" t="s">
        <v>45</v>
      </c>
      <c r="B14" s="14" t="s">
        <v>43</v>
      </c>
      <c r="C14" s="11" t="s">
        <v>47</v>
      </c>
      <c r="D14" s="18">
        <v>0.98399999999999999</v>
      </c>
      <c r="E14" s="13">
        <v>0.97</v>
      </c>
      <c r="F14" s="13">
        <v>1</v>
      </c>
      <c r="H14" s="19"/>
    </row>
    <row r="15" spans="1:8" x14ac:dyDescent="0.2">
      <c r="A15" t="s">
        <v>45</v>
      </c>
      <c r="B15" s="14" t="s">
        <v>44</v>
      </c>
      <c r="C15" s="14" t="s">
        <v>48</v>
      </c>
      <c r="D15" s="18">
        <v>0.97399999999999998</v>
      </c>
      <c r="E15" s="13">
        <v>0.93899999999999995</v>
      </c>
      <c r="F15" s="13">
        <v>1</v>
      </c>
      <c r="H15" s="19"/>
    </row>
  </sheetData>
  <conditionalFormatting sqref="D2:D5">
    <cfRule type="dataBar" priority="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{C6D17CE3-C978-1749-987C-C6263F3FE4FB}</x14:id>
        </ext>
      </extLst>
    </cfRule>
  </conditionalFormatting>
  <conditionalFormatting sqref="D6:D12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{60D36C2D-B904-AF47-AC2A-3A3A4FD8417F}</x14:id>
        </ext>
      </extLst>
    </cfRule>
  </conditionalFormatting>
  <conditionalFormatting sqref="D13:D1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{50A27838-F519-3C4D-868A-A896032115A1}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D17CE3-C978-1749-987C-C6263F3FE4F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60D36C2D-B904-AF47-AC2A-3A3A4FD8417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D6:D12</xm:sqref>
        </x14:conditionalFormatting>
        <x14:conditionalFormatting xmlns:xm="http://schemas.microsoft.com/office/excel/2006/main">
          <x14:cfRule type="dataBar" id="{50A27838-F519-3C4D-868A-A896032115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D13:D15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DE478-A64C-6B47-8C1D-9F71AB23D39F}">
  <dimension ref="A1:E10"/>
  <sheetViews>
    <sheetView tabSelected="1" zoomScale="160" zoomScaleNormal="160" workbookViewId="0">
      <selection activeCell="E10" sqref="E10"/>
    </sheetView>
  </sheetViews>
  <sheetFormatPr baseColWidth="10" defaultRowHeight="16" x14ac:dyDescent="0.2"/>
  <cols>
    <col min="5" max="5" width="15.1640625" bestFit="1" customWidth="1"/>
  </cols>
  <sheetData>
    <row r="1" spans="1:5" x14ac:dyDescent="0.2">
      <c r="A1" t="s">
        <v>29</v>
      </c>
      <c r="B1" t="s">
        <v>30</v>
      </c>
      <c r="C1" t="s">
        <v>31</v>
      </c>
      <c r="D1" t="s">
        <v>32</v>
      </c>
      <c r="E1" t="s">
        <v>33</v>
      </c>
    </row>
    <row r="2" spans="1:5" x14ac:dyDescent="0.2">
      <c r="A2" t="s">
        <v>23</v>
      </c>
      <c r="B2">
        <v>1.21</v>
      </c>
      <c r="C2">
        <v>110000</v>
      </c>
      <c r="D2">
        <v>1080</v>
      </c>
      <c r="E2">
        <v>1318</v>
      </c>
    </row>
    <row r="3" spans="1:5" x14ac:dyDescent="0.2">
      <c r="A3" t="s">
        <v>17</v>
      </c>
      <c r="B3">
        <v>2.0299999999999998</v>
      </c>
      <c r="C3">
        <v>120000</v>
      </c>
      <c r="D3">
        <v>10800</v>
      </c>
      <c r="E3">
        <v>2212</v>
      </c>
    </row>
    <row r="4" spans="1:5" x14ac:dyDescent="0.2">
      <c r="A4" t="s">
        <v>18</v>
      </c>
      <c r="B4">
        <v>3.04</v>
      </c>
      <c r="C4">
        <v>747000</v>
      </c>
      <c r="D4">
        <v>224100</v>
      </c>
      <c r="E4">
        <v>3070</v>
      </c>
    </row>
    <row r="5" spans="1:5" x14ac:dyDescent="0.2">
      <c r="A5" t="s">
        <v>28</v>
      </c>
      <c r="B5">
        <v>3.43</v>
      </c>
      <c r="C5">
        <v>504000</v>
      </c>
      <c r="D5">
        <v>5940</v>
      </c>
      <c r="E5">
        <v>3430</v>
      </c>
    </row>
    <row r="6" spans="1:5" x14ac:dyDescent="0.2">
      <c r="A6" t="s">
        <v>21</v>
      </c>
      <c r="B6">
        <v>5.03</v>
      </c>
      <c r="C6">
        <v>414000</v>
      </c>
      <c r="D6">
        <v>124200</v>
      </c>
      <c r="E6">
        <v>4828</v>
      </c>
    </row>
    <row r="7" spans="1:5" x14ac:dyDescent="0.2">
      <c r="A7" t="s">
        <v>19</v>
      </c>
      <c r="B7">
        <v>5.49</v>
      </c>
      <c r="C7">
        <v>594000</v>
      </c>
      <c r="D7">
        <v>64800</v>
      </c>
      <c r="E7">
        <v>5105</v>
      </c>
    </row>
    <row r="8" spans="1:5" x14ac:dyDescent="0.2">
      <c r="A8" t="s">
        <v>24</v>
      </c>
      <c r="B8">
        <v>5.64</v>
      </c>
      <c r="C8">
        <v>310000</v>
      </c>
      <c r="D8">
        <v>23760</v>
      </c>
      <c r="E8">
        <v>5414</v>
      </c>
    </row>
    <row r="9" spans="1:5" x14ac:dyDescent="0.2">
      <c r="A9" t="s">
        <v>22</v>
      </c>
      <c r="B9">
        <v>6.1</v>
      </c>
      <c r="C9">
        <v>324000</v>
      </c>
      <c r="D9">
        <v>81000</v>
      </c>
      <c r="E9">
        <v>5396</v>
      </c>
    </row>
    <row r="10" spans="1:5" x14ac:dyDescent="0.2">
      <c r="A10" t="s">
        <v>20</v>
      </c>
      <c r="B10">
        <v>8.39</v>
      </c>
      <c r="C10">
        <v>648000</v>
      </c>
      <c r="D10">
        <v>110880</v>
      </c>
      <c r="E10">
        <v>8641</v>
      </c>
    </row>
  </sheetData>
  <autoFilter ref="A1:E10" xr:uid="{DE4DE478-A64C-6B47-8C1D-9F71AB23D39F}">
    <sortState xmlns:xlrd2="http://schemas.microsoft.com/office/spreadsheetml/2017/richdata2" ref="A2:E10">
      <sortCondition ref="B1:B10"/>
    </sortState>
  </autoFilter>
  <sortState xmlns:xlrd2="http://schemas.microsoft.com/office/spreadsheetml/2017/richdata2" ref="A2:E10">
    <sortCondition ref="B2:B10"/>
  </sortState>
  <conditionalFormatting sqref="B2:B1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{71091D46-9ED7-0A47-A748-F80F59F40EA4}</x14:id>
        </ext>
      </extLst>
    </cfRule>
  </conditionalFormatting>
  <conditionalFormatting sqref="C2:C1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{15908682-F384-C143-9DE6-31A21DCC76A4}</x14:id>
        </ext>
      </extLst>
    </cfRule>
  </conditionalFormatting>
  <conditionalFormatting sqref="C2:E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{AD144AD9-D4D8-B34D-9311-5394DCEC0C94}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091D46-9ED7-0A47-A748-F80F59F40E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B2:B10</xm:sqref>
        </x14:conditionalFormatting>
        <x14:conditionalFormatting xmlns:xm="http://schemas.microsoft.com/office/excel/2006/main">
          <x14:cfRule type="dataBar" id="{15908682-F384-C143-9DE6-31A21DCC76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C2:C10</xm:sqref>
        </x14:conditionalFormatting>
        <x14:conditionalFormatting xmlns:xm="http://schemas.microsoft.com/office/excel/2006/main">
          <x14:cfRule type="dataBar" id="{AD144AD9-D4D8-B34D-9311-5394DCEC0C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C2:E10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OTSc</vt:lpstr>
      <vt:lpstr>CEdata</vt:lpstr>
      <vt:lpstr>c_hosp_CC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Alton Russell, Prof.</cp:lastModifiedBy>
  <dcterms:created xsi:type="dcterms:W3CDTF">2022-10-18T15:41:18Z</dcterms:created>
  <dcterms:modified xsi:type="dcterms:W3CDTF">2022-11-06T13:16:14Z</dcterms:modified>
</cp:coreProperties>
</file>