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36" yWindow="107" windowWidth="14765" windowHeight="8006" tabRatio="775"/>
  </bookViews>
  <sheets>
    <sheet name="Notice" sheetId="5" r:id="rId1"/>
    <sheet name="One Asset" sheetId="1" r:id="rId2"/>
    <sheet name="One Asset or Gov.Bond" sheetId="2" r:id="rId3"/>
    <sheet name="One Asset w. Probabilities" sheetId="6" r:id="rId4"/>
    <sheet name="Two Assets" sheetId="4" r:id="rId5"/>
    <sheet name="Portfolio w. Gov.Bond" sheetId="3" r:id="rId6"/>
  </sheets>
  <definedNames>
    <definedName name="solver_adj" localSheetId="1" hidden="1">'One Asset'!$B$1</definedName>
    <definedName name="solver_adj" localSheetId="2" hidden="1">'One Asset or Gov.Bond'!$B$4</definedName>
    <definedName name="solver_adj" localSheetId="3" hidden="1">'One Asset w. Probabilities'!$B$1</definedName>
    <definedName name="solver_adj" localSheetId="5" hidden="1">'Portfolio w. Gov.Bond'!$B$2,'Portfolio w. Gov.Bond'!$B$5,'Portfolio w. Gov.Bond'!$C$5,'Portfolio w. Gov.Bond'!$D$5</definedName>
    <definedName name="solver_adj" localSheetId="4" hidden="1">'Two Assets'!$B$2</definedName>
    <definedName name="solver_cvg" localSheetId="1" hidden="1">0.0001</definedName>
    <definedName name="solver_cvg" localSheetId="2" hidden="1">0.0001</definedName>
    <definedName name="solver_cvg" localSheetId="3" hidden="1">0.0001</definedName>
    <definedName name="solver_cvg" localSheetId="5" hidden="1">0.0001</definedName>
    <definedName name="solver_cvg" localSheetId="4" hidden="1">0.0001</definedName>
    <definedName name="solver_drv" localSheetId="1" hidden="1">1</definedName>
    <definedName name="solver_drv" localSheetId="2" hidden="1">1</definedName>
    <definedName name="solver_drv" localSheetId="3" hidden="1">1</definedName>
    <definedName name="solver_drv" localSheetId="5" hidden="1">1</definedName>
    <definedName name="solver_drv" localSheetId="4" hidden="1">1</definedName>
    <definedName name="solver_est" localSheetId="1" hidden="1">1</definedName>
    <definedName name="solver_est" localSheetId="2" hidden="1">1</definedName>
    <definedName name="solver_est" localSheetId="3" hidden="1">1</definedName>
    <definedName name="solver_est" localSheetId="5" hidden="1">1</definedName>
    <definedName name="solver_est" localSheetId="4" hidden="1">1</definedName>
    <definedName name="solver_itr" localSheetId="1" hidden="1">100</definedName>
    <definedName name="solver_itr" localSheetId="2" hidden="1">100</definedName>
    <definedName name="solver_itr" localSheetId="3" hidden="1">100</definedName>
    <definedName name="solver_itr" localSheetId="5" hidden="1">100</definedName>
    <definedName name="solver_itr" localSheetId="4" hidden="1">100</definedName>
    <definedName name="solver_lhs1" localSheetId="2" hidden="1">'One Asset or Gov.Bond'!$B$4</definedName>
    <definedName name="solver_lhs1" localSheetId="5" hidden="1">'Portfolio w. Gov.Bond'!$B$6</definedName>
    <definedName name="solver_lhs1" localSheetId="4" hidden="1">'Two Assets'!$B$2</definedName>
    <definedName name="solver_lhs2" localSheetId="2" hidden="1">'One Asset or Gov.Bond'!$B$4</definedName>
    <definedName name="solver_lhs2" localSheetId="5" hidden="1">'Portfolio w. Gov.Bond'!$B$2</definedName>
    <definedName name="solver_lhs2" localSheetId="4" hidden="1">'Two Assets'!$B$2</definedName>
    <definedName name="solver_lhs3" localSheetId="5" hidden="1">'Portfolio w. Gov.Bond'!$B$2</definedName>
    <definedName name="solver_lhs4" localSheetId="5" hidden="1">'Portfolio w. Gov.Bond'!$B$5:$D$5</definedName>
    <definedName name="solver_lhs5" localSheetId="5" hidden="1">'Portfolio w. Gov.Bond'!$B$5:$D$5</definedName>
    <definedName name="solver_lin" localSheetId="1" hidden="1">2</definedName>
    <definedName name="solver_lin" localSheetId="2" hidden="1">2</definedName>
    <definedName name="solver_lin" localSheetId="3" hidden="1">2</definedName>
    <definedName name="solver_lin" localSheetId="5" hidden="1">2</definedName>
    <definedName name="solver_lin" localSheetId="4" hidden="1">2</definedName>
    <definedName name="solver_neg" localSheetId="1" hidden="1">2</definedName>
    <definedName name="solver_neg" localSheetId="2" hidden="1">2</definedName>
    <definedName name="solver_neg" localSheetId="3" hidden="1">2</definedName>
    <definedName name="solver_neg" localSheetId="5" hidden="1">2</definedName>
    <definedName name="solver_neg" localSheetId="4" hidden="1">2</definedName>
    <definedName name="solver_num" localSheetId="1" hidden="1">0</definedName>
    <definedName name="solver_num" localSheetId="2" hidden="1">2</definedName>
    <definedName name="solver_num" localSheetId="3" hidden="1">0</definedName>
    <definedName name="solver_num" localSheetId="5" hidden="1">5</definedName>
    <definedName name="solver_num" localSheetId="4" hidden="1">2</definedName>
    <definedName name="solver_nwt" localSheetId="1" hidden="1">1</definedName>
    <definedName name="solver_nwt" localSheetId="2" hidden="1">1</definedName>
    <definedName name="solver_nwt" localSheetId="3" hidden="1">1</definedName>
    <definedName name="solver_nwt" localSheetId="5" hidden="1">1</definedName>
    <definedName name="solver_nwt" localSheetId="4" hidden="1">1</definedName>
    <definedName name="solver_opt" localSheetId="1" hidden="1">'One Asset'!$B$5</definedName>
    <definedName name="solver_opt" localSheetId="2" hidden="1">'One Asset or Gov.Bond'!$B$10</definedName>
    <definedName name="solver_opt" localSheetId="3" hidden="1">'One Asset w. Probabilities'!$B$9</definedName>
    <definedName name="solver_opt" localSheetId="5" hidden="1">'Portfolio w. Gov.Bond'!$B$15</definedName>
    <definedName name="solver_opt" localSheetId="4" hidden="1">'Two Assets'!$B$10</definedName>
    <definedName name="solver_pre" localSheetId="1" hidden="1">0.000001</definedName>
    <definedName name="solver_pre" localSheetId="2" hidden="1">0.000001</definedName>
    <definedName name="solver_pre" localSheetId="3" hidden="1">0.000001</definedName>
    <definedName name="solver_pre" localSheetId="5" hidden="1">0.000001</definedName>
    <definedName name="solver_pre" localSheetId="4" hidden="1">0.000001</definedName>
    <definedName name="solver_rel1" localSheetId="2" hidden="1">3</definedName>
    <definedName name="solver_rel1" localSheetId="5" hidden="1">2</definedName>
    <definedName name="solver_rel1" localSheetId="4" hidden="1">1</definedName>
    <definedName name="solver_rel2" localSheetId="2" hidden="1">1</definedName>
    <definedName name="solver_rel2" localSheetId="5" hidden="1">3</definedName>
    <definedName name="solver_rel2" localSheetId="4" hidden="1">3</definedName>
    <definedName name="solver_rel3" localSheetId="5" hidden="1">1</definedName>
    <definedName name="solver_rel4" localSheetId="5" hidden="1">1</definedName>
    <definedName name="solver_rel5" localSheetId="5" hidden="1">3</definedName>
    <definedName name="solver_rhs1" localSheetId="2" hidden="1">0</definedName>
    <definedName name="solver_rhs1" localSheetId="5" hidden="1">1</definedName>
    <definedName name="solver_rhs1" localSheetId="4" hidden="1">1</definedName>
    <definedName name="solver_rhs2" localSheetId="2" hidden="1">1</definedName>
    <definedName name="solver_rhs2" localSheetId="5" hidden="1">0</definedName>
    <definedName name="solver_rhs2" localSheetId="4" hidden="1">0</definedName>
    <definedName name="solver_rhs3" localSheetId="5" hidden="1">1</definedName>
    <definedName name="solver_rhs4" localSheetId="5" hidden="1">1</definedName>
    <definedName name="solver_rhs5" localSheetId="5" hidden="1">0</definedName>
    <definedName name="solver_scl" localSheetId="1" hidden="1">2</definedName>
    <definedName name="solver_scl" localSheetId="2" hidden="1">2</definedName>
    <definedName name="solver_scl" localSheetId="3" hidden="1">2</definedName>
    <definedName name="solver_scl" localSheetId="5" hidden="1">2</definedName>
    <definedName name="solver_scl" localSheetId="4" hidden="1">2</definedName>
    <definedName name="solver_sho" localSheetId="1" hidden="1">2</definedName>
    <definedName name="solver_sho" localSheetId="2" hidden="1">2</definedName>
    <definedName name="solver_sho" localSheetId="3" hidden="1">2</definedName>
    <definedName name="solver_sho" localSheetId="5" hidden="1">2</definedName>
    <definedName name="solver_sho" localSheetId="4" hidden="1">2</definedName>
    <definedName name="solver_tim" localSheetId="1" hidden="1">100</definedName>
    <definedName name="solver_tim" localSheetId="2" hidden="1">100</definedName>
    <definedName name="solver_tim" localSheetId="3" hidden="1">100</definedName>
    <definedName name="solver_tim" localSheetId="5" hidden="1">100</definedName>
    <definedName name="solver_tim" localSheetId="4" hidden="1">100</definedName>
    <definedName name="solver_tol" localSheetId="1" hidden="1">0.05</definedName>
    <definedName name="solver_tol" localSheetId="2" hidden="1">0.05</definedName>
    <definedName name="solver_tol" localSheetId="3" hidden="1">0.05</definedName>
    <definedName name="solver_tol" localSheetId="5" hidden="1">0.05</definedName>
    <definedName name="solver_tol" localSheetId="4" hidden="1">0.05</definedName>
    <definedName name="solver_typ" localSheetId="1" hidden="1">1</definedName>
    <definedName name="solver_typ" localSheetId="2" hidden="1">1</definedName>
    <definedName name="solver_typ" localSheetId="3" hidden="1">1</definedName>
    <definedName name="solver_typ" localSheetId="5" hidden="1">1</definedName>
    <definedName name="solver_typ" localSheetId="4" hidden="1">1</definedName>
    <definedName name="solver_val" localSheetId="1" hidden="1">0</definedName>
    <definedName name="solver_val" localSheetId="2" hidden="1">0</definedName>
    <definedName name="solver_val" localSheetId="3" hidden="1">0</definedName>
    <definedName name="solver_val" localSheetId="5" hidden="1">0</definedName>
    <definedName name="solver_val" localSheetId="4" hidden="1">0</definedName>
  </definedNames>
  <calcPr calcId="125725"/>
</workbook>
</file>

<file path=xl/calcChain.xml><?xml version="1.0" encoding="utf-8"?>
<calcChain xmlns="http://schemas.openxmlformats.org/spreadsheetml/2006/main">
  <c r="B5" i="6"/>
  <c r="B7"/>
  <c r="B8" s="1"/>
  <c r="B4"/>
  <c r="E7"/>
  <c r="E8" s="1"/>
  <c r="D7"/>
  <c r="D8" s="1"/>
  <c r="C7"/>
  <c r="C8" s="1"/>
  <c r="C12" i="3"/>
  <c r="C14" s="1"/>
  <c r="D12"/>
  <c r="D14" s="1"/>
  <c r="E12"/>
  <c r="E14" s="1"/>
  <c r="B12"/>
  <c r="B14" s="1"/>
  <c r="B6"/>
  <c r="B2" i="2"/>
  <c r="C2" i="4"/>
  <c r="E7" s="1"/>
  <c r="E9" s="1"/>
  <c r="D4" i="1"/>
  <c r="E4"/>
  <c r="C4"/>
  <c r="B4"/>
  <c r="B7" i="4" l="1"/>
  <c r="B9" s="1"/>
  <c r="B9" i="6"/>
  <c r="C7" i="2"/>
  <c r="C9" s="1"/>
  <c r="D7"/>
  <c r="D9" s="1"/>
  <c r="E7"/>
  <c r="E9" s="1"/>
  <c r="B7"/>
  <c r="B9" s="1"/>
  <c r="C7" i="4"/>
  <c r="C9" s="1"/>
  <c r="D7"/>
  <c r="D9" s="1"/>
  <c r="B15" i="3"/>
  <c r="B5" i="1"/>
  <c r="B10" i="4" l="1"/>
  <c r="B10" i="2"/>
</calcChain>
</file>

<file path=xl/comments1.xml><?xml version="1.0" encoding="utf-8"?>
<comments xmlns="http://schemas.openxmlformats.org/spreadsheetml/2006/main">
  <authors>
    <author>Author</author>
  </authors>
  <commentList>
    <comment ref="A1" authorId="0">
      <text>
        <r>
          <rPr>
            <b/>
            <sz val="8"/>
            <color indexed="81"/>
            <rFont val="Tahoma"/>
            <family val="2"/>
          </rPr>
          <t>Author:</t>
        </r>
        <r>
          <rPr>
            <sz val="8"/>
            <color indexed="81"/>
            <rFont val="Tahoma"/>
            <family val="2"/>
          </rPr>
          <t xml:space="preserve">
Asset weight in the portfolio. The rest of the portfolio is assumed to be in cash which earns zero return.</t>
        </r>
      </text>
    </comment>
    <comment ref="A2" authorId="0">
      <text>
        <r>
          <rPr>
            <b/>
            <sz val="8"/>
            <color indexed="81"/>
            <rFont val="Tahoma"/>
            <family val="2"/>
          </rPr>
          <t>Author:</t>
        </r>
        <r>
          <rPr>
            <sz val="8"/>
            <color indexed="81"/>
            <rFont val="Tahoma"/>
            <family val="2"/>
          </rPr>
          <t xml:space="preserve">
Possible returns on the asset.</t>
        </r>
      </text>
    </comment>
    <comment ref="A4" authorId="0">
      <text>
        <r>
          <rPr>
            <b/>
            <sz val="8"/>
            <color indexed="81"/>
            <rFont val="Tahoma"/>
            <family val="2"/>
          </rPr>
          <t>Author:</t>
        </r>
        <r>
          <rPr>
            <sz val="8"/>
            <color indexed="81"/>
            <rFont val="Tahoma"/>
            <family val="2"/>
          </rPr>
          <t xml:space="preserve">
Intermediate variables used to calculate the Kelly value.</t>
        </r>
      </text>
    </comment>
    <comment ref="A5" authorId="0">
      <text>
        <r>
          <rPr>
            <b/>
            <sz val="8"/>
            <color indexed="81"/>
            <rFont val="Tahoma"/>
            <family val="2"/>
          </rPr>
          <t>Author:</t>
        </r>
        <r>
          <rPr>
            <sz val="8"/>
            <color indexed="81"/>
            <rFont val="Tahoma"/>
            <family val="2"/>
          </rPr>
          <t xml:space="preserve">
The Kelly value (or criterion) that must be maximized by changing the asset weights.</t>
        </r>
      </text>
    </comment>
  </commentList>
</comments>
</file>

<file path=xl/comments2.xml><?xml version="1.0" encoding="utf-8"?>
<comments xmlns="http://schemas.openxmlformats.org/spreadsheetml/2006/main">
  <authors>
    <author>Author</author>
  </authors>
  <commentList>
    <comment ref="A2" authorId="0">
      <text>
        <r>
          <rPr>
            <b/>
            <sz val="8"/>
            <color indexed="81"/>
            <rFont val="Tahoma"/>
            <family val="2"/>
          </rPr>
          <t>Author:</t>
        </r>
        <r>
          <rPr>
            <sz val="8"/>
            <color indexed="81"/>
            <rFont val="Tahoma"/>
            <family val="2"/>
          </rPr>
          <t xml:space="preserve">
Weight of gov.bond in portfolio.</t>
        </r>
      </text>
    </comment>
    <comment ref="A4" authorId="0">
      <text>
        <r>
          <rPr>
            <b/>
            <sz val="8"/>
            <color indexed="81"/>
            <rFont val="Tahoma"/>
            <family val="2"/>
          </rPr>
          <t>Author:</t>
        </r>
        <r>
          <rPr>
            <sz val="8"/>
            <color indexed="81"/>
            <rFont val="Tahoma"/>
            <family val="2"/>
          </rPr>
          <t xml:space="preserve">
Weight of asset in portfolio.</t>
        </r>
      </text>
    </comment>
    <comment ref="A5" authorId="0">
      <text>
        <r>
          <rPr>
            <b/>
            <sz val="8"/>
            <color indexed="81"/>
            <rFont val="Tahoma"/>
            <family val="2"/>
          </rPr>
          <t>Author:</t>
        </r>
        <r>
          <rPr>
            <sz val="8"/>
            <color indexed="81"/>
            <rFont val="Tahoma"/>
            <family val="2"/>
          </rPr>
          <t xml:space="preserve">
Possible returns on the asset.</t>
        </r>
      </text>
    </comment>
    <comment ref="A7" authorId="0">
      <text>
        <r>
          <rPr>
            <b/>
            <sz val="8"/>
            <color indexed="81"/>
            <rFont val="Tahoma"/>
            <family val="2"/>
          </rPr>
          <t>Author:</t>
        </r>
        <r>
          <rPr>
            <sz val="8"/>
            <color indexed="81"/>
            <rFont val="Tahoma"/>
            <family val="2"/>
          </rPr>
          <t xml:space="preserve">
Possible returns on the weighted portfolio.</t>
        </r>
      </text>
    </comment>
    <comment ref="A9" authorId="0">
      <text>
        <r>
          <rPr>
            <b/>
            <sz val="8"/>
            <color indexed="81"/>
            <rFont val="Tahoma"/>
            <family val="2"/>
          </rPr>
          <t>Author:</t>
        </r>
        <r>
          <rPr>
            <sz val="8"/>
            <color indexed="81"/>
            <rFont val="Tahoma"/>
            <family val="2"/>
          </rPr>
          <t xml:space="preserve">
Intermediate variables used to calculate the Kelly value.</t>
        </r>
      </text>
    </comment>
    <comment ref="A10" authorId="0">
      <text>
        <r>
          <rPr>
            <b/>
            <sz val="8"/>
            <color indexed="81"/>
            <rFont val="Tahoma"/>
            <family val="2"/>
          </rPr>
          <t>Author:</t>
        </r>
        <r>
          <rPr>
            <sz val="8"/>
            <color indexed="81"/>
            <rFont val="Tahoma"/>
            <family val="2"/>
          </rPr>
          <t xml:space="preserve">
The Kelly value (or criterion) that must be maximized by changing the asset weights.</t>
        </r>
      </text>
    </comment>
  </commentList>
</comments>
</file>

<file path=xl/comments3.xml><?xml version="1.0" encoding="utf-8"?>
<comments xmlns="http://schemas.openxmlformats.org/spreadsheetml/2006/main">
  <authors>
    <author>Author</author>
  </authors>
  <commentList>
    <comment ref="A1" authorId="0">
      <text>
        <r>
          <rPr>
            <b/>
            <sz val="8"/>
            <color indexed="81"/>
            <rFont val="Tahoma"/>
            <family val="2"/>
          </rPr>
          <t>Author:</t>
        </r>
        <r>
          <rPr>
            <sz val="8"/>
            <color indexed="81"/>
            <rFont val="Tahoma"/>
            <family val="2"/>
          </rPr>
          <t xml:space="preserve">
The Kelly optimal amount of the portfolio to bet on this asset. The rest is held in cash that earn no return.
</t>
        </r>
      </text>
    </comment>
    <comment ref="A2" authorId="0">
      <text>
        <r>
          <rPr>
            <b/>
            <sz val="8"/>
            <color indexed="81"/>
            <rFont val="Tahoma"/>
            <family val="2"/>
          </rPr>
          <t>Author:</t>
        </r>
        <r>
          <rPr>
            <sz val="8"/>
            <color indexed="81"/>
            <rFont val="Tahoma"/>
            <family val="2"/>
          </rPr>
          <t xml:space="preserve">
Possible returns for the asset.</t>
        </r>
      </text>
    </comment>
    <comment ref="A3" authorId="0">
      <text>
        <r>
          <rPr>
            <b/>
            <sz val="8"/>
            <color indexed="81"/>
            <rFont val="Tahoma"/>
            <family val="2"/>
          </rPr>
          <t>Author:</t>
        </r>
        <r>
          <rPr>
            <sz val="8"/>
            <color indexed="81"/>
            <rFont val="Tahoma"/>
            <family val="2"/>
          </rPr>
          <t xml:space="preserve">
Probability of each of the returns occurring.</t>
        </r>
      </text>
    </comment>
    <comment ref="A4" authorId="0">
      <text>
        <r>
          <rPr>
            <b/>
            <sz val="8"/>
            <color indexed="81"/>
            <rFont val="Tahoma"/>
            <family val="2"/>
          </rPr>
          <t>Author:</t>
        </r>
        <r>
          <rPr>
            <sz val="8"/>
            <color indexed="81"/>
            <rFont val="Tahoma"/>
            <family val="2"/>
          </rPr>
          <t xml:space="preserve">
Sum of the probabilities. Ensure that it equals one.</t>
        </r>
      </text>
    </comment>
    <comment ref="A5" authorId="0">
      <text>
        <r>
          <rPr>
            <b/>
            <sz val="8"/>
            <color indexed="81"/>
            <rFont val="Tahoma"/>
            <family val="2"/>
          </rPr>
          <t>Author:</t>
        </r>
        <r>
          <rPr>
            <sz val="8"/>
            <color indexed="81"/>
            <rFont val="Tahoma"/>
            <family val="2"/>
          </rPr>
          <t xml:space="preserve">
Probability-weighted average return.</t>
        </r>
      </text>
    </comment>
    <comment ref="A7" authorId="0">
      <text>
        <r>
          <rPr>
            <b/>
            <sz val="8"/>
            <color indexed="81"/>
            <rFont val="Tahoma"/>
            <family val="2"/>
          </rPr>
          <t>Author:</t>
        </r>
        <r>
          <rPr>
            <sz val="8"/>
            <color indexed="81"/>
            <rFont val="Tahoma"/>
            <family val="2"/>
          </rPr>
          <t xml:space="preserve">
Intermediate variables used to calculate the Kelly value.</t>
        </r>
      </text>
    </comment>
    <comment ref="A8" authorId="0">
      <text>
        <r>
          <rPr>
            <b/>
            <sz val="8"/>
            <color indexed="81"/>
            <rFont val="Tahoma"/>
            <family val="2"/>
          </rPr>
          <t>Author:</t>
        </r>
        <r>
          <rPr>
            <sz val="8"/>
            <color indexed="81"/>
            <rFont val="Tahoma"/>
            <family val="2"/>
          </rPr>
          <t xml:space="preserve">
Intermediate variables for the probability-weighted 'portfolio log-returns'.</t>
        </r>
      </text>
    </comment>
    <comment ref="A9" authorId="0">
      <text>
        <r>
          <rPr>
            <b/>
            <sz val="8"/>
            <color indexed="81"/>
            <rFont val="Tahoma"/>
            <family val="2"/>
          </rPr>
          <t>Author:</t>
        </r>
        <r>
          <rPr>
            <sz val="8"/>
            <color indexed="81"/>
            <rFont val="Tahoma"/>
            <family val="2"/>
          </rPr>
          <t xml:space="preserve">
The Kelly value (or criterion) that must be maximized by changing the asset weights.</t>
        </r>
      </text>
    </comment>
  </commentList>
</comments>
</file>

<file path=xl/comments4.xml><?xml version="1.0" encoding="utf-8"?>
<comments xmlns="http://schemas.openxmlformats.org/spreadsheetml/2006/main">
  <authors>
    <author>Author</author>
  </authors>
  <commentList>
    <comment ref="A2" authorId="0">
      <text>
        <r>
          <rPr>
            <b/>
            <sz val="8"/>
            <color indexed="81"/>
            <rFont val="Tahoma"/>
            <family val="2"/>
          </rPr>
          <t>Author:</t>
        </r>
        <r>
          <rPr>
            <sz val="8"/>
            <color indexed="81"/>
            <rFont val="Tahoma"/>
            <family val="2"/>
          </rPr>
          <t xml:space="preserve">
Weight of assets in portfolio.</t>
        </r>
      </text>
    </comment>
    <comment ref="A4" authorId="0">
      <text>
        <r>
          <rPr>
            <b/>
            <sz val="8"/>
            <color indexed="81"/>
            <rFont val="Tahoma"/>
            <family val="2"/>
          </rPr>
          <t>Author:</t>
        </r>
        <r>
          <rPr>
            <sz val="8"/>
            <color indexed="81"/>
            <rFont val="Tahoma"/>
            <family val="2"/>
          </rPr>
          <t xml:space="preserve">
Possible returns on the asset.</t>
        </r>
      </text>
    </comment>
    <comment ref="A5" authorId="0">
      <text>
        <r>
          <rPr>
            <b/>
            <sz val="8"/>
            <color indexed="81"/>
            <rFont val="Tahoma"/>
            <family val="2"/>
          </rPr>
          <t>Author:</t>
        </r>
        <r>
          <rPr>
            <sz val="8"/>
            <color indexed="81"/>
            <rFont val="Tahoma"/>
            <family val="2"/>
          </rPr>
          <t xml:space="preserve">
Possible returns on the asset.</t>
        </r>
      </text>
    </comment>
    <comment ref="A7" authorId="0">
      <text>
        <r>
          <rPr>
            <b/>
            <sz val="8"/>
            <color indexed="81"/>
            <rFont val="Tahoma"/>
            <family val="2"/>
          </rPr>
          <t>Author:</t>
        </r>
        <r>
          <rPr>
            <sz val="8"/>
            <color indexed="81"/>
            <rFont val="Tahoma"/>
            <family val="2"/>
          </rPr>
          <t xml:space="preserve">
Possible returns on the weighted portfolio.
</t>
        </r>
      </text>
    </comment>
    <comment ref="A9" authorId="0">
      <text>
        <r>
          <rPr>
            <b/>
            <sz val="8"/>
            <color indexed="81"/>
            <rFont val="Tahoma"/>
            <family val="2"/>
          </rPr>
          <t>Author:</t>
        </r>
        <r>
          <rPr>
            <sz val="8"/>
            <color indexed="81"/>
            <rFont val="Tahoma"/>
            <family val="2"/>
          </rPr>
          <t xml:space="preserve">
Intermediate variables used to calculate the Kelly value.</t>
        </r>
      </text>
    </comment>
    <comment ref="A10" authorId="0">
      <text>
        <r>
          <rPr>
            <b/>
            <sz val="8"/>
            <color indexed="81"/>
            <rFont val="Tahoma"/>
            <family val="2"/>
          </rPr>
          <t>Author:</t>
        </r>
        <r>
          <rPr>
            <sz val="8"/>
            <color indexed="81"/>
            <rFont val="Tahoma"/>
            <family val="2"/>
          </rPr>
          <t xml:space="preserve">
The Kelly value (or criterion) that must be maximized by changing the asset weights.</t>
        </r>
      </text>
    </comment>
  </commentList>
</comments>
</file>

<file path=xl/comments5.xml><?xml version="1.0" encoding="utf-8"?>
<comments xmlns="http://schemas.openxmlformats.org/spreadsheetml/2006/main">
  <authors>
    <author>Author</author>
  </authors>
  <commentList>
    <comment ref="A2" authorId="0">
      <text>
        <r>
          <rPr>
            <b/>
            <sz val="8"/>
            <color indexed="81"/>
            <rFont val="Tahoma"/>
            <family val="2"/>
          </rPr>
          <t>Author:</t>
        </r>
        <r>
          <rPr>
            <sz val="8"/>
            <color indexed="81"/>
            <rFont val="Tahoma"/>
            <family val="2"/>
          </rPr>
          <t xml:space="preserve">
Weight of gov.bond in portfolio.</t>
        </r>
      </text>
    </comment>
    <comment ref="A5" authorId="0">
      <text>
        <r>
          <rPr>
            <b/>
            <sz val="8"/>
            <color indexed="81"/>
            <rFont val="Tahoma"/>
            <family val="2"/>
          </rPr>
          <t>Author:</t>
        </r>
        <r>
          <rPr>
            <sz val="8"/>
            <color indexed="81"/>
            <rFont val="Tahoma"/>
            <family val="2"/>
          </rPr>
          <t xml:space="preserve">
Weight of assets in portfolio.</t>
        </r>
      </text>
    </comment>
    <comment ref="A6" authorId="0">
      <text>
        <r>
          <rPr>
            <b/>
            <sz val="8"/>
            <color indexed="81"/>
            <rFont val="Tahoma"/>
            <family val="2"/>
          </rPr>
          <t>Author:</t>
        </r>
        <r>
          <rPr>
            <sz val="8"/>
            <color indexed="81"/>
            <rFont val="Tahoma"/>
            <family val="2"/>
          </rPr>
          <t xml:space="preserve">
Sum of weights. Used as a constraint in optimizing the Kelly value.</t>
        </r>
      </text>
    </comment>
    <comment ref="A8" authorId="0">
      <text>
        <r>
          <rPr>
            <b/>
            <sz val="8"/>
            <color indexed="81"/>
            <rFont val="Tahoma"/>
            <family val="2"/>
          </rPr>
          <t>Author:</t>
        </r>
        <r>
          <rPr>
            <sz val="8"/>
            <color indexed="81"/>
            <rFont val="Tahoma"/>
            <family val="2"/>
          </rPr>
          <t xml:space="preserve">
Possible returns on the asset.</t>
        </r>
      </text>
    </comment>
    <comment ref="A9" authorId="0">
      <text>
        <r>
          <rPr>
            <b/>
            <sz val="8"/>
            <color indexed="81"/>
            <rFont val="Tahoma"/>
            <family val="2"/>
          </rPr>
          <t>Author:</t>
        </r>
        <r>
          <rPr>
            <sz val="8"/>
            <color indexed="81"/>
            <rFont val="Tahoma"/>
            <family val="2"/>
          </rPr>
          <t xml:space="preserve">
Possible returns on the asset.</t>
        </r>
      </text>
    </comment>
    <comment ref="A10" authorId="0">
      <text>
        <r>
          <rPr>
            <b/>
            <sz val="8"/>
            <color indexed="81"/>
            <rFont val="Tahoma"/>
            <family val="2"/>
          </rPr>
          <t>Author:</t>
        </r>
        <r>
          <rPr>
            <sz val="8"/>
            <color indexed="81"/>
            <rFont val="Tahoma"/>
            <family val="2"/>
          </rPr>
          <t xml:space="preserve">
Possible returns on the asset.</t>
        </r>
      </text>
    </comment>
    <comment ref="A12" authorId="0">
      <text>
        <r>
          <rPr>
            <b/>
            <sz val="8"/>
            <color indexed="81"/>
            <rFont val="Tahoma"/>
            <family val="2"/>
          </rPr>
          <t>Author:</t>
        </r>
        <r>
          <rPr>
            <sz val="8"/>
            <color indexed="81"/>
            <rFont val="Tahoma"/>
            <family val="2"/>
          </rPr>
          <t xml:space="preserve">
Possible returns for weighted portfolio.</t>
        </r>
      </text>
    </comment>
    <comment ref="A14" authorId="0">
      <text>
        <r>
          <rPr>
            <b/>
            <sz val="8"/>
            <color indexed="81"/>
            <rFont val="Tahoma"/>
            <family val="2"/>
          </rPr>
          <t>Author:</t>
        </r>
        <r>
          <rPr>
            <sz val="8"/>
            <color indexed="81"/>
            <rFont val="Tahoma"/>
            <family val="2"/>
          </rPr>
          <t xml:space="preserve">
Intermediate variables used to calculate the Kelly value.</t>
        </r>
      </text>
    </comment>
    <comment ref="A15" authorId="0">
      <text>
        <r>
          <rPr>
            <b/>
            <sz val="8"/>
            <color indexed="81"/>
            <rFont val="Tahoma"/>
            <family val="2"/>
          </rPr>
          <t>Author:</t>
        </r>
        <r>
          <rPr>
            <sz val="8"/>
            <color indexed="81"/>
            <rFont val="Tahoma"/>
            <family val="2"/>
          </rPr>
          <t xml:space="preserve">
The Kelly value (or criterion) that must be maximized by changing the asset weights.</t>
        </r>
      </text>
    </comment>
  </commentList>
</comments>
</file>

<file path=xl/sharedStrings.xml><?xml version="1.0" encoding="utf-8"?>
<sst xmlns="http://schemas.openxmlformats.org/spreadsheetml/2006/main" count="75" uniqueCount="51">
  <si>
    <t>Kelly Value</t>
  </si>
  <si>
    <t>Asset Weight</t>
  </si>
  <si>
    <t>Asset Returns</t>
  </si>
  <si>
    <t>Gov.Bond Yield</t>
  </si>
  <si>
    <t>Asset Weights</t>
  </si>
  <si>
    <t>Asset 1 Returns</t>
  </si>
  <si>
    <t>Portfolio Log-Return</t>
  </si>
  <si>
    <t>Asset 2 Returns</t>
  </si>
  <si>
    <t>Gov.Bond Weight</t>
  </si>
  <si>
    <t>Weight Sum</t>
  </si>
  <si>
    <t>Asset 1</t>
  </si>
  <si>
    <t>Asset 2</t>
  </si>
  <si>
    <t>Based on the paper:</t>
  </si>
  <si>
    <t>Portfolio Optimization and Monte Carlo Simulation</t>
  </si>
  <si>
    <t>Pedersen, M.E.H., Hvass Laboratories, Report HL-1401, 2014</t>
  </si>
  <si>
    <t>www.hvass-labs.org/people/magnus/publications/pedersen2014portfolio-optimization.pdf</t>
  </si>
  <si>
    <t>Source-code for the R language:</t>
  </si>
  <si>
    <t>www.hvass-labs.org/people/magnus/publications/pedersen2014portfolio-optimization.zip</t>
  </si>
  <si>
    <t>Optimization of Kelly criterion portfolios for discrete return distributions.</t>
  </si>
  <si>
    <t>Revision history:</t>
  </si>
  <si>
    <t>Copyright (C) 2014 by Magnus Erik Hvass Pedersen</t>
  </si>
  <si>
    <t>This file's location on the internet:</t>
  </si>
  <si>
    <t>www.hvass-labs.org/people/magnus/publications/pedersen2014portfolio-optimization.xlsx</t>
  </si>
  <si>
    <t>This example has an asset with four possible returns: 12%, (5%), 9% or (13%). The Kelly optimal bet is about 0.71 (or 71%) of your portfolio. The rest of the portfolio is held in cash.</t>
  </si>
  <si>
    <t>This example has a government bond yielding 3% and an asset with possible returns: 13%, 1%, 5% or (6%). The Kelly optimal portfolio consists of about 0.55 (or 55%) of the asset and 0.45 (or 45%) of government bond.</t>
  </si>
  <si>
    <t>This example has two assets. Asset 1 has possible returns: 12%, 9%, 9% or 0%. Asset 2 has possible returns: 5%, 10%, 15% or 0%. Note that the returns are dependent in the order listed so if e.g. asset 1 has return 12% then asset 2 has return 5%. The Kelly optimal portfolio has about 0.76 (or 76%) of asset 1 and about 0.24 (or 24%) of asset 2.</t>
  </si>
  <si>
    <t>Asset 3</t>
  </si>
  <si>
    <t>Asset 3 Returns</t>
  </si>
  <si>
    <t>Weighted Returns</t>
  </si>
  <si>
    <t>You can extend this with more asset returns by typing them in rows 4 and 5 starting in cells F4 and F5. Then you have to drag the formulas in cells E7 and E9, and update the averaging in cell B10.</t>
  </si>
  <si>
    <t>Probability</t>
  </si>
  <si>
    <t>Probability Sum</t>
  </si>
  <si>
    <t>Probability Weighted</t>
  </si>
  <si>
    <t>Average Return</t>
  </si>
  <si>
    <t>This example has an asset with four possible returns: 11%, (7%), 9% or (13%). The respective probabilities of the returns are: 0.3, 0.3, 0.2 and 0.2. The Kelly optimal bet is about 0.40 (or 40%) of the portfolio in this asset and the rest in cash.</t>
  </si>
  <si>
    <t>You can extend this with more asset returns by typing them in row 2 and the probabilities in row 3. Then you have to drag the formulas in cells E7 and E8 and update the sum in cell B9.</t>
  </si>
  <si>
    <t>You can extend this with more asset returns by typing them in row 2. Then you have to drag the formula in cell E4 and update the averaging in cell B5.</t>
  </si>
  <si>
    <t>You can extend this with more asset returns by typing them in row 5 starting in cell F5. Then you must drag the formulas in cells E7 and E9, and update the averaging in cell B10.</t>
  </si>
  <si>
    <t>This example has a government bond with 3% yield and 3 assets. Asset 1 has possible returns: 11%, 1%, 2% or (1%). Asset 2 has possible returns: 6%, 10%, (8%) or 4%. Asset 3 has possible returns: (3%), 4%, 9% or 2%. The returns are dependent so if asset 1 has return 2% then asset 2 has return (8%) and asset 3 has return 9%. The Kelly optimal portfolio consists of 0.89 (or 89%) of asset 1 and 0.11 (or 11%) of asset 3; the government bond and asset 2 are not included in the Kelly optimal portfolio.</t>
  </si>
  <si>
    <t>This file is free to use and copy. The author is not responsible for any consequences or failures.</t>
  </si>
  <si>
    <t>This is intended for educational purposes. For larger return distributions and</t>
  </si>
  <si>
    <t>Use the optimizer in menu "Data / Solver" to find the weights that maximize the Kelly value which is defined as:</t>
  </si>
  <si>
    <t>E[log(1 + Asset Weight * Asset Returns)]</t>
  </si>
  <si>
    <t>E[log(1 + Gov.Bond Weight * Gov.Bond Yield + Asset Weight * Asset Returns)]</t>
  </si>
  <si>
    <t>E[log(1 + Asset 1 Weight * Asset 1 Returns + (1 - Asset 1 Weight) * Asset 2 Returns)]</t>
  </si>
  <si>
    <t>E[log(1 + Gov.Bond Weight * Gov.Bond Yield + Sum(Asset i Weight * Asset i Returns))]</t>
  </si>
  <si>
    <t>more assets you may want to use the implementation in the R language, see link below.</t>
  </si>
  <si>
    <t>Use the optimizer in menu "Data / Solver" to find the asset weight that maximizes the Kelly value which is defined as:</t>
  </si>
  <si>
    <t>Use the optimizer in menu "Data / Solver" to find the asset weights that maximize the Kelly value which is defined as:</t>
  </si>
  <si>
    <t>You can extend this with more assets by adding more rows. Then you have to add another asset weight and update the sum in cell B6; update the Solver settings; update the formula in B12 to include the new asset and then drag the formula to update all the other cells in row 12; drag the formula in B14 to update row 14. If you add more asset returns then you also have to update the averaging in cell B15.</t>
  </si>
  <si>
    <t>28. May 2014: First version.</t>
  </si>
</sst>
</file>

<file path=xl/styles.xml><?xml version="1.0" encoding="utf-8"?>
<styleSheet xmlns="http://schemas.openxmlformats.org/spreadsheetml/2006/main">
  <numFmts count="2">
    <numFmt numFmtId="164" formatCode="0.0%"/>
    <numFmt numFmtId="165" formatCode="0.0"/>
  </numFmts>
  <fonts count="6">
    <font>
      <sz val="11"/>
      <color theme="1"/>
      <name val="Calibri"/>
      <family val="2"/>
      <scheme val="minor"/>
    </font>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u/>
      <sz val="11"/>
      <color theme="10"/>
      <name val="Calibri"/>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26">
    <xf numFmtId="0" fontId="0" fillId="0" borderId="0" xfId="0"/>
    <xf numFmtId="9" fontId="0" fillId="0" borderId="0" xfId="1" applyFont="1"/>
    <xf numFmtId="9" fontId="0" fillId="0" borderId="0" xfId="0" applyNumberFormat="1"/>
    <xf numFmtId="2" fontId="0" fillId="0" borderId="0" xfId="0" applyNumberFormat="1"/>
    <xf numFmtId="2" fontId="0" fillId="0" borderId="0" xfId="1" applyNumberFormat="1" applyFont="1"/>
    <xf numFmtId="0" fontId="2" fillId="0" borderId="0" xfId="0" applyFont="1"/>
    <xf numFmtId="2" fontId="2" fillId="0" borderId="0" xfId="0" applyNumberFormat="1" applyFont="1"/>
    <xf numFmtId="0" fontId="0" fillId="0" borderId="0" xfId="0" applyAlignment="1"/>
    <xf numFmtId="0" fontId="5" fillId="0" borderId="0" xfId="2" applyAlignment="1" applyProtection="1"/>
    <xf numFmtId="0" fontId="0" fillId="0" borderId="0" xfId="0" applyBorder="1" applyAlignment="1">
      <alignment horizontal="center"/>
    </xf>
    <xf numFmtId="164" fontId="0" fillId="0" borderId="0" xfId="1" applyNumberFormat="1" applyFont="1"/>
    <xf numFmtId="164" fontId="0" fillId="0" borderId="0" xfId="0" applyNumberFormat="1"/>
    <xf numFmtId="165" fontId="0" fillId="0" borderId="0" xfId="0" applyNumberFormat="1"/>
    <xf numFmtId="0" fontId="0" fillId="0" borderId="0" xfId="0" applyBorder="1" applyAlignment="1"/>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0"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3">
    <cellStyle name="Hyperlink" xfId="2" builtinId="8"/>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hvass-labs.org/people/magnus/publications/pedersen2014portfolio-optimization.xlsx" TargetMode="External"/><Relationship Id="rId2" Type="http://schemas.openxmlformats.org/officeDocument/2006/relationships/hyperlink" Target="http://www.hvass-labs.org/people/magnus/publications/pedersen2014portfolio-optimization.zip" TargetMode="External"/><Relationship Id="rId1" Type="http://schemas.openxmlformats.org/officeDocument/2006/relationships/hyperlink" Target="http://www.hvass-labs.org/people/magnus/publications/pedersen2014portfolio-optimization.pdf"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26"/>
  <sheetViews>
    <sheetView tabSelected="1" workbookViewId="0">
      <selection activeCell="A4" sqref="A4"/>
    </sheetView>
  </sheetViews>
  <sheetFormatPr defaultRowHeight="14"/>
  <sheetData>
    <row r="1" spans="1:9">
      <c r="A1" s="5" t="s">
        <v>18</v>
      </c>
    </row>
    <row r="2" spans="1:9">
      <c r="A2" t="s">
        <v>20</v>
      </c>
    </row>
    <row r="3" spans="1:9">
      <c r="A3" t="s">
        <v>39</v>
      </c>
    </row>
    <row r="5" spans="1:9">
      <c r="A5" t="s">
        <v>40</v>
      </c>
    </row>
    <row r="6" spans="1:9">
      <c r="A6" t="s">
        <v>46</v>
      </c>
    </row>
    <row r="8" spans="1:9">
      <c r="A8" t="s">
        <v>21</v>
      </c>
    </row>
    <row r="9" spans="1:9">
      <c r="A9" s="8" t="s">
        <v>22</v>
      </c>
    </row>
    <row r="11" spans="1:9">
      <c r="A11" t="s">
        <v>12</v>
      </c>
    </row>
    <row r="12" spans="1:9">
      <c r="A12" t="s">
        <v>13</v>
      </c>
    </row>
    <row r="13" spans="1:9">
      <c r="A13" s="7" t="s">
        <v>14</v>
      </c>
      <c r="B13" s="7"/>
      <c r="C13" s="7"/>
      <c r="D13" s="7"/>
      <c r="E13" s="7"/>
      <c r="F13" s="7"/>
      <c r="G13" s="7"/>
      <c r="H13" s="7"/>
      <c r="I13" s="7"/>
    </row>
    <row r="14" spans="1:9">
      <c r="A14" s="8" t="s">
        <v>15</v>
      </c>
      <c r="B14" s="7"/>
      <c r="C14" s="7"/>
      <c r="D14" s="7"/>
      <c r="E14" s="7"/>
      <c r="F14" s="7"/>
      <c r="G14" s="7"/>
      <c r="H14" s="7"/>
      <c r="I14" s="7"/>
    </row>
    <row r="15" spans="1:9">
      <c r="A15" s="7"/>
      <c r="B15" s="7"/>
      <c r="C15" s="7"/>
      <c r="D15" s="7"/>
      <c r="E15" s="7"/>
      <c r="F15" s="7"/>
      <c r="G15" s="7"/>
      <c r="H15" s="7"/>
      <c r="I15" s="7"/>
    </row>
    <row r="16" spans="1:9">
      <c r="A16" s="7" t="s">
        <v>16</v>
      </c>
      <c r="B16" s="7"/>
      <c r="C16" s="7"/>
      <c r="D16" s="7"/>
      <c r="E16" s="7"/>
      <c r="F16" s="7"/>
      <c r="G16" s="7"/>
      <c r="H16" s="7"/>
      <c r="I16" s="7"/>
    </row>
    <row r="17" spans="1:9">
      <c r="A17" s="8" t="s">
        <v>17</v>
      </c>
      <c r="B17" s="7"/>
      <c r="C17" s="7"/>
      <c r="D17" s="7"/>
      <c r="E17" s="7"/>
      <c r="F17" s="7"/>
      <c r="G17" s="7"/>
      <c r="H17" s="7"/>
      <c r="I17" s="7"/>
    </row>
    <row r="18" spans="1:9">
      <c r="A18" s="7"/>
      <c r="B18" s="7"/>
      <c r="C18" s="7"/>
      <c r="D18" s="7"/>
      <c r="E18" s="7"/>
      <c r="F18" s="7"/>
      <c r="G18" s="7"/>
      <c r="H18" s="7"/>
      <c r="I18" s="7"/>
    </row>
    <row r="19" spans="1:9">
      <c r="A19" s="7" t="s">
        <v>19</v>
      </c>
      <c r="B19" s="7"/>
      <c r="C19" s="7"/>
      <c r="D19" s="7"/>
      <c r="E19" s="7"/>
      <c r="F19" s="7"/>
      <c r="G19" s="7"/>
      <c r="H19" s="7"/>
      <c r="I19" s="7"/>
    </row>
    <row r="20" spans="1:9">
      <c r="A20" s="7" t="s">
        <v>50</v>
      </c>
      <c r="B20" s="7"/>
      <c r="C20" s="7"/>
      <c r="D20" s="7"/>
      <c r="E20" s="7"/>
      <c r="F20" s="7"/>
      <c r="G20" s="7"/>
      <c r="H20" s="7"/>
      <c r="I20" s="7"/>
    </row>
    <row r="21" spans="1:9">
      <c r="A21" s="7"/>
      <c r="B21" s="7"/>
      <c r="C21" s="7"/>
      <c r="D21" s="7"/>
      <c r="E21" s="7"/>
      <c r="F21" s="7"/>
      <c r="G21" s="7"/>
      <c r="H21" s="7"/>
      <c r="I21" s="7"/>
    </row>
    <row r="22" spans="1:9">
      <c r="A22" s="7"/>
      <c r="B22" s="7"/>
      <c r="C22" s="7"/>
      <c r="D22" s="7"/>
      <c r="E22" s="7"/>
      <c r="F22" s="7"/>
      <c r="G22" s="7"/>
      <c r="H22" s="7"/>
      <c r="I22" s="7"/>
    </row>
    <row r="23" spans="1:9">
      <c r="A23" s="7"/>
      <c r="B23" s="7"/>
      <c r="C23" s="7"/>
      <c r="D23" s="7"/>
      <c r="E23" s="7"/>
      <c r="F23" s="7"/>
      <c r="G23" s="7"/>
      <c r="H23" s="7"/>
      <c r="I23" s="7"/>
    </row>
    <row r="24" spans="1:9">
      <c r="A24" s="7"/>
      <c r="B24" s="7"/>
      <c r="C24" s="7"/>
      <c r="D24" s="7"/>
      <c r="E24" s="7"/>
      <c r="F24" s="7"/>
      <c r="G24" s="7"/>
      <c r="H24" s="7"/>
      <c r="I24" s="7"/>
    </row>
    <row r="25" spans="1:9">
      <c r="A25" s="7"/>
      <c r="B25" s="7"/>
      <c r="C25" s="7"/>
      <c r="D25" s="7"/>
      <c r="E25" s="7"/>
      <c r="F25" s="7"/>
      <c r="G25" s="7"/>
      <c r="H25" s="7"/>
      <c r="I25" s="7"/>
    </row>
    <row r="26" spans="1:9">
      <c r="A26" s="7"/>
      <c r="B26" s="7"/>
      <c r="C26" s="7"/>
      <c r="D26" s="7"/>
      <c r="E26" s="7"/>
      <c r="F26" s="7"/>
      <c r="G26" s="7"/>
      <c r="H26" s="7"/>
      <c r="I26" s="7"/>
    </row>
  </sheetData>
  <hyperlinks>
    <hyperlink ref="A14" r:id="rId1" display="http://www.hvass-labs.org/people/magnus/publications/pedersen2014portfolio-optimization.pdf"/>
    <hyperlink ref="A17" r:id="rId2" display="http://www.hvass-labs.org/people/magnus/publications/pedersen2014portfolio-optimization.zip"/>
    <hyperlink ref="A9"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7"/>
  <sheetViews>
    <sheetView workbookViewId="0">
      <selection activeCell="B3" sqref="B3"/>
    </sheetView>
  </sheetViews>
  <sheetFormatPr defaultRowHeight="14"/>
  <cols>
    <col min="1" max="1" width="18" bestFit="1" customWidth="1"/>
  </cols>
  <sheetData>
    <row r="1" spans="1:10">
      <c r="A1" s="5" t="s">
        <v>1</v>
      </c>
      <c r="B1" s="3">
        <v>0.71266883167750272</v>
      </c>
    </row>
    <row r="2" spans="1:10">
      <c r="A2" s="5" t="s">
        <v>2</v>
      </c>
      <c r="B2" s="1">
        <v>0.12</v>
      </c>
      <c r="C2" s="1">
        <v>-0.05</v>
      </c>
      <c r="D2" s="2">
        <v>0.09</v>
      </c>
      <c r="E2" s="2">
        <v>-0.13</v>
      </c>
    </row>
    <row r="3" spans="1:10">
      <c r="A3" s="5"/>
      <c r="B3" s="1"/>
      <c r="C3" s="1"/>
    </row>
    <row r="4" spans="1:10">
      <c r="A4" s="5" t="s">
        <v>6</v>
      </c>
      <c r="B4">
        <f>LOG(1+$B$1*B2)</f>
        <v>3.5637933398730351E-2</v>
      </c>
      <c r="C4">
        <f>LOG(1+$B$1*C2)</f>
        <v>-1.5757858173428448E-2</v>
      </c>
      <c r="D4">
        <f t="shared" ref="D4:E4" si="0">LOG(1+$B$1*D2)</f>
        <v>2.6998847732806665E-2</v>
      </c>
      <c r="E4">
        <f t="shared" si="0"/>
        <v>-4.2223695685052805E-2</v>
      </c>
    </row>
    <row r="5" spans="1:10">
      <c r="A5" s="5" t="s">
        <v>0</v>
      </c>
      <c r="B5">
        <f>AVERAGE(B4:E4)</f>
        <v>1.1638068182639408E-3</v>
      </c>
    </row>
    <row r="6" spans="1:10">
      <c r="A6" s="5"/>
    </row>
    <row r="7" spans="1:10" ht="14" customHeight="1">
      <c r="B7" s="14" t="s">
        <v>47</v>
      </c>
      <c r="C7" s="15"/>
      <c r="D7" s="15"/>
      <c r="E7" s="15"/>
      <c r="F7" s="15"/>
      <c r="G7" s="16"/>
      <c r="H7" s="13"/>
      <c r="I7" s="13"/>
      <c r="J7" s="13"/>
    </row>
    <row r="8" spans="1:10" ht="14" customHeight="1">
      <c r="B8" s="17"/>
      <c r="C8" s="18"/>
      <c r="D8" s="18"/>
      <c r="E8" s="18"/>
      <c r="F8" s="18"/>
      <c r="G8" s="19"/>
    </row>
    <row r="9" spans="1:10">
      <c r="B9" s="23" t="s">
        <v>42</v>
      </c>
      <c r="C9" s="24"/>
      <c r="D9" s="24"/>
      <c r="E9" s="24"/>
      <c r="F9" s="24"/>
      <c r="G9" s="25"/>
    </row>
    <row r="11" spans="1:10">
      <c r="B11" s="14" t="s">
        <v>23</v>
      </c>
      <c r="C11" s="15"/>
      <c r="D11" s="15"/>
      <c r="E11" s="15"/>
      <c r="F11" s="15"/>
      <c r="G11" s="16"/>
    </row>
    <row r="12" spans="1:10">
      <c r="B12" s="17"/>
      <c r="C12" s="18"/>
      <c r="D12" s="18"/>
      <c r="E12" s="18"/>
      <c r="F12" s="18"/>
      <c r="G12" s="19"/>
    </row>
    <row r="13" spans="1:10">
      <c r="B13" s="20"/>
      <c r="C13" s="21"/>
      <c r="D13" s="21"/>
      <c r="E13" s="21"/>
      <c r="F13" s="21"/>
      <c r="G13" s="22"/>
    </row>
    <row r="15" spans="1:10">
      <c r="B15" s="14" t="s">
        <v>36</v>
      </c>
      <c r="C15" s="15"/>
      <c r="D15" s="15"/>
      <c r="E15" s="15"/>
      <c r="F15" s="15"/>
      <c r="G15" s="16"/>
    </row>
    <row r="16" spans="1:10">
      <c r="B16" s="17"/>
      <c r="C16" s="18"/>
      <c r="D16" s="18"/>
      <c r="E16" s="18"/>
      <c r="F16" s="18"/>
      <c r="G16" s="19"/>
    </row>
    <row r="17" spans="2:7">
      <c r="B17" s="20"/>
      <c r="C17" s="21"/>
      <c r="D17" s="21"/>
      <c r="E17" s="21"/>
      <c r="F17" s="21"/>
      <c r="G17" s="22"/>
    </row>
  </sheetData>
  <mergeCells count="4">
    <mergeCell ref="B15:G17"/>
    <mergeCell ref="B11:G13"/>
    <mergeCell ref="B9:G9"/>
    <mergeCell ref="B7:G8"/>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J23"/>
  <sheetViews>
    <sheetView workbookViewId="0">
      <selection activeCell="B3" sqref="B3"/>
    </sheetView>
  </sheetViews>
  <sheetFormatPr defaultRowHeight="14"/>
  <cols>
    <col min="1" max="1" width="18" bestFit="1" customWidth="1"/>
  </cols>
  <sheetData>
    <row r="1" spans="1:10">
      <c r="A1" s="5" t="s">
        <v>3</v>
      </c>
      <c r="B1" s="1">
        <v>0.03</v>
      </c>
    </row>
    <row r="2" spans="1:10">
      <c r="A2" s="5" t="s">
        <v>8</v>
      </c>
      <c r="B2" s="4">
        <f>1-B4</f>
        <v>0.45219489337378482</v>
      </c>
    </row>
    <row r="3" spans="1:10">
      <c r="A3" s="5"/>
    </row>
    <row r="4" spans="1:10">
      <c r="A4" s="5" t="s">
        <v>1</v>
      </c>
      <c r="B4" s="3">
        <v>0.54780510662621518</v>
      </c>
    </row>
    <row r="5" spans="1:10">
      <c r="A5" s="5" t="s">
        <v>2</v>
      </c>
      <c r="B5" s="1">
        <v>0.13</v>
      </c>
      <c r="C5" s="1">
        <v>0.01</v>
      </c>
      <c r="D5" s="2">
        <v>0.05</v>
      </c>
      <c r="E5" s="2">
        <v>-0.06</v>
      </c>
    </row>
    <row r="6" spans="1:10">
      <c r="A6" s="5"/>
      <c r="B6" s="1"/>
      <c r="C6" s="1"/>
      <c r="D6" s="2"/>
      <c r="E6" s="2"/>
    </row>
    <row r="7" spans="1:10">
      <c r="A7" s="5" t="s">
        <v>28</v>
      </c>
      <c r="B7" s="10">
        <f>$B$2*$B$1+$B$4*B5</f>
        <v>8.4780510662621517E-2</v>
      </c>
      <c r="C7" s="10">
        <f t="shared" ref="C7:E7" si="0">$B$2*$B$1+$B$4*C5</f>
        <v>1.9043897867475696E-2</v>
      </c>
      <c r="D7" s="10">
        <f t="shared" si="0"/>
        <v>4.0956102132524305E-2</v>
      </c>
      <c r="E7" s="10">
        <f t="shared" si="0"/>
        <v>-1.9302459596359366E-2</v>
      </c>
    </row>
    <row r="8" spans="1:10">
      <c r="A8" s="5"/>
    </row>
    <row r="9" spans="1:10">
      <c r="A9" s="5" t="s">
        <v>6</v>
      </c>
      <c r="B9">
        <f>LOG(1+B7)</f>
        <v>3.5341873990067121E-2</v>
      </c>
      <c r="C9">
        <f t="shared" ref="C9:E9" si="1">LOG(1+C7)</f>
        <v>8.1928927316259649E-3</v>
      </c>
      <c r="D9">
        <f t="shared" si="1"/>
        <v>1.7432415386049713E-2</v>
      </c>
      <c r="E9">
        <f t="shared" si="1"/>
        <v>-8.4649139122313245E-3</v>
      </c>
    </row>
    <row r="10" spans="1:10">
      <c r="A10" s="5" t="s">
        <v>0</v>
      </c>
      <c r="B10">
        <f>AVERAGE(B9:E9)</f>
        <v>1.3125567048877868E-2</v>
      </c>
    </row>
    <row r="11" spans="1:10">
      <c r="A11" s="5"/>
      <c r="C11" s="9"/>
      <c r="D11" s="9"/>
      <c r="E11" s="9"/>
      <c r="F11" s="9"/>
      <c r="G11" s="9"/>
      <c r="H11" s="9"/>
      <c r="I11" s="9"/>
      <c r="J11" s="9"/>
    </row>
    <row r="12" spans="1:10">
      <c r="B12" s="14" t="s">
        <v>41</v>
      </c>
      <c r="C12" s="15"/>
      <c r="D12" s="15"/>
      <c r="E12" s="15"/>
      <c r="F12" s="15"/>
      <c r="G12" s="15"/>
      <c r="H12" s="15"/>
      <c r="I12" s="16"/>
      <c r="J12" s="13"/>
    </row>
    <row r="13" spans="1:10">
      <c r="B13" s="17"/>
      <c r="C13" s="18"/>
      <c r="D13" s="18"/>
      <c r="E13" s="18"/>
      <c r="F13" s="18"/>
      <c r="G13" s="18"/>
      <c r="H13" s="18"/>
      <c r="I13" s="19"/>
    </row>
    <row r="14" spans="1:10">
      <c r="B14" s="23" t="s">
        <v>43</v>
      </c>
      <c r="C14" s="24"/>
      <c r="D14" s="24"/>
      <c r="E14" s="24"/>
      <c r="F14" s="24"/>
      <c r="G14" s="24"/>
      <c r="H14" s="24"/>
      <c r="I14" s="25"/>
    </row>
    <row r="16" spans="1:10">
      <c r="B16" s="14" t="s">
        <v>24</v>
      </c>
      <c r="C16" s="15"/>
      <c r="D16" s="15"/>
      <c r="E16" s="15"/>
      <c r="F16" s="15"/>
      <c r="G16" s="16"/>
    </row>
    <row r="17" spans="2:7">
      <c r="B17" s="17"/>
      <c r="C17" s="18"/>
      <c r="D17" s="18"/>
      <c r="E17" s="18"/>
      <c r="F17" s="18"/>
      <c r="G17" s="19"/>
    </row>
    <row r="18" spans="2:7">
      <c r="B18" s="17"/>
      <c r="C18" s="18"/>
      <c r="D18" s="18"/>
      <c r="E18" s="18"/>
      <c r="F18" s="18"/>
      <c r="G18" s="19"/>
    </row>
    <row r="19" spans="2:7">
      <c r="B19" s="20"/>
      <c r="C19" s="21"/>
      <c r="D19" s="21"/>
      <c r="E19" s="21"/>
      <c r="F19" s="21"/>
      <c r="G19" s="22"/>
    </row>
    <row r="21" spans="2:7">
      <c r="B21" s="14" t="s">
        <v>37</v>
      </c>
      <c r="C21" s="15"/>
      <c r="D21" s="15"/>
      <c r="E21" s="15"/>
      <c r="F21" s="15"/>
      <c r="G21" s="16"/>
    </row>
    <row r="22" spans="2:7">
      <c r="B22" s="17"/>
      <c r="C22" s="18"/>
      <c r="D22" s="18"/>
      <c r="E22" s="18"/>
      <c r="F22" s="18"/>
      <c r="G22" s="19"/>
    </row>
    <row r="23" spans="2:7">
      <c r="B23" s="20"/>
      <c r="C23" s="21"/>
      <c r="D23" s="21"/>
      <c r="E23" s="21"/>
      <c r="F23" s="21"/>
      <c r="G23" s="22"/>
    </row>
  </sheetData>
  <mergeCells count="4">
    <mergeCell ref="B21:G23"/>
    <mergeCell ref="B16:G19"/>
    <mergeCell ref="B12:I13"/>
    <mergeCell ref="B14:I1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J22"/>
  <sheetViews>
    <sheetView workbookViewId="0">
      <selection activeCell="B6" sqref="B6"/>
    </sheetView>
  </sheetViews>
  <sheetFormatPr defaultRowHeight="14"/>
  <cols>
    <col min="1" max="1" width="18.796875" bestFit="1" customWidth="1"/>
  </cols>
  <sheetData>
    <row r="1" spans="1:10">
      <c r="A1" s="5" t="s">
        <v>1</v>
      </c>
      <c r="B1" s="3">
        <v>0.39533422379838334</v>
      </c>
    </row>
    <row r="2" spans="1:10">
      <c r="A2" s="5" t="s">
        <v>2</v>
      </c>
      <c r="B2" s="1">
        <v>0.11</v>
      </c>
      <c r="C2" s="1">
        <v>-7.0000000000000007E-2</v>
      </c>
      <c r="D2" s="1">
        <v>0.09</v>
      </c>
      <c r="E2" s="1">
        <v>-0.13</v>
      </c>
    </row>
    <row r="3" spans="1:10">
      <c r="A3" s="5" t="s">
        <v>30</v>
      </c>
      <c r="B3">
        <v>0.3</v>
      </c>
      <c r="C3">
        <v>0.3</v>
      </c>
      <c r="D3">
        <v>0.2</v>
      </c>
      <c r="E3">
        <v>0.2</v>
      </c>
    </row>
    <row r="4" spans="1:10">
      <c r="A4" s="5" t="s">
        <v>31</v>
      </c>
      <c r="B4" s="12">
        <f>SUM(B3:E3)</f>
        <v>1</v>
      </c>
    </row>
    <row r="5" spans="1:10">
      <c r="A5" s="5" t="s">
        <v>33</v>
      </c>
      <c r="B5" s="10">
        <f>SUMPRODUCT(B2:E2,B3:E3)</f>
        <v>3.9999999999999966E-3</v>
      </c>
    </row>
    <row r="6" spans="1:10">
      <c r="A6" s="5"/>
    </row>
    <row r="7" spans="1:10">
      <c r="A7" s="5" t="s">
        <v>6</v>
      </c>
      <c r="B7">
        <f>LOG(1+$B$1*B2)</f>
        <v>1.8486944930079269E-2</v>
      </c>
      <c r="C7">
        <f>LOG(1+$B$1*C2)</f>
        <v>-1.2187831128278211E-2</v>
      </c>
      <c r="D7">
        <f t="shared" ref="D7:E7" si="0">LOG(1+$B$1*D2)</f>
        <v>1.5183687989489332E-2</v>
      </c>
      <c r="E7">
        <f t="shared" si="0"/>
        <v>-2.2913880514218051E-2</v>
      </c>
    </row>
    <row r="8" spans="1:10">
      <c r="A8" s="5" t="s">
        <v>32</v>
      </c>
      <c r="B8">
        <f>B3*B7</f>
        <v>5.5460834790237801E-3</v>
      </c>
      <c r="C8">
        <f>C3*C7</f>
        <v>-3.6563493384834632E-3</v>
      </c>
      <c r="D8">
        <f>D3*D7</f>
        <v>3.0367375978978665E-3</v>
      </c>
      <c r="E8">
        <f>E3*E7</f>
        <v>-4.5827761028436106E-3</v>
      </c>
    </row>
    <row r="9" spans="1:10">
      <c r="A9" s="5" t="s">
        <v>0</v>
      </c>
      <c r="B9">
        <f>SUM(B8:E8)</f>
        <v>3.4369563559457326E-4</v>
      </c>
    </row>
    <row r="11" spans="1:10">
      <c r="B11" s="14" t="s">
        <v>47</v>
      </c>
      <c r="C11" s="15"/>
      <c r="D11" s="15"/>
      <c r="E11" s="15"/>
      <c r="F11" s="15"/>
      <c r="G11" s="16"/>
      <c r="H11" s="13"/>
      <c r="I11" s="13"/>
      <c r="J11" s="13"/>
    </row>
    <row r="12" spans="1:10">
      <c r="B12" s="17"/>
      <c r="C12" s="18"/>
      <c r="D12" s="18"/>
      <c r="E12" s="18"/>
      <c r="F12" s="18"/>
      <c r="G12" s="19"/>
    </row>
    <row r="13" spans="1:10" ht="14" customHeight="1">
      <c r="B13" s="23" t="s">
        <v>42</v>
      </c>
      <c r="C13" s="24"/>
      <c r="D13" s="24"/>
      <c r="E13" s="24"/>
      <c r="F13" s="24"/>
      <c r="G13" s="25"/>
    </row>
    <row r="15" spans="1:10">
      <c r="B15" s="14" t="s">
        <v>34</v>
      </c>
      <c r="C15" s="15"/>
      <c r="D15" s="15"/>
      <c r="E15" s="15"/>
      <c r="F15" s="15"/>
      <c r="G15" s="16"/>
    </row>
    <row r="16" spans="1:10">
      <c r="B16" s="17"/>
      <c r="C16" s="18"/>
      <c r="D16" s="18"/>
      <c r="E16" s="18"/>
      <c r="F16" s="18"/>
      <c r="G16" s="19"/>
    </row>
    <row r="17" spans="2:7">
      <c r="B17" s="17"/>
      <c r="C17" s="18"/>
      <c r="D17" s="18"/>
      <c r="E17" s="18"/>
      <c r="F17" s="18"/>
      <c r="G17" s="19"/>
    </row>
    <row r="18" spans="2:7">
      <c r="B18" s="20"/>
      <c r="C18" s="21"/>
      <c r="D18" s="21"/>
      <c r="E18" s="21"/>
      <c r="F18" s="21"/>
      <c r="G18" s="22"/>
    </row>
    <row r="20" spans="2:7">
      <c r="B20" s="14" t="s">
        <v>35</v>
      </c>
      <c r="C20" s="15"/>
      <c r="D20" s="15"/>
      <c r="E20" s="15"/>
      <c r="F20" s="15"/>
      <c r="G20" s="16"/>
    </row>
    <row r="21" spans="2:7">
      <c r="B21" s="17"/>
      <c r="C21" s="18"/>
      <c r="D21" s="18"/>
      <c r="E21" s="18"/>
      <c r="F21" s="18"/>
      <c r="G21" s="19"/>
    </row>
    <row r="22" spans="2:7">
      <c r="B22" s="20"/>
      <c r="C22" s="21"/>
      <c r="D22" s="21"/>
      <c r="E22" s="21"/>
      <c r="F22" s="21"/>
      <c r="G22" s="22"/>
    </row>
  </sheetData>
  <mergeCells count="4">
    <mergeCell ref="B20:G22"/>
    <mergeCell ref="B15:G18"/>
    <mergeCell ref="B11:G12"/>
    <mergeCell ref="B13:G13"/>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J24"/>
  <sheetViews>
    <sheetView workbookViewId="0">
      <selection activeCell="B3" sqref="B3"/>
    </sheetView>
  </sheetViews>
  <sheetFormatPr defaultRowHeight="14"/>
  <cols>
    <col min="1" max="1" width="18" bestFit="1" customWidth="1"/>
  </cols>
  <sheetData>
    <row r="1" spans="1:10">
      <c r="A1" s="5"/>
      <c r="B1" s="5" t="s">
        <v>10</v>
      </c>
      <c r="C1" s="5" t="s">
        <v>11</v>
      </c>
    </row>
    <row r="2" spans="1:10">
      <c r="A2" s="5" t="s">
        <v>4</v>
      </c>
      <c r="B2" s="3">
        <v>0.75567802040275611</v>
      </c>
      <c r="C2" s="3">
        <f>1-B2</f>
        <v>0.24432197959724389</v>
      </c>
    </row>
    <row r="3" spans="1:10">
      <c r="A3" s="5"/>
    </row>
    <row r="4" spans="1:10">
      <c r="A4" s="5" t="s">
        <v>5</v>
      </c>
      <c r="B4" s="2">
        <v>0.12</v>
      </c>
      <c r="C4" s="2">
        <v>0.09</v>
      </c>
      <c r="D4" s="2">
        <v>0.09</v>
      </c>
      <c r="E4" s="2">
        <v>0</v>
      </c>
    </row>
    <row r="5" spans="1:10">
      <c r="A5" s="5" t="s">
        <v>7</v>
      </c>
      <c r="B5" s="2">
        <v>0.05</v>
      </c>
      <c r="C5" s="2">
        <v>0.1</v>
      </c>
      <c r="D5" s="2">
        <v>0.15</v>
      </c>
      <c r="E5" s="2">
        <v>0</v>
      </c>
    </row>
    <row r="6" spans="1:10">
      <c r="A6" s="5"/>
      <c r="B6" s="2"/>
      <c r="C6" s="2"/>
      <c r="D6" s="2"/>
      <c r="E6" s="2"/>
    </row>
    <row r="7" spans="1:10">
      <c r="A7" s="5" t="s">
        <v>28</v>
      </c>
      <c r="B7" s="10">
        <f>$B$2*B4+$C$2*B5</f>
        <v>0.10289746142819294</v>
      </c>
      <c r="C7" s="10">
        <f>$B$2*C4+$C$2*C5</f>
        <v>9.2443219795972434E-2</v>
      </c>
      <c r="D7" s="10">
        <f>$B$2*D4+$C$2*D5</f>
        <v>0.10465931877583462</v>
      </c>
      <c r="E7" s="10">
        <f>$B$2*E4+$C$2*E5</f>
        <v>0</v>
      </c>
      <c r="F7" s="9"/>
      <c r="G7" s="9"/>
      <c r="H7" s="9"/>
      <c r="I7" s="9"/>
      <c r="J7" s="9"/>
    </row>
    <row r="8" spans="1:10">
      <c r="A8" s="5"/>
    </row>
    <row r="9" spans="1:10">
      <c r="A9" s="5" t="s">
        <v>6</v>
      </c>
      <c r="B9">
        <f>LOG(1+B7)</f>
        <v>4.2535137094800557E-2</v>
      </c>
      <c r="C9">
        <f t="shared" ref="C9:E9" si="0">LOG(1+C7)</f>
        <v>3.8398873587430583E-2</v>
      </c>
      <c r="D9">
        <f t="shared" si="0"/>
        <v>4.3228360565476326E-2</v>
      </c>
      <c r="E9">
        <f t="shared" si="0"/>
        <v>0</v>
      </c>
    </row>
    <row r="10" spans="1:10">
      <c r="A10" s="5" t="s">
        <v>0</v>
      </c>
      <c r="B10">
        <f>AVERAGE(B9:E9)</f>
        <v>3.1040592811926865E-2</v>
      </c>
    </row>
    <row r="11" spans="1:10">
      <c r="A11" s="5"/>
      <c r="C11" s="9"/>
      <c r="D11" s="9"/>
      <c r="E11" s="9"/>
      <c r="F11" s="9"/>
      <c r="G11" s="9"/>
      <c r="H11" s="9"/>
      <c r="I11" s="9"/>
      <c r="J11" s="9"/>
    </row>
    <row r="12" spans="1:10">
      <c r="A12" s="5"/>
      <c r="B12" s="14" t="s">
        <v>48</v>
      </c>
      <c r="C12" s="15"/>
      <c r="D12" s="15"/>
      <c r="E12" s="15"/>
      <c r="F12" s="15"/>
      <c r="G12" s="15"/>
      <c r="H12" s="15"/>
      <c r="I12" s="16"/>
      <c r="J12" s="13"/>
    </row>
    <row r="13" spans="1:10" ht="14" customHeight="1">
      <c r="B13" s="17"/>
      <c r="C13" s="18"/>
      <c r="D13" s="18"/>
      <c r="E13" s="18"/>
      <c r="F13" s="18"/>
      <c r="G13" s="18"/>
      <c r="H13" s="18"/>
      <c r="I13" s="19"/>
    </row>
    <row r="14" spans="1:10" ht="14" customHeight="1">
      <c r="B14" s="23" t="s">
        <v>44</v>
      </c>
      <c r="C14" s="24"/>
      <c r="D14" s="24"/>
      <c r="E14" s="24"/>
      <c r="F14" s="24"/>
      <c r="G14" s="24"/>
      <c r="H14" s="24"/>
      <c r="I14" s="25"/>
    </row>
    <row r="16" spans="1:10">
      <c r="B16" s="14" t="s">
        <v>25</v>
      </c>
      <c r="C16" s="15"/>
      <c r="D16" s="15"/>
      <c r="E16" s="15"/>
      <c r="F16" s="15"/>
      <c r="G16" s="15"/>
      <c r="H16" s="16"/>
    </row>
    <row r="17" spans="2:8">
      <c r="B17" s="17"/>
      <c r="C17" s="18"/>
      <c r="D17" s="18"/>
      <c r="E17" s="18"/>
      <c r="F17" s="18"/>
      <c r="G17" s="18"/>
      <c r="H17" s="19"/>
    </row>
    <row r="18" spans="2:8">
      <c r="B18" s="17"/>
      <c r="C18" s="18"/>
      <c r="D18" s="18"/>
      <c r="E18" s="18"/>
      <c r="F18" s="18"/>
      <c r="G18" s="18"/>
      <c r="H18" s="19"/>
    </row>
    <row r="19" spans="2:8">
      <c r="B19" s="17"/>
      <c r="C19" s="18"/>
      <c r="D19" s="18"/>
      <c r="E19" s="18"/>
      <c r="F19" s="18"/>
      <c r="G19" s="18"/>
      <c r="H19" s="19"/>
    </row>
    <row r="20" spans="2:8">
      <c r="B20" s="20"/>
      <c r="C20" s="21"/>
      <c r="D20" s="21"/>
      <c r="E20" s="21"/>
      <c r="F20" s="21"/>
      <c r="G20" s="21"/>
      <c r="H20" s="22"/>
    </row>
    <row r="22" spans="2:8">
      <c r="B22" s="14" t="s">
        <v>29</v>
      </c>
      <c r="C22" s="15"/>
      <c r="D22" s="15"/>
      <c r="E22" s="15"/>
      <c r="F22" s="15"/>
      <c r="G22" s="15"/>
      <c r="H22" s="16"/>
    </row>
    <row r="23" spans="2:8">
      <c r="B23" s="17"/>
      <c r="C23" s="18"/>
      <c r="D23" s="18"/>
      <c r="E23" s="18"/>
      <c r="F23" s="18"/>
      <c r="G23" s="18"/>
      <c r="H23" s="19"/>
    </row>
    <row r="24" spans="2:8">
      <c r="B24" s="20"/>
      <c r="C24" s="21"/>
      <c r="D24" s="21"/>
      <c r="E24" s="21"/>
      <c r="F24" s="21"/>
      <c r="G24" s="21"/>
      <c r="H24" s="22"/>
    </row>
  </sheetData>
  <mergeCells count="4">
    <mergeCell ref="B22:H24"/>
    <mergeCell ref="B16:H20"/>
    <mergeCell ref="B12:I13"/>
    <mergeCell ref="B14:I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J34"/>
  <sheetViews>
    <sheetView workbookViewId="0">
      <selection activeCell="B3" sqref="B3"/>
    </sheetView>
  </sheetViews>
  <sheetFormatPr defaultRowHeight="14"/>
  <cols>
    <col min="1" max="1" width="18" bestFit="1" customWidth="1"/>
    <col min="2" max="2" width="10.5" customWidth="1"/>
    <col min="7" max="7" width="10" bestFit="1" customWidth="1"/>
  </cols>
  <sheetData>
    <row r="1" spans="1:10">
      <c r="A1" s="5" t="s">
        <v>3</v>
      </c>
      <c r="B1" s="1">
        <v>0.03</v>
      </c>
    </row>
    <row r="2" spans="1:10">
      <c r="A2" s="5" t="s">
        <v>8</v>
      </c>
      <c r="B2" s="3">
        <v>0</v>
      </c>
    </row>
    <row r="3" spans="1:10">
      <c r="A3" s="5"/>
      <c r="B3" s="3"/>
    </row>
    <row r="4" spans="1:10">
      <c r="A4" s="5"/>
      <c r="B4" s="6" t="s">
        <v>10</v>
      </c>
      <c r="C4" s="5" t="s">
        <v>11</v>
      </c>
      <c r="D4" s="5" t="s">
        <v>26</v>
      </c>
    </row>
    <row r="5" spans="1:10">
      <c r="A5" s="5" t="s">
        <v>4</v>
      </c>
      <c r="B5" s="3">
        <v>0.88906739494022768</v>
      </c>
      <c r="C5" s="3">
        <v>0</v>
      </c>
      <c r="D5" s="3">
        <v>0.11093260505977222</v>
      </c>
    </row>
    <row r="6" spans="1:10">
      <c r="A6" s="5" t="s">
        <v>9</v>
      </c>
      <c r="B6" s="3">
        <f>B2+SUM(B5:D5)</f>
        <v>0.99999999999999989</v>
      </c>
    </row>
    <row r="7" spans="1:10">
      <c r="A7" s="5"/>
      <c r="B7" s="3"/>
    </row>
    <row r="8" spans="1:10">
      <c r="A8" s="5" t="s">
        <v>5</v>
      </c>
      <c r="B8" s="1">
        <v>0.11</v>
      </c>
      <c r="C8" s="1">
        <v>0.01</v>
      </c>
      <c r="D8" s="1">
        <v>0.02</v>
      </c>
      <c r="E8" s="1">
        <v>-0.01</v>
      </c>
    </row>
    <row r="9" spans="1:10">
      <c r="A9" s="5" t="s">
        <v>7</v>
      </c>
      <c r="B9" s="2">
        <v>0.06</v>
      </c>
      <c r="C9" s="2">
        <v>0.1</v>
      </c>
      <c r="D9" s="2">
        <v>-0.08</v>
      </c>
      <c r="E9" s="2">
        <v>0.04</v>
      </c>
    </row>
    <row r="10" spans="1:10">
      <c r="A10" s="5" t="s">
        <v>27</v>
      </c>
      <c r="B10" s="2">
        <v>-0.03</v>
      </c>
      <c r="C10" s="2">
        <v>0.04</v>
      </c>
      <c r="D10" s="2">
        <v>0.09</v>
      </c>
      <c r="E10" s="2">
        <v>0.02</v>
      </c>
    </row>
    <row r="11" spans="1:10">
      <c r="A11" s="5"/>
      <c r="B11" s="2"/>
      <c r="C11" s="2"/>
      <c r="D11" s="2"/>
      <c r="E11" s="2"/>
    </row>
    <row r="12" spans="1:10">
      <c r="A12" s="5" t="s">
        <v>28</v>
      </c>
      <c r="B12" s="11">
        <f>$B$2*$B$1+$B$5*B8+$C$5*B9+$D$5*B10</f>
        <v>9.4469435291631876E-2</v>
      </c>
      <c r="C12" s="11">
        <f t="shared" ref="C12:E12" si="0">$B$2*$B$1+$B$5*C8+$C$5*C9+$D$5*C10</f>
        <v>1.3327978151793166E-2</v>
      </c>
      <c r="D12" s="11">
        <f t="shared" si="0"/>
        <v>2.7765282354184052E-2</v>
      </c>
      <c r="E12" s="11">
        <f t="shared" si="0"/>
        <v>-6.6720218482068331E-3</v>
      </c>
    </row>
    <row r="13" spans="1:10">
      <c r="A13" s="5"/>
    </row>
    <row r="14" spans="1:10">
      <c r="A14" s="5" t="s">
        <v>6</v>
      </c>
      <c r="B14">
        <f>LOG(1+B12)</f>
        <v>3.9203637745400491E-2</v>
      </c>
      <c r="C14">
        <f t="shared" ref="C14:E14" si="1">LOG(1+C12)</f>
        <v>5.7500337588894381E-3</v>
      </c>
      <c r="D14">
        <f t="shared" si="1"/>
        <v>1.1893943241487489E-2</v>
      </c>
      <c r="E14">
        <f t="shared" si="1"/>
        <v>-2.9073319844088483E-3</v>
      </c>
    </row>
    <row r="15" spans="1:10">
      <c r="A15" s="5" t="s">
        <v>0</v>
      </c>
      <c r="B15">
        <f>AVERAGE(B14:E14)</f>
        <v>1.3485070690342143E-2</v>
      </c>
    </row>
    <row r="16" spans="1:10">
      <c r="A16" s="5"/>
      <c r="C16" s="9"/>
      <c r="D16" s="9"/>
      <c r="E16" s="9"/>
      <c r="F16" s="9"/>
      <c r="G16" s="9"/>
      <c r="H16" s="9"/>
      <c r="I16" s="9"/>
      <c r="J16" s="9"/>
    </row>
    <row r="17" spans="2:10">
      <c r="B17" s="14" t="s">
        <v>41</v>
      </c>
      <c r="C17" s="15"/>
      <c r="D17" s="15"/>
      <c r="E17" s="15"/>
      <c r="F17" s="15"/>
      <c r="G17" s="15"/>
      <c r="H17" s="15"/>
      <c r="I17" s="16"/>
      <c r="J17" s="13"/>
    </row>
    <row r="18" spans="2:10" ht="14" customHeight="1">
      <c r="B18" s="17"/>
      <c r="C18" s="18"/>
      <c r="D18" s="18"/>
      <c r="E18" s="18"/>
      <c r="F18" s="18"/>
      <c r="G18" s="18"/>
      <c r="H18" s="18"/>
      <c r="I18" s="19"/>
    </row>
    <row r="19" spans="2:10" ht="14" customHeight="1">
      <c r="B19" s="23" t="s">
        <v>45</v>
      </c>
      <c r="C19" s="24"/>
      <c r="D19" s="24"/>
      <c r="E19" s="24"/>
      <c r="F19" s="24"/>
      <c r="G19" s="24"/>
      <c r="H19" s="24"/>
      <c r="I19" s="25"/>
    </row>
    <row r="21" spans="2:10">
      <c r="B21" s="14" t="s">
        <v>38</v>
      </c>
      <c r="C21" s="15"/>
      <c r="D21" s="15"/>
      <c r="E21" s="15"/>
      <c r="F21" s="15"/>
      <c r="G21" s="15"/>
      <c r="H21" s="16"/>
    </row>
    <row r="22" spans="2:10">
      <c r="B22" s="17"/>
      <c r="C22" s="18"/>
      <c r="D22" s="18"/>
      <c r="E22" s="18"/>
      <c r="F22" s="18"/>
      <c r="G22" s="18"/>
      <c r="H22" s="19"/>
    </row>
    <row r="23" spans="2:10">
      <c r="B23" s="17"/>
      <c r="C23" s="18"/>
      <c r="D23" s="18"/>
      <c r="E23" s="18"/>
      <c r="F23" s="18"/>
      <c r="G23" s="18"/>
      <c r="H23" s="19"/>
    </row>
    <row r="24" spans="2:10">
      <c r="B24" s="17"/>
      <c r="C24" s="18"/>
      <c r="D24" s="18"/>
      <c r="E24" s="18"/>
      <c r="F24" s="18"/>
      <c r="G24" s="18"/>
      <c r="H24" s="19"/>
    </row>
    <row r="25" spans="2:10">
      <c r="B25" s="17"/>
      <c r="C25" s="18"/>
      <c r="D25" s="18"/>
      <c r="E25" s="18"/>
      <c r="F25" s="18"/>
      <c r="G25" s="18"/>
      <c r="H25" s="19"/>
    </row>
    <row r="26" spans="2:10">
      <c r="B26" s="17"/>
      <c r="C26" s="18"/>
      <c r="D26" s="18"/>
      <c r="E26" s="18"/>
      <c r="F26" s="18"/>
      <c r="G26" s="18"/>
      <c r="H26" s="19"/>
    </row>
    <row r="27" spans="2:10" ht="14" customHeight="1">
      <c r="B27" s="20"/>
      <c r="C27" s="21"/>
      <c r="D27" s="21"/>
      <c r="E27" s="21"/>
      <c r="F27" s="21"/>
      <c r="G27" s="21"/>
      <c r="H27" s="22"/>
    </row>
    <row r="29" spans="2:10">
      <c r="B29" s="14" t="s">
        <v>49</v>
      </c>
      <c r="C29" s="15"/>
      <c r="D29" s="15"/>
      <c r="E29" s="15"/>
      <c r="F29" s="15"/>
      <c r="G29" s="15"/>
      <c r="H29" s="16"/>
    </row>
    <row r="30" spans="2:10">
      <c r="B30" s="17"/>
      <c r="C30" s="18"/>
      <c r="D30" s="18"/>
      <c r="E30" s="18"/>
      <c r="F30" s="18"/>
      <c r="G30" s="18"/>
      <c r="H30" s="19"/>
    </row>
    <row r="31" spans="2:10">
      <c r="B31" s="17"/>
      <c r="C31" s="18"/>
      <c r="D31" s="18"/>
      <c r="E31" s="18"/>
      <c r="F31" s="18"/>
      <c r="G31" s="18"/>
      <c r="H31" s="19"/>
    </row>
    <row r="32" spans="2:10">
      <c r="B32" s="17"/>
      <c r="C32" s="18"/>
      <c r="D32" s="18"/>
      <c r="E32" s="18"/>
      <c r="F32" s="18"/>
      <c r="G32" s="18"/>
      <c r="H32" s="19"/>
    </row>
    <row r="33" spans="2:8">
      <c r="B33" s="17"/>
      <c r="C33" s="18"/>
      <c r="D33" s="18"/>
      <c r="E33" s="18"/>
      <c r="F33" s="18"/>
      <c r="G33" s="18"/>
      <c r="H33" s="19"/>
    </row>
    <row r="34" spans="2:8">
      <c r="B34" s="20"/>
      <c r="C34" s="21"/>
      <c r="D34" s="21"/>
      <c r="E34" s="21"/>
      <c r="F34" s="21"/>
      <c r="G34" s="21"/>
      <c r="H34" s="22"/>
    </row>
  </sheetData>
  <mergeCells count="4">
    <mergeCell ref="B21:H27"/>
    <mergeCell ref="B29:H34"/>
    <mergeCell ref="B19:I19"/>
    <mergeCell ref="B17:I18"/>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Notice</vt:lpstr>
      <vt:lpstr>One Asset</vt:lpstr>
      <vt:lpstr>One Asset or Gov.Bond</vt:lpstr>
      <vt:lpstr>One Asset w. Probabilities</vt:lpstr>
      <vt:lpstr>Two Assets</vt:lpstr>
      <vt:lpstr>Portfolio w. Gov.Bond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2014-05-27T22:20:50Z</dcterms:modified>
</cp:coreProperties>
</file>