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D:\Github\excel\source\PART 01\CHAPTER 02\"/>
    </mc:Choice>
  </mc:AlternateContent>
  <xr:revisionPtr revIDLastSave="0" documentId="13_ncr:1_{FF358199-24A7-42E5-A736-BB9C9230824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ample1" sheetId="1" r:id="rId1"/>
    <sheet name="sample2" sheetId="4" r:id="rId2"/>
  </sheets>
  <calcPr calcId="181029"/>
</workbook>
</file>

<file path=xl/calcChain.xml><?xml version="1.0" encoding="utf-8"?>
<calcChain xmlns="http://schemas.openxmlformats.org/spreadsheetml/2006/main">
  <c r="F17" i="4" l="1"/>
  <c r="F14" i="4" a="1"/>
  <c r="F14" i="4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F8" i="4" s="1"/>
  <c r="A17" i="1"/>
</calcChain>
</file>

<file path=xl/sharedStrings.xml><?xml version="1.0" encoding="utf-8"?>
<sst xmlns="http://schemas.openxmlformats.org/spreadsheetml/2006/main" count="75" uniqueCount="62">
  <si>
    <t>고객</t>
  </si>
  <si>
    <t>담당</t>
  </si>
  <si>
    <t>주문일</t>
  </si>
  <si>
    <t>단가</t>
  </si>
  <si>
    <t>수량</t>
  </si>
  <si>
    <t>할인율</t>
  </si>
  <si>
    <t>제품</t>
    <phoneticPr fontId="2" type="noConversion"/>
  </si>
  <si>
    <t>판 매 대 장  조 회</t>
    <phoneticPr fontId="2" type="noConversion"/>
  </si>
  <si>
    <t>키 값으로 조회</t>
    <phoneticPr fontId="2" type="noConversion"/>
  </si>
  <si>
    <t>다중 조건으로 조회</t>
    <phoneticPr fontId="2" type="noConversion"/>
  </si>
  <si>
    <t>고객</t>
    <phoneticPr fontId="2" type="noConversion"/>
  </si>
  <si>
    <t>거래번호</t>
  </si>
  <si>
    <t>제품</t>
  </si>
  <si>
    <t>판매</t>
  </si>
  <si>
    <t>N-0705</t>
  </si>
  <si>
    <t>S&amp;C무역 ㈜</t>
  </si>
  <si>
    <t>오서윤</t>
  </si>
  <si>
    <t>N-0706</t>
  </si>
  <si>
    <t>드림씨푸드 ㈜</t>
  </si>
  <si>
    <t>박현우</t>
  </si>
  <si>
    <t>프리미엄복사지A4 2500매</t>
  </si>
  <si>
    <t>N-0707</t>
  </si>
  <si>
    <t>자이언트무역 ㈜</t>
  </si>
  <si>
    <t>정시우</t>
  </si>
  <si>
    <t>고급복사지A4 500매</t>
  </si>
  <si>
    <t>N-0708</t>
  </si>
  <si>
    <t>진왕통상 ㈜</t>
  </si>
  <si>
    <t>잉크젯복합기 AP-3300</t>
  </si>
  <si>
    <t>N-0709</t>
  </si>
  <si>
    <t>삼양트레이드 ㈜</t>
  </si>
  <si>
    <t>김민준</t>
  </si>
  <si>
    <t>잉크젯복합기 AP-3200</t>
  </si>
  <si>
    <t>N-0710</t>
  </si>
  <si>
    <t>링제본기 ST-100</t>
  </si>
  <si>
    <t>N-0711</t>
  </si>
  <si>
    <t>동남무역 ㈜</t>
  </si>
  <si>
    <t>최서현</t>
  </si>
  <si>
    <t>흑백레이저복사기 TLE-5000</t>
  </si>
  <si>
    <t>N-0712</t>
  </si>
  <si>
    <t>한남상사 ㈜</t>
  </si>
  <si>
    <t>N-0713</t>
  </si>
  <si>
    <t>금화트레이드 ㈜</t>
  </si>
  <si>
    <t>N-0714</t>
  </si>
  <si>
    <t>칠성무역 ㈜</t>
  </si>
  <si>
    <t>바코드 BCD-200 Plus</t>
  </si>
  <si>
    <t>N-0715</t>
  </si>
  <si>
    <t>뉴럴네트워크 ㈜</t>
  </si>
  <si>
    <t>박지훈</t>
  </si>
  <si>
    <t>복사지A4 1000매</t>
  </si>
  <si>
    <t>N-0716</t>
  </si>
  <si>
    <t>신성백화점 ㈜</t>
  </si>
  <si>
    <t>N-0717</t>
  </si>
  <si>
    <t>사선무역 ㈜</t>
  </si>
  <si>
    <t>복사지A4 500매</t>
  </si>
  <si>
    <t>N-0718</t>
  </si>
  <si>
    <t>네트워크통상 ㈜</t>
  </si>
  <si>
    <t>RF OA-300</t>
  </si>
  <si>
    <t>주문일</t>
    <phoneticPr fontId="2" type="noConversion"/>
  </si>
  <si>
    <t>거래번호</t>
    <phoneticPr fontId="2" type="noConversion"/>
  </si>
  <si>
    <t>N-0705</t>
    <phoneticPr fontId="2" type="noConversion"/>
  </si>
  <si>
    <t>삼양트레이드 ㈜</t>
    <phoneticPr fontId="2" type="noConversion"/>
  </si>
  <si>
    <t>컬러레이저복사기 XI-3200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</si>
</sst>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0.00_);[Red]\(0.00\)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>
      <alignment vertical="center"/>
    </xf>
    <xf numFmtId="176" fontId="3" fillId="0" borderId="1" xfId="1" applyFont="1" applyBorder="1" applyAlignment="1">
      <alignment vertical="center"/>
    </xf>
    <xf numFmtId="176" fontId="3" fillId="0" borderId="1" xfId="1" applyFont="1" applyBorder="1" applyAlignment="1">
      <alignment horizontal="right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0" xfId="0" applyFill="1" applyBorder="1">
      <alignment vertical="center"/>
    </xf>
    <xf numFmtId="0" fontId="7" fillId="2" borderId="2" xfId="0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5" fillId="6" borderId="1" xfId="0" applyNumberFormat="1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9" fontId="3" fillId="0" borderId="1" xfId="1" applyNumberFormat="1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/>
    </xf>
    <xf numFmtId="176" fontId="0" fillId="0" borderId="1" xfId="1" applyFont="1" applyBorder="1">
      <alignment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Normal="100" workbookViewId="0">
      <selection activeCell="E15" sqref="E15"/>
    </sheetView>
  </sheetViews>
  <sheetFormatPr defaultRowHeight="19.5" customHeight="1"/>
  <cols>
    <col min="1" max="1" width="9.25" bestFit="1" customWidth="1"/>
    <col min="2" max="2" width="15.83203125" bestFit="1" customWidth="1"/>
    <col min="3" max="3" width="7.08203125" bestFit="1" customWidth="1"/>
    <col min="4" max="4" width="13" bestFit="1" customWidth="1"/>
    <col min="5" max="5" width="19.1640625" customWidth="1"/>
    <col min="6" max="6" width="28" bestFit="1" customWidth="1"/>
    <col min="7" max="7" width="10.83203125" customWidth="1"/>
    <col min="8" max="8" width="7.08203125" bestFit="1" customWidth="1"/>
    <col min="9" max="9" width="7.33203125" bestFit="1" customWidth="1"/>
    <col min="10" max="10" width="10.83203125" bestFit="1" customWidth="1"/>
  </cols>
  <sheetData>
    <row r="1" spans="1:10" ht="19.5" customHeight="1">
      <c r="A1" s="22" t="s">
        <v>11</v>
      </c>
      <c r="B1" s="22" t="s">
        <v>0</v>
      </c>
      <c r="C1" s="22" t="s">
        <v>1</v>
      </c>
      <c r="D1" s="22" t="s">
        <v>57</v>
      </c>
      <c r="E1" s="22"/>
      <c r="F1" s="22" t="s">
        <v>12</v>
      </c>
      <c r="G1" s="22" t="s">
        <v>3</v>
      </c>
      <c r="H1" s="23" t="s">
        <v>4</v>
      </c>
      <c r="I1" s="22" t="s">
        <v>5</v>
      </c>
      <c r="J1" s="20" t="s">
        <v>13</v>
      </c>
    </row>
    <row r="2" spans="1:10" ht="19.5" customHeight="1">
      <c r="A2" s="16" t="s">
        <v>14</v>
      </c>
      <c r="B2" s="1" t="s">
        <v>15</v>
      </c>
      <c r="C2" s="1" t="s">
        <v>16</v>
      </c>
      <c r="D2" s="2">
        <v>42736</v>
      </c>
      <c r="E2" s="2" t="str">
        <f>B2 &amp; D2</f>
        <v>S&amp;C무역 ㈜42736</v>
      </c>
      <c r="F2" s="3" t="s">
        <v>61</v>
      </c>
      <c r="G2" s="4">
        <v>1176000</v>
      </c>
      <c r="H2" s="3">
        <v>3</v>
      </c>
      <c r="I2" s="21">
        <v>0.15</v>
      </c>
      <c r="J2" s="24">
        <v>2998800</v>
      </c>
    </row>
    <row r="3" spans="1:10" ht="19.5" customHeight="1">
      <c r="A3" s="16" t="s">
        <v>17</v>
      </c>
      <c r="B3" s="1" t="s">
        <v>18</v>
      </c>
      <c r="C3" s="1" t="s">
        <v>19</v>
      </c>
      <c r="D3" s="2">
        <v>42736</v>
      </c>
      <c r="E3" s="2" t="str">
        <f t="shared" ref="E3:E15" si="0">B3 &amp; D3</f>
        <v>드림씨푸드 ㈜42736</v>
      </c>
      <c r="F3" s="3" t="s">
        <v>20</v>
      </c>
      <c r="G3" s="4">
        <v>17800</v>
      </c>
      <c r="H3" s="3">
        <v>9</v>
      </c>
      <c r="I3" s="21">
        <v>0</v>
      </c>
      <c r="J3" s="24">
        <v>160200</v>
      </c>
    </row>
    <row r="4" spans="1:10" ht="19.5" customHeight="1">
      <c r="A4" s="16" t="s">
        <v>21</v>
      </c>
      <c r="B4" s="1" t="s">
        <v>22</v>
      </c>
      <c r="C4" s="1" t="s">
        <v>23</v>
      </c>
      <c r="D4" s="2">
        <v>42736</v>
      </c>
      <c r="E4" s="2" t="str">
        <f t="shared" si="0"/>
        <v>자이언트무역 ㈜42736</v>
      </c>
      <c r="F4" s="3" t="s">
        <v>24</v>
      </c>
      <c r="G4" s="4">
        <v>3500</v>
      </c>
      <c r="H4" s="3">
        <v>2</v>
      </c>
      <c r="I4" s="21">
        <v>0</v>
      </c>
      <c r="J4" s="24">
        <v>7000</v>
      </c>
    </row>
    <row r="5" spans="1:10" ht="19.5" customHeight="1">
      <c r="A5" s="16" t="s">
        <v>25</v>
      </c>
      <c r="B5" s="1" t="s">
        <v>26</v>
      </c>
      <c r="C5" s="1" t="s">
        <v>16</v>
      </c>
      <c r="D5" s="2">
        <v>42737</v>
      </c>
      <c r="E5" s="2" t="str">
        <f t="shared" si="0"/>
        <v>진왕통상 ㈜42737</v>
      </c>
      <c r="F5" s="3" t="s">
        <v>27</v>
      </c>
      <c r="G5" s="4">
        <v>79800</v>
      </c>
      <c r="H5" s="3">
        <v>1</v>
      </c>
      <c r="I5" s="21">
        <v>0</v>
      </c>
      <c r="J5" s="24">
        <v>79800</v>
      </c>
    </row>
    <row r="6" spans="1:10" ht="19.5" customHeight="1">
      <c r="A6" s="16" t="s">
        <v>28</v>
      </c>
      <c r="B6" s="1" t="s">
        <v>29</v>
      </c>
      <c r="C6" s="1" t="s">
        <v>30</v>
      </c>
      <c r="D6" s="2">
        <v>42737</v>
      </c>
      <c r="E6" s="2" t="str">
        <f t="shared" si="0"/>
        <v>삼양트레이드 ㈜42737</v>
      </c>
      <c r="F6" s="3" t="s">
        <v>31</v>
      </c>
      <c r="G6" s="4">
        <v>79500</v>
      </c>
      <c r="H6" s="3">
        <v>2</v>
      </c>
      <c r="I6" s="21">
        <v>0</v>
      </c>
      <c r="J6" s="24">
        <v>159000</v>
      </c>
    </row>
    <row r="7" spans="1:10" ht="19.5" customHeight="1">
      <c r="A7" s="16" t="s">
        <v>32</v>
      </c>
      <c r="B7" s="1" t="s">
        <v>22</v>
      </c>
      <c r="C7" s="1" t="s">
        <v>23</v>
      </c>
      <c r="D7" s="2">
        <v>42740</v>
      </c>
      <c r="E7" s="2" t="str">
        <f t="shared" si="0"/>
        <v>자이언트무역 ㈜42740</v>
      </c>
      <c r="F7" s="3" t="s">
        <v>33</v>
      </c>
      <c r="G7" s="4">
        <v>127800</v>
      </c>
      <c r="H7" s="3">
        <v>4</v>
      </c>
      <c r="I7" s="21">
        <v>0</v>
      </c>
      <c r="J7" s="24">
        <v>511200</v>
      </c>
    </row>
    <row r="8" spans="1:10" ht="19.5" customHeight="1">
      <c r="A8" s="16" t="s">
        <v>34</v>
      </c>
      <c r="B8" s="1" t="s">
        <v>35</v>
      </c>
      <c r="C8" s="1" t="s">
        <v>36</v>
      </c>
      <c r="D8" s="2">
        <v>42740</v>
      </c>
      <c r="E8" s="2" t="str">
        <f t="shared" si="0"/>
        <v>동남무역 ㈜42740</v>
      </c>
      <c r="F8" s="3" t="s">
        <v>37</v>
      </c>
      <c r="G8" s="4">
        <v>597900</v>
      </c>
      <c r="H8" s="3">
        <v>3</v>
      </c>
      <c r="I8" s="21">
        <v>0.05</v>
      </c>
      <c r="J8" s="24">
        <v>1704015</v>
      </c>
    </row>
    <row r="9" spans="1:10" ht="19.5" customHeight="1">
      <c r="A9" s="16" t="s">
        <v>38</v>
      </c>
      <c r="B9" s="1" t="s">
        <v>39</v>
      </c>
      <c r="C9" s="1" t="s">
        <v>16</v>
      </c>
      <c r="D9" s="2">
        <v>42740</v>
      </c>
      <c r="E9" s="2" t="str">
        <f t="shared" si="0"/>
        <v>한남상사 ㈜42740</v>
      </c>
      <c r="F9" s="3" t="s">
        <v>20</v>
      </c>
      <c r="G9" s="4">
        <v>16800</v>
      </c>
      <c r="H9" s="3">
        <v>5</v>
      </c>
      <c r="I9" s="21">
        <v>0</v>
      </c>
      <c r="J9" s="24">
        <v>84000</v>
      </c>
    </row>
    <row r="10" spans="1:10" ht="19.5" customHeight="1">
      <c r="A10" s="16" t="s">
        <v>40</v>
      </c>
      <c r="B10" s="1" t="s">
        <v>41</v>
      </c>
      <c r="C10" s="1" t="s">
        <v>36</v>
      </c>
      <c r="D10" s="2">
        <v>42740</v>
      </c>
      <c r="E10" s="2" t="str">
        <f t="shared" si="0"/>
        <v>금화트레이드 ㈜42740</v>
      </c>
      <c r="F10" s="3" t="s">
        <v>33</v>
      </c>
      <c r="G10" s="4">
        <v>161900</v>
      </c>
      <c r="H10" s="3">
        <v>9</v>
      </c>
      <c r="I10" s="21">
        <v>0.05</v>
      </c>
      <c r="J10" s="24">
        <v>1384245</v>
      </c>
    </row>
    <row r="11" spans="1:10" ht="19.5" customHeight="1">
      <c r="A11" s="16" t="s">
        <v>42</v>
      </c>
      <c r="B11" s="1" t="s">
        <v>43</v>
      </c>
      <c r="C11" s="1" t="s">
        <v>19</v>
      </c>
      <c r="D11" s="2">
        <v>42740</v>
      </c>
      <c r="E11" s="2" t="str">
        <f t="shared" si="0"/>
        <v>칠성무역 ㈜42740</v>
      </c>
      <c r="F11" s="3" t="s">
        <v>44</v>
      </c>
      <c r="G11" s="4">
        <v>96900</v>
      </c>
      <c r="H11" s="3">
        <v>6</v>
      </c>
      <c r="I11" s="21">
        <v>0</v>
      </c>
      <c r="J11" s="24">
        <v>581400</v>
      </c>
    </row>
    <row r="12" spans="1:10" ht="19.5" customHeight="1">
      <c r="A12" s="16" t="s">
        <v>45</v>
      </c>
      <c r="B12" s="1" t="s">
        <v>46</v>
      </c>
      <c r="C12" s="1" t="s">
        <v>47</v>
      </c>
      <c r="D12" s="2">
        <v>42740</v>
      </c>
      <c r="E12" s="2" t="str">
        <f t="shared" si="0"/>
        <v>뉴럴네트워크 ㈜42740</v>
      </c>
      <c r="F12" s="3" t="s">
        <v>48</v>
      </c>
      <c r="G12" s="4">
        <v>5400</v>
      </c>
      <c r="H12" s="3">
        <v>3</v>
      </c>
      <c r="I12" s="21">
        <v>0</v>
      </c>
      <c r="J12" s="24">
        <v>16200</v>
      </c>
    </row>
    <row r="13" spans="1:10" ht="19.5" customHeight="1">
      <c r="A13" s="16" t="s">
        <v>49</v>
      </c>
      <c r="B13" s="1" t="s">
        <v>50</v>
      </c>
      <c r="C13" s="1" t="s">
        <v>36</v>
      </c>
      <c r="D13" s="2">
        <v>42741</v>
      </c>
      <c r="E13" s="2" t="str">
        <f t="shared" si="0"/>
        <v>신성백화점 ㈜42741</v>
      </c>
      <c r="F13" s="3" t="s">
        <v>20</v>
      </c>
      <c r="G13" s="4">
        <v>20700</v>
      </c>
      <c r="H13" s="3">
        <v>2</v>
      </c>
      <c r="I13" s="21">
        <v>0</v>
      </c>
      <c r="J13" s="24">
        <v>41400</v>
      </c>
    </row>
    <row r="14" spans="1:10" ht="19.5" customHeight="1">
      <c r="A14" s="16" t="s">
        <v>51</v>
      </c>
      <c r="B14" s="1" t="s">
        <v>52</v>
      </c>
      <c r="C14" s="1" t="s">
        <v>30</v>
      </c>
      <c r="D14" s="2">
        <v>42741</v>
      </c>
      <c r="E14" s="2" t="str">
        <f t="shared" si="0"/>
        <v>사선무역 ㈜42741</v>
      </c>
      <c r="F14" s="3" t="s">
        <v>53</v>
      </c>
      <c r="G14" s="4">
        <v>3200</v>
      </c>
      <c r="H14" s="3">
        <v>8</v>
      </c>
      <c r="I14" s="21">
        <v>0</v>
      </c>
      <c r="J14" s="24">
        <v>25600</v>
      </c>
    </row>
    <row r="15" spans="1:10" ht="19.5" customHeight="1">
      <c r="A15" s="16" t="s">
        <v>54</v>
      </c>
      <c r="B15" s="1" t="s">
        <v>55</v>
      </c>
      <c r="C15" s="1" t="s">
        <v>19</v>
      </c>
      <c r="D15" s="2">
        <v>42741</v>
      </c>
      <c r="E15" s="2" t="str">
        <f t="shared" si="0"/>
        <v>네트워크통상 ㈜42741</v>
      </c>
      <c r="F15" s="3" t="s">
        <v>56</v>
      </c>
      <c r="G15" s="4">
        <v>48400</v>
      </c>
      <c r="H15" s="3">
        <v>10</v>
      </c>
      <c r="I15" s="21">
        <v>0</v>
      </c>
      <c r="J15" s="24">
        <v>484000</v>
      </c>
    </row>
    <row r="17" spans="1:1" ht="19.5" customHeight="1">
      <c r="A17" t="b">
        <f>(SUMPRODUCT(1/COUNTIF(A2:A15,A2:A15))=COUNTA(A2:A15))</f>
        <v>1</v>
      </c>
    </row>
  </sheetData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7"/>
  <sheetViews>
    <sheetView tabSelected="1" topLeftCell="A4" workbookViewId="0">
      <selection activeCell="F17" sqref="F17"/>
    </sheetView>
  </sheetViews>
  <sheetFormatPr defaultRowHeight="20.149999999999999" customHeight="1"/>
  <cols>
    <col min="3" max="3" width="18.58203125" bestFit="1" customWidth="1"/>
    <col min="4" max="5" width="11.25" customWidth="1"/>
    <col min="6" max="6" width="28.33203125" customWidth="1"/>
  </cols>
  <sheetData>
    <row r="2" spans="2:7" ht="20.149999999999999" customHeight="1">
      <c r="B2" s="28" t="s">
        <v>7</v>
      </c>
      <c r="C2" s="28"/>
      <c r="D2" s="28"/>
      <c r="E2" s="28"/>
      <c r="F2" s="28"/>
      <c r="G2" s="28"/>
    </row>
    <row r="3" spans="2:7" ht="20.149999999999999" customHeight="1" thickBot="1">
      <c r="B3" s="29"/>
      <c r="C3" s="29"/>
      <c r="D3" s="29"/>
      <c r="E3" s="29"/>
      <c r="F3" s="29"/>
      <c r="G3" s="29"/>
    </row>
    <row r="4" spans="2:7" ht="20.149999999999999" customHeight="1" thickBot="1"/>
    <row r="5" spans="2:7" ht="21.5" thickBot="1">
      <c r="B5" s="25" t="s">
        <v>8</v>
      </c>
      <c r="C5" s="26"/>
      <c r="D5" s="27"/>
    </row>
    <row r="6" spans="2:7" ht="20.149999999999999" customHeight="1">
      <c r="B6" s="5"/>
      <c r="C6" s="6"/>
      <c r="D6" s="6"/>
      <c r="E6" s="6"/>
      <c r="F6" s="6"/>
      <c r="G6" s="7"/>
    </row>
    <row r="7" spans="2:7" ht="20.149999999999999" customHeight="1">
      <c r="B7" s="8"/>
      <c r="C7" s="20" t="s">
        <v>58</v>
      </c>
      <c r="D7" s="17" t="s">
        <v>59</v>
      </c>
      <c r="E7" s="9"/>
      <c r="F7" s="14" t="s">
        <v>6</v>
      </c>
      <c r="G7" s="10"/>
    </row>
    <row r="8" spans="2:7" ht="20.149999999999999" customHeight="1">
      <c r="B8" s="8"/>
      <c r="C8" s="9"/>
      <c r="D8" s="9"/>
      <c r="E8" s="9"/>
      <c r="F8" s="19" t="str">
        <f>VLOOKUP(D7, sample1!A2:F15, 5, FALSE)</f>
        <v>S&amp;C무역 ㈜42736</v>
      </c>
      <c r="G8" s="10"/>
    </row>
    <row r="9" spans="2:7" ht="20.149999999999999" customHeight="1" thickBot="1">
      <c r="B9" s="11"/>
      <c r="C9" s="12"/>
      <c r="D9" s="12"/>
      <c r="E9" s="12"/>
      <c r="F9" s="12"/>
      <c r="G9" s="13"/>
    </row>
    <row r="10" spans="2:7" ht="20.149999999999999" customHeight="1" thickBot="1"/>
    <row r="11" spans="2:7" ht="21.5" thickBot="1">
      <c r="B11" s="25" t="s">
        <v>9</v>
      </c>
      <c r="C11" s="26"/>
      <c r="D11" s="27"/>
    </row>
    <row r="12" spans="2:7" ht="20.149999999999999" customHeight="1">
      <c r="B12" s="5"/>
      <c r="C12" s="6"/>
      <c r="D12" s="6"/>
      <c r="E12" s="6"/>
      <c r="F12" s="6"/>
      <c r="G12" s="7"/>
    </row>
    <row r="13" spans="2:7" ht="20.149999999999999" customHeight="1">
      <c r="B13" s="8"/>
      <c r="C13" s="20" t="s">
        <v>10</v>
      </c>
      <c r="D13" s="15" t="s">
        <v>2</v>
      </c>
      <c r="E13" s="9"/>
      <c r="F13" s="14" t="s">
        <v>6</v>
      </c>
      <c r="G13" s="10"/>
    </row>
    <row r="14" spans="2:7" ht="20.149999999999999" customHeight="1">
      <c r="B14" s="8"/>
      <c r="C14" s="17" t="s">
        <v>60</v>
      </c>
      <c r="D14" s="18">
        <v>42737</v>
      </c>
      <c r="E14" s="9"/>
      <c r="F14" s="19" t="str">
        <f t="array" ref="F14">INDEX(sample1!F2:F15, MATCH(1, (sample1!B2:B15=C14)*(sample1!D2:D15=D14), 0))</f>
        <v>잉크젯복합기 AP-3200</v>
      </c>
      <c r="G14" s="10"/>
    </row>
    <row r="15" spans="2:7" ht="20.149999999999999" customHeight="1" thickBot="1">
      <c r="B15" s="11"/>
      <c r="C15" s="12"/>
      <c r="D15" s="12"/>
      <c r="E15" s="12"/>
      <c r="F15" s="12"/>
      <c r="G15" s="13"/>
    </row>
    <row r="17" spans="6:6" ht="20.149999999999999" customHeight="1">
      <c r="F17" t="e">
        <f>VLOOKUP(C14 &amp; D14, sample1:E2:F15, 2, FALSE)</f>
        <v>#NAME?</v>
      </c>
    </row>
  </sheetData>
  <mergeCells count="3">
    <mergeCell ref="B5:D5"/>
    <mergeCell ref="B11:D11"/>
    <mergeCell ref="B2:G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테이블-키</dc:title>
  <dc:subject>엑셀 피벗&amp;파워 쿼리 바이블</dc:subject>
  <dc:creator>최준선</dc:creator>
  <cp:keywords>엑셀..하루에하나씩</cp:keywords>
  <dc:description/>
  <cp:lastModifiedBy>태훈 황</cp:lastModifiedBy>
  <dcterms:created xsi:type="dcterms:W3CDTF">2017-10-20T08:31:01Z</dcterms:created>
  <dcterms:modified xsi:type="dcterms:W3CDTF">2025-04-02T11:55:14Z</dcterms:modified>
</cp:coreProperties>
</file>