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한 걸음 더(부록)\"/>
    </mc:Choice>
  </mc:AlternateContent>
  <xr:revisionPtr revIDLastSave="0" documentId="13_ncr:1_{F4C68D72-17C1-48B2-8568-05A9FE0F8975}" xr6:coauthVersionLast="47" xr6:coauthVersionMax="47" xr10:uidLastSave="{00000000-0000-0000-0000-000000000000}"/>
  <bookViews>
    <workbookView xWindow="9405" yWindow="4035" windowWidth="9315" windowHeight="16620" activeTab="1" xr2:uid="{56672375-05B8-4A29-B78E-2ACF6EBEEBEA}"/>
  </bookViews>
  <sheets>
    <sheet name="미세먼지농도(종로구)" sheetId="1" r:id="rId1"/>
    <sheet name="항공사승객수예제" sheetId="3" r:id="rId2"/>
    <sheet name="메타정보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D4" i="3" s="1"/>
  <c r="C5" i="3" a="1"/>
  <c r="C5" i="3" s="1"/>
  <c r="D5" i="3" s="1"/>
  <c r="C6" i="3" a="1"/>
  <c r="C6" i="3" s="1"/>
  <c r="D6" i="3" s="1"/>
  <c r="C7" i="3" a="1"/>
  <c r="C7" i="3" s="1"/>
  <c r="D7" i="3" s="1"/>
  <c r="C8" i="3" a="1"/>
  <c r="C8" i="3" s="1"/>
  <c r="D8" i="3" s="1"/>
  <c r="C9" i="3" a="1"/>
  <c r="C9" i="3" s="1"/>
  <c r="D9" i="3" s="1"/>
  <c r="C10" i="3" a="1"/>
  <c r="C10" i="3" s="1"/>
  <c r="D10" i="3" s="1"/>
  <c r="C11" i="3" a="1"/>
  <c r="C11" i="3" s="1"/>
  <c r="D11" i="3" s="1"/>
  <c r="C12" i="3" a="1"/>
  <c r="C12" i="3" s="1"/>
  <c r="D12" i="3" s="1"/>
  <c r="C13" i="3" a="1"/>
  <c r="C13" i="3" s="1"/>
  <c r="D13" i="3" s="1"/>
  <c r="C14" i="3" a="1"/>
  <c r="C14" i="3" s="1"/>
  <c r="D14" i="3" s="1"/>
  <c r="C15" i="3" a="1"/>
  <c r="C15" i="3" s="1"/>
  <c r="D15" i="3" s="1"/>
  <c r="C16" i="3" a="1"/>
  <c r="C16" i="3" s="1"/>
  <c r="D16" i="3" s="1"/>
  <c r="C17" i="3" a="1"/>
  <c r="C17" i="3" s="1"/>
  <c r="D17" i="3" s="1"/>
  <c r="C18" i="3" a="1"/>
  <c r="C18" i="3" s="1"/>
  <c r="D18" i="3" s="1"/>
  <c r="C19" i="3" a="1"/>
  <c r="C19" i="3" s="1"/>
  <c r="D19" i="3" s="1"/>
  <c r="C20" i="3" a="1"/>
  <c r="C20" i="3" s="1"/>
  <c r="D20" i="3" s="1"/>
  <c r="C21" i="3" a="1"/>
  <c r="C21" i="3" s="1"/>
  <c r="D21" i="3" s="1"/>
  <c r="C22" i="3" a="1"/>
  <c r="C22" i="3" s="1"/>
  <c r="D22" i="3" s="1"/>
  <c r="C23" i="3" a="1"/>
  <c r="C23" i="3" s="1"/>
  <c r="D23" i="3" s="1"/>
  <c r="C24" i="3" a="1"/>
  <c r="C24" i="3" s="1"/>
  <c r="D24" i="3" s="1"/>
  <c r="C25" i="3" a="1"/>
  <c r="C25" i="3" s="1"/>
  <c r="D25" i="3" s="1"/>
  <c r="C26" i="3" a="1"/>
  <c r="C26" i="3" s="1"/>
  <c r="D26" i="3" s="1"/>
  <c r="C27" i="3" a="1"/>
  <c r="C27" i="3" s="1"/>
  <c r="D27" i="3" s="1"/>
  <c r="C28" i="3" a="1"/>
  <c r="C28" i="3" s="1"/>
  <c r="D28" i="3" s="1"/>
  <c r="C29" i="3" a="1"/>
  <c r="C29" i="3" s="1"/>
  <c r="D29" i="3" s="1"/>
  <c r="C30" i="3" a="1"/>
  <c r="C30" i="3" s="1"/>
  <c r="D30" i="3" s="1"/>
  <c r="C31" i="3" a="1"/>
  <c r="C31" i="3" s="1"/>
  <c r="D31" i="3" s="1"/>
  <c r="C32" i="3" a="1"/>
  <c r="C32" i="3" s="1"/>
  <c r="D32" i="3" s="1"/>
  <c r="C33" i="3" a="1"/>
  <c r="C33" i="3" s="1"/>
  <c r="D33" i="3" s="1"/>
  <c r="C34" i="3" a="1"/>
  <c r="C34" i="3" s="1"/>
  <c r="D34" i="3" s="1"/>
  <c r="C35" i="3" a="1"/>
  <c r="C35" i="3" s="1"/>
  <c r="D35" i="3" s="1"/>
  <c r="C36" i="3" a="1"/>
  <c r="C36" i="3" s="1"/>
  <c r="D36" i="3" s="1"/>
  <c r="C37" i="3" a="1"/>
  <c r="C37" i="3" s="1"/>
  <c r="D37" i="3" s="1"/>
  <c r="C38" i="3" a="1"/>
  <c r="C38" i="3" s="1"/>
  <c r="D38" i="3" s="1"/>
  <c r="C39" i="3" a="1"/>
  <c r="C39" i="3" s="1"/>
  <c r="D39" i="3" s="1"/>
  <c r="C40" i="3" a="1"/>
  <c r="C40" i="3" s="1"/>
  <c r="D40" i="3" s="1"/>
  <c r="C41" i="3" a="1"/>
  <c r="C41" i="3" s="1"/>
  <c r="D41" i="3" s="1"/>
  <c r="C42" i="3" a="1"/>
  <c r="C42" i="3" s="1"/>
  <c r="D42" i="3" s="1"/>
  <c r="C43" i="3" a="1"/>
  <c r="C43" i="3" s="1"/>
  <c r="D43" i="3" s="1"/>
  <c r="C44" i="3" a="1"/>
  <c r="C44" i="3" s="1"/>
  <c r="D44" i="3" s="1"/>
  <c r="C45" i="3" a="1"/>
  <c r="C45" i="3" s="1"/>
  <c r="D45" i="3" s="1"/>
  <c r="C46" i="3" a="1"/>
  <c r="C46" i="3" s="1"/>
  <c r="D46" i="3" s="1"/>
  <c r="C47" i="3" a="1"/>
  <c r="C47" i="3" s="1"/>
  <c r="D47" i="3" s="1"/>
  <c r="C48" i="3" a="1"/>
  <c r="C48" i="3" s="1"/>
  <c r="D48" i="3" s="1"/>
  <c r="C49" i="3" a="1"/>
  <c r="C49" i="3" s="1"/>
  <c r="D49" i="3" s="1"/>
  <c r="C50" i="3" a="1"/>
  <c r="C50" i="3" s="1"/>
  <c r="D50" i="3" s="1"/>
  <c r="C51" i="3" a="1"/>
  <c r="C51" i="3" s="1"/>
  <c r="D51" i="3" s="1"/>
  <c r="C52" i="3" a="1"/>
  <c r="C52" i="3" s="1"/>
  <c r="D52" i="3" s="1"/>
  <c r="C3" i="3" a="1"/>
  <c r="C3" i="3" s="1"/>
  <c r="D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<sst xmlns="http://schemas.openxmlformats.org/spreadsheetml/2006/main" count="39" uniqueCount="32">
  <si>
    <t>μg/m³</t>
  </si>
  <si>
    <t/>
  </si>
  <si>
    <t xml:space="preserve">          3. 관측점 수치가 없는 경우는  장비교체, 장비점검 등으로 인한 결측"</t>
  </si>
  <si>
    <t xml:space="preserve">          "</t>
  </si>
  <si>
    <t xml:space="preserve">          2. **의 값은 자료 획득율이 50% 미만인 측정소의 월평균 값임"</t>
  </si>
  <si>
    <t>통계표 : 1. *의 값은 자료 획득율이 50% 이상이나 75% 미만인 도시의 월평균 값임"</t>
  </si>
  <si>
    <t>○주석</t>
  </si>
  <si>
    <t>○단위</t>
  </si>
  <si>
    <t>* KOSIS 개편 시 통계표 URL은 달라질 수 있음</t>
  </si>
  <si>
    <t>https://kosis.kr/statHtml/statHtml.do?orgId=106&amp;tblId=DT_106N_03_0200076&amp;conn_path=I3</t>
  </si>
  <si>
    <t>○통계표URL</t>
  </si>
  <si>
    <t xml:space="preserve">044-201-6872 </t>
  </si>
  <si>
    <t>○문의처</t>
  </si>
  <si>
    <t xml:space="preserve">KOSIS(환경부,「대기오염도현황」), 2021.09.27 11:49 </t>
  </si>
  <si>
    <t>○출처</t>
  </si>
  <si>
    <t>null</t>
  </si>
  <si>
    <t>○수록기간</t>
  </si>
  <si>
    <t>미세먼지(PM10) 월별 대기오염도(측정망별,시도별,도시별,측정지점별)</t>
  </si>
  <si>
    <t>○통계표명</t>
  </si>
  <si>
    <t>DT_106N_03_0200076</t>
  </si>
  <si>
    <t>○통계표ID</t>
  </si>
  <si>
    <t>&lt; 통계표 메타자료 &gt;</t>
  </si>
  <si>
    <t>날짜</t>
    <phoneticPr fontId="3" type="noConversion"/>
  </si>
  <si>
    <t>예측치</t>
    <phoneticPr fontId="3" type="noConversion"/>
  </si>
  <si>
    <t>계절성</t>
    <phoneticPr fontId="3" type="noConversion"/>
  </si>
  <si>
    <t>절대오차</t>
    <phoneticPr fontId="3" type="noConversion"/>
  </si>
  <si>
    <t>백분율오차</t>
    <phoneticPr fontId="3" type="noConversion"/>
  </si>
  <si>
    <t>미세먼지</t>
    <phoneticPr fontId="3" type="noConversion"/>
  </si>
  <si>
    <t>잔차</t>
    <phoneticPr fontId="3" type="noConversion"/>
  </si>
  <si>
    <t>평균</t>
    <phoneticPr fontId="3" type="noConversion"/>
  </si>
  <si>
    <t>승객수</t>
    <phoneticPr fontId="3" type="noConversion"/>
  </si>
  <si>
    <r>
      <t xml:space="preserve">(지역 : 종로구 , 단위 : </t>
    </r>
    <r>
      <rPr>
        <b/>
        <sz val="9"/>
        <color theme="1"/>
        <rFont val="Calibri"/>
        <family val="2"/>
        <charset val="161"/>
      </rPr>
      <t>μ</t>
    </r>
    <r>
      <rPr>
        <b/>
        <sz val="9"/>
        <color theme="1"/>
        <rFont val="맑은 고딕"/>
        <family val="2"/>
        <charset val="129"/>
        <scheme val="minor"/>
      </rPr>
      <t>g/m³)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</si>
</sst>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yyyy/mm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sz val="7"/>
      <color rgb="FF202124"/>
      <name val="맑은 고딕"/>
      <family val="3"/>
      <charset val="129"/>
      <scheme val="maj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medium">
        <color rgb="FFECECED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2" fillId="0" borderId="0" applyNumberFormat="0" applyFill="0" applyBorder="0" applyProtection="0"/>
  </cellStyleXfs>
  <cellXfs count="27">
    <xf numFmtId="0" fontId="0" fillId="0" borderId="0" xfId="0">
      <alignment vertical="center"/>
    </xf>
    <xf numFmtId="0" fontId="2" fillId="0" borderId="0" xfId="2"/>
    <xf numFmtId="0" fontId="0" fillId="0" borderId="0" xfId="0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7" fontId="5" fillId="0" borderId="0" xfId="0" applyNumberFormat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7" fontId="6" fillId="0" borderId="3" xfId="0" applyNumberFormat="1" applyFont="1" applyBorder="1" applyAlignment="1">
      <alignment horizontal="center" vertical="top" wrapText="1"/>
    </xf>
    <xf numFmtId="0" fontId="7" fillId="0" borderId="0" xfId="0" applyFont="1">
      <alignment vertical="center"/>
    </xf>
    <xf numFmtId="176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3">
    <cellStyle name="Header" xfId="1" xr:uid="{429F56CD-3A85-4915-81A9-827B172E6FA5}"/>
    <cellStyle name="표준" xfId="0" builtinId="0"/>
    <cellStyle name="표준 2" xfId="2" xr:uid="{8D317A80-F065-4456-90B7-A7F9F3F1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계절성</c:v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val>
            <c:numRef>
              <c:f>항공사승객수예제!$D$3:$D$52</c:f>
              <c:numCache>
                <c:formatCode>#,##0.0</c:formatCode>
                <c:ptCount val="50"/>
                <c:pt idx="0">
                  <c:v>-14.666666666666671</c:v>
                </c:pt>
                <c:pt idx="1">
                  <c:v>-8.6666666666666714</c:v>
                </c:pt>
                <c:pt idx="2">
                  <c:v>5.3333333333333286</c:v>
                </c:pt>
                <c:pt idx="3">
                  <c:v>2.3333333333333286</c:v>
                </c:pt>
                <c:pt idx="4">
                  <c:v>-5.6666666666666714</c:v>
                </c:pt>
                <c:pt idx="5">
                  <c:v>8.3333333333333286</c:v>
                </c:pt>
                <c:pt idx="6">
                  <c:v>21.333333333333329</c:v>
                </c:pt>
                <c:pt idx="7">
                  <c:v>21.333333333333329</c:v>
                </c:pt>
                <c:pt idx="8">
                  <c:v>9.3333333333333286</c:v>
                </c:pt>
                <c:pt idx="9">
                  <c:v>-7.6666666666666714</c:v>
                </c:pt>
                <c:pt idx="10">
                  <c:v>-22.666666666666671</c:v>
                </c:pt>
                <c:pt idx="11">
                  <c:v>-8.6666666666666714</c:v>
                </c:pt>
                <c:pt idx="12">
                  <c:v>-24.666666666666657</c:v>
                </c:pt>
                <c:pt idx="13">
                  <c:v>-13.666666666666657</c:v>
                </c:pt>
                <c:pt idx="14">
                  <c:v>1.3333333333333428</c:v>
                </c:pt>
                <c:pt idx="15">
                  <c:v>-4.6666666666666572</c:v>
                </c:pt>
                <c:pt idx="16">
                  <c:v>-14.666666666666657</c:v>
                </c:pt>
                <c:pt idx="17">
                  <c:v>9.3333333333333428</c:v>
                </c:pt>
                <c:pt idx="18">
                  <c:v>30.333333333333343</c:v>
                </c:pt>
                <c:pt idx="19">
                  <c:v>30.333333333333343</c:v>
                </c:pt>
                <c:pt idx="20">
                  <c:v>18.333333333333343</c:v>
                </c:pt>
                <c:pt idx="21">
                  <c:v>-6.6666666666666572</c:v>
                </c:pt>
                <c:pt idx="22">
                  <c:v>-25.666666666666657</c:v>
                </c:pt>
                <c:pt idx="23">
                  <c:v>0.33333333333334281</c:v>
                </c:pt>
                <c:pt idx="24">
                  <c:v>-25.166666666666657</c:v>
                </c:pt>
                <c:pt idx="25">
                  <c:v>-20.166666666666657</c:v>
                </c:pt>
                <c:pt idx="26">
                  <c:v>7.8333333333333428</c:v>
                </c:pt>
                <c:pt idx="27">
                  <c:v>-7.1666666666666572</c:v>
                </c:pt>
                <c:pt idx="28">
                  <c:v>1.8333333333333428</c:v>
                </c:pt>
                <c:pt idx="29">
                  <c:v>7.8333333333333428</c:v>
                </c:pt>
                <c:pt idx="30">
                  <c:v>28.833333333333343</c:v>
                </c:pt>
                <c:pt idx="31">
                  <c:v>28.833333333333343</c:v>
                </c:pt>
                <c:pt idx="32">
                  <c:v>13.833333333333343</c:v>
                </c:pt>
                <c:pt idx="33">
                  <c:v>-8.1666666666666572</c:v>
                </c:pt>
                <c:pt idx="34">
                  <c:v>-24.166666666666657</c:v>
                </c:pt>
                <c:pt idx="35">
                  <c:v>-4.1666666666666572</c:v>
                </c:pt>
                <c:pt idx="36">
                  <c:v>-26</c:v>
                </c:pt>
                <c:pt idx="37">
                  <c:v>-17</c:v>
                </c:pt>
                <c:pt idx="38">
                  <c:v>-4</c:v>
                </c:pt>
                <c:pt idx="39">
                  <c:v>-16</c:v>
                </c:pt>
                <c:pt idx="40">
                  <c:v>-14</c:v>
                </c:pt>
                <c:pt idx="41">
                  <c:v>21</c:v>
                </c:pt>
                <c:pt idx="42">
                  <c:v>33</c:v>
                </c:pt>
                <c:pt idx="43">
                  <c:v>45</c:v>
                </c:pt>
                <c:pt idx="44">
                  <c:v>12</c:v>
                </c:pt>
                <c:pt idx="45">
                  <c:v>-6</c:v>
                </c:pt>
                <c:pt idx="46">
                  <c:v>-25</c:v>
                </c:pt>
                <c:pt idx="47">
                  <c:v>-3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0-4169-8024-E14D91091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539016032"/>
        <c:axId val="1539013952"/>
      </c:barChart>
      <c:lineChart>
        <c:grouping val="standard"/>
        <c:varyColors val="0"/>
        <c:ser>
          <c:idx val="0"/>
          <c:order val="0"/>
          <c:tx>
            <c:v>승객수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name>추세선</c:name>
            <c:spPr>
              <a:ln w="28575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항공사승객수예제!$A$3:$A$52</c:f>
              <c:numCache>
                <c:formatCode>yyyy/mm</c:formatCode>
                <c:ptCount val="50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</c:numCache>
            </c:numRef>
          </c:cat>
          <c:val>
            <c:numRef>
              <c:f>항공사승객수예제!$B$3:$B$52</c:f>
              <c:numCache>
                <c:formatCode>General</c:formatCode>
                <c:ptCount val="50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0-4169-8024-E14D91091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071552"/>
        <c:axId val="1755072800"/>
      </c:lineChart>
      <c:dateAx>
        <c:axId val="1755071552"/>
        <c:scaling>
          <c:orientation val="minMax"/>
        </c:scaling>
        <c:delete val="0"/>
        <c:axPos val="b"/>
        <c:numFmt formatCode="yy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5072800"/>
        <c:crosses val="autoZero"/>
        <c:auto val="1"/>
        <c:lblOffset val="100"/>
        <c:baseTimeUnit val="months"/>
      </c:dateAx>
      <c:valAx>
        <c:axId val="17550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5071552"/>
        <c:crosses val="autoZero"/>
        <c:crossBetween val="between"/>
      </c:valAx>
      <c:valAx>
        <c:axId val="1539013952"/>
        <c:scaling>
          <c:orientation val="minMax"/>
          <c:max val="80"/>
          <c:min val="-80"/>
        </c:scaling>
        <c:delete val="0"/>
        <c:axPos val="r"/>
        <c:numFmt formatCode="#,##0.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9016032"/>
        <c:crosses val="max"/>
        <c:crossBetween val="between"/>
      </c:valAx>
      <c:catAx>
        <c:axId val="153901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1539013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59810291674085381"/>
          <c:y val="2.7210894070703331E-2"/>
          <c:w val="0.36786160521710876"/>
          <c:h val="5.4621049019247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157164</xdr:colOff>
      <xdr:row>2</xdr:row>
      <xdr:rowOff>28575</xdr:rowOff>
    </xdr:from>
    <xdr:to>
      <xdr:col>9</xdr:col>
      <xdr:colOff>652463</xdr:colOff>
      <xdr:row>14</xdr:row>
      <xdr:rowOff>200024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EFFE93-C846-4A69-93D3-DD69B7B53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FC7C-3845-41CF-899F-B0E4170231BA}">
  <dimension ref="A1:H127"/>
  <sheetViews>
    <sheetView zoomScale="130" zoomScaleNormal="130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4.25" style="3" customWidth="1"/>
    <col min="2" max="2" width="14.25" style="4" customWidth="1"/>
    <col min="3" max="5" width="12" style="4" customWidth="1"/>
    <col min="6" max="7" width="2.5" customWidth="1"/>
    <col min="8" max="9" width="9.5" customWidth="1"/>
  </cols>
  <sheetData>
    <row r="1" spans="1:8" x14ac:dyDescent="0.3">
      <c r="B1" s="3"/>
      <c r="E1" s="22" t="s">
        <v>31</v>
      </c>
    </row>
    <row r="2" spans="1:8" s="2" customFormat="1" x14ac:dyDescent="0.3">
      <c r="A2" s="25" t="s">
        <v>22</v>
      </c>
      <c r="B2" s="8" t="s">
        <v>27</v>
      </c>
      <c r="C2" s="9" t="s">
        <v>23</v>
      </c>
      <c r="D2" s="8" t="s">
        <v>25</v>
      </c>
      <c r="E2" s="8" t="s">
        <v>26</v>
      </c>
      <c r="H2" s="5" t="s">
        <v>24</v>
      </c>
    </row>
    <row r="3" spans="1:8" x14ac:dyDescent="0.3">
      <c r="A3" s="26">
        <v>40179</v>
      </c>
      <c r="B3" s="4">
        <v>60</v>
      </c>
      <c r="C3" s="10"/>
      <c r="H3" s="6"/>
    </row>
    <row r="4" spans="1:8" x14ac:dyDescent="0.3">
      <c r="A4" s="26">
        <v>40210</v>
      </c>
      <c r="B4" s="4">
        <v>58</v>
      </c>
      <c r="C4" s="10"/>
    </row>
    <row r="5" spans="1:8" x14ac:dyDescent="0.3">
      <c r="A5" s="26">
        <v>40238</v>
      </c>
      <c r="B5" s="4">
        <v>69</v>
      </c>
      <c r="C5" s="10"/>
    </row>
    <row r="6" spans="1:8" x14ac:dyDescent="0.3">
      <c r="A6" s="26">
        <v>40269</v>
      </c>
      <c r="B6" s="4">
        <v>57</v>
      </c>
      <c r="C6" s="10"/>
    </row>
    <row r="7" spans="1:8" x14ac:dyDescent="0.3">
      <c r="A7" s="26">
        <v>40299</v>
      </c>
      <c r="B7" s="4">
        <v>61</v>
      </c>
      <c r="C7" s="10"/>
    </row>
    <row r="8" spans="1:8" x14ac:dyDescent="0.3">
      <c r="A8" s="26">
        <v>40330</v>
      </c>
      <c r="B8" s="4">
        <v>60</v>
      </c>
      <c r="C8" s="10"/>
    </row>
    <row r="9" spans="1:8" x14ac:dyDescent="0.3">
      <c r="A9" s="26">
        <v>40360</v>
      </c>
      <c r="B9" s="4">
        <v>44</v>
      </c>
      <c r="C9" s="10"/>
    </row>
    <row r="10" spans="1:8" x14ac:dyDescent="0.3">
      <c r="A10" s="26">
        <v>40391</v>
      </c>
      <c r="B10" s="4">
        <v>47</v>
      </c>
      <c r="C10" s="10"/>
    </row>
    <row r="11" spans="1:8" x14ac:dyDescent="0.3">
      <c r="A11" s="26">
        <v>40422</v>
      </c>
      <c r="B11" s="4">
        <v>34</v>
      </c>
      <c r="C11" s="10"/>
    </row>
    <row r="12" spans="1:8" x14ac:dyDescent="0.3">
      <c r="A12" s="26">
        <v>40452</v>
      </c>
      <c r="B12" s="4">
        <v>49</v>
      </c>
      <c r="C12" s="10"/>
    </row>
    <row r="13" spans="1:8" x14ac:dyDescent="0.3">
      <c r="A13" s="26">
        <v>40483</v>
      </c>
      <c r="B13" s="4">
        <v>81</v>
      </c>
      <c r="C13" s="10"/>
    </row>
    <row r="14" spans="1:8" x14ac:dyDescent="0.3">
      <c r="A14" s="26">
        <v>40513</v>
      </c>
      <c r="B14" s="4">
        <v>71</v>
      </c>
      <c r="C14" s="10"/>
    </row>
    <row r="15" spans="1:8" x14ac:dyDescent="0.3">
      <c r="A15" s="26">
        <v>40544</v>
      </c>
      <c r="B15" s="4">
        <v>48</v>
      </c>
      <c r="C15" s="10"/>
    </row>
    <row r="16" spans="1:8" x14ac:dyDescent="0.3">
      <c r="A16" s="26">
        <v>40575</v>
      </c>
      <c r="B16" s="4">
        <v>89</v>
      </c>
      <c r="C16" s="10"/>
    </row>
    <row r="17" spans="1:3" x14ac:dyDescent="0.3">
      <c r="A17" s="26">
        <v>40603</v>
      </c>
      <c r="B17" s="4">
        <v>82</v>
      </c>
      <c r="C17" s="10"/>
    </row>
    <row r="18" spans="1:3" x14ac:dyDescent="0.3">
      <c r="A18" s="26">
        <v>40634</v>
      </c>
      <c r="B18" s="4">
        <v>70</v>
      </c>
      <c r="C18" s="10"/>
    </row>
    <row r="19" spans="1:3" x14ac:dyDescent="0.3">
      <c r="A19" s="26">
        <v>40664</v>
      </c>
      <c r="B19" s="4">
        <v>84</v>
      </c>
      <c r="C19" s="10"/>
    </row>
    <row r="20" spans="1:3" x14ac:dyDescent="0.3">
      <c r="A20" s="26">
        <v>40695</v>
      </c>
      <c r="B20" s="4">
        <v>49</v>
      </c>
      <c r="C20" s="10"/>
    </row>
    <row r="21" spans="1:3" x14ac:dyDescent="0.3">
      <c r="A21" s="26">
        <v>40725</v>
      </c>
      <c r="B21" s="4">
        <v>35</v>
      </c>
      <c r="C21" s="10"/>
    </row>
    <row r="22" spans="1:3" x14ac:dyDescent="0.3">
      <c r="A22" s="26">
        <v>40756</v>
      </c>
      <c r="B22" s="4">
        <v>32</v>
      </c>
      <c r="C22" s="10"/>
    </row>
    <row r="23" spans="1:3" x14ac:dyDescent="0.3">
      <c r="A23" s="26">
        <v>40787</v>
      </c>
      <c r="B23" s="4">
        <v>32</v>
      </c>
      <c r="C23" s="10"/>
    </row>
    <row r="24" spans="1:3" x14ac:dyDescent="0.3">
      <c r="A24" s="26">
        <v>40817</v>
      </c>
      <c r="B24" s="4">
        <v>42</v>
      </c>
      <c r="C24" s="10"/>
    </row>
    <row r="25" spans="1:3" x14ac:dyDescent="0.3">
      <c r="A25" s="26">
        <v>40848</v>
      </c>
      <c r="B25" s="4">
        <v>40</v>
      </c>
      <c r="C25" s="10"/>
    </row>
    <row r="26" spans="1:3" x14ac:dyDescent="0.3">
      <c r="A26" s="26">
        <v>40878</v>
      </c>
      <c r="B26" s="4">
        <v>48</v>
      </c>
      <c r="C26" s="10"/>
    </row>
    <row r="27" spans="1:3" x14ac:dyDescent="0.3">
      <c r="A27" s="26">
        <v>40909</v>
      </c>
      <c r="B27" s="4">
        <v>56</v>
      </c>
      <c r="C27" s="10"/>
    </row>
    <row r="28" spans="1:3" x14ac:dyDescent="0.3">
      <c r="A28" s="26">
        <v>40940</v>
      </c>
      <c r="B28" s="4">
        <v>53</v>
      </c>
      <c r="C28" s="10"/>
    </row>
    <row r="29" spans="1:3" x14ac:dyDescent="0.3">
      <c r="A29" s="26">
        <v>40969</v>
      </c>
      <c r="B29" s="4">
        <v>49</v>
      </c>
      <c r="C29" s="10"/>
    </row>
    <row r="30" spans="1:3" x14ac:dyDescent="0.3">
      <c r="A30" s="26">
        <v>41000</v>
      </c>
      <c r="B30" s="4">
        <v>54</v>
      </c>
      <c r="C30" s="10"/>
    </row>
    <row r="31" spans="1:3" x14ac:dyDescent="0.3">
      <c r="A31" s="26">
        <v>41030</v>
      </c>
      <c r="B31" s="4">
        <v>55</v>
      </c>
      <c r="C31" s="10"/>
    </row>
    <row r="32" spans="1:3" x14ac:dyDescent="0.3">
      <c r="A32" s="26">
        <v>41061</v>
      </c>
      <c r="B32" s="4">
        <v>46</v>
      </c>
      <c r="C32" s="10"/>
    </row>
    <row r="33" spans="1:3" x14ac:dyDescent="0.3">
      <c r="A33" s="26">
        <v>41091</v>
      </c>
      <c r="B33" s="4">
        <v>35</v>
      </c>
      <c r="C33" s="10"/>
    </row>
    <row r="34" spans="1:3" x14ac:dyDescent="0.3">
      <c r="A34" s="26">
        <v>41122</v>
      </c>
      <c r="B34" s="4">
        <v>28</v>
      </c>
      <c r="C34" s="10"/>
    </row>
    <row r="35" spans="1:3" x14ac:dyDescent="0.3">
      <c r="A35" s="26">
        <v>41153</v>
      </c>
      <c r="B35" s="4">
        <v>31</v>
      </c>
      <c r="C35" s="10"/>
    </row>
    <row r="36" spans="1:3" x14ac:dyDescent="0.3">
      <c r="A36" s="26">
        <v>41183</v>
      </c>
      <c r="B36" s="4">
        <v>36</v>
      </c>
      <c r="C36" s="10"/>
    </row>
    <row r="37" spans="1:3" x14ac:dyDescent="0.3">
      <c r="A37" s="26">
        <v>41214</v>
      </c>
      <c r="B37" s="4">
        <v>40</v>
      </c>
      <c r="C37" s="10"/>
    </row>
    <row r="38" spans="1:3" x14ac:dyDescent="0.3">
      <c r="A38" s="26">
        <v>41244</v>
      </c>
      <c r="B38" s="4">
        <v>41</v>
      </c>
      <c r="C38" s="10"/>
    </row>
    <row r="39" spans="1:3" x14ac:dyDescent="0.3">
      <c r="A39" s="26">
        <v>41275</v>
      </c>
      <c r="B39" s="4">
        <v>64</v>
      </c>
      <c r="C39" s="10"/>
    </row>
    <row r="40" spans="1:3" x14ac:dyDescent="0.3">
      <c r="A40" s="26">
        <v>41306</v>
      </c>
      <c r="B40" s="4">
        <v>49</v>
      </c>
      <c r="C40" s="10"/>
    </row>
    <row r="41" spans="1:3" x14ac:dyDescent="0.3">
      <c r="A41" s="26">
        <v>41334</v>
      </c>
      <c r="B41" s="4">
        <v>57</v>
      </c>
      <c r="C41" s="10"/>
    </row>
    <row r="42" spans="1:3" x14ac:dyDescent="0.3">
      <c r="A42" s="26">
        <v>41365</v>
      </c>
      <c r="B42" s="4">
        <v>55</v>
      </c>
      <c r="C42" s="10"/>
    </row>
    <row r="43" spans="1:3" x14ac:dyDescent="0.3">
      <c r="A43" s="26">
        <v>41395</v>
      </c>
      <c r="B43" s="4">
        <v>59</v>
      </c>
      <c r="C43" s="10"/>
    </row>
    <row r="44" spans="1:3" x14ac:dyDescent="0.3">
      <c r="A44" s="26">
        <v>41426</v>
      </c>
      <c r="B44" s="4">
        <v>43</v>
      </c>
      <c r="C44" s="10"/>
    </row>
    <row r="45" spans="1:3" x14ac:dyDescent="0.3">
      <c r="A45" s="26">
        <v>41456</v>
      </c>
      <c r="B45" s="4">
        <v>43</v>
      </c>
      <c r="C45" s="10"/>
    </row>
    <row r="46" spans="1:3" x14ac:dyDescent="0.3">
      <c r="A46" s="26">
        <v>41487</v>
      </c>
      <c r="B46" s="4">
        <v>41</v>
      </c>
      <c r="C46" s="10"/>
    </row>
    <row r="47" spans="1:3" x14ac:dyDescent="0.3">
      <c r="A47" s="26">
        <v>41518</v>
      </c>
      <c r="B47" s="4">
        <v>31</v>
      </c>
      <c r="C47" s="10"/>
    </row>
    <row r="48" spans="1:3" x14ac:dyDescent="0.3">
      <c r="A48" s="26">
        <v>41548</v>
      </c>
      <c r="B48" s="4">
        <v>31</v>
      </c>
      <c r="C48" s="10"/>
    </row>
    <row r="49" spans="1:3" x14ac:dyDescent="0.3">
      <c r="A49" s="26">
        <v>41579</v>
      </c>
      <c r="B49" s="4">
        <v>39</v>
      </c>
      <c r="C49" s="10"/>
    </row>
    <row r="50" spans="1:3" x14ac:dyDescent="0.3">
      <c r="A50" s="26">
        <v>41609</v>
      </c>
      <c r="B50" s="4">
        <v>63</v>
      </c>
      <c r="C50" s="10"/>
    </row>
    <row r="51" spans="1:3" x14ac:dyDescent="0.3">
      <c r="A51" s="26">
        <v>41640</v>
      </c>
      <c r="B51" s="4">
        <v>67</v>
      </c>
      <c r="C51" s="10"/>
    </row>
    <row r="52" spans="1:3" x14ac:dyDescent="0.3">
      <c r="A52" s="26">
        <v>41671</v>
      </c>
      <c r="B52" s="4">
        <v>60</v>
      </c>
      <c r="C52" s="10"/>
    </row>
    <row r="53" spans="1:3" x14ac:dyDescent="0.3">
      <c r="A53" s="26">
        <v>41699</v>
      </c>
      <c r="B53" s="4">
        <v>61</v>
      </c>
      <c r="C53" s="10"/>
    </row>
    <row r="54" spans="1:3" x14ac:dyDescent="0.3">
      <c r="A54" s="26">
        <v>41730</v>
      </c>
      <c r="B54" s="4">
        <v>69</v>
      </c>
      <c r="C54" s="10"/>
    </row>
    <row r="55" spans="1:3" x14ac:dyDescent="0.3">
      <c r="A55" s="26">
        <v>41760</v>
      </c>
      <c r="B55" s="4">
        <v>69</v>
      </c>
      <c r="C55" s="10"/>
    </row>
    <row r="56" spans="1:3" x14ac:dyDescent="0.3">
      <c r="A56" s="26">
        <v>41791</v>
      </c>
      <c r="B56" s="4">
        <v>48</v>
      </c>
      <c r="C56" s="10"/>
    </row>
    <row r="57" spans="1:3" x14ac:dyDescent="0.3">
      <c r="A57" s="26">
        <v>41821</v>
      </c>
      <c r="B57" s="4">
        <v>49</v>
      </c>
      <c r="C57" s="10"/>
    </row>
    <row r="58" spans="1:3" x14ac:dyDescent="0.3">
      <c r="A58" s="26">
        <v>41852</v>
      </c>
      <c r="B58" s="4">
        <v>38</v>
      </c>
      <c r="C58" s="10"/>
    </row>
    <row r="59" spans="1:3" x14ac:dyDescent="0.3">
      <c r="A59" s="26">
        <v>41883</v>
      </c>
      <c r="B59" s="4">
        <v>34</v>
      </c>
      <c r="C59" s="10"/>
    </row>
    <row r="60" spans="1:3" x14ac:dyDescent="0.3">
      <c r="A60" s="26">
        <v>41913</v>
      </c>
      <c r="B60" s="4">
        <v>39</v>
      </c>
      <c r="C60" s="10"/>
    </row>
    <row r="61" spans="1:3" x14ac:dyDescent="0.3">
      <c r="A61" s="26">
        <v>41944</v>
      </c>
      <c r="B61" s="4">
        <v>48</v>
      </c>
      <c r="C61" s="10"/>
    </row>
    <row r="62" spans="1:3" x14ac:dyDescent="0.3">
      <c r="A62" s="26">
        <v>41974</v>
      </c>
      <c r="B62" s="4">
        <v>45</v>
      </c>
      <c r="C62" s="10"/>
    </row>
    <row r="63" spans="1:3" x14ac:dyDescent="0.3">
      <c r="A63" s="26">
        <v>42005</v>
      </c>
      <c r="B63" s="4">
        <v>52</v>
      </c>
      <c r="C63" s="10"/>
    </row>
    <row r="64" spans="1:3" x14ac:dyDescent="0.3">
      <c r="A64" s="26">
        <v>42036</v>
      </c>
      <c r="B64" s="4">
        <v>92</v>
      </c>
      <c r="C64" s="10"/>
    </row>
    <row r="65" spans="1:3" x14ac:dyDescent="0.3">
      <c r="A65" s="26">
        <v>42064</v>
      </c>
      <c r="B65" s="4">
        <v>82</v>
      </c>
      <c r="C65" s="10"/>
    </row>
    <row r="66" spans="1:3" x14ac:dyDescent="0.3">
      <c r="A66" s="26">
        <v>42095</v>
      </c>
      <c r="B66" s="4">
        <v>52</v>
      </c>
      <c r="C66" s="10"/>
    </row>
    <row r="67" spans="1:3" x14ac:dyDescent="0.3">
      <c r="A67" s="26">
        <v>42125</v>
      </c>
      <c r="B67" s="4">
        <v>48</v>
      </c>
      <c r="C67" s="10"/>
    </row>
    <row r="68" spans="1:3" x14ac:dyDescent="0.3">
      <c r="A68" s="26">
        <v>42156</v>
      </c>
      <c r="B68" s="4">
        <v>38</v>
      </c>
      <c r="C68" s="10"/>
    </row>
    <row r="69" spans="1:3" x14ac:dyDescent="0.3">
      <c r="A69" s="26">
        <v>42186</v>
      </c>
      <c r="B69" s="4">
        <v>36</v>
      </c>
      <c r="C69" s="10"/>
    </row>
    <row r="70" spans="1:3" x14ac:dyDescent="0.3">
      <c r="A70" s="26">
        <v>42217</v>
      </c>
      <c r="B70" s="4">
        <v>40</v>
      </c>
      <c r="C70" s="10"/>
    </row>
    <row r="71" spans="1:3" x14ac:dyDescent="0.3">
      <c r="A71" s="26">
        <v>42248</v>
      </c>
      <c r="B71" s="4">
        <v>34</v>
      </c>
      <c r="C71" s="10"/>
    </row>
    <row r="72" spans="1:3" x14ac:dyDescent="0.3">
      <c r="A72" s="26">
        <v>42278</v>
      </c>
      <c r="B72" s="4">
        <v>46</v>
      </c>
      <c r="C72" s="10"/>
    </row>
    <row r="73" spans="1:3" x14ac:dyDescent="0.3">
      <c r="A73" s="26">
        <v>42309</v>
      </c>
      <c r="B73" s="4">
        <v>38</v>
      </c>
      <c r="C73" s="10"/>
    </row>
    <row r="74" spans="1:3" x14ac:dyDescent="0.3">
      <c r="A74" s="26">
        <v>42339</v>
      </c>
      <c r="B74" s="4">
        <v>52</v>
      </c>
      <c r="C74" s="10"/>
    </row>
    <row r="75" spans="1:3" x14ac:dyDescent="0.3">
      <c r="A75" s="26">
        <v>42370</v>
      </c>
      <c r="B75" s="4">
        <v>51</v>
      </c>
      <c r="C75" s="10"/>
    </row>
    <row r="76" spans="1:3" x14ac:dyDescent="0.3">
      <c r="A76" s="26">
        <v>42401</v>
      </c>
      <c r="B76" s="4">
        <v>46</v>
      </c>
      <c r="C76" s="10"/>
    </row>
    <row r="77" spans="1:3" x14ac:dyDescent="0.3">
      <c r="A77" s="26">
        <v>42430</v>
      </c>
      <c r="B77" s="4">
        <v>62</v>
      </c>
      <c r="C77" s="10"/>
    </row>
    <row r="78" spans="1:3" x14ac:dyDescent="0.3">
      <c r="A78" s="26">
        <v>42461</v>
      </c>
      <c r="B78" s="4">
        <v>71</v>
      </c>
      <c r="C78" s="10"/>
    </row>
    <row r="79" spans="1:3" x14ac:dyDescent="0.3">
      <c r="A79" s="26">
        <v>42491</v>
      </c>
      <c r="B79" s="4">
        <v>53</v>
      </c>
      <c r="C79" s="10"/>
    </row>
    <row r="80" spans="1:3" x14ac:dyDescent="0.3">
      <c r="A80" s="26">
        <v>42522</v>
      </c>
      <c r="B80" s="4">
        <v>42</v>
      </c>
      <c r="C80" s="10"/>
    </row>
    <row r="81" spans="1:3" x14ac:dyDescent="0.3">
      <c r="A81" s="26">
        <v>42552</v>
      </c>
      <c r="B81" s="4">
        <v>36</v>
      </c>
      <c r="C81" s="10"/>
    </row>
    <row r="82" spans="1:3" x14ac:dyDescent="0.3">
      <c r="A82" s="26">
        <v>42583</v>
      </c>
      <c r="B82" s="4">
        <v>34</v>
      </c>
      <c r="C82" s="10"/>
    </row>
    <row r="83" spans="1:3" x14ac:dyDescent="0.3">
      <c r="A83" s="26">
        <v>42614</v>
      </c>
      <c r="B83" s="4">
        <v>35</v>
      </c>
      <c r="C83" s="10"/>
    </row>
    <row r="84" spans="1:3" x14ac:dyDescent="0.3">
      <c r="A84" s="26">
        <v>42644</v>
      </c>
      <c r="B84" s="4">
        <v>34</v>
      </c>
      <c r="C84" s="10"/>
    </row>
    <row r="85" spans="1:3" x14ac:dyDescent="0.3">
      <c r="A85" s="26">
        <v>42675</v>
      </c>
      <c r="B85" s="4">
        <v>46</v>
      </c>
      <c r="C85" s="10"/>
    </row>
    <row r="86" spans="1:3" x14ac:dyDescent="0.3">
      <c r="A86" s="26">
        <v>42705</v>
      </c>
      <c r="B86" s="4">
        <v>41</v>
      </c>
      <c r="C86" s="10"/>
    </row>
    <row r="87" spans="1:3" x14ac:dyDescent="0.3">
      <c r="A87" s="26">
        <v>42736</v>
      </c>
      <c r="B87" s="4">
        <v>51</v>
      </c>
      <c r="C87" s="10"/>
    </row>
    <row r="88" spans="1:3" x14ac:dyDescent="0.3">
      <c r="A88" s="26">
        <v>42767</v>
      </c>
      <c r="B88" s="4">
        <v>47</v>
      </c>
      <c r="C88" s="10"/>
    </row>
    <row r="89" spans="1:3" x14ac:dyDescent="0.3">
      <c r="A89" s="26">
        <v>42795</v>
      </c>
      <c r="B89" s="4">
        <v>61</v>
      </c>
      <c r="C89" s="10"/>
    </row>
    <row r="90" spans="1:3" x14ac:dyDescent="0.3">
      <c r="A90" s="26">
        <v>42826</v>
      </c>
      <c r="B90" s="4">
        <v>57</v>
      </c>
      <c r="C90" s="10"/>
    </row>
    <row r="91" spans="1:3" x14ac:dyDescent="0.3">
      <c r="A91" s="26">
        <v>42856</v>
      </c>
      <c r="B91" s="4">
        <v>58</v>
      </c>
      <c r="C91" s="10"/>
    </row>
    <row r="92" spans="1:3" x14ac:dyDescent="0.3">
      <c r="A92" s="26">
        <v>42887</v>
      </c>
      <c r="B92" s="4">
        <v>40</v>
      </c>
      <c r="C92" s="10"/>
    </row>
    <row r="93" spans="1:3" x14ac:dyDescent="0.3">
      <c r="A93" s="26">
        <v>42917</v>
      </c>
      <c r="B93" s="4">
        <v>39</v>
      </c>
      <c r="C93" s="10"/>
    </row>
    <row r="94" spans="1:3" x14ac:dyDescent="0.3">
      <c r="A94" s="26">
        <v>42948</v>
      </c>
      <c r="B94" s="4">
        <v>26</v>
      </c>
      <c r="C94" s="10"/>
    </row>
    <row r="95" spans="1:3" x14ac:dyDescent="0.3">
      <c r="A95" s="26">
        <v>42979</v>
      </c>
      <c r="B95" s="4">
        <v>36</v>
      </c>
      <c r="C95" s="10"/>
    </row>
    <row r="96" spans="1:3" x14ac:dyDescent="0.3">
      <c r="A96" s="26">
        <v>43009</v>
      </c>
      <c r="B96" s="4">
        <v>31</v>
      </c>
      <c r="C96" s="10"/>
    </row>
    <row r="97" spans="1:5" x14ac:dyDescent="0.3">
      <c r="A97" s="26">
        <v>43040</v>
      </c>
      <c r="B97" s="4">
        <v>42</v>
      </c>
      <c r="C97" s="10"/>
    </row>
    <row r="98" spans="1:5" x14ac:dyDescent="0.3">
      <c r="A98" s="26">
        <v>43070</v>
      </c>
      <c r="B98" s="4">
        <v>40</v>
      </c>
      <c r="C98" s="10"/>
    </row>
    <row r="99" spans="1:5" x14ac:dyDescent="0.3">
      <c r="A99" s="26">
        <v>43101</v>
      </c>
      <c r="B99" s="4">
        <v>43</v>
      </c>
      <c r="C99" s="10"/>
      <c r="E99" s="7"/>
    </row>
    <row r="100" spans="1:5" x14ac:dyDescent="0.3">
      <c r="A100" s="26">
        <v>43132</v>
      </c>
      <c r="B100" s="4">
        <v>47</v>
      </c>
      <c r="C100" s="10"/>
      <c r="E100" s="7"/>
    </row>
    <row r="101" spans="1:5" x14ac:dyDescent="0.3">
      <c r="A101" s="26">
        <v>43160</v>
      </c>
      <c r="B101" s="4">
        <v>46</v>
      </c>
      <c r="C101" s="10"/>
      <c r="E101" s="7"/>
    </row>
    <row r="102" spans="1:5" x14ac:dyDescent="0.3">
      <c r="A102" s="26">
        <v>43191</v>
      </c>
      <c r="B102" s="4">
        <v>42</v>
      </c>
      <c r="C102" s="10"/>
      <c r="E102" s="7"/>
    </row>
    <row r="103" spans="1:5" x14ac:dyDescent="0.3">
      <c r="A103" s="26">
        <v>43221</v>
      </c>
      <c r="B103" s="4">
        <v>34</v>
      </c>
      <c r="C103" s="10"/>
      <c r="E103" s="7"/>
    </row>
    <row r="104" spans="1:5" x14ac:dyDescent="0.3">
      <c r="A104" s="26">
        <v>43252</v>
      </c>
      <c r="B104" s="4">
        <v>33</v>
      </c>
      <c r="C104" s="10"/>
      <c r="E104" s="7"/>
    </row>
    <row r="105" spans="1:5" x14ac:dyDescent="0.3">
      <c r="A105" s="26">
        <v>43282</v>
      </c>
      <c r="B105" s="4">
        <v>26</v>
      </c>
      <c r="C105" s="10"/>
      <c r="E105" s="7"/>
    </row>
    <row r="106" spans="1:5" x14ac:dyDescent="0.3">
      <c r="A106" s="26">
        <v>43313</v>
      </c>
      <c r="B106" s="4">
        <v>23</v>
      </c>
      <c r="C106" s="10"/>
      <c r="E106" s="7"/>
    </row>
    <row r="107" spans="1:5" x14ac:dyDescent="0.3">
      <c r="A107" s="26">
        <v>43344</v>
      </c>
      <c r="B107" s="4">
        <v>19</v>
      </c>
      <c r="C107" s="10"/>
      <c r="E107" s="7"/>
    </row>
    <row r="108" spans="1:5" x14ac:dyDescent="0.3">
      <c r="A108" s="26">
        <v>43374</v>
      </c>
      <c r="B108" s="4">
        <v>26</v>
      </c>
      <c r="C108" s="10"/>
      <c r="E108" s="7"/>
    </row>
    <row r="109" spans="1:5" x14ac:dyDescent="0.3">
      <c r="A109" s="26">
        <v>43405</v>
      </c>
      <c r="B109" s="4">
        <v>49</v>
      </c>
      <c r="C109" s="10"/>
      <c r="E109" s="7"/>
    </row>
    <row r="110" spans="1:5" x14ac:dyDescent="0.3">
      <c r="A110" s="26">
        <v>43435</v>
      </c>
      <c r="B110" s="4">
        <v>42</v>
      </c>
      <c r="C110" s="10"/>
      <c r="E110" s="7"/>
    </row>
    <row r="111" spans="1:5" x14ac:dyDescent="0.3">
      <c r="A111" s="26">
        <v>43466</v>
      </c>
      <c r="B111" s="4">
        <v>42</v>
      </c>
      <c r="C111" s="23"/>
      <c r="D111" s="24"/>
      <c r="E111" s="7"/>
    </row>
    <row r="112" spans="1:5" x14ac:dyDescent="0.3">
      <c r="A112" s="26">
        <v>43497</v>
      </c>
      <c r="B112" s="4">
        <v>57</v>
      </c>
      <c r="C112" s="23"/>
      <c r="E112" s="7"/>
    </row>
    <row r="113" spans="1:5" x14ac:dyDescent="0.3">
      <c r="A113" s="26">
        <v>43525</v>
      </c>
      <c r="B113" s="4">
        <v>70</v>
      </c>
      <c r="C113" s="23"/>
      <c r="E113" s="7"/>
    </row>
    <row r="114" spans="1:5" x14ac:dyDescent="0.3">
      <c r="A114" s="26">
        <v>43556</v>
      </c>
      <c r="B114" s="4">
        <v>38</v>
      </c>
      <c r="C114" s="23"/>
      <c r="E114" s="7"/>
    </row>
    <row r="115" spans="1:5" x14ac:dyDescent="0.3">
      <c r="A115" s="26">
        <v>43586</v>
      </c>
      <c r="B115" s="4">
        <v>48</v>
      </c>
      <c r="C115" s="23"/>
      <c r="E115" s="7"/>
    </row>
    <row r="116" spans="1:5" x14ac:dyDescent="0.3">
      <c r="A116" s="26">
        <v>43617</v>
      </c>
      <c r="B116" s="4">
        <v>25</v>
      </c>
      <c r="C116" s="23"/>
      <c r="E116" s="7"/>
    </row>
    <row r="117" spans="1:5" x14ac:dyDescent="0.3">
      <c r="A117" s="26">
        <v>43647</v>
      </c>
      <c r="B117" s="4">
        <v>24</v>
      </c>
      <c r="C117" s="23"/>
      <c r="E117" s="7"/>
    </row>
    <row r="118" spans="1:5" x14ac:dyDescent="0.3">
      <c r="A118" s="26">
        <v>43678</v>
      </c>
      <c r="B118" s="4">
        <v>22</v>
      </c>
      <c r="C118" s="23"/>
      <c r="E118" s="7"/>
    </row>
    <row r="119" spans="1:5" x14ac:dyDescent="0.3">
      <c r="A119" s="26">
        <v>43709</v>
      </c>
      <c r="B119" s="4">
        <v>18</v>
      </c>
      <c r="C119" s="23"/>
      <c r="E119" s="7"/>
    </row>
    <row r="120" spans="1:5" x14ac:dyDescent="0.3">
      <c r="A120" s="26">
        <v>43739</v>
      </c>
      <c r="B120" s="4">
        <v>25</v>
      </c>
      <c r="C120" s="23"/>
      <c r="E120" s="7"/>
    </row>
    <row r="121" spans="1:5" x14ac:dyDescent="0.3">
      <c r="A121" s="26">
        <v>43770</v>
      </c>
      <c r="B121" s="4">
        <v>38</v>
      </c>
      <c r="C121" s="23"/>
      <c r="E121" s="7"/>
    </row>
    <row r="122" spans="1:5" x14ac:dyDescent="0.3">
      <c r="A122" s="26">
        <v>43800</v>
      </c>
      <c r="B122" s="4">
        <v>49</v>
      </c>
      <c r="C122" s="23"/>
      <c r="E122" s="7"/>
    </row>
    <row r="123" spans="1:5" x14ac:dyDescent="0.3">
      <c r="A123" s="26">
        <v>43831</v>
      </c>
      <c r="B123" s="4">
        <v>49</v>
      </c>
      <c r="C123" s="23"/>
      <c r="E123" s="7"/>
    </row>
    <row r="124" spans="1:5" x14ac:dyDescent="0.3">
      <c r="A124" s="26">
        <v>43862</v>
      </c>
      <c r="B124" s="4">
        <v>48</v>
      </c>
      <c r="C124" s="23"/>
      <c r="E124" s="7"/>
    </row>
    <row r="125" spans="1:5" x14ac:dyDescent="0.3">
      <c r="A125" s="26">
        <v>43891</v>
      </c>
      <c r="B125" s="4">
        <v>49</v>
      </c>
      <c r="C125" s="23"/>
      <c r="E125" s="7"/>
    </row>
    <row r="126" spans="1:5" x14ac:dyDescent="0.3">
      <c r="A126" s="26">
        <v>43922</v>
      </c>
      <c r="B126" s="4">
        <v>48</v>
      </c>
      <c r="C126" s="23"/>
      <c r="E126" s="7"/>
    </row>
    <row r="127" spans="1:5" x14ac:dyDescent="0.3">
      <c r="A127" s="26">
        <v>43952</v>
      </c>
      <c r="B127" s="4">
        <v>37</v>
      </c>
      <c r="C127" s="23"/>
      <c r="E127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CBEB-2627-4752-AACB-60E605FDFF80}">
  <dimension ref="A1:D52"/>
  <sheetViews>
    <sheetView tabSelected="1" zoomScale="175" zoomScaleNormal="175" workbookViewId="0"/>
  </sheetViews>
  <sheetFormatPr defaultColWidth="8.75" defaultRowHeight="16.5" x14ac:dyDescent="0.3"/>
  <cols>
    <col min="1" max="1" width="8.75" style="13"/>
    <col min="2" max="2" width="8.75" style="11"/>
    <col min="3" max="4" width="8.75" style="12"/>
    <col min="5" max="16384" width="8.75" style="11"/>
  </cols>
  <sheetData>
    <row r="1" spans="1:4" x14ac:dyDescent="0.3">
      <c r="A1" s="21"/>
    </row>
    <row r="2" spans="1:4" s="17" customFormat="1" x14ac:dyDescent="0.3">
      <c r="A2" s="20" t="s">
        <v>22</v>
      </c>
      <c r="B2" s="19" t="s">
        <v>30</v>
      </c>
      <c r="C2" s="18" t="s">
        <v>29</v>
      </c>
      <c r="D2" s="18" t="s">
        <v>28</v>
      </c>
    </row>
    <row r="3" spans="1:4" x14ac:dyDescent="0.3">
      <c r="A3" s="16">
        <v>17899</v>
      </c>
      <c r="B3" s="15">
        <v>112</v>
      </c>
      <c r="C3" s="14" cm="1">
        <f t="array" ref="C3">SUM(IF(YEAR(A3)=YEAR($A$3:$A$52),$B$3:$B$52,0))/SUM(IF(YEAR(A3)=YEAR($A$3:$A$52),1,0))</f>
        <v>126.66666666666667</v>
      </c>
      <c r="D3" s="14">
        <f t="shared" ref="D3:D34" si="0">B3-C3</f>
        <v>-14.666666666666671</v>
      </c>
    </row>
    <row r="4" spans="1:4" x14ac:dyDescent="0.3">
      <c r="A4" s="16">
        <v>17930</v>
      </c>
      <c r="B4" s="15">
        <v>118</v>
      </c>
      <c r="C4" s="14" cm="1">
        <f t="array" ref="C4">SUM(IF(YEAR(A4)=YEAR($A$3:$A$52),$B$3:$B$52,0))/SUM(IF(YEAR(A4)=YEAR($A$3:$A$52),1,0))</f>
        <v>126.66666666666667</v>
      </c>
      <c r="D4" s="14">
        <f t="shared" si="0"/>
        <v>-8.6666666666666714</v>
      </c>
    </row>
    <row r="5" spans="1:4" x14ac:dyDescent="0.3">
      <c r="A5" s="16">
        <v>17958</v>
      </c>
      <c r="B5" s="15">
        <v>132</v>
      </c>
      <c r="C5" s="14" cm="1">
        <f t="array" ref="C5">SUM(IF(YEAR(A5)=YEAR($A$3:$A$52),$B$3:$B$52,0))/SUM(IF(YEAR(A5)=YEAR($A$3:$A$52),1,0))</f>
        <v>126.66666666666667</v>
      </c>
      <c r="D5" s="14">
        <f t="shared" si="0"/>
        <v>5.3333333333333286</v>
      </c>
    </row>
    <row r="6" spans="1:4" x14ac:dyDescent="0.3">
      <c r="A6" s="16">
        <v>17989</v>
      </c>
      <c r="B6" s="15">
        <v>129</v>
      </c>
      <c r="C6" s="14" cm="1">
        <f t="array" ref="C6">SUM(IF(YEAR(A6)=YEAR($A$3:$A$52),$B$3:$B$52,0))/SUM(IF(YEAR(A6)=YEAR($A$3:$A$52),1,0))</f>
        <v>126.66666666666667</v>
      </c>
      <c r="D6" s="14">
        <f t="shared" si="0"/>
        <v>2.3333333333333286</v>
      </c>
    </row>
    <row r="7" spans="1:4" x14ac:dyDescent="0.3">
      <c r="A7" s="16">
        <v>18019</v>
      </c>
      <c r="B7" s="15">
        <v>121</v>
      </c>
      <c r="C7" s="14" cm="1">
        <f t="array" ref="C7">SUM(IF(YEAR(A7)=YEAR($A$3:$A$52),$B$3:$B$52,0))/SUM(IF(YEAR(A7)=YEAR($A$3:$A$52),1,0))</f>
        <v>126.66666666666667</v>
      </c>
      <c r="D7" s="14">
        <f t="shared" si="0"/>
        <v>-5.6666666666666714</v>
      </c>
    </row>
    <row r="8" spans="1:4" x14ac:dyDescent="0.3">
      <c r="A8" s="16">
        <v>18050</v>
      </c>
      <c r="B8" s="15">
        <v>135</v>
      </c>
      <c r="C8" s="14" cm="1">
        <f t="array" ref="C8">SUM(IF(YEAR(A8)=YEAR($A$3:$A$52),$B$3:$B$52,0))/SUM(IF(YEAR(A8)=YEAR($A$3:$A$52),1,0))</f>
        <v>126.66666666666667</v>
      </c>
      <c r="D8" s="14">
        <f t="shared" si="0"/>
        <v>8.3333333333333286</v>
      </c>
    </row>
    <row r="9" spans="1:4" x14ac:dyDescent="0.3">
      <c r="A9" s="16">
        <v>18080</v>
      </c>
      <c r="B9" s="15">
        <v>148</v>
      </c>
      <c r="C9" s="14" cm="1">
        <f t="array" ref="C9">SUM(IF(YEAR(A9)=YEAR($A$3:$A$52),$B$3:$B$52,0))/SUM(IF(YEAR(A9)=YEAR($A$3:$A$52),1,0))</f>
        <v>126.66666666666667</v>
      </c>
      <c r="D9" s="14">
        <f t="shared" si="0"/>
        <v>21.333333333333329</v>
      </c>
    </row>
    <row r="10" spans="1:4" x14ac:dyDescent="0.3">
      <c r="A10" s="16">
        <v>18111</v>
      </c>
      <c r="B10" s="15">
        <v>148</v>
      </c>
      <c r="C10" s="14" cm="1">
        <f t="array" ref="C10">SUM(IF(YEAR(A10)=YEAR($A$3:$A$52),$B$3:$B$52,0))/SUM(IF(YEAR(A10)=YEAR($A$3:$A$52),1,0))</f>
        <v>126.66666666666667</v>
      </c>
      <c r="D10" s="14">
        <f t="shared" si="0"/>
        <v>21.333333333333329</v>
      </c>
    </row>
    <row r="11" spans="1:4" x14ac:dyDescent="0.3">
      <c r="A11" s="16">
        <v>18142</v>
      </c>
      <c r="B11" s="15">
        <v>136</v>
      </c>
      <c r="C11" s="14" cm="1">
        <f t="array" ref="C11">SUM(IF(YEAR(A11)=YEAR($A$3:$A$52),$B$3:$B$52,0))/SUM(IF(YEAR(A11)=YEAR($A$3:$A$52),1,0))</f>
        <v>126.66666666666667</v>
      </c>
      <c r="D11" s="14">
        <f t="shared" si="0"/>
        <v>9.3333333333333286</v>
      </c>
    </row>
    <row r="12" spans="1:4" x14ac:dyDescent="0.3">
      <c r="A12" s="16">
        <v>18172</v>
      </c>
      <c r="B12" s="15">
        <v>119</v>
      </c>
      <c r="C12" s="14" cm="1">
        <f t="array" ref="C12">SUM(IF(YEAR(A12)=YEAR($A$3:$A$52),$B$3:$B$52,0))/SUM(IF(YEAR(A12)=YEAR($A$3:$A$52),1,0))</f>
        <v>126.66666666666667</v>
      </c>
      <c r="D12" s="14">
        <f t="shared" si="0"/>
        <v>-7.6666666666666714</v>
      </c>
    </row>
    <row r="13" spans="1:4" x14ac:dyDescent="0.3">
      <c r="A13" s="16">
        <v>18203</v>
      </c>
      <c r="B13" s="15">
        <v>104</v>
      </c>
      <c r="C13" s="14" cm="1">
        <f t="array" ref="C13">SUM(IF(YEAR(A13)=YEAR($A$3:$A$52),$B$3:$B$52,0))/SUM(IF(YEAR(A13)=YEAR($A$3:$A$52),1,0))</f>
        <v>126.66666666666667</v>
      </c>
      <c r="D13" s="14">
        <f t="shared" si="0"/>
        <v>-22.666666666666671</v>
      </c>
    </row>
    <row r="14" spans="1:4" x14ac:dyDescent="0.3">
      <c r="A14" s="16">
        <v>18233</v>
      </c>
      <c r="B14" s="15">
        <v>118</v>
      </c>
      <c r="C14" s="14" cm="1">
        <f t="array" ref="C14">SUM(IF(YEAR(A14)=YEAR($A$3:$A$52),$B$3:$B$52,0))/SUM(IF(YEAR(A14)=YEAR($A$3:$A$52),1,0))</f>
        <v>126.66666666666667</v>
      </c>
      <c r="D14" s="14">
        <f t="shared" si="0"/>
        <v>-8.6666666666666714</v>
      </c>
    </row>
    <row r="15" spans="1:4" x14ac:dyDescent="0.3">
      <c r="A15" s="16">
        <v>18264</v>
      </c>
      <c r="B15" s="15">
        <v>115</v>
      </c>
      <c r="C15" s="14" cm="1">
        <f t="array" ref="C15">SUM(IF(YEAR(A15)=YEAR($A$3:$A$52),$B$3:$B$52,0))/SUM(IF(YEAR(A15)=YEAR($A$3:$A$52),1,0))</f>
        <v>139.66666666666666</v>
      </c>
      <c r="D15" s="14">
        <f t="shared" si="0"/>
        <v>-24.666666666666657</v>
      </c>
    </row>
    <row r="16" spans="1:4" x14ac:dyDescent="0.3">
      <c r="A16" s="16">
        <v>18295</v>
      </c>
      <c r="B16" s="15">
        <v>126</v>
      </c>
      <c r="C16" s="14" cm="1">
        <f t="array" ref="C16">SUM(IF(YEAR(A16)=YEAR($A$3:$A$52),$B$3:$B$52,0))/SUM(IF(YEAR(A16)=YEAR($A$3:$A$52),1,0))</f>
        <v>139.66666666666666</v>
      </c>
      <c r="D16" s="14">
        <f t="shared" si="0"/>
        <v>-13.666666666666657</v>
      </c>
    </row>
    <row r="17" spans="1:4" x14ac:dyDescent="0.3">
      <c r="A17" s="16">
        <v>18323</v>
      </c>
      <c r="B17" s="15">
        <v>141</v>
      </c>
      <c r="C17" s="14" cm="1">
        <f t="array" ref="C17">SUM(IF(YEAR(A17)=YEAR($A$3:$A$52),$B$3:$B$52,0))/SUM(IF(YEAR(A17)=YEAR($A$3:$A$52),1,0))</f>
        <v>139.66666666666666</v>
      </c>
      <c r="D17" s="14">
        <f t="shared" si="0"/>
        <v>1.3333333333333428</v>
      </c>
    </row>
    <row r="18" spans="1:4" x14ac:dyDescent="0.3">
      <c r="A18" s="16">
        <v>18354</v>
      </c>
      <c r="B18" s="15">
        <v>135</v>
      </c>
      <c r="C18" s="14" cm="1">
        <f t="array" ref="C18">SUM(IF(YEAR(A18)=YEAR($A$3:$A$52),$B$3:$B$52,0))/SUM(IF(YEAR(A18)=YEAR($A$3:$A$52),1,0))</f>
        <v>139.66666666666666</v>
      </c>
      <c r="D18" s="14">
        <f t="shared" si="0"/>
        <v>-4.6666666666666572</v>
      </c>
    </row>
    <row r="19" spans="1:4" x14ac:dyDescent="0.3">
      <c r="A19" s="16">
        <v>18384</v>
      </c>
      <c r="B19" s="15">
        <v>125</v>
      </c>
      <c r="C19" s="14" cm="1">
        <f t="array" ref="C19">SUM(IF(YEAR(A19)=YEAR($A$3:$A$52),$B$3:$B$52,0))/SUM(IF(YEAR(A19)=YEAR($A$3:$A$52),1,0))</f>
        <v>139.66666666666666</v>
      </c>
      <c r="D19" s="14">
        <f t="shared" si="0"/>
        <v>-14.666666666666657</v>
      </c>
    </row>
    <row r="20" spans="1:4" x14ac:dyDescent="0.3">
      <c r="A20" s="16">
        <v>18415</v>
      </c>
      <c r="B20" s="15">
        <v>149</v>
      </c>
      <c r="C20" s="14" cm="1">
        <f t="array" ref="C20">SUM(IF(YEAR(A20)=YEAR($A$3:$A$52),$B$3:$B$52,0))/SUM(IF(YEAR(A20)=YEAR($A$3:$A$52),1,0))</f>
        <v>139.66666666666666</v>
      </c>
      <c r="D20" s="14">
        <f t="shared" si="0"/>
        <v>9.3333333333333428</v>
      </c>
    </row>
    <row r="21" spans="1:4" x14ac:dyDescent="0.3">
      <c r="A21" s="16">
        <v>18445</v>
      </c>
      <c r="B21" s="15">
        <v>170</v>
      </c>
      <c r="C21" s="14" cm="1">
        <f t="array" ref="C21">SUM(IF(YEAR(A21)=YEAR($A$3:$A$52),$B$3:$B$52,0))/SUM(IF(YEAR(A21)=YEAR($A$3:$A$52),1,0))</f>
        <v>139.66666666666666</v>
      </c>
      <c r="D21" s="14">
        <f t="shared" si="0"/>
        <v>30.333333333333343</v>
      </c>
    </row>
    <row r="22" spans="1:4" x14ac:dyDescent="0.3">
      <c r="A22" s="16">
        <v>18476</v>
      </c>
      <c r="B22" s="15">
        <v>170</v>
      </c>
      <c r="C22" s="14" cm="1">
        <f t="array" ref="C22">SUM(IF(YEAR(A22)=YEAR($A$3:$A$52),$B$3:$B$52,0))/SUM(IF(YEAR(A22)=YEAR($A$3:$A$52),1,0))</f>
        <v>139.66666666666666</v>
      </c>
      <c r="D22" s="14">
        <f t="shared" si="0"/>
        <v>30.333333333333343</v>
      </c>
    </row>
    <row r="23" spans="1:4" x14ac:dyDescent="0.3">
      <c r="A23" s="16">
        <v>18507</v>
      </c>
      <c r="B23" s="15">
        <v>158</v>
      </c>
      <c r="C23" s="14" cm="1">
        <f t="array" ref="C23">SUM(IF(YEAR(A23)=YEAR($A$3:$A$52),$B$3:$B$52,0))/SUM(IF(YEAR(A23)=YEAR($A$3:$A$52),1,0))</f>
        <v>139.66666666666666</v>
      </c>
      <c r="D23" s="14">
        <f t="shared" si="0"/>
        <v>18.333333333333343</v>
      </c>
    </row>
    <row r="24" spans="1:4" x14ac:dyDescent="0.3">
      <c r="A24" s="16">
        <v>18537</v>
      </c>
      <c r="B24" s="15">
        <v>133</v>
      </c>
      <c r="C24" s="14" cm="1">
        <f t="array" ref="C24">SUM(IF(YEAR(A24)=YEAR($A$3:$A$52),$B$3:$B$52,0))/SUM(IF(YEAR(A24)=YEAR($A$3:$A$52),1,0))</f>
        <v>139.66666666666666</v>
      </c>
      <c r="D24" s="14">
        <f t="shared" si="0"/>
        <v>-6.6666666666666572</v>
      </c>
    </row>
    <row r="25" spans="1:4" x14ac:dyDescent="0.3">
      <c r="A25" s="16">
        <v>18568</v>
      </c>
      <c r="B25" s="15">
        <v>114</v>
      </c>
      <c r="C25" s="14" cm="1">
        <f t="array" ref="C25">SUM(IF(YEAR(A25)=YEAR($A$3:$A$52),$B$3:$B$52,0))/SUM(IF(YEAR(A25)=YEAR($A$3:$A$52),1,0))</f>
        <v>139.66666666666666</v>
      </c>
      <c r="D25" s="14">
        <f t="shared" si="0"/>
        <v>-25.666666666666657</v>
      </c>
    </row>
    <row r="26" spans="1:4" x14ac:dyDescent="0.3">
      <c r="A26" s="16">
        <v>18598</v>
      </c>
      <c r="B26" s="15">
        <v>140</v>
      </c>
      <c r="C26" s="14" cm="1">
        <f t="array" ref="C26">SUM(IF(YEAR(A26)=YEAR($A$3:$A$52),$B$3:$B$52,0))/SUM(IF(YEAR(A26)=YEAR($A$3:$A$52),1,0))</f>
        <v>139.66666666666666</v>
      </c>
      <c r="D26" s="14">
        <f t="shared" si="0"/>
        <v>0.33333333333334281</v>
      </c>
    </row>
    <row r="27" spans="1:4" x14ac:dyDescent="0.3">
      <c r="A27" s="16">
        <v>18629</v>
      </c>
      <c r="B27" s="15">
        <v>145</v>
      </c>
      <c r="C27" s="14" cm="1">
        <f t="array" ref="C27">SUM(IF(YEAR(A27)=YEAR($A$3:$A$52),$B$3:$B$52,0))/SUM(IF(YEAR(A27)=YEAR($A$3:$A$52),1,0))</f>
        <v>170.16666666666666</v>
      </c>
      <c r="D27" s="14">
        <f t="shared" si="0"/>
        <v>-25.166666666666657</v>
      </c>
    </row>
    <row r="28" spans="1:4" x14ac:dyDescent="0.3">
      <c r="A28" s="16">
        <v>18660</v>
      </c>
      <c r="B28" s="15">
        <v>150</v>
      </c>
      <c r="C28" s="14" cm="1">
        <f t="array" ref="C28">SUM(IF(YEAR(A28)=YEAR($A$3:$A$52),$B$3:$B$52,0))/SUM(IF(YEAR(A28)=YEAR($A$3:$A$52),1,0))</f>
        <v>170.16666666666666</v>
      </c>
      <c r="D28" s="14">
        <f t="shared" si="0"/>
        <v>-20.166666666666657</v>
      </c>
    </row>
    <row r="29" spans="1:4" x14ac:dyDescent="0.3">
      <c r="A29" s="16">
        <v>18688</v>
      </c>
      <c r="B29" s="15">
        <v>178</v>
      </c>
      <c r="C29" s="14" cm="1">
        <f t="array" ref="C29">SUM(IF(YEAR(A29)=YEAR($A$3:$A$52),$B$3:$B$52,0))/SUM(IF(YEAR(A29)=YEAR($A$3:$A$52),1,0))</f>
        <v>170.16666666666666</v>
      </c>
      <c r="D29" s="14">
        <f t="shared" si="0"/>
        <v>7.8333333333333428</v>
      </c>
    </row>
    <row r="30" spans="1:4" x14ac:dyDescent="0.3">
      <c r="A30" s="16">
        <v>18719</v>
      </c>
      <c r="B30" s="15">
        <v>163</v>
      </c>
      <c r="C30" s="14" cm="1">
        <f t="array" ref="C30">SUM(IF(YEAR(A30)=YEAR($A$3:$A$52),$B$3:$B$52,0))/SUM(IF(YEAR(A30)=YEAR($A$3:$A$52),1,0))</f>
        <v>170.16666666666666</v>
      </c>
      <c r="D30" s="14">
        <f t="shared" si="0"/>
        <v>-7.1666666666666572</v>
      </c>
    </row>
    <row r="31" spans="1:4" x14ac:dyDescent="0.3">
      <c r="A31" s="16">
        <v>18749</v>
      </c>
      <c r="B31" s="15">
        <v>172</v>
      </c>
      <c r="C31" s="14" cm="1">
        <f t="array" ref="C31">SUM(IF(YEAR(A31)=YEAR($A$3:$A$52),$B$3:$B$52,0))/SUM(IF(YEAR(A31)=YEAR($A$3:$A$52),1,0))</f>
        <v>170.16666666666666</v>
      </c>
      <c r="D31" s="14">
        <f t="shared" si="0"/>
        <v>1.8333333333333428</v>
      </c>
    </row>
    <row r="32" spans="1:4" x14ac:dyDescent="0.3">
      <c r="A32" s="16">
        <v>18780</v>
      </c>
      <c r="B32" s="15">
        <v>178</v>
      </c>
      <c r="C32" s="14" cm="1">
        <f t="array" ref="C32">SUM(IF(YEAR(A32)=YEAR($A$3:$A$52),$B$3:$B$52,0))/SUM(IF(YEAR(A32)=YEAR($A$3:$A$52),1,0))</f>
        <v>170.16666666666666</v>
      </c>
      <c r="D32" s="14">
        <f t="shared" si="0"/>
        <v>7.8333333333333428</v>
      </c>
    </row>
    <row r="33" spans="1:4" x14ac:dyDescent="0.3">
      <c r="A33" s="16">
        <v>18810</v>
      </c>
      <c r="B33" s="15">
        <v>199</v>
      </c>
      <c r="C33" s="14" cm="1">
        <f t="array" ref="C33">SUM(IF(YEAR(A33)=YEAR($A$3:$A$52),$B$3:$B$52,0))/SUM(IF(YEAR(A33)=YEAR($A$3:$A$52),1,0))</f>
        <v>170.16666666666666</v>
      </c>
      <c r="D33" s="14">
        <f t="shared" si="0"/>
        <v>28.833333333333343</v>
      </c>
    </row>
    <row r="34" spans="1:4" x14ac:dyDescent="0.3">
      <c r="A34" s="16">
        <v>18841</v>
      </c>
      <c r="B34" s="15">
        <v>199</v>
      </c>
      <c r="C34" s="14" cm="1">
        <f t="array" ref="C34">SUM(IF(YEAR(A34)=YEAR($A$3:$A$52),$B$3:$B$52,0))/SUM(IF(YEAR(A34)=YEAR($A$3:$A$52),1,0))</f>
        <v>170.16666666666666</v>
      </c>
      <c r="D34" s="14">
        <f t="shared" si="0"/>
        <v>28.833333333333343</v>
      </c>
    </row>
    <row r="35" spans="1:4" x14ac:dyDescent="0.3">
      <c r="A35" s="16">
        <v>18872</v>
      </c>
      <c r="B35" s="15">
        <v>184</v>
      </c>
      <c r="C35" s="14" cm="1">
        <f t="array" ref="C35">SUM(IF(YEAR(A35)=YEAR($A$3:$A$52),$B$3:$B$52,0))/SUM(IF(YEAR(A35)=YEAR($A$3:$A$52),1,0))</f>
        <v>170.16666666666666</v>
      </c>
      <c r="D35" s="14">
        <f t="shared" ref="D35:D66" si="1">B35-C35</f>
        <v>13.833333333333343</v>
      </c>
    </row>
    <row r="36" spans="1:4" x14ac:dyDescent="0.3">
      <c r="A36" s="16">
        <v>18902</v>
      </c>
      <c r="B36" s="15">
        <v>162</v>
      </c>
      <c r="C36" s="14" cm="1">
        <f t="array" ref="C36">SUM(IF(YEAR(A36)=YEAR($A$3:$A$52),$B$3:$B$52,0))/SUM(IF(YEAR(A36)=YEAR($A$3:$A$52),1,0))</f>
        <v>170.16666666666666</v>
      </c>
      <c r="D36" s="14">
        <f t="shared" si="1"/>
        <v>-8.1666666666666572</v>
      </c>
    </row>
    <row r="37" spans="1:4" x14ac:dyDescent="0.3">
      <c r="A37" s="16">
        <v>18933</v>
      </c>
      <c r="B37" s="15">
        <v>146</v>
      </c>
      <c r="C37" s="14" cm="1">
        <f t="array" ref="C37">SUM(IF(YEAR(A37)=YEAR($A$3:$A$52),$B$3:$B$52,0))/SUM(IF(YEAR(A37)=YEAR($A$3:$A$52),1,0))</f>
        <v>170.16666666666666</v>
      </c>
      <c r="D37" s="14">
        <f t="shared" si="1"/>
        <v>-24.166666666666657</v>
      </c>
    </row>
    <row r="38" spans="1:4" x14ac:dyDescent="0.3">
      <c r="A38" s="16">
        <v>18963</v>
      </c>
      <c r="B38" s="15">
        <v>166</v>
      </c>
      <c r="C38" s="14" cm="1">
        <f t="array" ref="C38">SUM(IF(YEAR(A38)=YEAR($A$3:$A$52),$B$3:$B$52,0))/SUM(IF(YEAR(A38)=YEAR($A$3:$A$52),1,0))</f>
        <v>170.16666666666666</v>
      </c>
      <c r="D38" s="14">
        <f t="shared" si="1"/>
        <v>-4.1666666666666572</v>
      </c>
    </row>
    <row r="39" spans="1:4" x14ac:dyDescent="0.3">
      <c r="A39" s="16">
        <v>18994</v>
      </c>
      <c r="B39" s="15">
        <v>171</v>
      </c>
      <c r="C39" s="14" cm="1">
        <f t="array" ref="C39">SUM(IF(YEAR(A39)=YEAR($A$3:$A$52),$B$3:$B$52,0))/SUM(IF(YEAR(A39)=YEAR($A$3:$A$52),1,0))</f>
        <v>197</v>
      </c>
      <c r="D39" s="14">
        <f t="shared" si="1"/>
        <v>-26</v>
      </c>
    </row>
    <row r="40" spans="1:4" x14ac:dyDescent="0.3">
      <c r="A40" s="16">
        <v>19025</v>
      </c>
      <c r="B40" s="15">
        <v>180</v>
      </c>
      <c r="C40" s="14" cm="1">
        <f t="array" ref="C40">SUM(IF(YEAR(A40)=YEAR($A$3:$A$52),$B$3:$B$52,0))/SUM(IF(YEAR(A40)=YEAR($A$3:$A$52),1,0))</f>
        <v>197</v>
      </c>
      <c r="D40" s="14">
        <f t="shared" si="1"/>
        <v>-17</v>
      </c>
    </row>
    <row r="41" spans="1:4" x14ac:dyDescent="0.3">
      <c r="A41" s="16">
        <v>19054</v>
      </c>
      <c r="B41" s="15">
        <v>193</v>
      </c>
      <c r="C41" s="14" cm="1">
        <f t="array" ref="C41">SUM(IF(YEAR(A41)=YEAR($A$3:$A$52),$B$3:$B$52,0))/SUM(IF(YEAR(A41)=YEAR($A$3:$A$52),1,0))</f>
        <v>197</v>
      </c>
      <c r="D41" s="14">
        <f t="shared" si="1"/>
        <v>-4</v>
      </c>
    </row>
    <row r="42" spans="1:4" x14ac:dyDescent="0.3">
      <c r="A42" s="16">
        <v>19085</v>
      </c>
      <c r="B42" s="15">
        <v>181</v>
      </c>
      <c r="C42" s="14" cm="1">
        <f t="array" ref="C42">SUM(IF(YEAR(A42)=YEAR($A$3:$A$52),$B$3:$B$52,0))/SUM(IF(YEAR(A42)=YEAR($A$3:$A$52),1,0))</f>
        <v>197</v>
      </c>
      <c r="D42" s="14">
        <f t="shared" si="1"/>
        <v>-16</v>
      </c>
    </row>
    <row r="43" spans="1:4" x14ac:dyDescent="0.3">
      <c r="A43" s="16">
        <v>19115</v>
      </c>
      <c r="B43" s="15">
        <v>183</v>
      </c>
      <c r="C43" s="14" cm="1">
        <f t="array" ref="C43">SUM(IF(YEAR(A43)=YEAR($A$3:$A$52),$B$3:$B$52,0))/SUM(IF(YEAR(A43)=YEAR($A$3:$A$52),1,0))</f>
        <v>197</v>
      </c>
      <c r="D43" s="14">
        <f t="shared" si="1"/>
        <v>-14</v>
      </c>
    </row>
    <row r="44" spans="1:4" x14ac:dyDescent="0.3">
      <c r="A44" s="16">
        <v>19146</v>
      </c>
      <c r="B44" s="15">
        <v>218</v>
      </c>
      <c r="C44" s="14" cm="1">
        <f t="array" ref="C44">SUM(IF(YEAR(A44)=YEAR($A$3:$A$52),$B$3:$B$52,0))/SUM(IF(YEAR(A44)=YEAR($A$3:$A$52),1,0))</f>
        <v>197</v>
      </c>
      <c r="D44" s="14">
        <f t="shared" si="1"/>
        <v>21</v>
      </c>
    </row>
    <row r="45" spans="1:4" x14ac:dyDescent="0.3">
      <c r="A45" s="16">
        <v>19176</v>
      </c>
      <c r="B45" s="15">
        <v>230</v>
      </c>
      <c r="C45" s="14" cm="1">
        <f t="array" ref="C45">SUM(IF(YEAR(A45)=YEAR($A$3:$A$52),$B$3:$B$52,0))/SUM(IF(YEAR(A45)=YEAR($A$3:$A$52),1,0))</f>
        <v>197</v>
      </c>
      <c r="D45" s="14">
        <f t="shared" si="1"/>
        <v>33</v>
      </c>
    </row>
    <row r="46" spans="1:4" x14ac:dyDescent="0.3">
      <c r="A46" s="16">
        <v>19207</v>
      </c>
      <c r="B46" s="15">
        <v>242</v>
      </c>
      <c r="C46" s="14" cm="1">
        <f t="array" ref="C46">SUM(IF(YEAR(A46)=YEAR($A$3:$A$52),$B$3:$B$52,0))/SUM(IF(YEAR(A46)=YEAR($A$3:$A$52),1,0))</f>
        <v>197</v>
      </c>
      <c r="D46" s="14">
        <f t="shared" si="1"/>
        <v>45</v>
      </c>
    </row>
    <row r="47" spans="1:4" x14ac:dyDescent="0.3">
      <c r="A47" s="16">
        <v>19238</v>
      </c>
      <c r="B47" s="15">
        <v>209</v>
      </c>
      <c r="C47" s="14" cm="1">
        <f t="array" ref="C47">SUM(IF(YEAR(A47)=YEAR($A$3:$A$52),$B$3:$B$52,0))/SUM(IF(YEAR(A47)=YEAR($A$3:$A$52),1,0))</f>
        <v>197</v>
      </c>
      <c r="D47" s="14">
        <f t="shared" si="1"/>
        <v>12</v>
      </c>
    </row>
    <row r="48" spans="1:4" x14ac:dyDescent="0.3">
      <c r="A48" s="16">
        <v>19268</v>
      </c>
      <c r="B48" s="15">
        <v>191</v>
      </c>
      <c r="C48" s="14" cm="1">
        <f t="array" ref="C48">SUM(IF(YEAR(A48)=YEAR($A$3:$A$52),$B$3:$B$52,0))/SUM(IF(YEAR(A48)=YEAR($A$3:$A$52),1,0))</f>
        <v>197</v>
      </c>
      <c r="D48" s="14">
        <f t="shared" si="1"/>
        <v>-6</v>
      </c>
    </row>
    <row r="49" spans="1:4" x14ac:dyDescent="0.3">
      <c r="A49" s="16">
        <v>19299</v>
      </c>
      <c r="B49" s="15">
        <v>172</v>
      </c>
      <c r="C49" s="14" cm="1">
        <f t="array" ref="C49">SUM(IF(YEAR(A49)=YEAR($A$3:$A$52),$B$3:$B$52,0))/SUM(IF(YEAR(A49)=YEAR($A$3:$A$52),1,0))</f>
        <v>197</v>
      </c>
      <c r="D49" s="14">
        <f t="shared" si="1"/>
        <v>-25</v>
      </c>
    </row>
    <row r="50" spans="1:4" x14ac:dyDescent="0.3">
      <c r="A50" s="16">
        <v>19329</v>
      </c>
      <c r="B50" s="15">
        <v>194</v>
      </c>
      <c r="C50" s="14" cm="1">
        <f t="array" ref="C50">SUM(IF(YEAR(A50)=YEAR($A$3:$A$52),$B$3:$B$52,0))/SUM(IF(YEAR(A50)=YEAR($A$3:$A$52),1,0))</f>
        <v>197</v>
      </c>
      <c r="D50" s="14">
        <f t="shared" si="1"/>
        <v>-3</v>
      </c>
    </row>
    <row r="51" spans="1:4" x14ac:dyDescent="0.3">
      <c r="A51" s="16">
        <v>19360</v>
      </c>
      <c r="B51" s="15">
        <v>196</v>
      </c>
      <c r="C51" s="14" cm="1">
        <f t="array" ref="C51">SUM(IF(YEAR(A51)=YEAR($A$3:$A$52),$B$3:$B$52,0))/SUM(IF(YEAR(A51)=YEAR($A$3:$A$52),1,0))</f>
        <v>196</v>
      </c>
      <c r="D51" s="14">
        <f t="shared" si="1"/>
        <v>0</v>
      </c>
    </row>
    <row r="52" spans="1:4" x14ac:dyDescent="0.3">
      <c r="A52" s="16">
        <v>19391</v>
      </c>
      <c r="B52" s="15">
        <v>196</v>
      </c>
      <c r="C52" s="14" cm="1">
        <f t="array" ref="C52">SUM(IF(YEAR(A52)=YEAR($A$3:$A$52),$B$3:$B$52,0))/SUM(IF(YEAR(A52)=YEAR($A$3:$A$52),1,0))</f>
        <v>196</v>
      </c>
      <c r="D52" s="14">
        <f t="shared" si="1"/>
        <v>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BDC-E089-4DBC-A94C-39AC3A832352}">
  <dimension ref="A1:B15"/>
  <sheetViews>
    <sheetView zoomScale="190" zoomScaleNormal="190" workbookViewId="0"/>
  </sheetViews>
  <sheetFormatPr defaultColWidth="8.75" defaultRowHeight="14.25" customHeight="1" x14ac:dyDescent="0.2"/>
  <cols>
    <col min="1" max="16384" width="8.75" style="1"/>
  </cols>
  <sheetData>
    <row r="1" spans="1:2" ht="14.25" customHeight="1" x14ac:dyDescent="0.2">
      <c r="A1" s="1" t="s">
        <v>21</v>
      </c>
    </row>
    <row r="2" spans="1:2" ht="14.25" customHeight="1" x14ac:dyDescent="0.2">
      <c r="A2" s="1" t="s">
        <v>20</v>
      </c>
      <c r="B2" s="1" t="s">
        <v>19</v>
      </c>
    </row>
    <row r="3" spans="1:2" ht="14.25" customHeight="1" x14ac:dyDescent="0.2">
      <c r="A3" s="1" t="s">
        <v>18</v>
      </c>
      <c r="B3" s="1" t="s">
        <v>17</v>
      </c>
    </row>
    <row r="4" spans="1:2" ht="14.25" customHeight="1" x14ac:dyDescent="0.2">
      <c r="A4" s="1" t="s">
        <v>16</v>
      </c>
      <c r="B4" s="1" t="s">
        <v>15</v>
      </c>
    </row>
    <row r="5" spans="1:2" ht="14.25" customHeight="1" x14ac:dyDescent="0.2">
      <c r="A5" s="1" t="s">
        <v>14</v>
      </c>
      <c r="B5" s="1" t="s">
        <v>13</v>
      </c>
    </row>
    <row r="6" spans="1:2" ht="14.25" customHeight="1" x14ac:dyDescent="0.2">
      <c r="A6" s="1" t="s">
        <v>12</v>
      </c>
      <c r="B6" s="1" t="s">
        <v>11</v>
      </c>
    </row>
    <row r="7" spans="1:2" ht="14.25" customHeight="1" x14ac:dyDescent="0.2">
      <c r="A7" s="1" t="s">
        <v>10</v>
      </c>
      <c r="B7" s="1" t="s">
        <v>9</v>
      </c>
    </row>
    <row r="8" spans="1:2" ht="14.25" customHeight="1" x14ac:dyDescent="0.2">
      <c r="A8" s="1" t="s">
        <v>1</v>
      </c>
      <c r="B8" s="1" t="s">
        <v>8</v>
      </c>
    </row>
    <row r="9" spans="1:2" ht="14.25" customHeight="1" x14ac:dyDescent="0.2">
      <c r="A9" s="1" t="s">
        <v>7</v>
      </c>
      <c r="B9" s="1" t="s">
        <v>0</v>
      </c>
    </row>
    <row r="10" spans="1:2" ht="14.25" customHeight="1" x14ac:dyDescent="0.2">
      <c r="A10" s="1" t="s">
        <v>6</v>
      </c>
    </row>
    <row r="11" spans="1:2" ht="14.25" customHeight="1" x14ac:dyDescent="0.2">
      <c r="A11" s="1" t="s">
        <v>1</v>
      </c>
      <c r="B11" s="1" t="s">
        <v>5</v>
      </c>
    </row>
    <row r="12" spans="1:2" ht="14.25" customHeight="1" x14ac:dyDescent="0.2">
      <c r="A12" s="1" t="s">
        <v>1</v>
      </c>
      <c r="B12" s="1" t="s">
        <v>3</v>
      </c>
    </row>
    <row r="13" spans="1:2" ht="14.25" customHeight="1" x14ac:dyDescent="0.2">
      <c r="A13" s="1" t="s">
        <v>1</v>
      </c>
      <c r="B13" s="1" t="s">
        <v>4</v>
      </c>
    </row>
    <row r="14" spans="1:2" ht="14.25" customHeight="1" x14ac:dyDescent="0.2">
      <c r="A14" s="1" t="s">
        <v>1</v>
      </c>
      <c r="B14" s="1" t="s">
        <v>3</v>
      </c>
    </row>
    <row r="15" spans="1:2" ht="14.25" customHeight="1" x14ac:dyDescent="0.2">
      <c r="A15" s="1" t="s">
        <v>1</v>
      </c>
      <c r="B15" s="1" t="s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미세먼지농도(종로구)</vt:lpstr>
      <vt:lpstr>항공사승객수예제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오빠두엑셀</cp:lastModifiedBy>
  <dcterms:created xsi:type="dcterms:W3CDTF">2021-09-27T02:50:23Z</dcterms:created>
  <dcterms:modified xsi:type="dcterms:W3CDTF">2022-02-15T18:30:32Z</dcterms:modified>
</cp:coreProperties>
</file>