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3\"/>
    </mc:Choice>
  </mc:AlternateContent>
  <xr:revisionPtr revIDLastSave="0" documentId="13_ncr:1_{A57116A8-C92C-4BCB-8861-0098997A2DDB}" xr6:coauthVersionLast="47" xr6:coauthVersionMax="47" xr10:uidLastSave="{00000000-0000-0000-0000-000000000000}"/>
  <bookViews>
    <workbookView xWindow="-120" yWindow="-120" windowWidth="38640" windowHeight="21390" xr2:uid="{BBF14E60-0CAA-49E5-98A1-C8142838040F}"/>
  </bookViews>
  <sheets>
    <sheet name="1. 숫자정렬" sheetId="1" r:id="rId1"/>
    <sheet name="2. 천단위기호" sheetId="4" r:id="rId2"/>
    <sheet name="3. 단위표시" sheetId="2" r:id="rId3"/>
    <sheet name="4. 들여쓰기" sheetId="8" r:id="rId4"/>
    <sheet name="5. 세로축" sheetId="3" r:id="rId5"/>
    <sheet name="보고서실습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8" l="1"/>
  <c r="D8" i="8"/>
  <c r="E8" i="8"/>
  <c r="C11" i="8"/>
  <c r="C18" i="8" s="1"/>
  <c r="D11" i="8"/>
  <c r="D18" i="8" s="1"/>
  <c r="E11" i="8"/>
  <c r="E18" i="8" s="1"/>
  <c r="R24" i="7" l="1"/>
  <c r="X23" i="7"/>
  <c r="X24" i="7" s="1"/>
  <c r="W23" i="7"/>
  <c r="W24" i="7" s="1"/>
  <c r="V23" i="7"/>
  <c r="V24" i="7" s="1"/>
  <c r="U23" i="7"/>
  <c r="U24" i="7" s="1"/>
  <c r="T23" i="7"/>
  <c r="T24" i="7" s="1"/>
  <c r="S23" i="7"/>
  <c r="S24" i="7" s="1"/>
  <c r="R23" i="7"/>
  <c r="Q23" i="7"/>
  <c r="Q24" i="7" s="1"/>
  <c r="P23" i="7"/>
  <c r="X22" i="7"/>
  <c r="W22" i="7"/>
  <c r="V22" i="7"/>
  <c r="U22" i="7"/>
  <c r="T22" i="7"/>
  <c r="S22" i="7"/>
  <c r="R22" i="7"/>
  <c r="Q22" i="7"/>
  <c r="X20" i="7"/>
  <c r="W20" i="7"/>
  <c r="V20" i="7"/>
  <c r="U20" i="7"/>
  <c r="T20" i="7"/>
  <c r="S20" i="7"/>
  <c r="R20" i="7"/>
  <c r="Q20" i="7"/>
  <c r="X18" i="7"/>
  <c r="W18" i="7"/>
  <c r="V18" i="7"/>
  <c r="U18" i="7"/>
  <c r="T18" i="7"/>
  <c r="S18" i="7"/>
  <c r="R18" i="7"/>
  <c r="Q18" i="7"/>
  <c r="W12" i="7"/>
  <c r="V12" i="7"/>
  <c r="U12" i="7"/>
  <c r="T12" i="7"/>
  <c r="S12" i="7"/>
  <c r="R12" i="7"/>
  <c r="Q12" i="7"/>
  <c r="X11" i="7"/>
  <c r="X12" i="7" s="1"/>
  <c r="W11" i="7"/>
  <c r="V11" i="7"/>
  <c r="U11" i="7"/>
  <c r="T11" i="7"/>
  <c r="S11" i="7"/>
  <c r="R11" i="7"/>
  <c r="Q11" i="7"/>
  <c r="P11" i="7"/>
  <c r="X10" i="7"/>
  <c r="W10" i="7"/>
  <c r="V10" i="7"/>
  <c r="U10" i="7"/>
  <c r="T10" i="7"/>
  <c r="S10" i="7"/>
  <c r="R10" i="7"/>
  <c r="Q10" i="7"/>
  <c r="X8" i="7"/>
  <c r="W8" i="7"/>
  <c r="V8" i="7"/>
  <c r="U8" i="7"/>
  <c r="T8" i="7"/>
  <c r="S8" i="7"/>
  <c r="R8" i="7"/>
  <c r="Q8" i="7"/>
  <c r="X6" i="7"/>
  <c r="W6" i="7"/>
  <c r="V6" i="7"/>
  <c r="U6" i="7"/>
  <c r="T6" i="7"/>
  <c r="S6" i="7"/>
  <c r="R6" i="7"/>
  <c r="Q6" i="7"/>
  <c r="L12" i="7"/>
  <c r="K12" i="7"/>
  <c r="F12" i="7"/>
  <c r="E12" i="7"/>
  <c r="L11" i="7"/>
  <c r="K11" i="7"/>
  <c r="J11" i="7"/>
  <c r="J12" i="7" s="1"/>
  <c r="I11" i="7"/>
  <c r="I12" i="7" s="1"/>
  <c r="H11" i="7"/>
  <c r="H12" i="7" s="1"/>
  <c r="G11" i="7"/>
  <c r="G12" i="7" s="1"/>
  <c r="F11" i="7"/>
  <c r="E11" i="7"/>
  <c r="D11" i="7"/>
  <c r="L10" i="7"/>
  <c r="K10" i="7"/>
  <c r="J10" i="7"/>
  <c r="I10" i="7"/>
  <c r="H10" i="7"/>
  <c r="G10" i="7"/>
  <c r="F10" i="7"/>
  <c r="E10" i="7"/>
  <c r="L8" i="7"/>
  <c r="K8" i="7"/>
  <c r="J8" i="7"/>
  <c r="I8" i="7"/>
  <c r="H8" i="7"/>
  <c r="G8" i="7"/>
  <c r="F8" i="7"/>
  <c r="E8" i="7"/>
  <c r="L6" i="7"/>
  <c r="K6" i="7"/>
  <c r="J6" i="7"/>
  <c r="I6" i="7"/>
  <c r="H6" i="7"/>
  <c r="G6" i="7"/>
  <c r="F6" i="7"/>
  <c r="E6" i="7"/>
</calcChain>
</file>

<file path=xl/sharedStrings.xml><?xml version="1.0" encoding="utf-8"?>
<sst xmlns="http://schemas.openxmlformats.org/spreadsheetml/2006/main" count="132" uniqueCount="54">
  <si>
    <t>중화인민공화국</t>
  </si>
  <si>
    <t>인도</t>
  </si>
  <si>
    <t>미국</t>
  </si>
  <si>
    <t>나라</t>
    <phoneticPr fontId="3" type="noConversion"/>
  </si>
  <si>
    <t>인구수</t>
    <phoneticPr fontId="3" type="noConversion"/>
  </si>
  <si>
    <t>러시아</t>
    <phoneticPr fontId="3" type="noConversion"/>
  </si>
  <si>
    <t>일본</t>
    <phoneticPr fontId="3" type="noConversion"/>
  </si>
  <si>
    <t>베트남</t>
    <phoneticPr fontId="3" type="noConversion"/>
  </si>
  <si>
    <t>대한민국</t>
    <phoneticPr fontId="3" type="noConversion"/>
  </si>
  <si>
    <t>캐나다</t>
    <phoneticPr fontId="3" type="noConversion"/>
  </si>
  <si>
    <t>제품명</t>
    <phoneticPr fontId="3" type="noConversion"/>
  </si>
  <si>
    <t>가격</t>
    <phoneticPr fontId="3" type="noConversion"/>
  </si>
  <si>
    <t>사과</t>
    <phoneticPr fontId="3" type="noConversion"/>
  </si>
  <si>
    <t>복숭아</t>
    <phoneticPr fontId="3" type="noConversion"/>
  </si>
  <si>
    <t>포도</t>
    <phoneticPr fontId="3" type="noConversion"/>
  </si>
  <si>
    <t>딸기</t>
    <phoneticPr fontId="3" type="noConversion"/>
  </si>
  <si>
    <t>파인애플</t>
    <phoneticPr fontId="3" type="noConversion"/>
  </si>
  <si>
    <t>국가</t>
    <phoneticPr fontId="3" type="noConversion"/>
  </si>
  <si>
    <t>항목</t>
    <phoneticPr fontId="3" type="noConversion"/>
  </si>
  <si>
    <t>한국</t>
    <phoneticPr fontId="3" type="noConversion"/>
  </si>
  <si>
    <t>1인당 GDP</t>
    <phoneticPr fontId="3" type="noConversion"/>
  </si>
  <si>
    <t>성장률(%)</t>
    <phoneticPr fontId="3" type="noConversion"/>
  </si>
  <si>
    <t>-</t>
    <phoneticPr fontId="3" type="noConversion"/>
  </si>
  <si>
    <t>한/미/일 연도별 1인당 GDP 및 성장률</t>
    <phoneticPr fontId="3" type="noConversion"/>
  </si>
  <si>
    <t>최근 3년간 한국 GDP 성장률</t>
    <phoneticPr fontId="3" type="noConversion"/>
  </si>
  <si>
    <t>성장률</t>
    <phoneticPr fontId="3" type="noConversion"/>
  </si>
  <si>
    <t>인구</t>
    <phoneticPr fontId="3" type="noConversion"/>
  </si>
  <si>
    <t>(미국 달러)</t>
    <phoneticPr fontId="3" type="noConversion"/>
  </si>
  <si>
    <t>(만명)</t>
    <phoneticPr fontId="3" type="noConversion"/>
  </si>
  <si>
    <t>(%)</t>
    <phoneticPr fontId="3" type="noConversion"/>
  </si>
  <si>
    <t xml:space="preserve"> 단위</t>
    <phoneticPr fontId="3" type="noConversion"/>
  </si>
  <si>
    <t>미국</t>
    <phoneticPr fontId="3" type="noConversion"/>
  </si>
  <si>
    <t>평균</t>
    <phoneticPr fontId="3" type="noConversion"/>
  </si>
  <si>
    <t>(단위: 천 달러)</t>
    <phoneticPr fontId="3" type="noConversion"/>
  </si>
  <si>
    <t>매출총이익</t>
    <phoneticPr fontId="3" type="noConversion"/>
  </si>
  <si>
    <t>잡비</t>
    <phoneticPr fontId="3" type="noConversion"/>
  </si>
  <si>
    <t>마케팅비</t>
    <phoneticPr fontId="3" type="noConversion"/>
  </si>
  <si>
    <t>파트타임</t>
    <phoneticPr fontId="3" type="noConversion"/>
  </si>
  <si>
    <t>정규직</t>
    <phoneticPr fontId="3" type="noConversion"/>
  </si>
  <si>
    <t>인건비</t>
    <phoneticPr fontId="3" type="noConversion"/>
  </si>
  <si>
    <t>임대료</t>
    <phoneticPr fontId="3" type="noConversion"/>
  </si>
  <si>
    <t>비용</t>
    <phoneticPr fontId="3" type="noConversion"/>
  </si>
  <si>
    <t>베이커리원가</t>
    <phoneticPr fontId="3" type="noConversion"/>
  </si>
  <si>
    <t>음료원가</t>
    <phoneticPr fontId="3" type="noConversion"/>
  </si>
  <si>
    <t>매출원가</t>
    <phoneticPr fontId="3" type="noConversion"/>
  </si>
  <si>
    <t>베이커리</t>
    <phoneticPr fontId="3" type="noConversion"/>
  </si>
  <si>
    <t>음료</t>
    <phoneticPr fontId="3" type="noConversion"/>
  </si>
  <si>
    <t>매출액</t>
    <phoneticPr fontId="3" type="noConversion"/>
  </si>
  <si>
    <t>3월</t>
    <phoneticPr fontId="3" type="noConversion"/>
  </si>
  <si>
    <t>2월</t>
    <phoneticPr fontId="3" type="noConversion"/>
  </si>
  <si>
    <t>1월</t>
    <phoneticPr fontId="3" type="noConversion"/>
  </si>
  <si>
    <t>구분</t>
    <phoneticPr fontId="3" type="noConversion"/>
  </si>
  <si>
    <t>(단위: 만원)</t>
    <phoneticPr fontId="3" type="noConversion"/>
  </si>
  <si>
    <t>커피블라썸 손익계산서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</si>
</sst>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.0%;[Color9]\-0.0%;\-;"/>
    <numFmt numFmtId="177" formatCode="&quot; &quot;@"/>
    <numFmt numFmtId="178" formatCode="0.0%"/>
    <numFmt numFmtId="179" formatCode="#,##0.0,"/>
    <numFmt numFmtId="180" formatCode="0.0%;[Color9]\-0.0%;\-;@"/>
  </numFmts>
  <fonts count="23" x14ac:knownFonts="1"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</font>
    <font>
      <sz val="8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7"/>
      <color theme="1"/>
      <name val="맑은 고딕"/>
      <family val="3"/>
      <charset val="129"/>
    </font>
    <font>
      <sz val="9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theme="0" tint="-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 style="hair">
        <color theme="0" tint="-0.24994659260841701"/>
      </left>
      <right style="thin">
        <color theme="0" tint="-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0" tint="-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 style="thin">
        <color theme="0" tint="-0.24994659260841701"/>
      </left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 style="thin">
        <color theme="0" tint="-0.24994659260841701"/>
      </bottom>
      <diagonal/>
    </border>
    <border>
      <left style="hair">
        <color theme="0" tint="-0.24994659260841701"/>
      </left>
      <right style="thin">
        <color theme="0" tint="-0.24994659260841701"/>
      </right>
      <top style="thin">
        <color theme="2"/>
      </top>
      <bottom style="thin">
        <color theme="0" tint="-0.24994659260841701"/>
      </bottom>
      <diagonal/>
    </border>
    <border>
      <left/>
      <right/>
      <top style="thin">
        <color theme="2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2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2"/>
      </top>
      <bottom style="thin">
        <color theme="0" tint="-0.24994659260841701"/>
      </bottom>
      <diagonal/>
    </border>
    <border>
      <left style="hair">
        <color theme="0" tint="-0.24994659260841701"/>
      </left>
      <right style="thin">
        <color theme="0" tint="-0.24994659260841701"/>
      </right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0" tint="-0.24994659260841701"/>
      </right>
      <top style="thin">
        <color theme="2"/>
      </top>
      <bottom/>
      <diagonal/>
    </border>
    <border>
      <left style="thin">
        <color theme="0" tint="-0.24994659260841701"/>
      </left>
      <right/>
      <top style="thin">
        <color theme="2"/>
      </top>
      <bottom/>
      <diagonal/>
    </border>
    <border>
      <left/>
      <right style="hair">
        <color theme="0" tint="-0.24994659260841701"/>
      </right>
      <top style="thin">
        <color theme="0" tint="-0.24994659260841701"/>
      </top>
      <bottom/>
      <diagonal/>
    </border>
    <border>
      <left style="hair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hair">
        <color theme="0" tint="-0.24994659260841701"/>
      </right>
      <top/>
      <bottom style="thin">
        <color theme="1" tint="0.24994659260841701"/>
      </bottom>
      <diagonal/>
    </border>
    <border>
      <left style="hair">
        <color theme="0" tint="-0.24994659260841701"/>
      </left>
      <right style="thin">
        <color theme="0" tint="-0.24994659260841701"/>
      </right>
      <top style="thin">
        <color theme="2"/>
      </top>
      <bottom style="thin">
        <color theme="1" tint="0.24994659260841701"/>
      </bottom>
      <diagonal/>
    </border>
    <border>
      <left/>
      <right/>
      <top style="thin">
        <color theme="2"/>
      </top>
      <bottom style="thin">
        <color theme="1" tint="0.24994659260841701"/>
      </bottom>
      <diagonal/>
    </border>
    <border>
      <left/>
      <right style="thin">
        <color theme="0" tint="-0.24994659260841701"/>
      </right>
      <top style="thin">
        <color theme="2"/>
      </top>
      <bottom style="thin">
        <color theme="1" tint="0.24994659260841701"/>
      </bottom>
      <diagonal/>
    </border>
    <border>
      <left style="thin">
        <color theme="0" tint="-0.24994659260841701"/>
      </left>
      <right/>
      <top style="thin">
        <color theme="2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hair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 style="hair">
        <color theme="1" tint="0.24994659260841701"/>
      </left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hair">
        <color theme="1" tint="0.24994659260841701"/>
      </right>
      <top/>
      <bottom/>
      <diagonal/>
    </border>
    <border>
      <left style="hair">
        <color theme="1" tint="0.24994659260841701"/>
      </left>
      <right/>
      <top/>
      <bottom/>
      <diagonal/>
    </border>
    <border>
      <left style="hair">
        <color theme="1" tint="0.24994659260841701"/>
      </left>
      <right/>
      <top style="thin">
        <color theme="2"/>
      </top>
      <bottom style="thin">
        <color theme="0" tint="-0.24994659260841701"/>
      </bottom>
      <diagonal/>
    </border>
    <border>
      <left style="hair">
        <color theme="1" tint="0.24994659260841701"/>
      </left>
      <right/>
      <top style="thin">
        <color theme="2"/>
      </top>
      <bottom/>
      <diagonal/>
    </border>
    <border>
      <left/>
      <right style="hair">
        <color theme="1" tint="0.24994659260841701"/>
      </right>
      <top style="thin">
        <color theme="0" tint="-0.24994659260841701"/>
      </top>
      <bottom/>
      <diagonal/>
    </border>
    <border>
      <left style="hair">
        <color theme="1" tint="0.24994659260841701"/>
      </left>
      <right/>
      <top style="thin">
        <color theme="0" tint="-0.24994659260841701"/>
      </top>
      <bottom/>
      <diagonal/>
    </border>
    <border>
      <left/>
      <right style="hair">
        <color theme="1" tint="0.24994659260841701"/>
      </right>
      <top style="thin">
        <color theme="2"/>
      </top>
      <bottom style="thin">
        <color theme="0" tint="-0.24994659260841701"/>
      </bottom>
      <diagonal/>
    </border>
    <border>
      <left/>
      <right style="hair">
        <color theme="1" tint="0.24994659260841701"/>
      </right>
      <top style="thin">
        <color theme="2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theme="0" tint="-0.24994659260841701"/>
      </left>
      <right style="thin">
        <color theme="0" tint="-0.24994659260841701"/>
      </right>
      <top style="thin">
        <color theme="2"/>
      </top>
      <bottom style="medium">
        <color theme="1" tint="0.24994659260841701"/>
      </bottom>
      <diagonal/>
    </border>
    <border>
      <left style="thin">
        <color theme="0" tint="-0.24994659260841701"/>
      </left>
      <right/>
      <top style="thin">
        <color theme="2"/>
      </top>
      <bottom style="medium">
        <color theme="1" tint="0.24994659260841701"/>
      </bottom>
      <diagonal/>
    </border>
    <border>
      <left/>
      <right/>
      <top style="thin">
        <color theme="2"/>
      </top>
      <bottom style="medium">
        <color theme="1" tint="0.24994659260841701"/>
      </bottom>
      <diagonal/>
    </border>
    <border>
      <left/>
      <right style="hair">
        <color theme="1" tint="0.24994659260841701"/>
      </right>
      <top style="thin">
        <color theme="2"/>
      </top>
      <bottom style="medium">
        <color theme="1" tint="0.24994659260841701"/>
      </bottom>
      <diagonal/>
    </border>
    <border>
      <left style="hair">
        <color theme="1" tint="0.24994659260841701"/>
      </left>
      <right/>
      <top style="thin">
        <color theme="2"/>
      </top>
      <bottom style="medium">
        <color theme="1" tint="0.24994659260841701"/>
      </bottom>
      <diagonal/>
    </border>
    <border>
      <left/>
      <right style="hair">
        <color theme="0" tint="-0.24994659260841701"/>
      </right>
      <top/>
      <bottom style="medium">
        <color theme="1" tint="0.24994659260841701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auto="1"/>
      </top>
      <bottom style="medium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/>
      <top style="medium">
        <color auto="1"/>
      </top>
      <bottom style="medium">
        <color auto="1"/>
      </bottom>
      <diagonal/>
    </border>
    <border>
      <left/>
      <right style="hair">
        <color theme="0" tint="-0.499984740745262"/>
      </right>
      <top style="medium">
        <color auto="1"/>
      </top>
      <bottom style="medium">
        <color auto="1"/>
      </bottom>
      <diagonal/>
    </border>
    <border>
      <left style="hair">
        <color theme="0" tint="-0.499984740745262"/>
      </left>
      <right/>
      <top/>
      <bottom/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/>
      <top style="thin">
        <color theme="0" tint="-0.499984740745262"/>
      </top>
      <bottom/>
      <diagonal/>
    </border>
    <border>
      <left/>
      <right style="hair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/>
      <top/>
      <bottom style="thin">
        <color theme="0" tint="-0.499984740745262"/>
      </bottom>
      <diagonal/>
    </border>
    <border>
      <left/>
      <right style="hair">
        <color theme="0" tint="-0.499984740745262"/>
      </right>
      <top/>
      <bottom style="thin">
        <color theme="0" tint="-0.499984740745262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thin">
        <color theme="0" tint="-0.499984740745262"/>
      </top>
      <bottom/>
      <diagonal/>
    </border>
    <border>
      <left/>
      <right style="hair">
        <color auto="1"/>
      </right>
      <top/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3" fontId="7" fillId="0" borderId="0" xfId="1" applyNumberFormat="1" applyFont="1" applyAlignment="1">
      <alignment horizontal="right" vertical="center"/>
    </xf>
    <xf numFmtId="3" fontId="7" fillId="0" borderId="9" xfId="1" applyNumberFormat="1" applyFont="1" applyBorder="1" applyAlignment="1">
      <alignment horizontal="right" vertical="center"/>
    </xf>
    <xf numFmtId="3" fontId="7" fillId="0" borderId="10" xfId="1" applyNumberFormat="1" applyFont="1" applyBorder="1" applyAlignment="1">
      <alignment horizontal="right" vertical="center"/>
    </xf>
    <xf numFmtId="0" fontId="6" fillId="0" borderId="11" xfId="1" applyFont="1" applyBorder="1" applyAlignment="1">
      <alignment horizontal="left" vertical="center"/>
    </xf>
    <xf numFmtId="0" fontId="8" fillId="2" borderId="12" xfId="1" applyFont="1" applyFill="1" applyBorder="1" applyAlignment="1">
      <alignment horizontal="left" vertical="center"/>
    </xf>
    <xf numFmtId="176" fontId="8" fillId="2" borderId="13" xfId="2" applyNumberFormat="1" applyFont="1" applyFill="1" applyBorder="1" applyAlignment="1">
      <alignment horizontal="right" vertical="center"/>
    </xf>
    <xf numFmtId="176" fontId="8" fillId="2" borderId="14" xfId="2" applyNumberFormat="1" applyFont="1" applyFill="1" applyBorder="1" applyAlignment="1">
      <alignment horizontal="right" vertical="center"/>
    </xf>
    <xf numFmtId="176" fontId="8" fillId="2" borderId="15" xfId="2" applyNumberFormat="1" applyFont="1" applyFill="1" applyBorder="1" applyAlignment="1">
      <alignment horizontal="right" vertical="center"/>
    </xf>
    <xf numFmtId="0" fontId="10" fillId="3" borderId="0" xfId="3" applyFont="1" applyFill="1" applyAlignment="1">
      <alignment horizontal="left" vertical="center"/>
    </xf>
    <xf numFmtId="0" fontId="10" fillId="3" borderId="0" xfId="3" applyFont="1" applyFill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/>
    </xf>
    <xf numFmtId="0" fontId="5" fillId="0" borderId="4" xfId="1" applyFont="1" applyBorder="1" applyAlignment="1">
      <alignment horizontal="left" vertical="center"/>
    </xf>
    <xf numFmtId="177" fontId="12" fillId="0" borderId="0" xfId="1" applyNumberFormat="1" applyFont="1" applyBorder="1" applyAlignment="1">
      <alignment horizontal="left" vertical="center"/>
    </xf>
    <xf numFmtId="177" fontId="12" fillId="0" borderId="0" xfId="0" applyNumberFormat="1" applyFont="1" applyAlignment="1">
      <alignment horizontal="left" vertical="center"/>
    </xf>
    <xf numFmtId="177" fontId="13" fillId="2" borderId="13" xfId="1" applyNumberFormat="1" applyFont="1" applyFill="1" applyBorder="1" applyAlignment="1">
      <alignment horizontal="left" vertical="center"/>
    </xf>
    <xf numFmtId="0" fontId="8" fillId="2" borderId="16" xfId="1" applyFont="1" applyFill="1" applyBorder="1" applyAlignment="1">
      <alignment horizontal="left" vertical="center"/>
    </xf>
    <xf numFmtId="176" fontId="8" fillId="2" borderId="17" xfId="2" applyNumberFormat="1" applyFont="1" applyFill="1" applyBorder="1" applyAlignment="1">
      <alignment horizontal="right" vertical="center"/>
    </xf>
    <xf numFmtId="176" fontId="8" fillId="2" borderId="18" xfId="2" applyNumberFormat="1" applyFont="1" applyFill="1" applyBorder="1" applyAlignment="1">
      <alignment horizontal="right" vertical="center"/>
    </xf>
    <xf numFmtId="176" fontId="8" fillId="2" borderId="19" xfId="2" applyNumberFormat="1" applyFont="1" applyFill="1" applyBorder="1" applyAlignment="1">
      <alignment horizontal="right" vertical="center"/>
    </xf>
    <xf numFmtId="0" fontId="14" fillId="0" borderId="20" xfId="3" applyFont="1" applyBorder="1">
      <alignment vertical="center"/>
    </xf>
    <xf numFmtId="0" fontId="6" fillId="0" borderId="21" xfId="1" applyFont="1" applyBorder="1" applyAlignment="1">
      <alignment horizontal="left" vertical="center"/>
    </xf>
    <xf numFmtId="3" fontId="14" fillId="0" borderId="22" xfId="3" applyNumberFormat="1" applyFont="1" applyBorder="1" applyAlignment="1">
      <alignment horizontal="right" vertical="center"/>
    </xf>
    <xf numFmtId="3" fontId="14" fillId="0" borderId="23" xfId="3" applyNumberFormat="1" applyFont="1" applyBorder="1" applyAlignment="1">
      <alignment horizontal="right" vertical="center"/>
    </xf>
    <xf numFmtId="3" fontId="14" fillId="0" borderId="24" xfId="3" applyNumberFormat="1" applyFont="1" applyBorder="1" applyAlignment="1">
      <alignment horizontal="right" vertical="center"/>
    </xf>
    <xf numFmtId="0" fontId="14" fillId="0" borderId="25" xfId="3" applyFont="1" applyBorder="1">
      <alignment vertical="center"/>
    </xf>
    <xf numFmtId="0" fontId="8" fillId="2" borderId="26" xfId="1" applyFont="1" applyFill="1" applyBorder="1" applyAlignment="1">
      <alignment horizontal="left" vertical="center"/>
    </xf>
    <xf numFmtId="176" fontId="8" fillId="2" borderId="27" xfId="2" applyNumberFormat="1" applyFont="1" applyFill="1" applyBorder="1" applyAlignment="1">
      <alignment horizontal="right" vertical="center"/>
    </xf>
    <xf numFmtId="176" fontId="8" fillId="2" borderId="28" xfId="2" applyNumberFormat="1" applyFont="1" applyFill="1" applyBorder="1" applyAlignment="1">
      <alignment horizontal="right" vertical="center"/>
    </xf>
    <xf numFmtId="176" fontId="8" fillId="2" borderId="29" xfId="2" applyNumberFormat="1" applyFont="1" applyFill="1" applyBorder="1" applyAlignment="1">
      <alignment horizontal="right" vertical="center"/>
    </xf>
    <xf numFmtId="0" fontId="5" fillId="0" borderId="34" xfId="1" applyFont="1" applyBorder="1" applyAlignment="1">
      <alignment horizontal="center" vertical="center"/>
    </xf>
    <xf numFmtId="3" fontId="7" fillId="0" borderId="36" xfId="1" applyNumberFormat="1" applyFont="1" applyBorder="1" applyAlignment="1">
      <alignment horizontal="right" vertical="center"/>
    </xf>
    <xf numFmtId="176" fontId="8" fillId="2" borderId="37" xfId="2" applyNumberFormat="1" applyFont="1" applyFill="1" applyBorder="1" applyAlignment="1">
      <alignment horizontal="right" vertical="center"/>
    </xf>
    <xf numFmtId="176" fontId="8" fillId="2" borderId="38" xfId="2" applyNumberFormat="1" applyFont="1" applyFill="1" applyBorder="1" applyAlignment="1">
      <alignment horizontal="right" vertical="center"/>
    </xf>
    <xf numFmtId="3" fontId="14" fillId="0" borderId="40" xfId="3" applyNumberFormat="1" applyFont="1" applyBorder="1" applyAlignment="1">
      <alignment horizontal="right" vertical="center"/>
    </xf>
    <xf numFmtId="0" fontId="5" fillId="0" borderId="33" xfId="1" applyFont="1" applyBorder="1" applyAlignment="1">
      <alignment horizontal="center" vertical="center"/>
    </xf>
    <xf numFmtId="3" fontId="7" fillId="0" borderId="35" xfId="1" applyNumberFormat="1" applyFont="1" applyBorder="1" applyAlignment="1">
      <alignment horizontal="right" vertical="center"/>
    </xf>
    <xf numFmtId="176" fontId="8" fillId="2" borderId="41" xfId="2" applyNumberFormat="1" applyFont="1" applyFill="1" applyBorder="1" applyAlignment="1">
      <alignment horizontal="right" vertical="center"/>
    </xf>
    <xf numFmtId="176" fontId="8" fillId="2" borderId="42" xfId="2" applyNumberFormat="1" applyFont="1" applyFill="1" applyBorder="1" applyAlignment="1">
      <alignment horizontal="right" vertical="center"/>
    </xf>
    <xf numFmtId="3" fontId="14" fillId="0" borderId="39" xfId="3" applyNumberFormat="1" applyFont="1" applyBorder="1" applyAlignment="1">
      <alignment horizontal="right" vertical="center"/>
    </xf>
    <xf numFmtId="0" fontId="16" fillId="0" borderId="0" xfId="3" applyFont="1">
      <alignment vertical="center"/>
    </xf>
    <xf numFmtId="0" fontId="10" fillId="0" borderId="0" xfId="3" applyFont="1">
      <alignment vertical="center"/>
    </xf>
    <xf numFmtId="0" fontId="14" fillId="0" borderId="0" xfId="3" applyFont="1">
      <alignment vertical="center"/>
    </xf>
    <xf numFmtId="0" fontId="18" fillId="5" borderId="30" xfId="1" applyFont="1" applyFill="1" applyBorder="1" applyAlignment="1">
      <alignment horizontal="left" vertical="center"/>
    </xf>
    <xf numFmtId="0" fontId="18" fillId="5" borderId="30" xfId="1" applyFont="1" applyFill="1" applyBorder="1" applyAlignment="1">
      <alignment horizontal="center" vertical="center"/>
    </xf>
    <xf numFmtId="0" fontId="8" fillId="0" borderId="30" xfId="1" applyFont="1" applyBorder="1" applyAlignment="1">
      <alignment horizontal="left" vertical="center"/>
    </xf>
    <xf numFmtId="3" fontId="8" fillId="0" borderId="30" xfId="1" applyNumberFormat="1" applyFont="1" applyBorder="1" applyAlignment="1">
      <alignment horizontal="right" vertical="center"/>
    </xf>
    <xf numFmtId="0" fontId="8" fillId="6" borderId="30" xfId="1" applyFont="1" applyFill="1" applyBorder="1" applyAlignment="1">
      <alignment horizontal="left" vertical="center"/>
    </xf>
    <xf numFmtId="178" fontId="8" fillId="6" borderId="30" xfId="2" applyNumberFormat="1" applyFont="1" applyFill="1" applyBorder="1" applyAlignment="1">
      <alignment horizontal="right" vertical="center"/>
    </xf>
    <xf numFmtId="3" fontId="16" fillId="0" borderId="30" xfId="3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3" fontId="4" fillId="0" borderId="1" xfId="0" applyNumberFormat="1" applyFont="1" applyBorder="1" applyAlignment="1">
      <alignment horizontal="right" vertical="center"/>
    </xf>
    <xf numFmtId="179" fontId="7" fillId="0" borderId="0" xfId="1" applyNumberFormat="1" applyFont="1" applyAlignment="1">
      <alignment horizontal="right" vertical="center"/>
    </xf>
    <xf numFmtId="0" fontId="19" fillId="0" borderId="0" xfId="0" applyFont="1" applyAlignment="1">
      <alignment horizontal="right"/>
    </xf>
    <xf numFmtId="3" fontId="7" fillId="0" borderId="0" xfId="1" applyNumberFormat="1" applyFont="1" applyBorder="1" applyAlignment="1">
      <alignment horizontal="right" vertical="center"/>
    </xf>
    <xf numFmtId="0" fontId="8" fillId="2" borderId="45" xfId="1" applyFont="1" applyFill="1" applyBorder="1" applyAlignment="1">
      <alignment horizontal="left" vertical="center"/>
    </xf>
    <xf numFmtId="176" fontId="8" fillId="2" borderId="46" xfId="2" applyNumberFormat="1" applyFont="1" applyFill="1" applyBorder="1" applyAlignment="1">
      <alignment horizontal="right" vertical="center"/>
    </xf>
    <xf numFmtId="176" fontId="8" fillId="2" borderId="47" xfId="2" applyNumberFormat="1" applyFont="1" applyFill="1" applyBorder="1" applyAlignment="1">
      <alignment horizontal="right" vertical="center"/>
    </xf>
    <xf numFmtId="176" fontId="8" fillId="2" borderId="48" xfId="2" applyNumberFormat="1" applyFont="1" applyFill="1" applyBorder="1" applyAlignment="1">
      <alignment horizontal="right" vertical="center"/>
    </xf>
    <xf numFmtId="176" fontId="8" fillId="2" borderId="49" xfId="2" applyNumberFormat="1" applyFont="1" applyFill="1" applyBorder="1" applyAlignment="1">
      <alignment horizontal="right" vertical="center"/>
    </xf>
    <xf numFmtId="0" fontId="14" fillId="0" borderId="50" xfId="3" applyFont="1" applyBorder="1">
      <alignment vertical="center"/>
    </xf>
    <xf numFmtId="0" fontId="18" fillId="0" borderId="1" xfId="1" applyFont="1" applyBorder="1" applyAlignment="1">
      <alignment horizontal="center" vertical="center"/>
    </xf>
    <xf numFmtId="180" fontId="8" fillId="2" borderId="0" xfId="2" applyNumberFormat="1" applyFont="1" applyFill="1" applyBorder="1" applyAlignment="1">
      <alignment horizontal="right" vertical="center"/>
    </xf>
    <xf numFmtId="180" fontId="8" fillId="2" borderId="52" xfId="2" applyNumberFormat="1" applyFont="1" applyFill="1" applyBorder="1" applyAlignment="1">
      <alignment horizontal="right" vertical="center"/>
    </xf>
    <xf numFmtId="0" fontId="18" fillId="0" borderId="53" xfId="1" applyFont="1" applyBorder="1" applyAlignment="1">
      <alignment horizontal="left" vertical="center"/>
    </xf>
    <xf numFmtId="180" fontId="8" fillId="2" borderId="54" xfId="1" applyNumberFormat="1" applyFont="1" applyFill="1" applyBorder="1" applyAlignment="1">
      <alignment horizontal="left" vertical="center"/>
    </xf>
    <xf numFmtId="180" fontId="8" fillId="2" borderId="56" xfId="1" applyNumberFormat="1" applyFont="1" applyFill="1" applyBorder="1" applyAlignment="1">
      <alignment horizontal="left" vertical="center"/>
    </xf>
    <xf numFmtId="0" fontId="18" fillId="0" borderId="57" xfId="1" applyFont="1" applyBorder="1" applyAlignment="1">
      <alignment horizontal="center" vertical="center"/>
    </xf>
    <xf numFmtId="0" fontId="18" fillId="0" borderId="58" xfId="1" applyFont="1" applyBorder="1" applyAlignment="1">
      <alignment horizontal="center" vertical="center"/>
    </xf>
    <xf numFmtId="180" fontId="8" fillId="2" borderId="59" xfId="2" applyNumberFormat="1" applyFont="1" applyFill="1" applyBorder="1" applyAlignment="1">
      <alignment horizontal="right" vertical="center"/>
    </xf>
    <xf numFmtId="180" fontId="8" fillId="2" borderId="60" xfId="2" applyNumberFormat="1" applyFont="1" applyFill="1" applyBorder="1" applyAlignment="1">
      <alignment horizontal="right" vertical="center"/>
    </xf>
    <xf numFmtId="180" fontId="8" fillId="2" borderId="63" xfId="2" applyNumberFormat="1" applyFont="1" applyFill="1" applyBorder="1" applyAlignment="1">
      <alignment horizontal="right" vertical="center"/>
    </xf>
    <xf numFmtId="180" fontId="8" fillId="2" borderId="64" xfId="2" applyNumberFormat="1" applyFont="1" applyFill="1" applyBorder="1" applyAlignment="1">
      <alignment horizontal="right" vertical="center"/>
    </xf>
    <xf numFmtId="3" fontId="8" fillId="0" borderId="54" xfId="1" applyNumberFormat="1" applyFont="1" applyBorder="1" applyAlignment="1">
      <alignment horizontal="left" vertical="center"/>
    </xf>
    <xf numFmtId="3" fontId="8" fillId="0" borderId="55" xfId="1" applyNumberFormat="1" applyFont="1" applyBorder="1" applyAlignment="1">
      <alignment horizontal="left" vertical="center"/>
    </xf>
    <xf numFmtId="3" fontId="7" fillId="0" borderId="0" xfId="4" applyNumberFormat="1" applyFont="1" applyFill="1" applyBorder="1" applyAlignment="1">
      <alignment horizontal="right" vertical="center"/>
    </xf>
    <xf numFmtId="3" fontId="20" fillId="0" borderId="51" xfId="4" applyNumberFormat="1" applyFont="1" applyFill="1" applyBorder="1" applyAlignment="1">
      <alignment horizontal="right" vertical="center"/>
    </xf>
    <xf numFmtId="3" fontId="20" fillId="0" borderId="61" xfId="4" applyNumberFormat="1" applyFont="1" applyFill="1" applyBorder="1" applyAlignment="1">
      <alignment horizontal="right" vertical="center"/>
    </xf>
    <xf numFmtId="3" fontId="20" fillId="0" borderId="62" xfId="4" applyNumberFormat="1" applyFont="1" applyFill="1" applyBorder="1" applyAlignment="1">
      <alignment horizontal="right" vertical="center"/>
    </xf>
    <xf numFmtId="3" fontId="7" fillId="0" borderId="59" xfId="4" applyNumberFormat="1" applyFont="1" applyFill="1" applyBorder="1" applyAlignment="1">
      <alignment horizontal="right" vertical="center"/>
    </xf>
    <xf numFmtId="3" fontId="7" fillId="0" borderId="60" xfId="4" applyNumberFormat="1" applyFont="1" applyFill="1" applyBorder="1" applyAlignment="1">
      <alignment horizontal="right" vertical="center"/>
    </xf>
    <xf numFmtId="3" fontId="7" fillId="0" borderId="51" xfId="4" applyNumberFormat="1" applyFont="1" applyFill="1" applyBorder="1" applyAlignment="1">
      <alignment horizontal="right" vertical="center"/>
    </xf>
    <xf numFmtId="3" fontId="7" fillId="0" borderId="61" xfId="4" applyNumberFormat="1" applyFont="1" applyFill="1" applyBorder="1" applyAlignment="1">
      <alignment horizontal="right" vertical="center"/>
    </xf>
    <xf numFmtId="3" fontId="7" fillId="0" borderId="62" xfId="4" applyNumberFormat="1" applyFont="1" applyFill="1" applyBorder="1" applyAlignment="1">
      <alignment horizontal="right" vertical="center"/>
    </xf>
    <xf numFmtId="0" fontId="18" fillId="0" borderId="65" xfId="1" applyFont="1" applyBorder="1" applyAlignment="1">
      <alignment horizontal="left" vertical="center"/>
    </xf>
    <xf numFmtId="0" fontId="8" fillId="0" borderId="66" xfId="1" applyFont="1" applyBorder="1" applyAlignment="1">
      <alignment horizontal="left" vertical="center"/>
    </xf>
    <xf numFmtId="0" fontId="8" fillId="0" borderId="67" xfId="1" applyFont="1" applyBorder="1" applyAlignment="1">
      <alignment horizontal="left" vertical="center"/>
    </xf>
    <xf numFmtId="0" fontId="8" fillId="0" borderId="68" xfId="1" applyFont="1" applyBorder="1" applyAlignment="1">
      <alignment horizontal="left" vertical="center"/>
    </xf>
    <xf numFmtId="0" fontId="16" fillId="0" borderId="67" xfId="3" applyFont="1" applyBorder="1">
      <alignment vertical="center"/>
    </xf>
    <xf numFmtId="0" fontId="16" fillId="0" borderId="68" xfId="3" applyFont="1" applyBorder="1">
      <alignment vertical="center"/>
    </xf>
    <xf numFmtId="3" fontId="21" fillId="2" borderId="69" xfId="0" applyNumberFormat="1" applyFont="1" applyFill="1" applyBorder="1">
      <alignment vertical="center"/>
    </xf>
    <xf numFmtId="0" fontId="21" fillId="2" borderId="69" xfId="0" applyFont="1" applyFill="1" applyBorder="1">
      <alignment vertical="center"/>
    </xf>
    <xf numFmtId="3" fontId="0" fillId="0" borderId="69" xfId="0" applyNumberFormat="1" applyBorder="1">
      <alignment vertical="center"/>
    </xf>
    <xf numFmtId="0" fontId="0" fillId="0" borderId="69" xfId="0" applyBorder="1" applyAlignment="1">
      <alignment horizontal="left" vertical="center" indent="1"/>
    </xf>
    <xf numFmtId="0" fontId="0" fillId="0" borderId="69" xfId="0" applyBorder="1" applyAlignment="1">
      <alignment horizontal="left" vertical="center" indent="2"/>
    </xf>
    <xf numFmtId="0" fontId="15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0" fontId="1" fillId="0" borderId="0" xfId="0" applyFont="1" applyAlignment="1">
      <alignment horizontal="right"/>
    </xf>
    <xf numFmtId="0" fontId="22" fillId="0" borderId="1" xfId="0" applyFont="1" applyBorder="1" applyAlignment="1">
      <alignment horizontal="center" vertical="center"/>
    </xf>
    <xf numFmtId="0" fontId="17" fillId="4" borderId="43" xfId="3" applyFont="1" applyFill="1" applyBorder="1" applyAlignment="1">
      <alignment horizontal="center" vertical="center"/>
    </xf>
    <xf numFmtId="0" fontId="17" fillId="4" borderId="1" xfId="3" applyFont="1" applyFill="1" applyBorder="1" applyAlignment="1">
      <alignment horizontal="center" vertical="center"/>
    </xf>
    <xf numFmtId="0" fontId="17" fillId="4" borderId="44" xfId="3" applyFont="1" applyFill="1" applyBorder="1" applyAlignment="1">
      <alignment horizontal="center" vertical="center"/>
    </xf>
    <xf numFmtId="0" fontId="8" fillId="6" borderId="31" xfId="1" applyFont="1" applyFill="1" applyBorder="1" applyAlignment="1">
      <alignment horizontal="center" vertical="center"/>
    </xf>
    <xf numFmtId="0" fontId="8" fillId="6" borderId="32" xfId="1" applyFont="1" applyFill="1" applyBorder="1" applyAlignment="1">
      <alignment horizontal="center" vertical="center"/>
    </xf>
    <xf numFmtId="0" fontId="16" fillId="6" borderId="31" xfId="3" applyFont="1" applyFill="1" applyBorder="1" applyAlignment="1">
      <alignment horizontal="center" vertical="center"/>
    </xf>
    <xf numFmtId="0" fontId="16" fillId="6" borderId="32" xfId="3" applyFont="1" applyFill="1" applyBorder="1" applyAlignment="1">
      <alignment horizontal="center" vertical="center"/>
    </xf>
  </cellXfs>
  <cellStyles count="5">
    <cellStyle name="Normal 2" xfId="3" xr:uid="{09734424-CF56-443B-9117-843F80EDE5A3}"/>
    <cellStyle name="백분율 2" xfId="2" xr:uid="{D9D72A17-7799-4BFD-B81F-86CBCF6CB355}"/>
    <cellStyle name="쉼표 [0] 2" xfId="4" xr:uid="{3E73D09B-10ED-42D5-899F-B53A72CEAA77}"/>
    <cellStyle name="표준" xfId="0" builtinId="0"/>
    <cellStyle name="표준 4" xfId="1" xr:uid="{1DFB2DB4-30CF-4ECE-AD7C-BE888A7CA2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269834</xdr:colOff>
      <xdr:row>1</xdr:row>
      <xdr:rowOff>1982</xdr:rowOff>
    </xdr:from>
    <xdr:ext cx="230876" cy="227330"/>
    <xdr:pic>
      <xdr:nvPicPr>
        <xdr:cNvPr id="2" name="Graphic 33" descr="Money">
          <a:extLst>
            <a:ext uri="{FF2B5EF4-FFF2-40B4-BE49-F238E27FC236}">
              <a16:creationId xmlns:a16="http://schemas.microsoft.com/office/drawing/2014/main" id="{6E29A7B8-BDA5-410A-B02B-41EC23C37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25213" y="222699"/>
          <a:ext cx="230876" cy="227330"/>
        </a:xfrm>
        <a:prstGeom prst="rect">
          <a:avLst/>
        </a:prstGeom>
      </xdr:spPr>
    </xdr:pic>
    <xdr:clientData/>
  </xdr:oneCellAnchor>
  <xdr:oneCellAnchor>
    <xdr:from>
      <xdr:col>3</xdr:col>
      <xdr:colOff>168165</xdr:colOff>
      <xdr:row>1</xdr:row>
      <xdr:rowOff>0</xdr:rowOff>
    </xdr:from>
    <xdr:ext cx="230876" cy="227330"/>
    <xdr:pic>
      <xdr:nvPicPr>
        <xdr:cNvPr id="3" name="Graphic 33" descr="Money">
          <a:extLst>
            <a:ext uri="{FF2B5EF4-FFF2-40B4-BE49-F238E27FC236}">
              <a16:creationId xmlns:a16="http://schemas.microsoft.com/office/drawing/2014/main" id="{4B8D1736-4CE1-4933-83E3-8D6A2A8AD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12882" y="189186"/>
          <a:ext cx="230876" cy="22733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126318</xdr:colOff>
      <xdr:row>0</xdr:row>
      <xdr:rowOff>222699</xdr:rowOff>
    </xdr:from>
    <xdr:ext cx="230876" cy="227330"/>
    <xdr:pic>
      <xdr:nvPicPr>
        <xdr:cNvPr id="2" name="Graphic 33" descr="Money">
          <a:extLst>
            <a:ext uri="{FF2B5EF4-FFF2-40B4-BE49-F238E27FC236}">
              <a16:creationId xmlns:a16="http://schemas.microsoft.com/office/drawing/2014/main" id="{C77C2DDD-76EF-4F53-BB18-EBC50D64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606749" y="222699"/>
          <a:ext cx="230876" cy="227330"/>
        </a:xfrm>
        <a:prstGeom prst="rect">
          <a:avLst/>
        </a:prstGeom>
      </xdr:spPr>
    </xdr:pic>
    <xdr:clientData/>
  </xdr:oneCellAnchor>
  <xdr:twoCellAnchor editAs="oneCell">
    <xdr:from>
      <xdr:col>4</xdr:col>
      <xdr:colOff>99649</xdr:colOff>
      <xdr:row>1</xdr:row>
      <xdr:rowOff>2</xdr:rowOff>
    </xdr:from>
    <xdr:to>
      <xdr:col>4</xdr:col>
      <xdr:colOff>328390</xdr:colOff>
      <xdr:row>2</xdr:row>
      <xdr:rowOff>0</xdr:rowOff>
    </xdr:to>
    <xdr:pic>
      <xdr:nvPicPr>
        <xdr:cNvPr id="3" name="그래픽 2" descr="화폐 단색으로 채워진">
          <a:extLst>
            <a:ext uri="{FF2B5EF4-FFF2-40B4-BE49-F238E27FC236}">
              <a16:creationId xmlns:a16="http://schemas.microsoft.com/office/drawing/2014/main" id="{7AD221F1-609A-4AC2-88C2-04CBEDB43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502880" y="222740"/>
          <a:ext cx="228741" cy="222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71531-9D99-4F95-8B69-A5EFD5281DD3}">
  <dimension ref="B1:F10"/>
  <sheetViews>
    <sheetView tabSelected="1" zoomScale="145" zoomScaleNormal="145" workbookViewId="0"/>
  </sheetViews>
  <sheetFormatPr defaultRowHeight="16.5" x14ac:dyDescent="0.3"/>
  <cols>
    <col min="1" max="1" width="4.5" customWidth="1"/>
    <col min="2" max="2" width="17.125" style="3" customWidth="1"/>
    <col min="3" max="3" width="14.25" style="1" customWidth="1"/>
    <col min="4" max="4" width="5.25" customWidth="1"/>
    <col min="5" max="6" width="11.625" customWidth="1"/>
  </cols>
  <sheetData>
    <row r="1" spans="2:6" ht="14.45" customHeight="1" thickBot="1" x14ac:dyDescent="0.35"/>
    <row r="2" spans="2:6" ht="17.25" thickBot="1" x14ac:dyDescent="0.35">
      <c r="B2" s="66" t="s">
        <v>3</v>
      </c>
      <c r="C2" s="67" t="s">
        <v>4</v>
      </c>
      <c r="E2" s="7" t="s">
        <v>10</v>
      </c>
      <c r="F2" s="8" t="s">
        <v>11</v>
      </c>
    </row>
    <row r="3" spans="2:6" x14ac:dyDescent="0.3">
      <c r="B3" s="2" t="s">
        <v>0</v>
      </c>
      <c r="C3" s="4">
        <v>1444216203</v>
      </c>
      <c r="E3" s="5" t="s">
        <v>12</v>
      </c>
      <c r="F3" s="6">
        <v>1300</v>
      </c>
    </row>
    <row r="4" spans="2:6" x14ac:dyDescent="0.3">
      <c r="B4" s="2" t="s">
        <v>1</v>
      </c>
      <c r="C4" s="4">
        <v>1393409033</v>
      </c>
      <c r="E4" s="5" t="s">
        <v>13</v>
      </c>
      <c r="F4" s="6">
        <v>2700</v>
      </c>
    </row>
    <row r="5" spans="2:6" x14ac:dyDescent="0.3">
      <c r="B5" s="2" t="s">
        <v>2</v>
      </c>
      <c r="C5" s="4">
        <v>332915074</v>
      </c>
      <c r="E5" s="5" t="s">
        <v>14</v>
      </c>
      <c r="F5" s="6">
        <v>4200</v>
      </c>
    </row>
    <row r="6" spans="2:6" x14ac:dyDescent="0.3">
      <c r="B6" s="2" t="s">
        <v>5</v>
      </c>
      <c r="C6" s="4">
        <v>146748600</v>
      </c>
      <c r="E6" s="5" t="s">
        <v>15</v>
      </c>
      <c r="F6" s="6">
        <v>5500</v>
      </c>
    </row>
    <row r="7" spans="2:6" x14ac:dyDescent="0.3">
      <c r="B7" s="2" t="s">
        <v>6</v>
      </c>
      <c r="C7" s="4">
        <v>125960000</v>
      </c>
      <c r="E7" s="5" t="s">
        <v>16</v>
      </c>
      <c r="F7" s="6">
        <v>4800</v>
      </c>
    </row>
    <row r="8" spans="2:6" x14ac:dyDescent="0.3">
      <c r="B8" s="2" t="s">
        <v>7</v>
      </c>
      <c r="C8" s="4">
        <v>96208984</v>
      </c>
    </row>
    <row r="9" spans="2:6" x14ac:dyDescent="0.3">
      <c r="B9" s="2" t="s">
        <v>8</v>
      </c>
      <c r="C9" s="4">
        <v>51821669</v>
      </c>
    </row>
    <row r="10" spans="2:6" x14ac:dyDescent="0.3">
      <c r="B10" s="2" t="s">
        <v>9</v>
      </c>
      <c r="C10" s="4">
        <v>36488800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2DBDC-A0BB-40D5-965F-60BC13192DC6}">
  <dimension ref="B1:C10"/>
  <sheetViews>
    <sheetView zoomScale="145" zoomScaleNormal="145" workbookViewId="0"/>
  </sheetViews>
  <sheetFormatPr defaultRowHeight="16.5" x14ac:dyDescent="0.3"/>
  <cols>
    <col min="1" max="1" width="6" customWidth="1"/>
    <col min="2" max="3" width="16.5" customWidth="1"/>
  </cols>
  <sheetData>
    <row r="1" spans="2:3" ht="17.25" thickBot="1" x14ac:dyDescent="0.35"/>
    <row r="2" spans="2:3" ht="17.25" thickBot="1" x14ac:dyDescent="0.35">
      <c r="B2" s="7" t="s">
        <v>3</v>
      </c>
      <c r="C2" s="8" t="s">
        <v>4</v>
      </c>
    </row>
    <row r="3" spans="2:3" x14ac:dyDescent="0.3">
      <c r="B3" s="2" t="s">
        <v>0</v>
      </c>
      <c r="C3" s="4">
        <v>1444216203</v>
      </c>
    </row>
    <row r="4" spans="2:3" x14ac:dyDescent="0.3">
      <c r="B4" s="2" t="s">
        <v>1</v>
      </c>
      <c r="C4" s="4">
        <v>1393409033</v>
      </c>
    </row>
    <row r="5" spans="2:3" x14ac:dyDescent="0.3">
      <c r="B5" s="2" t="s">
        <v>2</v>
      </c>
      <c r="C5" s="4">
        <v>332915074</v>
      </c>
    </row>
    <row r="6" spans="2:3" x14ac:dyDescent="0.3">
      <c r="B6" s="2" t="s">
        <v>5</v>
      </c>
      <c r="C6" s="4">
        <v>146748600</v>
      </c>
    </row>
    <row r="7" spans="2:3" x14ac:dyDescent="0.3">
      <c r="B7" s="2" t="s">
        <v>6</v>
      </c>
      <c r="C7" s="4">
        <v>125960000</v>
      </c>
    </row>
    <row r="8" spans="2:3" x14ac:dyDescent="0.3">
      <c r="B8" s="2" t="s">
        <v>7</v>
      </c>
      <c r="C8" s="4">
        <v>96208984</v>
      </c>
    </row>
    <row r="9" spans="2:3" x14ac:dyDescent="0.3">
      <c r="B9" s="2" t="s">
        <v>8</v>
      </c>
      <c r="C9" s="4">
        <v>51821669</v>
      </c>
    </row>
    <row r="10" spans="2:3" x14ac:dyDescent="0.3">
      <c r="B10" s="2" t="s">
        <v>9</v>
      </c>
      <c r="C10" s="4">
        <v>36488800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A07D-3E36-4A56-B0E4-DA63D1C9176C}">
  <dimension ref="B1:K7"/>
  <sheetViews>
    <sheetView zoomScale="145" zoomScaleNormal="145" workbookViewId="0"/>
  </sheetViews>
  <sheetFormatPr defaultRowHeight="16.5" x14ac:dyDescent="0.3"/>
  <cols>
    <col min="1" max="1" width="4.125" customWidth="1"/>
    <col min="2" max="2" width="10" customWidth="1"/>
    <col min="6" max="6" width="4.375" customWidth="1"/>
    <col min="7" max="7" width="10" customWidth="1"/>
  </cols>
  <sheetData>
    <row r="1" spans="2:11" ht="15" customHeight="1" x14ac:dyDescent="0.3"/>
    <row r="2" spans="2:11" x14ac:dyDescent="0.3">
      <c r="B2" s="24" t="s">
        <v>24</v>
      </c>
      <c r="C2" s="25"/>
      <c r="D2" s="25"/>
      <c r="E2" s="25"/>
      <c r="G2" s="24" t="s">
        <v>24</v>
      </c>
      <c r="H2" s="25"/>
      <c r="I2" s="25"/>
      <c r="J2" s="25"/>
      <c r="K2" s="25"/>
    </row>
    <row r="3" spans="2:11" ht="15" customHeight="1" thickBot="1" x14ac:dyDescent="0.25">
      <c r="D3" s="27"/>
      <c r="E3" s="69" t="s">
        <v>33</v>
      </c>
      <c r="J3" s="27"/>
    </row>
    <row r="4" spans="2:11" ht="21.6" customHeight="1" thickBot="1" x14ac:dyDescent="0.35">
      <c r="B4" s="10" t="s">
        <v>18</v>
      </c>
      <c r="C4" s="11">
        <v>2017</v>
      </c>
      <c r="D4" s="11">
        <v>2018</v>
      </c>
      <c r="E4" s="11">
        <v>2019</v>
      </c>
      <c r="G4" s="10" t="s">
        <v>18</v>
      </c>
      <c r="H4" s="28" t="s">
        <v>30</v>
      </c>
      <c r="I4" s="11">
        <v>2017</v>
      </c>
      <c r="J4" s="11">
        <v>2018</v>
      </c>
      <c r="K4" s="11">
        <v>2019</v>
      </c>
    </row>
    <row r="5" spans="2:11" ht="21.6" customHeight="1" x14ac:dyDescent="0.3">
      <c r="B5" s="15" t="s">
        <v>20</v>
      </c>
      <c r="C5" s="68">
        <v>31605</v>
      </c>
      <c r="D5" s="68">
        <v>33429</v>
      </c>
      <c r="E5" s="68">
        <v>31838</v>
      </c>
      <c r="G5" s="15" t="s">
        <v>20</v>
      </c>
      <c r="H5" s="29" t="s">
        <v>27</v>
      </c>
      <c r="I5" s="16">
        <v>31605</v>
      </c>
      <c r="J5" s="16">
        <v>33429</v>
      </c>
      <c r="K5" s="16">
        <v>31838</v>
      </c>
    </row>
    <row r="6" spans="2:11" ht="21.6" customHeight="1" x14ac:dyDescent="0.3">
      <c r="B6" s="20" t="s">
        <v>25</v>
      </c>
      <c r="C6" s="21">
        <v>7.3342825502293943E-2</v>
      </c>
      <c r="D6" s="21">
        <v>5.4563403033294447E-2</v>
      </c>
      <c r="E6" s="21">
        <v>-4.997173189270683E-2</v>
      </c>
      <c r="G6" s="26" t="s">
        <v>26</v>
      </c>
      <c r="H6" s="30" t="s">
        <v>28</v>
      </c>
      <c r="I6" s="26">
        <v>51.4</v>
      </c>
      <c r="J6" s="26">
        <v>51.6</v>
      </c>
      <c r="K6" s="26">
        <v>51.7</v>
      </c>
    </row>
    <row r="7" spans="2:11" ht="21.6" customHeight="1" x14ac:dyDescent="0.3">
      <c r="G7" s="20" t="s">
        <v>25</v>
      </c>
      <c r="H7" s="31" t="s">
        <v>29</v>
      </c>
      <c r="I7" s="21">
        <v>7.3342825502293943E-2</v>
      </c>
      <c r="J7" s="21">
        <v>5.4563403033294447E-2</v>
      </c>
      <c r="K7" s="21">
        <v>-4.997173189270683E-2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3220-7FC1-4CC1-8301-DCA7D7E4147E}">
  <dimension ref="B1:E18"/>
  <sheetViews>
    <sheetView showGridLines="0" zoomScale="145" zoomScaleNormal="145" workbookViewId="0"/>
  </sheetViews>
  <sheetFormatPr defaultRowHeight="16.5" x14ac:dyDescent="0.3"/>
  <cols>
    <col min="1" max="1" width="6.875" customWidth="1"/>
    <col min="2" max="2" width="14.375" customWidth="1"/>
    <col min="3" max="5" width="12.625" customWidth="1"/>
  </cols>
  <sheetData>
    <row r="1" spans="2:5" ht="17.25" thickBot="1" x14ac:dyDescent="0.35"/>
    <row r="2" spans="2:5" ht="25.15" customHeight="1" thickBot="1" x14ac:dyDescent="0.35">
      <c r="B2" s="114" t="s">
        <v>53</v>
      </c>
      <c r="C2" s="114"/>
      <c r="D2" s="114"/>
      <c r="E2" s="114"/>
    </row>
    <row r="3" spans="2:5" ht="21.6" customHeight="1" x14ac:dyDescent="0.25">
      <c r="E3" s="113" t="s">
        <v>52</v>
      </c>
    </row>
    <row r="4" spans="2:5" x14ac:dyDescent="0.3">
      <c r="B4" s="112" t="s">
        <v>51</v>
      </c>
      <c r="C4" s="111" t="s">
        <v>50</v>
      </c>
      <c r="D4" s="111" t="s">
        <v>49</v>
      </c>
      <c r="E4" s="111" t="s">
        <v>48</v>
      </c>
    </row>
    <row r="5" spans="2:5" x14ac:dyDescent="0.3">
      <c r="B5" s="107" t="s">
        <v>47</v>
      </c>
      <c r="C5" s="106">
        <v>1347</v>
      </c>
      <c r="D5" s="106">
        <v>917</v>
      </c>
      <c r="E5" s="106">
        <v>1429</v>
      </c>
    </row>
    <row r="6" spans="2:5" x14ac:dyDescent="0.3">
      <c r="B6" s="109" t="s">
        <v>46</v>
      </c>
      <c r="C6" s="108">
        <v>1078</v>
      </c>
      <c r="D6" s="108">
        <v>734</v>
      </c>
      <c r="E6" s="108">
        <v>1143</v>
      </c>
    </row>
    <row r="7" spans="2:5" x14ac:dyDescent="0.3">
      <c r="B7" s="109" t="s">
        <v>45</v>
      </c>
      <c r="C7" s="108">
        <v>269</v>
      </c>
      <c r="D7" s="108">
        <v>183</v>
      </c>
      <c r="E7" s="108">
        <v>286</v>
      </c>
    </row>
    <row r="8" spans="2:5" x14ac:dyDescent="0.3">
      <c r="B8" s="107" t="s">
        <v>44</v>
      </c>
      <c r="C8" s="106">
        <f>SUM(C9:C10)</f>
        <v>458</v>
      </c>
      <c r="D8" s="106">
        <f>SUM(D9:D10)</f>
        <v>312</v>
      </c>
      <c r="E8" s="106">
        <f>SUM(E9:E10)</f>
        <v>486</v>
      </c>
    </row>
    <row r="9" spans="2:5" x14ac:dyDescent="0.3">
      <c r="B9" s="109" t="s">
        <v>43</v>
      </c>
      <c r="C9" s="108">
        <v>323</v>
      </c>
      <c r="D9" s="108">
        <v>220</v>
      </c>
      <c r="E9" s="108">
        <v>343</v>
      </c>
    </row>
    <row r="10" spans="2:5" x14ac:dyDescent="0.3">
      <c r="B10" s="109" t="s">
        <v>42</v>
      </c>
      <c r="C10" s="108">
        <v>135</v>
      </c>
      <c r="D10" s="108">
        <v>92</v>
      </c>
      <c r="E10" s="108">
        <v>143</v>
      </c>
    </row>
    <row r="11" spans="2:5" x14ac:dyDescent="0.3">
      <c r="B11" s="107" t="s">
        <v>41</v>
      </c>
      <c r="C11" s="106">
        <f>SUM(C12:C13,C16:C17)</f>
        <v>712</v>
      </c>
      <c r="D11" s="106">
        <f>SUM(D12:D13,D16:D17)</f>
        <v>700</v>
      </c>
      <c r="E11" s="106">
        <f>SUM(E12:E13,E16:E17)</f>
        <v>735</v>
      </c>
    </row>
    <row r="12" spans="2:5" x14ac:dyDescent="0.3">
      <c r="B12" s="109" t="s">
        <v>40</v>
      </c>
      <c r="C12" s="108">
        <v>150</v>
      </c>
      <c r="D12" s="108">
        <v>150</v>
      </c>
      <c r="E12" s="108">
        <v>150</v>
      </c>
    </row>
    <row r="13" spans="2:5" x14ac:dyDescent="0.3">
      <c r="B13" s="109" t="s">
        <v>39</v>
      </c>
      <c r="C13" s="108">
        <v>455</v>
      </c>
      <c r="D13" s="108">
        <v>455</v>
      </c>
      <c r="E13" s="108">
        <v>455</v>
      </c>
    </row>
    <row r="14" spans="2:5" x14ac:dyDescent="0.3">
      <c r="B14" s="110" t="s">
        <v>38</v>
      </c>
      <c r="C14" s="108">
        <v>355</v>
      </c>
      <c r="D14" s="108">
        <v>355</v>
      </c>
      <c r="E14" s="108">
        <v>355</v>
      </c>
    </row>
    <row r="15" spans="2:5" x14ac:dyDescent="0.3">
      <c r="B15" s="110" t="s">
        <v>37</v>
      </c>
      <c r="C15" s="108">
        <v>100</v>
      </c>
      <c r="D15" s="108">
        <v>100</v>
      </c>
      <c r="E15" s="108">
        <v>100</v>
      </c>
    </row>
    <row r="16" spans="2:5" x14ac:dyDescent="0.3">
      <c r="B16" s="109" t="s">
        <v>36</v>
      </c>
      <c r="C16" s="108">
        <v>60</v>
      </c>
      <c r="D16" s="108">
        <v>50</v>
      </c>
      <c r="E16" s="108">
        <v>75</v>
      </c>
    </row>
    <row r="17" spans="2:5" x14ac:dyDescent="0.3">
      <c r="B17" s="109" t="s">
        <v>35</v>
      </c>
      <c r="C17" s="108">
        <v>47</v>
      </c>
      <c r="D17" s="108">
        <v>45</v>
      </c>
      <c r="E17" s="108">
        <v>55</v>
      </c>
    </row>
    <row r="18" spans="2:5" x14ac:dyDescent="0.3">
      <c r="B18" s="107" t="s">
        <v>34</v>
      </c>
      <c r="C18" s="106">
        <f>C5-C8-C11</f>
        <v>177</v>
      </c>
      <c r="D18" s="106">
        <f>D5-D8-D11</f>
        <v>-95</v>
      </c>
      <c r="E18" s="106">
        <f>E5-E8-E11</f>
        <v>208</v>
      </c>
    </row>
  </sheetData>
  <mergeCells count="1">
    <mergeCell ref="B2:E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0CDE-ADF8-4307-BEDC-8C80D161909B}">
  <dimension ref="B1:I10"/>
  <sheetViews>
    <sheetView showGridLines="0" zoomScale="145" zoomScaleNormal="145" workbookViewId="0"/>
  </sheetViews>
  <sheetFormatPr defaultRowHeight="16.5" x14ac:dyDescent="0.3"/>
  <cols>
    <col min="1" max="1" width="3.875" customWidth="1"/>
    <col min="2" max="2" width="8.375" customWidth="1"/>
    <col min="3" max="3" width="10.625" customWidth="1"/>
  </cols>
  <sheetData>
    <row r="1" spans="2:9" ht="14.45" customHeight="1" thickBot="1" x14ac:dyDescent="0.35"/>
    <row r="2" spans="2:9" ht="17.25" thickBot="1" x14ac:dyDescent="0.35">
      <c r="B2" s="9" t="s">
        <v>17</v>
      </c>
      <c r="C2" s="10" t="s">
        <v>18</v>
      </c>
      <c r="D2" s="13">
        <v>2014</v>
      </c>
      <c r="E2" s="11">
        <v>2015</v>
      </c>
      <c r="F2" s="46">
        <v>2016</v>
      </c>
      <c r="G2" s="51">
        <v>2017</v>
      </c>
      <c r="H2" s="11">
        <v>2018</v>
      </c>
      <c r="I2" s="11">
        <v>2019</v>
      </c>
    </row>
    <row r="3" spans="2:9" x14ac:dyDescent="0.3">
      <c r="B3" s="14" t="s">
        <v>19</v>
      </c>
      <c r="C3" s="15" t="s">
        <v>20</v>
      </c>
      <c r="D3" s="18">
        <v>29242</v>
      </c>
      <c r="E3" s="70">
        <v>28724</v>
      </c>
      <c r="F3" s="47">
        <v>29287</v>
      </c>
      <c r="G3" s="52">
        <v>31605</v>
      </c>
      <c r="H3" s="70">
        <v>33429</v>
      </c>
      <c r="I3" s="70">
        <v>31838</v>
      </c>
    </row>
    <row r="4" spans="2:9" x14ac:dyDescent="0.3">
      <c r="B4" s="19"/>
      <c r="C4" s="20" t="s">
        <v>21</v>
      </c>
      <c r="D4" s="23">
        <v>7.0583407427672523E-2</v>
      </c>
      <c r="E4" s="21">
        <v>-1.8033700041776912E-2</v>
      </c>
      <c r="F4" s="48">
        <v>1.9223546283333903E-2</v>
      </c>
      <c r="G4" s="53">
        <v>7.3342825502293943E-2</v>
      </c>
      <c r="H4" s="21">
        <v>5.4563403033294447E-2</v>
      </c>
      <c r="I4" s="21">
        <v>-4.997173189270683E-2</v>
      </c>
    </row>
    <row r="5" spans="2:9" x14ac:dyDescent="0.3">
      <c r="B5" s="14" t="s">
        <v>6</v>
      </c>
      <c r="C5" s="15" t="s">
        <v>20</v>
      </c>
      <c r="D5" s="18">
        <v>38109</v>
      </c>
      <c r="E5" s="70">
        <v>34524</v>
      </c>
      <c r="F5" s="47">
        <v>38762</v>
      </c>
      <c r="G5" s="52">
        <v>38387</v>
      </c>
      <c r="H5" s="70">
        <v>39159</v>
      </c>
      <c r="I5" s="70">
        <v>40247</v>
      </c>
    </row>
    <row r="6" spans="2:9" x14ac:dyDescent="0.3">
      <c r="B6" s="19"/>
      <c r="C6" s="20" t="s">
        <v>21</v>
      </c>
      <c r="D6" s="23">
        <v>-6.1534020834973363E-2</v>
      </c>
      <c r="E6" s="21">
        <v>-0.10384080639555092</v>
      </c>
      <c r="F6" s="48">
        <v>0.10933388370053145</v>
      </c>
      <c r="G6" s="53">
        <v>-9.7689321905853541E-3</v>
      </c>
      <c r="H6" s="21">
        <v>1.9714497305855613E-2</v>
      </c>
      <c r="I6" s="21">
        <v>2.7033070787884812E-2</v>
      </c>
    </row>
    <row r="7" spans="2:9" x14ac:dyDescent="0.3">
      <c r="B7" s="14" t="s">
        <v>31</v>
      </c>
      <c r="C7" s="15" t="s">
        <v>20</v>
      </c>
      <c r="D7" s="18">
        <v>55048</v>
      </c>
      <c r="E7" s="70">
        <v>56823</v>
      </c>
      <c r="F7" s="47">
        <v>57928</v>
      </c>
      <c r="G7" s="52">
        <v>59958</v>
      </c>
      <c r="H7" s="70">
        <v>62997</v>
      </c>
      <c r="I7" s="70">
        <v>65281</v>
      </c>
    </row>
    <row r="8" spans="2:9" x14ac:dyDescent="0.3">
      <c r="B8" s="14"/>
      <c r="C8" s="32" t="s">
        <v>21</v>
      </c>
      <c r="D8" s="35">
        <v>3.5060311001307951E-2</v>
      </c>
      <c r="E8" s="33">
        <v>3.1237351072629042E-2</v>
      </c>
      <c r="F8" s="49">
        <v>1.9075403949730702E-2</v>
      </c>
      <c r="G8" s="54">
        <v>3.3857033256612962E-2</v>
      </c>
      <c r="H8" s="33">
        <v>4.824039239963808E-2</v>
      </c>
      <c r="I8" s="33">
        <v>3.498720914201682E-2</v>
      </c>
    </row>
    <row r="9" spans="2:9" x14ac:dyDescent="0.3">
      <c r="B9" s="36" t="s">
        <v>32</v>
      </c>
      <c r="C9" s="37" t="s">
        <v>20</v>
      </c>
      <c r="D9" s="40">
        <v>40799.666666666664</v>
      </c>
      <c r="E9" s="38">
        <v>40023.666666666664</v>
      </c>
      <c r="F9" s="50">
        <v>41992.333333333336</v>
      </c>
      <c r="G9" s="55">
        <v>43316.666666666664</v>
      </c>
      <c r="H9" s="38">
        <v>45195</v>
      </c>
      <c r="I9" s="38">
        <v>45788.666666666664</v>
      </c>
    </row>
    <row r="10" spans="2:9" ht="17.25" thickBot="1" x14ac:dyDescent="0.35">
      <c r="B10" s="76"/>
      <c r="C10" s="71" t="s">
        <v>21</v>
      </c>
      <c r="D10" s="72">
        <v>1.3472332290296431E-2</v>
      </c>
      <c r="E10" s="73">
        <v>-1.9388528453998053E-2</v>
      </c>
      <c r="F10" s="75">
        <v>4.6881573620581644E-2</v>
      </c>
      <c r="G10" s="74">
        <v>3.0573297422085307E-2</v>
      </c>
      <c r="H10" s="73">
        <v>4.1560644614079781E-2</v>
      </c>
      <c r="I10" s="73">
        <v>1.2965362607923307E-2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39F5-060E-4406-960F-A1089E69E650}">
  <sheetPr>
    <tabColor rgb="FFFFFF00"/>
  </sheetPr>
  <dimension ref="B1:X24"/>
  <sheetViews>
    <sheetView showGridLines="0" showRowColHeaders="0" zoomScale="145" zoomScaleNormal="145" workbookViewId="0"/>
  </sheetViews>
  <sheetFormatPr defaultRowHeight="16.5" x14ac:dyDescent="0.3"/>
  <cols>
    <col min="1" max="1" width="3.5" customWidth="1"/>
    <col min="13" max="13" width="6.875" customWidth="1"/>
  </cols>
  <sheetData>
    <row r="1" spans="2:24" ht="15.6" customHeight="1" x14ac:dyDescent="0.3"/>
    <row r="2" spans="2:24" x14ac:dyDescent="0.3">
      <c r="B2" s="25" t="s">
        <v>23</v>
      </c>
      <c r="C2" s="25"/>
      <c r="D2" s="25"/>
      <c r="E2" s="25"/>
      <c r="F2" s="25"/>
      <c r="G2" s="25"/>
      <c r="H2" s="25"/>
      <c r="I2" s="25"/>
      <c r="J2" s="25"/>
      <c r="K2" s="25"/>
      <c r="L2" s="25"/>
      <c r="N2" s="24" t="s">
        <v>23</v>
      </c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2:24" ht="17.25" thickBot="1" x14ac:dyDescent="0.35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</row>
    <row r="4" spans="2:24" ht="17.25" thickBot="1" x14ac:dyDescent="0.35">
      <c r="B4" s="100" t="s">
        <v>17</v>
      </c>
      <c r="C4" s="80" t="s">
        <v>18</v>
      </c>
      <c r="D4" s="77">
        <v>2011</v>
      </c>
      <c r="E4" s="77">
        <v>2012</v>
      </c>
      <c r="F4" s="77">
        <v>2013</v>
      </c>
      <c r="G4" s="83">
        <v>2014</v>
      </c>
      <c r="H4" s="77">
        <v>2015</v>
      </c>
      <c r="I4" s="84">
        <v>2016</v>
      </c>
      <c r="J4" s="77">
        <v>2017</v>
      </c>
      <c r="K4" s="77">
        <v>2018</v>
      </c>
      <c r="L4" s="77">
        <v>2019</v>
      </c>
      <c r="N4" s="9" t="s">
        <v>17</v>
      </c>
      <c r="O4" s="10" t="s">
        <v>18</v>
      </c>
      <c r="P4" s="11">
        <v>2011</v>
      </c>
      <c r="Q4" s="11">
        <v>2012</v>
      </c>
      <c r="R4" s="12">
        <v>2013</v>
      </c>
      <c r="S4" s="13">
        <v>2014</v>
      </c>
      <c r="T4" s="11">
        <v>2015</v>
      </c>
      <c r="U4" s="12">
        <v>2016</v>
      </c>
      <c r="V4" s="11">
        <v>2017</v>
      </c>
      <c r="W4" s="11">
        <v>2018</v>
      </c>
      <c r="X4" s="11">
        <v>2019</v>
      </c>
    </row>
    <row r="5" spans="2:24" x14ac:dyDescent="0.3">
      <c r="B5" s="101" t="s">
        <v>19</v>
      </c>
      <c r="C5" s="89" t="s">
        <v>20</v>
      </c>
      <c r="D5" s="91">
        <v>25100</v>
      </c>
      <c r="E5" s="91">
        <v>25458</v>
      </c>
      <c r="F5" s="91">
        <v>27178</v>
      </c>
      <c r="G5" s="95">
        <v>29242</v>
      </c>
      <c r="H5" s="91">
        <v>28724</v>
      </c>
      <c r="I5" s="96">
        <v>29287</v>
      </c>
      <c r="J5" s="91">
        <v>31605</v>
      </c>
      <c r="K5" s="91">
        <v>33429</v>
      </c>
      <c r="L5" s="91">
        <v>31838</v>
      </c>
      <c r="N5" s="14" t="s">
        <v>19</v>
      </c>
      <c r="O5" s="15" t="s">
        <v>20</v>
      </c>
      <c r="P5" s="16">
        <v>25100</v>
      </c>
      <c r="Q5" s="16">
        <v>25458</v>
      </c>
      <c r="R5" s="17">
        <v>27178</v>
      </c>
      <c r="S5" s="18">
        <v>29242</v>
      </c>
      <c r="T5" s="16">
        <v>28724</v>
      </c>
      <c r="U5" s="17">
        <v>29287</v>
      </c>
      <c r="V5" s="16">
        <v>31605</v>
      </c>
      <c r="W5" s="16">
        <v>33429</v>
      </c>
      <c r="X5" s="16">
        <v>31838</v>
      </c>
    </row>
    <row r="6" spans="2:24" x14ac:dyDescent="0.3">
      <c r="B6" s="101"/>
      <c r="C6" s="81" t="s">
        <v>21</v>
      </c>
      <c r="D6" s="78" t="s">
        <v>22</v>
      </c>
      <c r="E6" s="78">
        <f t="shared" ref="E6:L6" si="0">(E5-D5)/D5</f>
        <v>1.4262948207171314E-2</v>
      </c>
      <c r="F6" s="78">
        <f t="shared" si="0"/>
        <v>6.7562259407651815E-2</v>
      </c>
      <c r="G6" s="85">
        <f t="shared" si="0"/>
        <v>7.5943778055780412E-2</v>
      </c>
      <c r="H6" s="78">
        <f t="shared" si="0"/>
        <v>-1.7714246631557348E-2</v>
      </c>
      <c r="I6" s="86">
        <f t="shared" si="0"/>
        <v>1.9600334215290349E-2</v>
      </c>
      <c r="J6" s="78">
        <f t="shared" si="0"/>
        <v>7.9147744733158054E-2</v>
      </c>
      <c r="K6" s="78">
        <f t="shared" si="0"/>
        <v>5.7712387280493591E-2</v>
      </c>
      <c r="L6" s="78">
        <f t="shared" si="0"/>
        <v>-4.7593406922133479E-2</v>
      </c>
      <c r="N6" s="19"/>
      <c r="O6" s="20" t="s">
        <v>21</v>
      </c>
      <c r="P6" s="21" t="s">
        <v>22</v>
      </c>
      <c r="Q6" s="21">
        <f t="shared" ref="Q6:X6" si="1">(Q5-P5)/Q5</f>
        <v>1.4062377248801949E-2</v>
      </c>
      <c r="R6" s="22">
        <f t="shared" si="1"/>
        <v>6.3286481713150336E-2</v>
      </c>
      <c r="S6" s="23">
        <f t="shared" si="1"/>
        <v>7.0583407427672523E-2</v>
      </c>
      <c r="T6" s="21">
        <f t="shared" si="1"/>
        <v>-1.8033700041776912E-2</v>
      </c>
      <c r="U6" s="22">
        <f t="shared" si="1"/>
        <v>1.9223546283333903E-2</v>
      </c>
      <c r="V6" s="21">
        <f t="shared" si="1"/>
        <v>7.3342825502293943E-2</v>
      </c>
      <c r="W6" s="21">
        <f t="shared" si="1"/>
        <v>5.4563403033294447E-2</v>
      </c>
      <c r="X6" s="21">
        <f t="shared" si="1"/>
        <v>-4.997173189270683E-2</v>
      </c>
    </row>
    <row r="7" spans="2:24" x14ac:dyDescent="0.3">
      <c r="B7" s="102" t="s">
        <v>6</v>
      </c>
      <c r="C7" s="90" t="s">
        <v>20</v>
      </c>
      <c r="D7" s="97">
        <v>48168</v>
      </c>
      <c r="E7" s="97">
        <v>48603</v>
      </c>
      <c r="F7" s="97">
        <v>40454</v>
      </c>
      <c r="G7" s="98">
        <v>38109</v>
      </c>
      <c r="H7" s="97">
        <v>34524</v>
      </c>
      <c r="I7" s="99">
        <v>38762</v>
      </c>
      <c r="J7" s="97">
        <v>38387</v>
      </c>
      <c r="K7" s="97">
        <v>39159</v>
      </c>
      <c r="L7" s="97">
        <v>40247</v>
      </c>
      <c r="N7" s="14" t="s">
        <v>6</v>
      </c>
      <c r="O7" s="15" t="s">
        <v>20</v>
      </c>
      <c r="P7" s="16">
        <v>48168</v>
      </c>
      <c r="Q7" s="16">
        <v>48603</v>
      </c>
      <c r="R7" s="17">
        <v>40454</v>
      </c>
      <c r="S7" s="18">
        <v>38109</v>
      </c>
      <c r="T7" s="16">
        <v>34524</v>
      </c>
      <c r="U7" s="17">
        <v>38762</v>
      </c>
      <c r="V7" s="16">
        <v>38387</v>
      </c>
      <c r="W7" s="16">
        <v>39159</v>
      </c>
      <c r="X7" s="16">
        <v>40247</v>
      </c>
    </row>
    <row r="8" spans="2:24" x14ac:dyDescent="0.3">
      <c r="B8" s="103"/>
      <c r="C8" s="82" t="s">
        <v>21</v>
      </c>
      <c r="D8" s="79" t="s">
        <v>22</v>
      </c>
      <c r="E8" s="79">
        <f t="shared" ref="E8:L8" si="2">(E7-D7)/D7</f>
        <v>9.0308918784255104E-3</v>
      </c>
      <c r="F8" s="79">
        <f t="shared" si="2"/>
        <v>-0.16766454745591836</v>
      </c>
      <c r="G8" s="87">
        <f t="shared" si="2"/>
        <v>-5.796707371335344E-2</v>
      </c>
      <c r="H8" s="79">
        <f t="shared" si="2"/>
        <v>-9.4072266393765258E-2</v>
      </c>
      <c r="I8" s="88">
        <f t="shared" si="2"/>
        <v>0.12275518479898041</v>
      </c>
      <c r="J8" s="79">
        <f t="shared" si="2"/>
        <v>-9.6744234043651001E-3</v>
      </c>
      <c r="K8" s="79">
        <f t="shared" si="2"/>
        <v>2.0110975069685049E-2</v>
      </c>
      <c r="L8" s="79">
        <f t="shared" si="2"/>
        <v>2.7784162006179933E-2</v>
      </c>
      <c r="N8" s="19"/>
      <c r="O8" s="20" t="s">
        <v>21</v>
      </c>
      <c r="P8" s="21" t="s">
        <v>22</v>
      </c>
      <c r="Q8" s="21">
        <f t="shared" ref="Q8:X8" si="3">(Q7-P7)/Q7</f>
        <v>8.9500648108141474E-3</v>
      </c>
      <c r="R8" s="22">
        <f t="shared" si="3"/>
        <v>-0.20143867108320562</v>
      </c>
      <c r="S8" s="23">
        <f t="shared" si="3"/>
        <v>-6.1534020834973363E-2</v>
      </c>
      <c r="T8" s="21">
        <f t="shared" si="3"/>
        <v>-0.10384080639555092</v>
      </c>
      <c r="U8" s="22">
        <f t="shared" si="3"/>
        <v>0.10933388370053145</v>
      </c>
      <c r="V8" s="21">
        <f t="shared" si="3"/>
        <v>-9.7689321905853541E-3</v>
      </c>
      <c r="W8" s="21">
        <f t="shared" si="3"/>
        <v>1.9714497305855613E-2</v>
      </c>
      <c r="X8" s="21">
        <f t="shared" si="3"/>
        <v>2.7033070787884812E-2</v>
      </c>
    </row>
    <row r="9" spans="2:24" x14ac:dyDescent="0.3">
      <c r="B9" s="101" t="s">
        <v>31</v>
      </c>
      <c r="C9" s="89" t="s">
        <v>20</v>
      </c>
      <c r="D9" s="91">
        <v>49887</v>
      </c>
      <c r="E9" s="91">
        <v>51611</v>
      </c>
      <c r="F9" s="91">
        <v>53118</v>
      </c>
      <c r="G9" s="95">
        <v>55048</v>
      </c>
      <c r="H9" s="91">
        <v>56823</v>
      </c>
      <c r="I9" s="96">
        <v>57928</v>
      </c>
      <c r="J9" s="91">
        <v>59958</v>
      </c>
      <c r="K9" s="91">
        <v>62997</v>
      </c>
      <c r="L9" s="91">
        <v>65281</v>
      </c>
      <c r="N9" s="14" t="s">
        <v>31</v>
      </c>
      <c r="O9" s="15" t="s">
        <v>20</v>
      </c>
      <c r="P9" s="16">
        <v>49887</v>
      </c>
      <c r="Q9" s="16">
        <v>51611</v>
      </c>
      <c r="R9" s="17">
        <v>53118</v>
      </c>
      <c r="S9" s="18">
        <v>55048</v>
      </c>
      <c r="T9" s="16">
        <v>56823</v>
      </c>
      <c r="U9" s="17">
        <v>57928</v>
      </c>
      <c r="V9" s="16">
        <v>59958</v>
      </c>
      <c r="W9" s="16">
        <v>62997</v>
      </c>
      <c r="X9" s="16">
        <v>65281</v>
      </c>
    </row>
    <row r="10" spans="2:24" x14ac:dyDescent="0.3">
      <c r="B10" s="101"/>
      <c r="C10" s="81" t="s">
        <v>21</v>
      </c>
      <c r="D10" s="78" t="s">
        <v>22</v>
      </c>
      <c r="E10" s="78">
        <f t="shared" ref="E10:L10" si="4">(E9-D9)/D9</f>
        <v>3.4558101308958249E-2</v>
      </c>
      <c r="F10" s="78">
        <f t="shared" si="4"/>
        <v>2.9199201720563447E-2</v>
      </c>
      <c r="G10" s="85">
        <f t="shared" si="4"/>
        <v>3.6334199329794044E-2</v>
      </c>
      <c r="H10" s="78">
        <f t="shared" si="4"/>
        <v>3.2244586542653685E-2</v>
      </c>
      <c r="I10" s="86">
        <f t="shared" si="4"/>
        <v>1.9446350949439486E-2</v>
      </c>
      <c r="J10" s="78">
        <f t="shared" si="4"/>
        <v>3.504350227869079E-2</v>
      </c>
      <c r="K10" s="78">
        <f t="shared" si="4"/>
        <v>5.0685479835885117E-2</v>
      </c>
      <c r="L10" s="78">
        <f t="shared" si="4"/>
        <v>3.625569471562138E-2</v>
      </c>
      <c r="N10" s="14"/>
      <c r="O10" s="32" t="s">
        <v>21</v>
      </c>
      <c r="P10" s="33" t="s">
        <v>22</v>
      </c>
      <c r="Q10" s="33">
        <f t="shared" ref="Q10:X10" si="5">(Q9-P9)/Q9</f>
        <v>3.3403731762608746E-2</v>
      </c>
      <c r="R10" s="34">
        <f t="shared" si="5"/>
        <v>2.8370797093264052E-2</v>
      </c>
      <c r="S10" s="35">
        <f t="shared" si="5"/>
        <v>3.5060311001307951E-2</v>
      </c>
      <c r="T10" s="33">
        <f t="shared" si="5"/>
        <v>3.1237351072629042E-2</v>
      </c>
      <c r="U10" s="34">
        <f t="shared" si="5"/>
        <v>1.9075403949730702E-2</v>
      </c>
      <c r="V10" s="33">
        <f t="shared" si="5"/>
        <v>3.3857033256612962E-2</v>
      </c>
      <c r="W10" s="33">
        <f t="shared" si="5"/>
        <v>4.824039239963808E-2</v>
      </c>
      <c r="X10" s="33">
        <f t="shared" si="5"/>
        <v>3.498720914201682E-2</v>
      </c>
    </row>
    <row r="11" spans="2:24" x14ac:dyDescent="0.3">
      <c r="B11" s="104" t="s">
        <v>32</v>
      </c>
      <c r="C11" s="90" t="s">
        <v>20</v>
      </c>
      <c r="D11" s="92">
        <f t="shared" ref="D11:L11" si="6">AVERAGE(D5,D7,D9)</f>
        <v>41051.666666666664</v>
      </c>
      <c r="E11" s="92">
        <f t="shared" si="6"/>
        <v>41890.666666666664</v>
      </c>
      <c r="F11" s="92">
        <f t="shared" si="6"/>
        <v>40250</v>
      </c>
      <c r="G11" s="93">
        <f t="shared" si="6"/>
        <v>40799.666666666664</v>
      </c>
      <c r="H11" s="92">
        <f t="shared" si="6"/>
        <v>40023.666666666664</v>
      </c>
      <c r="I11" s="94">
        <f t="shared" si="6"/>
        <v>41992.333333333336</v>
      </c>
      <c r="J11" s="92">
        <f t="shared" si="6"/>
        <v>43316.666666666664</v>
      </c>
      <c r="K11" s="92">
        <f t="shared" si="6"/>
        <v>45195</v>
      </c>
      <c r="L11" s="92">
        <f t="shared" si="6"/>
        <v>45788.666666666664</v>
      </c>
      <c r="N11" s="36" t="s">
        <v>32</v>
      </c>
      <c r="O11" s="37" t="s">
        <v>20</v>
      </c>
      <c r="P11" s="38">
        <f t="shared" ref="P11:X11" si="7">AVERAGE(P5,P7,P9)</f>
        <v>41051.666666666664</v>
      </c>
      <c r="Q11" s="38">
        <f t="shared" si="7"/>
        <v>41890.666666666664</v>
      </c>
      <c r="R11" s="39">
        <f t="shared" si="7"/>
        <v>40250</v>
      </c>
      <c r="S11" s="40">
        <f t="shared" si="7"/>
        <v>40799.666666666664</v>
      </c>
      <c r="T11" s="38">
        <f t="shared" si="7"/>
        <v>40023.666666666664</v>
      </c>
      <c r="U11" s="39">
        <f t="shared" si="7"/>
        <v>41992.333333333336</v>
      </c>
      <c r="V11" s="38">
        <f t="shared" si="7"/>
        <v>43316.666666666664</v>
      </c>
      <c r="W11" s="38">
        <f t="shared" si="7"/>
        <v>45195</v>
      </c>
      <c r="X11" s="38">
        <f t="shared" si="7"/>
        <v>45788.666666666664</v>
      </c>
    </row>
    <row r="12" spans="2:24" x14ac:dyDescent="0.3">
      <c r="B12" s="105"/>
      <c r="C12" s="82" t="s">
        <v>21</v>
      </c>
      <c r="D12" s="79" t="s">
        <v>22</v>
      </c>
      <c r="E12" s="79">
        <f t="shared" ref="E12:L12" si="8">(E11-D11)/D11</f>
        <v>2.0437659859526613E-2</v>
      </c>
      <c r="F12" s="79">
        <f t="shared" si="8"/>
        <v>-3.9165446559297164E-2</v>
      </c>
      <c r="G12" s="87">
        <f t="shared" si="8"/>
        <v>1.36563146997929E-2</v>
      </c>
      <c r="H12" s="79">
        <f t="shared" si="8"/>
        <v>-1.901976323335975E-2</v>
      </c>
      <c r="I12" s="88">
        <f t="shared" si="8"/>
        <v>4.9187564024618893E-2</v>
      </c>
      <c r="J12" s="79">
        <f t="shared" si="8"/>
        <v>3.1537502877509269E-2</v>
      </c>
      <c r="K12" s="79">
        <f t="shared" si="8"/>
        <v>4.3362831858407141E-2</v>
      </c>
      <c r="L12" s="79">
        <f t="shared" si="8"/>
        <v>1.3135671350075545E-2</v>
      </c>
      <c r="N12" s="41"/>
      <c r="O12" s="42" t="s">
        <v>21</v>
      </c>
      <c r="P12" s="43" t="s">
        <v>22</v>
      </c>
      <c r="Q12" s="43">
        <f t="shared" ref="Q12:X12" si="9">(Q11-P11)/Q11</f>
        <v>2.0028327710229804E-2</v>
      </c>
      <c r="R12" s="44">
        <f t="shared" si="9"/>
        <v>-4.0761904761904701E-2</v>
      </c>
      <c r="S12" s="45">
        <f t="shared" si="9"/>
        <v>1.3472332290296431E-2</v>
      </c>
      <c r="T12" s="43">
        <f t="shared" si="9"/>
        <v>-1.9388528453998053E-2</v>
      </c>
      <c r="U12" s="44">
        <f t="shared" si="9"/>
        <v>4.6881573620581644E-2</v>
      </c>
      <c r="V12" s="43">
        <f t="shared" si="9"/>
        <v>3.0573297422085307E-2</v>
      </c>
      <c r="W12" s="43">
        <f t="shared" si="9"/>
        <v>4.1560644614079781E-2</v>
      </c>
      <c r="X12" s="43">
        <f t="shared" si="9"/>
        <v>1.2965362607923307E-2</v>
      </c>
    </row>
    <row r="13" spans="2:24" ht="17.25" thickBot="1" x14ac:dyDescent="0.35"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</row>
    <row r="14" spans="2:24" ht="17.25" thickBot="1" x14ac:dyDescent="0.35">
      <c r="N14" s="115" t="s">
        <v>23</v>
      </c>
      <c r="O14" s="116"/>
      <c r="P14" s="116"/>
      <c r="Q14" s="116"/>
      <c r="R14" s="116"/>
      <c r="S14" s="116"/>
      <c r="T14" s="116"/>
      <c r="U14" s="116"/>
      <c r="V14" s="116"/>
      <c r="W14" s="116"/>
      <c r="X14" s="117"/>
    </row>
    <row r="15" spans="2:24" x14ac:dyDescent="0.3"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</row>
    <row r="16" spans="2:24" x14ac:dyDescent="0.3">
      <c r="N16" s="59" t="s">
        <v>17</v>
      </c>
      <c r="O16" s="59" t="s">
        <v>18</v>
      </c>
      <c r="P16" s="60">
        <v>2011</v>
      </c>
      <c r="Q16" s="60">
        <v>2012</v>
      </c>
      <c r="R16" s="60">
        <v>2013</v>
      </c>
      <c r="S16" s="60">
        <v>2014</v>
      </c>
      <c r="T16" s="60">
        <v>2015</v>
      </c>
      <c r="U16" s="60">
        <v>2016</v>
      </c>
      <c r="V16" s="60">
        <v>2017</v>
      </c>
      <c r="W16" s="60">
        <v>2018</v>
      </c>
      <c r="X16" s="60">
        <v>2019</v>
      </c>
    </row>
    <row r="17" spans="14:24" x14ac:dyDescent="0.3">
      <c r="N17" s="118" t="s">
        <v>19</v>
      </c>
      <c r="O17" s="61" t="s">
        <v>20</v>
      </c>
      <c r="P17" s="62">
        <v>25100</v>
      </c>
      <c r="Q17" s="62">
        <v>25458</v>
      </c>
      <c r="R17" s="62">
        <v>27178</v>
      </c>
      <c r="S17" s="62">
        <v>29242</v>
      </c>
      <c r="T17" s="62">
        <v>28724</v>
      </c>
      <c r="U17" s="62">
        <v>29287</v>
      </c>
      <c r="V17" s="62">
        <v>31605</v>
      </c>
      <c r="W17" s="62">
        <v>33429</v>
      </c>
      <c r="X17" s="62">
        <v>31838</v>
      </c>
    </row>
    <row r="18" spans="14:24" x14ac:dyDescent="0.3">
      <c r="N18" s="119"/>
      <c r="O18" s="63" t="s">
        <v>21</v>
      </c>
      <c r="P18" s="64" t="s">
        <v>22</v>
      </c>
      <c r="Q18" s="64">
        <f t="shared" ref="Q18:X18" si="10">(Q17-P17)/Q17</f>
        <v>1.4062377248801949E-2</v>
      </c>
      <c r="R18" s="64">
        <f t="shared" si="10"/>
        <v>6.3286481713150336E-2</v>
      </c>
      <c r="S18" s="64">
        <f t="shared" si="10"/>
        <v>7.0583407427672523E-2</v>
      </c>
      <c r="T18" s="64">
        <f t="shared" si="10"/>
        <v>-1.8033700041776912E-2</v>
      </c>
      <c r="U18" s="64">
        <f t="shared" si="10"/>
        <v>1.9223546283333903E-2</v>
      </c>
      <c r="V18" s="64">
        <f t="shared" si="10"/>
        <v>7.3342825502293943E-2</v>
      </c>
      <c r="W18" s="64">
        <f t="shared" si="10"/>
        <v>5.4563403033294447E-2</v>
      </c>
      <c r="X18" s="64">
        <f t="shared" si="10"/>
        <v>-4.997173189270683E-2</v>
      </c>
    </row>
    <row r="19" spans="14:24" x14ac:dyDescent="0.3">
      <c r="N19" s="118" t="s">
        <v>6</v>
      </c>
      <c r="O19" s="61" t="s">
        <v>20</v>
      </c>
      <c r="P19" s="62">
        <v>48168</v>
      </c>
      <c r="Q19" s="62">
        <v>48603</v>
      </c>
      <c r="R19" s="62">
        <v>40454</v>
      </c>
      <c r="S19" s="62">
        <v>38109</v>
      </c>
      <c r="T19" s="62">
        <v>34524</v>
      </c>
      <c r="U19" s="62">
        <v>38762</v>
      </c>
      <c r="V19" s="62">
        <v>38387</v>
      </c>
      <c r="W19" s="62">
        <v>39159</v>
      </c>
      <c r="X19" s="62">
        <v>40247</v>
      </c>
    </row>
    <row r="20" spans="14:24" x14ac:dyDescent="0.3">
      <c r="N20" s="119"/>
      <c r="O20" s="63" t="s">
        <v>21</v>
      </c>
      <c r="P20" s="64" t="s">
        <v>22</v>
      </c>
      <c r="Q20" s="64">
        <f t="shared" ref="Q20:X20" si="11">(Q19-P19)/Q19</f>
        <v>8.9500648108141474E-3</v>
      </c>
      <c r="R20" s="64">
        <f t="shared" si="11"/>
        <v>-0.20143867108320562</v>
      </c>
      <c r="S20" s="64">
        <f t="shared" si="11"/>
        <v>-6.1534020834973363E-2</v>
      </c>
      <c r="T20" s="64">
        <f t="shared" si="11"/>
        <v>-0.10384080639555092</v>
      </c>
      <c r="U20" s="64">
        <f t="shared" si="11"/>
        <v>0.10933388370053145</v>
      </c>
      <c r="V20" s="64">
        <f t="shared" si="11"/>
        <v>-9.7689321905853541E-3</v>
      </c>
      <c r="W20" s="64">
        <f t="shared" si="11"/>
        <v>1.9714497305855613E-2</v>
      </c>
      <c r="X20" s="64">
        <f t="shared" si="11"/>
        <v>2.7033070787884812E-2</v>
      </c>
    </row>
    <row r="21" spans="14:24" x14ac:dyDescent="0.3">
      <c r="N21" s="118" t="s">
        <v>31</v>
      </c>
      <c r="O21" s="61" t="s">
        <v>20</v>
      </c>
      <c r="P21" s="62">
        <v>49887</v>
      </c>
      <c r="Q21" s="62">
        <v>51611</v>
      </c>
      <c r="R21" s="62">
        <v>53118</v>
      </c>
      <c r="S21" s="62">
        <v>55048</v>
      </c>
      <c r="T21" s="62">
        <v>56823</v>
      </c>
      <c r="U21" s="62">
        <v>57928</v>
      </c>
      <c r="V21" s="62">
        <v>59958</v>
      </c>
      <c r="W21" s="62">
        <v>62997</v>
      </c>
      <c r="X21" s="62">
        <v>65281</v>
      </c>
    </row>
    <row r="22" spans="14:24" x14ac:dyDescent="0.3">
      <c r="N22" s="119"/>
      <c r="O22" s="63" t="s">
        <v>21</v>
      </c>
      <c r="P22" s="64" t="s">
        <v>22</v>
      </c>
      <c r="Q22" s="64">
        <f t="shared" ref="Q22:X22" si="12">(Q21-P21)/Q21</f>
        <v>3.3403731762608746E-2</v>
      </c>
      <c r="R22" s="64">
        <f t="shared" si="12"/>
        <v>2.8370797093264052E-2</v>
      </c>
      <c r="S22" s="64">
        <f t="shared" si="12"/>
        <v>3.5060311001307951E-2</v>
      </c>
      <c r="T22" s="64">
        <f t="shared" si="12"/>
        <v>3.1237351072629042E-2</v>
      </c>
      <c r="U22" s="64">
        <f t="shared" si="12"/>
        <v>1.9075403949730702E-2</v>
      </c>
      <c r="V22" s="64">
        <f t="shared" si="12"/>
        <v>3.3857033256612962E-2</v>
      </c>
      <c r="W22" s="64">
        <f t="shared" si="12"/>
        <v>4.824039239963808E-2</v>
      </c>
      <c r="X22" s="64">
        <f t="shared" si="12"/>
        <v>3.498720914201682E-2</v>
      </c>
    </row>
    <row r="23" spans="14:24" x14ac:dyDescent="0.3">
      <c r="N23" s="120" t="s">
        <v>32</v>
      </c>
      <c r="O23" s="61" t="s">
        <v>20</v>
      </c>
      <c r="P23" s="65">
        <f t="shared" ref="P23:X23" si="13">AVERAGE(P17,P19,P21)</f>
        <v>41051.666666666664</v>
      </c>
      <c r="Q23" s="65">
        <f t="shared" si="13"/>
        <v>41890.666666666664</v>
      </c>
      <c r="R23" s="65">
        <f t="shared" si="13"/>
        <v>40250</v>
      </c>
      <c r="S23" s="65">
        <f t="shared" si="13"/>
        <v>40799.666666666664</v>
      </c>
      <c r="T23" s="65">
        <f t="shared" si="13"/>
        <v>40023.666666666664</v>
      </c>
      <c r="U23" s="65">
        <f t="shared" si="13"/>
        <v>41992.333333333336</v>
      </c>
      <c r="V23" s="65">
        <f t="shared" si="13"/>
        <v>43316.666666666664</v>
      </c>
      <c r="W23" s="65">
        <f t="shared" si="13"/>
        <v>45195</v>
      </c>
      <c r="X23" s="65">
        <f t="shared" si="13"/>
        <v>45788.666666666664</v>
      </c>
    </row>
    <row r="24" spans="14:24" x14ac:dyDescent="0.3">
      <c r="N24" s="121"/>
      <c r="O24" s="63" t="s">
        <v>21</v>
      </c>
      <c r="P24" s="64" t="s">
        <v>22</v>
      </c>
      <c r="Q24" s="64">
        <f t="shared" ref="Q24:X24" si="14">(Q23-P23)/Q23</f>
        <v>2.0028327710229804E-2</v>
      </c>
      <c r="R24" s="64">
        <f t="shared" si="14"/>
        <v>-4.0761904761904701E-2</v>
      </c>
      <c r="S24" s="64">
        <f t="shared" si="14"/>
        <v>1.3472332290296431E-2</v>
      </c>
      <c r="T24" s="64">
        <f t="shared" si="14"/>
        <v>-1.9388528453998053E-2</v>
      </c>
      <c r="U24" s="64">
        <f t="shared" si="14"/>
        <v>4.6881573620581644E-2</v>
      </c>
      <c r="V24" s="64">
        <f t="shared" si="14"/>
        <v>3.0573297422085307E-2</v>
      </c>
      <c r="W24" s="64">
        <f t="shared" si="14"/>
        <v>4.1560644614079781E-2</v>
      </c>
      <c r="X24" s="64">
        <f t="shared" si="14"/>
        <v>1.2965362607923307E-2</v>
      </c>
    </row>
  </sheetData>
  <mergeCells count="5">
    <mergeCell ref="N14:X14"/>
    <mergeCell ref="N17:N18"/>
    <mergeCell ref="N19:N20"/>
    <mergeCell ref="N21:N22"/>
    <mergeCell ref="N23:N24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 숫자정렬</vt:lpstr>
      <vt:lpstr>2. 천단위기호</vt:lpstr>
      <vt:lpstr>3. 단위표시</vt:lpstr>
      <vt:lpstr>4. 들여쓰기</vt:lpstr>
      <vt:lpstr>5. 세로축</vt:lpstr>
      <vt:lpstr>보고서실습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2021-02-14T10:43:41Z</dcterms:created>
  <dcterms:modified xsi:type="dcterms:W3CDTF">2022-02-11T19:39:32Z</dcterms:modified>
</cp:coreProperties>
</file>