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7DF0F446-6CD0-4110-8219-B72D9FD1BC8E}" xr6:coauthVersionLast="46" xr6:coauthVersionMax="46" xr10:uidLastSave="{00000000-0000-0000-0000-000000000000}"/>
  <bookViews>
    <workbookView xWindow="4368" yWindow="1464" windowWidth="14100" windowHeight="10596" xr2:uid="{BDF3AE75-CB53-43DE-B8CF-3BF9E900D870}"/>
  </bookViews>
  <sheets>
    <sheet name="견적서" sheetId="2" r:id="rId1"/>
  </sheets>
  <definedNames>
    <definedName name="_xlnm.Print_Area" localSheetId="0">견적서!$A$1:$AD$60</definedName>
    <definedName name="_xlnm.Print_Titles" localSheetId="0">견적서!$1:$12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G5" i="2"/>
  <c r="C5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29" i="2"/>
  <c r="Y13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46" i="2"/>
  <c r="Y14" i="2"/>
  <c r="Y49" i="2"/>
  <c r="Y47" i="2" l="1"/>
  <c r="D48" i="2" s="1"/>
  <c r="P48" i="2" l="1"/>
  <c r="Y48" i="2"/>
  <c r="V10" i="2"/>
  <c r="H10" i="2" s="1"/>
  <c r="A13" i="2" l="1"/>
</calcChain>
</file>

<file path=xl/sharedStrings.xml><?xml version="1.0" encoding="utf-8"?>
<sst xmlns="http://schemas.openxmlformats.org/spreadsheetml/2006/main" count="124" uniqueCount="89">
  <si>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</si>
  <si>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</si>
  <si>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</si>
  <si>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</si>
  <si>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</si>
  <si>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</si>
  <si>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</si>
  <si>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</si>
  <si>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</si>
  <si>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</si>
  <si>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</si>
  <si>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</si>
  <si>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</si>
  <si>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</si>
  <si>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</si>
  <si>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</si>
  <si>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</si>
  <si>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</si>
  <si>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</si>
  <si>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</si>
  <si>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</si>
  <si>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</si>
  <si>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</si>
  <si>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</si>
  <si>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</si>
  <si>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</si>
  <si>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</si>
  <si>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</si>
  <si>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</si>
  <si>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</si>
  <si>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</si>
  <si>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</si>
  <si>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</si>
  <si>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</si>
  <si>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</si>
  <si>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</si>
  <si>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</si>
  <si>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</si>
  <si>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</si>
  <si>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</si>
  <si>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</si>
  <si>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</si>
  <si>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</si>
  <si>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</si>
  <si>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</si>
  <si>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</si>
  <si>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</si>
  <si>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</si>
  <si>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</si>
  <si>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</si>
  <si>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</si>
  <si>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</si>
  <si>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</si>
  <si>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EA</t>
    <phoneticPr fontId="2" type="noConversion"/>
  </si>
  <si>
    <t>EA</t>
    <phoneticPr fontId="2" type="noConversion"/>
  </si>
  <si>
    <t>재고 관리 프로그램 #1
(XOYH-VHXS-BSHP)</t>
  </si>
  <si>
    <t>인사 관리 프로그램 #1
(ANRM-WZCW-TALP)</t>
  </si>
  <si>
    <t>물류 관리 프로그램 #1
(JLJT-TRWF-MCDI)</t>
  </si>
  <si>
    <t>영업 관리 프로그램 #1
(DQDL-POWI-JAML)</t>
  </si>
  <si>
    <t>재무 관리 프로그램 #1
(SAVY-FQRA-JXWV)</t>
  </si>
  <si>
    <t>회계 관리 프로그램 #1
(KECM-ZLIN-DKOT)</t>
  </si>
  <si>
    <t>기회 관리 프로그램 #1
(BGLV-FVPJ-NBCI)</t>
  </si>
  <si>
    <t>생산 관리 프로그램 #1
(SYBL-NSPD-NGUV)</t>
  </si>
  <si>
    <t>품질 관리 프로그램 #1
(MFYY-WBUU-FKQT)</t>
  </si>
  <si>
    <t>출퇴근 관리 프로그램 #1
(ICRH-IRUT-ESNW)</t>
  </si>
  <si>
    <t>웹페이지 관리 프로그램 #1
(FDWO-TRFV-LEYU)</t>
  </si>
  <si>
    <t>댓글 관리 프로그램 #1
(SBUM-TRYK-LFRT)</t>
  </si>
  <si>
    <t>인스타그램 관리 프로그램 #1
(UONC-TQKZ-GJNE)</t>
  </si>
  <si>
    <t>페이스북 관리 프로그램 #1
(HUBA-PTDL-WZHI)</t>
  </si>
  <si>
    <t>SNS 종합 관리 프로그램 #1
(AUIY-VNEC-BPCO)</t>
  </si>
  <si>
    <t>저작권 관리 프로그램 #1
(DYBG-JEDE-GIGN)</t>
  </si>
  <si>
    <t>매출 관리 프로그램 #1
(OAYD-JBFF-DBWU)</t>
  </si>
  <si>
    <t>재고 관리 프로그램 #2
(AVOK-TJNQ-FBRY)</t>
  </si>
  <si>
    <t>인사 관리 프로그램 #2
(HQPJ-OIPM-BAFS)</t>
  </si>
  <si>
    <t>물류 관리 프로그램 #2
(ESPB-CIFC-ZAXZ)</t>
  </si>
  <si>
    <t>영업 관리 프로그램 #2
(MOOA-XHCE-AQZO)</t>
  </si>
  <si>
    <t>재무 관리 프로그램 #2
(RELH-XIYY-KEIA)</t>
  </si>
  <si>
    <t>회계 관리 프로그램 #2
(EVZT-EQUW-GLMP)</t>
  </si>
  <si>
    <t>기회 관리 프로그램 #2
(JNRR-MGNZ-UTLZ)</t>
  </si>
  <si>
    <t>생산 관리 프로그램 #2
(RXVS-NODM-ONFC)</t>
  </si>
  <si>
    <t>품질 관리 프로그램 #2
(SENM-FIME-NLRX)</t>
  </si>
  <si>
    <t>출퇴근 관리 프로그램 #2
(TCAO-QKQW-PCZB)</t>
  </si>
  <si>
    <t>웹페이지 관리 프로그램 #2
(RGAZ-ZOHO-EZIK)</t>
  </si>
  <si>
    <t>댓글 관리 프로그램 #2
(MCNH-VLIC-EETP)</t>
  </si>
  <si>
    <t>인스타그램 관리 프로그램 #2
(UVUE-JAEJ-EVCL)</t>
  </si>
  <si>
    <t>페이스북 관리 프로그램 #2
(VTDA-EFRO-MGJY)</t>
  </si>
  <si>
    <t>SNS 종합 관리 프로그램 #2
(IPJH-TNXM-OQSY)</t>
  </si>
  <si>
    <t>저작권 관리 프로그램 #2
(VFEZ-ADQI-GWOS)</t>
  </si>
  <si>
    <t>매출 관리 프로그램 #2
(XKSV-EHXK-XGBW)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</si>
</sst>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1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178" fontId="1" fillId="0" borderId="8" xfId="1" applyNumberFormat="1" applyBorder="1" applyAlignment="1">
      <alignment horizontal="right" vertical="center"/>
    </xf>
  </cellXfs>
  <cellStyles count="2">
    <cellStyle name="표준" xfId="0" builtinId="0"/>
    <cellStyle name="표준 2" xfId="1" xr:uid="{01D18D60-12A8-47FD-AB13-CAC0DAB8A1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57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65"/>
  <sheetViews>
    <sheetView tabSelected="1" zoomScale="85" zoomScaleNormal="85" zoomScaleSheetLayoutView="85" workbookViewId="0">
      <selection activeCell="C1" sqref="C1:E1"/>
    </sheetView>
  </sheetViews>
  <sheetFormatPr defaultColWidth="4.19921875" defaultRowHeight="17.399999999999999" x14ac:dyDescent="0.4"/>
  <cols>
    <col min="1" max="30" width="2.5976562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70">
        <v>101</v>
      </c>
      <c r="D1" s="70"/>
      <c r="E1" s="70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41" t="s">
        <v>45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3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35">
        <f ca="1">YEAR(TODAY())</f>
        <v>2021</v>
      </c>
      <c r="D5" s="35"/>
      <c r="E5" s="35"/>
      <c r="F5" s="5" t="s">
        <v>44</v>
      </c>
      <c r="G5" s="5">
        <f ca="1">MONTH(TODAY())</f>
        <v>3</v>
      </c>
      <c r="H5" s="5" t="s">
        <v>43</v>
      </c>
      <c r="I5" s="5">
        <f ca="1">DAY(TODAY())</f>
        <v>18</v>
      </c>
      <c r="J5" s="5" t="s">
        <v>42</v>
      </c>
      <c r="N5" s="44" t="s">
        <v>41</v>
      </c>
      <c r="O5" s="39" t="s">
        <v>40</v>
      </c>
      <c r="P5" s="39"/>
      <c r="Q5" s="39"/>
      <c r="R5" s="34" t="s">
        <v>39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 s="5" customFormat="1" ht="16.95" customHeight="1" thickBot="1" x14ac:dyDescent="0.45">
      <c r="A6" s="13"/>
      <c r="B6" s="37" t="s">
        <v>47</v>
      </c>
      <c r="C6" s="37"/>
      <c r="D6" s="37"/>
      <c r="E6" s="37"/>
      <c r="F6" s="37"/>
      <c r="G6" s="37"/>
      <c r="H6" s="37"/>
      <c r="I6" s="37"/>
      <c r="N6" s="45"/>
      <c r="O6" s="39" t="s">
        <v>38</v>
      </c>
      <c r="P6" s="39"/>
      <c r="Q6" s="39"/>
      <c r="R6" s="34" t="s">
        <v>37</v>
      </c>
      <c r="S6" s="34"/>
      <c r="T6" s="34"/>
      <c r="U6" s="34"/>
      <c r="V6" s="34"/>
      <c r="W6" s="39" t="s">
        <v>36</v>
      </c>
      <c r="X6" s="39"/>
      <c r="Y6" s="39"/>
      <c r="Z6" s="34" t="s">
        <v>48</v>
      </c>
      <c r="AA6" s="34"/>
      <c r="AB6" s="34"/>
      <c r="AC6" s="34"/>
      <c r="AD6" s="34"/>
    </row>
    <row r="7" spans="1:30" s="11" customFormat="1" ht="16.95" customHeight="1" thickBot="1" x14ac:dyDescent="0.4">
      <c r="A7" s="12"/>
      <c r="B7" s="38"/>
      <c r="C7" s="38"/>
      <c r="D7" s="38"/>
      <c r="E7" s="38"/>
      <c r="F7" s="38"/>
      <c r="G7" s="38"/>
      <c r="H7" s="38"/>
      <c r="I7" s="38"/>
      <c r="J7" s="36" t="s">
        <v>35</v>
      </c>
      <c r="K7" s="36"/>
      <c r="L7" s="36"/>
      <c r="N7" s="45"/>
      <c r="O7" s="40" t="s">
        <v>34</v>
      </c>
      <c r="P7" s="40"/>
      <c r="Q7" s="40"/>
      <c r="R7" s="46" t="s">
        <v>33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s="5" customFormat="1" ht="16.95" customHeight="1" thickBot="1" x14ac:dyDescent="0.45">
      <c r="A8" s="10"/>
      <c r="B8" s="9"/>
      <c r="N8" s="45"/>
      <c r="O8" s="39" t="s">
        <v>32</v>
      </c>
      <c r="P8" s="39"/>
      <c r="Q8" s="39"/>
      <c r="R8" s="34" t="s">
        <v>31</v>
      </c>
      <c r="S8" s="34"/>
      <c r="T8" s="34"/>
      <c r="U8" s="34"/>
      <c r="V8" s="34"/>
      <c r="W8" s="39" t="s">
        <v>30</v>
      </c>
      <c r="X8" s="39"/>
      <c r="Y8" s="39"/>
      <c r="Z8" s="34" t="s">
        <v>29</v>
      </c>
      <c r="AA8" s="34"/>
      <c r="AB8" s="34"/>
      <c r="AC8" s="34"/>
      <c r="AD8" s="34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5"/>
      <c r="O9" s="39" t="s">
        <v>5</v>
      </c>
      <c r="P9" s="39"/>
      <c r="Q9" s="39"/>
      <c r="R9" s="34" t="s">
        <v>27</v>
      </c>
      <c r="S9" s="34"/>
      <c r="T9" s="34"/>
      <c r="U9" s="34"/>
      <c r="V9" s="34"/>
      <c r="W9" s="39" t="s">
        <v>3</v>
      </c>
      <c r="X9" s="39"/>
      <c r="Y9" s="39"/>
      <c r="Z9" s="34"/>
      <c r="AA9" s="34"/>
      <c r="AB9" s="34"/>
      <c r="AC9" s="34"/>
      <c r="AD9" s="34"/>
    </row>
    <row r="10" spans="1:30" ht="19.2" customHeight="1" x14ac:dyDescent="0.35">
      <c r="A10" s="79" t="s">
        <v>26</v>
      </c>
      <c r="B10" s="80"/>
      <c r="C10" s="80"/>
      <c r="D10" s="80"/>
      <c r="E10" s="80"/>
      <c r="F10" s="80"/>
      <c r="G10" s="80"/>
      <c r="H10" s="85">
        <f>V10</f>
        <v>133220000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1">
        <f>D48</f>
        <v>133220000</v>
      </c>
      <c r="W10" s="81"/>
      <c r="X10" s="81"/>
      <c r="Y10" s="81"/>
      <c r="Z10" s="81"/>
      <c r="AA10" s="81"/>
      <c r="AB10" s="81"/>
      <c r="AC10" s="81"/>
      <c r="AD10" s="83"/>
    </row>
    <row r="11" spans="1:30" ht="19.2" customHeight="1" thickBot="1" x14ac:dyDescent="0.45">
      <c r="A11" s="77" t="s">
        <v>25</v>
      </c>
      <c r="B11" s="78"/>
      <c r="C11" s="78"/>
      <c r="D11" s="78"/>
      <c r="E11" s="78"/>
      <c r="F11" s="78"/>
      <c r="G11" s="78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2"/>
      <c r="W11" s="82"/>
      <c r="X11" s="82"/>
      <c r="Y11" s="82"/>
      <c r="Z11" s="82"/>
      <c r="AA11" s="82"/>
      <c r="AB11" s="82"/>
      <c r="AC11" s="82"/>
      <c r="AD11" s="84"/>
    </row>
    <row r="12" spans="1:30" ht="28.8" customHeight="1" thickBot="1" x14ac:dyDescent="0.45">
      <c r="A12" s="34" t="s">
        <v>24</v>
      </c>
      <c r="B12" s="34"/>
      <c r="C12" s="34" t="s">
        <v>23</v>
      </c>
      <c r="D12" s="34"/>
      <c r="E12" s="34"/>
      <c r="F12" s="34"/>
      <c r="G12" s="34"/>
      <c r="H12" s="34"/>
      <c r="I12" s="34"/>
      <c r="J12" s="34"/>
      <c r="K12" s="34"/>
      <c r="L12" s="34"/>
      <c r="M12" s="34" t="s">
        <v>22</v>
      </c>
      <c r="N12" s="34"/>
      <c r="O12" s="34"/>
      <c r="P12" s="34" t="s">
        <v>21</v>
      </c>
      <c r="Q12" s="34"/>
      <c r="R12" s="34"/>
      <c r="S12" s="34"/>
      <c r="T12" s="34" t="s">
        <v>20</v>
      </c>
      <c r="U12" s="34"/>
      <c r="V12" s="34"/>
      <c r="W12" s="34"/>
      <c r="X12" s="34"/>
      <c r="Y12" s="34" t="s">
        <v>19</v>
      </c>
      <c r="Z12" s="34"/>
      <c r="AA12" s="34"/>
      <c r="AB12" s="34"/>
      <c r="AC12" s="34"/>
      <c r="AD12" s="34"/>
    </row>
    <row r="13" spans="1:30" ht="35.4" customHeight="1" thickBot="1" x14ac:dyDescent="0.45">
      <c r="A13" s="28">
        <f t="shared" ref="A13" si="0">IF(C13&lt;&gt;"",ROW()-12,"")</f>
        <v>1</v>
      </c>
      <c r="B13" s="29"/>
      <c r="C13" s="30" t="s">
        <v>55</v>
      </c>
      <c r="D13" s="31"/>
      <c r="E13" s="31"/>
      <c r="F13" s="31"/>
      <c r="G13" s="31"/>
      <c r="H13" s="31"/>
      <c r="I13" s="31"/>
      <c r="J13" s="31"/>
      <c r="K13" s="31"/>
      <c r="L13" s="32"/>
      <c r="M13" s="28" t="s">
        <v>53</v>
      </c>
      <c r="N13" s="33"/>
      <c r="O13" s="29"/>
      <c r="P13" s="19">
        <v>10</v>
      </c>
      <c r="Q13" s="20"/>
      <c r="R13" s="20"/>
      <c r="S13" s="21"/>
      <c r="T13" s="22">
        <v>200000</v>
      </c>
      <c r="U13" s="23"/>
      <c r="V13" s="23"/>
      <c r="W13" s="23"/>
      <c r="X13" s="24"/>
      <c r="Y13" s="25">
        <f>IFERROR(T13*P13,0)</f>
        <v>2000000</v>
      </c>
      <c r="Z13" s="26"/>
      <c r="AA13" s="26"/>
      <c r="AB13" s="26"/>
      <c r="AC13" s="26"/>
      <c r="AD13" s="27"/>
    </row>
    <row r="14" spans="1:30" ht="35.4" customHeight="1" thickBot="1" x14ac:dyDescent="0.45">
      <c r="A14" s="28">
        <v>2</v>
      </c>
      <c r="B14" s="29"/>
      <c r="C14" s="30" t="s">
        <v>56</v>
      </c>
      <c r="D14" s="31"/>
      <c r="E14" s="31"/>
      <c r="F14" s="31"/>
      <c r="G14" s="31"/>
      <c r="H14" s="31"/>
      <c r="I14" s="31"/>
      <c r="J14" s="31"/>
      <c r="K14" s="31"/>
      <c r="L14" s="32"/>
      <c r="M14" s="28" t="s">
        <v>54</v>
      </c>
      <c r="N14" s="33"/>
      <c r="O14" s="29"/>
      <c r="P14" s="19">
        <v>10</v>
      </c>
      <c r="Q14" s="20"/>
      <c r="R14" s="20"/>
      <c r="S14" s="21"/>
      <c r="T14" s="22">
        <v>270000</v>
      </c>
      <c r="U14" s="23"/>
      <c r="V14" s="23"/>
      <c r="W14" s="23"/>
      <c r="X14" s="24"/>
      <c r="Y14" s="25">
        <f t="shared" ref="Y14:Y46" si="1">IFERROR(T14*P14,0)</f>
        <v>2700000</v>
      </c>
      <c r="Z14" s="26"/>
      <c r="AA14" s="26"/>
      <c r="AB14" s="26"/>
      <c r="AC14" s="26"/>
      <c r="AD14" s="27"/>
    </row>
    <row r="15" spans="1:30" ht="35.4" customHeight="1" thickBot="1" x14ac:dyDescent="0.45">
      <c r="A15" s="28">
        <v>3</v>
      </c>
      <c r="B15" s="29"/>
      <c r="C15" s="30" t="s">
        <v>57</v>
      </c>
      <c r="D15" s="31"/>
      <c r="E15" s="31"/>
      <c r="F15" s="31"/>
      <c r="G15" s="31"/>
      <c r="H15" s="31"/>
      <c r="I15" s="31"/>
      <c r="J15" s="31"/>
      <c r="K15" s="31"/>
      <c r="L15" s="32"/>
      <c r="M15" s="28" t="s">
        <v>54</v>
      </c>
      <c r="N15" s="33"/>
      <c r="O15" s="29"/>
      <c r="P15" s="19">
        <v>10</v>
      </c>
      <c r="Q15" s="20"/>
      <c r="R15" s="20"/>
      <c r="S15" s="21"/>
      <c r="T15" s="22">
        <v>310000</v>
      </c>
      <c r="U15" s="23"/>
      <c r="V15" s="23"/>
      <c r="W15" s="23"/>
      <c r="X15" s="24"/>
      <c r="Y15" s="25">
        <f t="shared" si="1"/>
        <v>3100000</v>
      </c>
      <c r="Z15" s="26"/>
      <c r="AA15" s="26"/>
      <c r="AB15" s="26"/>
      <c r="AC15" s="26"/>
      <c r="AD15" s="27"/>
    </row>
    <row r="16" spans="1:30" ht="35.4" customHeight="1" thickBot="1" x14ac:dyDescent="0.45">
      <c r="A16" s="28">
        <v>4</v>
      </c>
      <c r="B16" s="29"/>
      <c r="C16" s="30" t="s">
        <v>58</v>
      </c>
      <c r="D16" s="31"/>
      <c r="E16" s="31"/>
      <c r="F16" s="31"/>
      <c r="G16" s="31"/>
      <c r="H16" s="31"/>
      <c r="I16" s="31"/>
      <c r="J16" s="31"/>
      <c r="K16" s="31"/>
      <c r="L16" s="32"/>
      <c r="M16" s="28" t="s">
        <v>54</v>
      </c>
      <c r="N16" s="33"/>
      <c r="O16" s="29"/>
      <c r="P16" s="19">
        <v>10</v>
      </c>
      <c r="Q16" s="20"/>
      <c r="R16" s="20"/>
      <c r="S16" s="21"/>
      <c r="T16" s="22">
        <v>180000</v>
      </c>
      <c r="U16" s="23"/>
      <c r="V16" s="23"/>
      <c r="W16" s="23"/>
      <c r="X16" s="24"/>
      <c r="Y16" s="25">
        <f t="shared" si="1"/>
        <v>1800000</v>
      </c>
      <c r="Z16" s="26"/>
      <c r="AA16" s="26"/>
      <c r="AB16" s="26"/>
      <c r="AC16" s="26"/>
      <c r="AD16" s="27"/>
    </row>
    <row r="17" spans="1:30" ht="35.4" customHeight="1" thickBot="1" x14ac:dyDescent="0.45">
      <c r="A17" s="28">
        <v>5</v>
      </c>
      <c r="B17" s="29"/>
      <c r="C17" s="30" t="s">
        <v>59</v>
      </c>
      <c r="D17" s="31"/>
      <c r="E17" s="31"/>
      <c r="F17" s="31"/>
      <c r="G17" s="31"/>
      <c r="H17" s="31"/>
      <c r="I17" s="31"/>
      <c r="J17" s="31"/>
      <c r="K17" s="31"/>
      <c r="L17" s="32"/>
      <c r="M17" s="28" t="s">
        <v>54</v>
      </c>
      <c r="N17" s="33"/>
      <c r="O17" s="29"/>
      <c r="P17" s="19">
        <v>10</v>
      </c>
      <c r="Q17" s="20"/>
      <c r="R17" s="20"/>
      <c r="S17" s="21"/>
      <c r="T17" s="22">
        <v>120000</v>
      </c>
      <c r="U17" s="23"/>
      <c r="V17" s="23"/>
      <c r="W17" s="23"/>
      <c r="X17" s="24"/>
      <c r="Y17" s="25">
        <f t="shared" si="1"/>
        <v>1200000</v>
      </c>
      <c r="Z17" s="26"/>
      <c r="AA17" s="26"/>
      <c r="AB17" s="26"/>
      <c r="AC17" s="26"/>
      <c r="AD17" s="27"/>
    </row>
    <row r="18" spans="1:30" ht="35.4" customHeight="1" thickBot="1" x14ac:dyDescent="0.45">
      <c r="A18" s="28">
        <v>6</v>
      </c>
      <c r="B18" s="29"/>
      <c r="C18" s="30" t="s">
        <v>60</v>
      </c>
      <c r="D18" s="31"/>
      <c r="E18" s="31"/>
      <c r="F18" s="31"/>
      <c r="G18" s="31"/>
      <c r="H18" s="31"/>
      <c r="I18" s="31"/>
      <c r="J18" s="31"/>
      <c r="K18" s="31"/>
      <c r="L18" s="32"/>
      <c r="M18" s="28" t="s">
        <v>54</v>
      </c>
      <c r="N18" s="33"/>
      <c r="O18" s="29"/>
      <c r="P18" s="19">
        <v>10</v>
      </c>
      <c r="Q18" s="20"/>
      <c r="R18" s="20"/>
      <c r="S18" s="21"/>
      <c r="T18" s="22">
        <v>240000</v>
      </c>
      <c r="U18" s="23"/>
      <c r="V18" s="23"/>
      <c r="W18" s="23"/>
      <c r="X18" s="24"/>
      <c r="Y18" s="25">
        <f t="shared" si="1"/>
        <v>2400000</v>
      </c>
      <c r="Z18" s="26"/>
      <c r="AA18" s="26"/>
      <c r="AB18" s="26"/>
      <c r="AC18" s="26"/>
      <c r="AD18" s="27"/>
    </row>
    <row r="19" spans="1:30" ht="35.4" customHeight="1" thickBot="1" x14ac:dyDescent="0.45">
      <c r="A19" s="28">
        <v>7</v>
      </c>
      <c r="B19" s="29"/>
      <c r="C19" s="30" t="s">
        <v>61</v>
      </c>
      <c r="D19" s="31"/>
      <c r="E19" s="31"/>
      <c r="F19" s="31"/>
      <c r="G19" s="31"/>
      <c r="H19" s="31"/>
      <c r="I19" s="31"/>
      <c r="J19" s="31"/>
      <c r="K19" s="31"/>
      <c r="L19" s="32"/>
      <c r="M19" s="28" t="s">
        <v>54</v>
      </c>
      <c r="N19" s="33"/>
      <c r="O19" s="29"/>
      <c r="P19" s="19">
        <v>10</v>
      </c>
      <c r="Q19" s="20"/>
      <c r="R19" s="20"/>
      <c r="S19" s="21"/>
      <c r="T19" s="22">
        <v>410000</v>
      </c>
      <c r="U19" s="23"/>
      <c r="V19" s="23"/>
      <c r="W19" s="23"/>
      <c r="X19" s="24"/>
      <c r="Y19" s="25">
        <f t="shared" si="1"/>
        <v>4100000</v>
      </c>
      <c r="Z19" s="26"/>
      <c r="AA19" s="26"/>
      <c r="AB19" s="26"/>
      <c r="AC19" s="26"/>
      <c r="AD19" s="27"/>
    </row>
    <row r="20" spans="1:30" ht="35.4" customHeight="1" thickBot="1" x14ac:dyDescent="0.45">
      <c r="A20" s="28">
        <v>8</v>
      </c>
      <c r="B20" s="29"/>
      <c r="C20" s="30" t="s">
        <v>62</v>
      </c>
      <c r="D20" s="31"/>
      <c r="E20" s="31"/>
      <c r="F20" s="31"/>
      <c r="G20" s="31"/>
      <c r="H20" s="31"/>
      <c r="I20" s="31"/>
      <c r="J20" s="31"/>
      <c r="K20" s="31"/>
      <c r="L20" s="32"/>
      <c r="M20" s="28" t="s">
        <v>54</v>
      </c>
      <c r="N20" s="33"/>
      <c r="O20" s="29"/>
      <c r="P20" s="19">
        <v>10</v>
      </c>
      <c r="Q20" s="20"/>
      <c r="R20" s="20"/>
      <c r="S20" s="21"/>
      <c r="T20" s="22">
        <v>150000</v>
      </c>
      <c r="U20" s="23"/>
      <c r="V20" s="23"/>
      <c r="W20" s="23"/>
      <c r="X20" s="24"/>
      <c r="Y20" s="25">
        <f t="shared" si="1"/>
        <v>1500000</v>
      </c>
      <c r="Z20" s="26"/>
      <c r="AA20" s="26"/>
      <c r="AB20" s="26"/>
      <c r="AC20" s="26"/>
      <c r="AD20" s="27"/>
    </row>
    <row r="21" spans="1:30" ht="35.4" customHeight="1" thickBot="1" x14ac:dyDescent="0.45">
      <c r="A21" s="28">
        <v>9</v>
      </c>
      <c r="B21" s="29"/>
      <c r="C21" s="30" t="s">
        <v>63</v>
      </c>
      <c r="D21" s="31"/>
      <c r="E21" s="31"/>
      <c r="F21" s="31"/>
      <c r="G21" s="31"/>
      <c r="H21" s="31"/>
      <c r="I21" s="31"/>
      <c r="J21" s="31"/>
      <c r="K21" s="31"/>
      <c r="L21" s="32"/>
      <c r="M21" s="28" t="s">
        <v>54</v>
      </c>
      <c r="N21" s="33"/>
      <c r="O21" s="29"/>
      <c r="P21" s="19">
        <v>10</v>
      </c>
      <c r="Q21" s="20"/>
      <c r="R21" s="20"/>
      <c r="S21" s="21"/>
      <c r="T21" s="22">
        <v>470000</v>
      </c>
      <c r="U21" s="23"/>
      <c r="V21" s="23"/>
      <c r="W21" s="23"/>
      <c r="X21" s="24"/>
      <c r="Y21" s="25">
        <f t="shared" si="1"/>
        <v>4700000</v>
      </c>
      <c r="Z21" s="26"/>
      <c r="AA21" s="26"/>
      <c r="AB21" s="26"/>
      <c r="AC21" s="26"/>
      <c r="AD21" s="27"/>
    </row>
    <row r="22" spans="1:30" ht="35.4" customHeight="1" thickBot="1" x14ac:dyDescent="0.45">
      <c r="A22" s="28">
        <v>10</v>
      </c>
      <c r="B22" s="29"/>
      <c r="C22" s="30" t="s">
        <v>64</v>
      </c>
      <c r="D22" s="31"/>
      <c r="E22" s="31"/>
      <c r="F22" s="31"/>
      <c r="G22" s="31"/>
      <c r="H22" s="31"/>
      <c r="I22" s="31"/>
      <c r="J22" s="31"/>
      <c r="K22" s="31"/>
      <c r="L22" s="32"/>
      <c r="M22" s="28" t="s">
        <v>54</v>
      </c>
      <c r="N22" s="33"/>
      <c r="O22" s="29"/>
      <c r="P22" s="19">
        <v>10</v>
      </c>
      <c r="Q22" s="20"/>
      <c r="R22" s="20"/>
      <c r="S22" s="21"/>
      <c r="T22" s="22">
        <v>420000</v>
      </c>
      <c r="U22" s="23"/>
      <c r="V22" s="23"/>
      <c r="W22" s="23"/>
      <c r="X22" s="24"/>
      <c r="Y22" s="25">
        <f t="shared" si="1"/>
        <v>4200000</v>
      </c>
      <c r="Z22" s="26"/>
      <c r="AA22" s="26"/>
      <c r="AB22" s="26"/>
      <c r="AC22" s="26"/>
      <c r="AD22" s="27"/>
    </row>
    <row r="23" spans="1:30" ht="35.4" customHeight="1" thickBot="1" x14ac:dyDescent="0.45">
      <c r="A23" s="28">
        <v>11</v>
      </c>
      <c r="B23" s="29"/>
      <c r="C23" s="30" t="s">
        <v>65</v>
      </c>
      <c r="D23" s="31"/>
      <c r="E23" s="31"/>
      <c r="F23" s="31"/>
      <c r="G23" s="31"/>
      <c r="H23" s="31"/>
      <c r="I23" s="31"/>
      <c r="J23" s="31"/>
      <c r="K23" s="31"/>
      <c r="L23" s="32"/>
      <c r="M23" s="28" t="s">
        <v>54</v>
      </c>
      <c r="N23" s="33"/>
      <c r="O23" s="29"/>
      <c r="P23" s="19">
        <v>10</v>
      </c>
      <c r="Q23" s="20"/>
      <c r="R23" s="20"/>
      <c r="S23" s="21"/>
      <c r="T23" s="22">
        <v>150000</v>
      </c>
      <c r="U23" s="23"/>
      <c r="V23" s="23"/>
      <c r="W23" s="23"/>
      <c r="X23" s="24"/>
      <c r="Y23" s="25">
        <f t="shared" si="1"/>
        <v>1500000</v>
      </c>
      <c r="Z23" s="26"/>
      <c r="AA23" s="26"/>
      <c r="AB23" s="26"/>
      <c r="AC23" s="26"/>
      <c r="AD23" s="27"/>
    </row>
    <row r="24" spans="1:30" ht="35.4" customHeight="1" thickBot="1" x14ac:dyDescent="0.45">
      <c r="A24" s="28">
        <v>12</v>
      </c>
      <c r="B24" s="29"/>
      <c r="C24" s="30" t="s">
        <v>66</v>
      </c>
      <c r="D24" s="31"/>
      <c r="E24" s="31"/>
      <c r="F24" s="31"/>
      <c r="G24" s="31"/>
      <c r="H24" s="31"/>
      <c r="I24" s="31"/>
      <c r="J24" s="31"/>
      <c r="K24" s="31"/>
      <c r="L24" s="32"/>
      <c r="M24" s="28" t="s">
        <v>54</v>
      </c>
      <c r="N24" s="33"/>
      <c r="O24" s="29"/>
      <c r="P24" s="19">
        <v>10</v>
      </c>
      <c r="Q24" s="20"/>
      <c r="R24" s="20"/>
      <c r="S24" s="21"/>
      <c r="T24" s="22">
        <v>100000</v>
      </c>
      <c r="U24" s="23"/>
      <c r="V24" s="23"/>
      <c r="W24" s="23"/>
      <c r="X24" s="24"/>
      <c r="Y24" s="25">
        <f t="shared" ref="Y24:Y29" si="2">IFERROR(T24*P24,0)</f>
        <v>1000000</v>
      </c>
      <c r="Z24" s="26"/>
      <c r="AA24" s="26"/>
      <c r="AB24" s="26"/>
      <c r="AC24" s="26"/>
      <c r="AD24" s="27"/>
    </row>
    <row r="25" spans="1:30" ht="35.4" customHeight="1" thickBot="1" x14ac:dyDescent="0.45">
      <c r="A25" s="28">
        <v>13</v>
      </c>
      <c r="B25" s="29"/>
      <c r="C25" s="30" t="s">
        <v>67</v>
      </c>
      <c r="D25" s="31"/>
      <c r="E25" s="31"/>
      <c r="F25" s="31"/>
      <c r="G25" s="31"/>
      <c r="H25" s="31"/>
      <c r="I25" s="31"/>
      <c r="J25" s="31"/>
      <c r="K25" s="31"/>
      <c r="L25" s="32"/>
      <c r="M25" s="28" t="s">
        <v>54</v>
      </c>
      <c r="N25" s="33"/>
      <c r="O25" s="29"/>
      <c r="P25" s="19">
        <v>10</v>
      </c>
      <c r="Q25" s="20"/>
      <c r="R25" s="20"/>
      <c r="S25" s="21"/>
      <c r="T25" s="22">
        <v>170000</v>
      </c>
      <c r="U25" s="23"/>
      <c r="V25" s="23"/>
      <c r="W25" s="23"/>
      <c r="X25" s="24"/>
      <c r="Y25" s="25">
        <f t="shared" si="2"/>
        <v>1700000</v>
      </c>
      <c r="Z25" s="26"/>
      <c r="AA25" s="26"/>
      <c r="AB25" s="26"/>
      <c r="AC25" s="26"/>
      <c r="AD25" s="27"/>
    </row>
    <row r="26" spans="1:30" ht="35.4" customHeight="1" thickBot="1" x14ac:dyDescent="0.45">
      <c r="A26" s="28">
        <v>14</v>
      </c>
      <c r="B26" s="29"/>
      <c r="C26" s="30" t="s">
        <v>68</v>
      </c>
      <c r="D26" s="31"/>
      <c r="E26" s="31"/>
      <c r="F26" s="31"/>
      <c r="G26" s="31"/>
      <c r="H26" s="31"/>
      <c r="I26" s="31"/>
      <c r="J26" s="31"/>
      <c r="K26" s="31"/>
      <c r="L26" s="32"/>
      <c r="M26" s="28" t="s">
        <v>54</v>
      </c>
      <c r="N26" s="33"/>
      <c r="O26" s="29"/>
      <c r="P26" s="19">
        <v>10</v>
      </c>
      <c r="Q26" s="20"/>
      <c r="R26" s="20"/>
      <c r="S26" s="21"/>
      <c r="T26" s="22">
        <v>190000</v>
      </c>
      <c r="U26" s="23"/>
      <c r="V26" s="23"/>
      <c r="W26" s="23"/>
      <c r="X26" s="24"/>
      <c r="Y26" s="25">
        <f t="shared" si="2"/>
        <v>1900000</v>
      </c>
      <c r="Z26" s="26"/>
      <c r="AA26" s="26"/>
      <c r="AB26" s="26"/>
      <c r="AC26" s="26"/>
      <c r="AD26" s="27"/>
    </row>
    <row r="27" spans="1:30" ht="35.4" customHeight="1" thickBot="1" x14ac:dyDescent="0.45">
      <c r="A27" s="28">
        <v>15</v>
      </c>
      <c r="B27" s="29"/>
      <c r="C27" s="30" t="s">
        <v>69</v>
      </c>
      <c r="D27" s="31"/>
      <c r="E27" s="31"/>
      <c r="F27" s="31"/>
      <c r="G27" s="31"/>
      <c r="H27" s="31"/>
      <c r="I27" s="31"/>
      <c r="J27" s="31"/>
      <c r="K27" s="31"/>
      <c r="L27" s="32"/>
      <c r="M27" s="28" t="s">
        <v>54</v>
      </c>
      <c r="N27" s="33"/>
      <c r="O27" s="29"/>
      <c r="P27" s="19">
        <v>10</v>
      </c>
      <c r="Q27" s="20"/>
      <c r="R27" s="20"/>
      <c r="S27" s="21"/>
      <c r="T27" s="22">
        <v>110000</v>
      </c>
      <c r="U27" s="23"/>
      <c r="V27" s="23"/>
      <c r="W27" s="23"/>
      <c r="X27" s="24"/>
      <c r="Y27" s="25">
        <f t="shared" si="2"/>
        <v>1100000</v>
      </c>
      <c r="Z27" s="26"/>
      <c r="AA27" s="26"/>
      <c r="AB27" s="26"/>
      <c r="AC27" s="26"/>
      <c r="AD27" s="27"/>
    </row>
    <row r="28" spans="1:30" ht="35.4" customHeight="1" thickBot="1" x14ac:dyDescent="0.45">
      <c r="A28" s="28">
        <v>16</v>
      </c>
      <c r="B28" s="29"/>
      <c r="C28" s="30" t="s">
        <v>70</v>
      </c>
      <c r="D28" s="31"/>
      <c r="E28" s="31"/>
      <c r="F28" s="31"/>
      <c r="G28" s="31"/>
      <c r="H28" s="31"/>
      <c r="I28" s="31"/>
      <c r="J28" s="31"/>
      <c r="K28" s="31"/>
      <c r="L28" s="32"/>
      <c r="M28" s="28" t="s">
        <v>54</v>
      </c>
      <c r="N28" s="33"/>
      <c r="O28" s="29"/>
      <c r="P28" s="19">
        <v>10</v>
      </c>
      <c r="Q28" s="20"/>
      <c r="R28" s="20"/>
      <c r="S28" s="21"/>
      <c r="T28" s="22">
        <v>390000</v>
      </c>
      <c r="U28" s="23"/>
      <c r="V28" s="23"/>
      <c r="W28" s="23"/>
      <c r="X28" s="24"/>
      <c r="Y28" s="25">
        <f t="shared" si="2"/>
        <v>3900000</v>
      </c>
      <c r="Z28" s="26"/>
      <c r="AA28" s="26"/>
      <c r="AB28" s="26"/>
      <c r="AC28" s="26"/>
      <c r="AD28" s="27"/>
    </row>
    <row r="29" spans="1:30" ht="35.4" customHeight="1" thickBot="1" x14ac:dyDescent="0.45">
      <c r="A29" s="28">
        <v>17</v>
      </c>
      <c r="B29" s="29"/>
      <c r="C29" s="30" t="s">
        <v>71</v>
      </c>
      <c r="D29" s="31"/>
      <c r="E29" s="31"/>
      <c r="F29" s="31"/>
      <c r="G29" s="31"/>
      <c r="H29" s="31"/>
      <c r="I29" s="31"/>
      <c r="J29" s="31"/>
      <c r="K29" s="31"/>
      <c r="L29" s="32"/>
      <c r="M29" s="28" t="s">
        <v>54</v>
      </c>
      <c r="N29" s="33"/>
      <c r="O29" s="29"/>
      <c r="P29" s="19">
        <v>10</v>
      </c>
      <c r="Q29" s="20"/>
      <c r="R29" s="20"/>
      <c r="S29" s="21"/>
      <c r="T29" s="22">
        <v>250000</v>
      </c>
      <c r="U29" s="23"/>
      <c r="V29" s="23"/>
      <c r="W29" s="23"/>
      <c r="X29" s="24"/>
      <c r="Y29" s="25">
        <f t="shared" si="2"/>
        <v>2500000</v>
      </c>
      <c r="Z29" s="26"/>
      <c r="AA29" s="26"/>
      <c r="AB29" s="26"/>
      <c r="AC29" s="26"/>
      <c r="AD29" s="27"/>
    </row>
    <row r="30" spans="1:30" ht="35.4" customHeight="1" thickBot="1" x14ac:dyDescent="0.45">
      <c r="A30" s="28">
        <v>18</v>
      </c>
      <c r="B30" s="29"/>
      <c r="C30" s="30" t="s">
        <v>72</v>
      </c>
      <c r="D30" s="31"/>
      <c r="E30" s="31"/>
      <c r="F30" s="31"/>
      <c r="G30" s="31"/>
      <c r="H30" s="31"/>
      <c r="I30" s="31"/>
      <c r="J30" s="31"/>
      <c r="K30" s="31"/>
      <c r="L30" s="32"/>
      <c r="M30" s="28" t="s">
        <v>54</v>
      </c>
      <c r="N30" s="33"/>
      <c r="O30" s="29"/>
      <c r="P30" s="19">
        <v>11</v>
      </c>
      <c r="Q30" s="20"/>
      <c r="R30" s="20"/>
      <c r="S30" s="21"/>
      <c r="T30" s="22">
        <v>170000</v>
      </c>
      <c r="U30" s="23"/>
      <c r="V30" s="23"/>
      <c r="W30" s="23"/>
      <c r="X30" s="24"/>
      <c r="Y30" s="25">
        <f t="shared" ref="Y30:Y45" si="3">IFERROR(T30*P30,0)</f>
        <v>1870000</v>
      </c>
      <c r="Z30" s="26"/>
      <c r="AA30" s="26"/>
      <c r="AB30" s="26"/>
      <c r="AC30" s="26"/>
      <c r="AD30" s="27"/>
    </row>
    <row r="31" spans="1:30" ht="35.4" customHeight="1" thickBot="1" x14ac:dyDescent="0.45">
      <c r="A31" s="28">
        <v>19</v>
      </c>
      <c r="B31" s="29"/>
      <c r="C31" s="30" t="s">
        <v>73</v>
      </c>
      <c r="D31" s="31"/>
      <c r="E31" s="31"/>
      <c r="F31" s="31"/>
      <c r="G31" s="31"/>
      <c r="H31" s="31"/>
      <c r="I31" s="31"/>
      <c r="J31" s="31"/>
      <c r="K31" s="31"/>
      <c r="L31" s="32"/>
      <c r="M31" s="28" t="s">
        <v>54</v>
      </c>
      <c r="N31" s="33"/>
      <c r="O31" s="29"/>
      <c r="P31" s="19">
        <v>12</v>
      </c>
      <c r="Q31" s="20"/>
      <c r="R31" s="20"/>
      <c r="S31" s="21"/>
      <c r="T31" s="22">
        <v>490000</v>
      </c>
      <c r="U31" s="23"/>
      <c r="V31" s="23"/>
      <c r="W31" s="23"/>
      <c r="X31" s="24"/>
      <c r="Y31" s="25">
        <f t="shared" si="3"/>
        <v>5880000</v>
      </c>
      <c r="Z31" s="26"/>
      <c r="AA31" s="26"/>
      <c r="AB31" s="26"/>
      <c r="AC31" s="26"/>
      <c r="AD31" s="27"/>
    </row>
    <row r="32" spans="1:30" ht="35.4" customHeight="1" thickBot="1" x14ac:dyDescent="0.45">
      <c r="A32" s="28">
        <v>20</v>
      </c>
      <c r="B32" s="29"/>
      <c r="C32" s="30" t="s">
        <v>74</v>
      </c>
      <c r="D32" s="31"/>
      <c r="E32" s="31"/>
      <c r="F32" s="31"/>
      <c r="G32" s="31"/>
      <c r="H32" s="31"/>
      <c r="I32" s="31"/>
      <c r="J32" s="31"/>
      <c r="K32" s="31"/>
      <c r="L32" s="32"/>
      <c r="M32" s="28" t="s">
        <v>54</v>
      </c>
      <c r="N32" s="33"/>
      <c r="O32" s="29"/>
      <c r="P32" s="19">
        <v>13</v>
      </c>
      <c r="Q32" s="20"/>
      <c r="R32" s="20"/>
      <c r="S32" s="21"/>
      <c r="T32" s="22">
        <v>220000</v>
      </c>
      <c r="U32" s="23"/>
      <c r="V32" s="23"/>
      <c r="W32" s="23"/>
      <c r="X32" s="24"/>
      <c r="Y32" s="25">
        <f t="shared" si="3"/>
        <v>2860000</v>
      </c>
      <c r="Z32" s="26"/>
      <c r="AA32" s="26"/>
      <c r="AB32" s="26"/>
      <c r="AC32" s="26"/>
      <c r="AD32" s="27"/>
    </row>
    <row r="33" spans="1:30" ht="35.4" customHeight="1" thickBot="1" x14ac:dyDescent="0.45">
      <c r="A33" s="28">
        <v>21</v>
      </c>
      <c r="B33" s="29"/>
      <c r="C33" s="30" t="s">
        <v>75</v>
      </c>
      <c r="D33" s="31"/>
      <c r="E33" s="31"/>
      <c r="F33" s="31"/>
      <c r="G33" s="31"/>
      <c r="H33" s="31"/>
      <c r="I33" s="31"/>
      <c r="J33" s="31"/>
      <c r="K33" s="31"/>
      <c r="L33" s="32"/>
      <c r="M33" s="28" t="s">
        <v>54</v>
      </c>
      <c r="N33" s="33"/>
      <c r="O33" s="29"/>
      <c r="P33" s="19">
        <v>14</v>
      </c>
      <c r="Q33" s="20"/>
      <c r="R33" s="20"/>
      <c r="S33" s="21"/>
      <c r="T33" s="22">
        <v>340000</v>
      </c>
      <c r="U33" s="23"/>
      <c r="V33" s="23"/>
      <c r="W33" s="23"/>
      <c r="X33" s="24"/>
      <c r="Y33" s="25">
        <f t="shared" si="3"/>
        <v>4760000</v>
      </c>
      <c r="Z33" s="26"/>
      <c r="AA33" s="26"/>
      <c r="AB33" s="26"/>
      <c r="AC33" s="26"/>
      <c r="AD33" s="27"/>
    </row>
    <row r="34" spans="1:30" ht="35.4" customHeight="1" thickBot="1" x14ac:dyDescent="0.45">
      <c r="A34" s="28">
        <v>22</v>
      </c>
      <c r="B34" s="29"/>
      <c r="C34" s="30" t="s">
        <v>76</v>
      </c>
      <c r="D34" s="31"/>
      <c r="E34" s="31"/>
      <c r="F34" s="31"/>
      <c r="G34" s="31"/>
      <c r="H34" s="31"/>
      <c r="I34" s="31"/>
      <c r="J34" s="31"/>
      <c r="K34" s="31"/>
      <c r="L34" s="32"/>
      <c r="M34" s="28" t="s">
        <v>54</v>
      </c>
      <c r="N34" s="33"/>
      <c r="O34" s="29"/>
      <c r="P34" s="19">
        <v>15</v>
      </c>
      <c r="Q34" s="20"/>
      <c r="R34" s="20"/>
      <c r="S34" s="21"/>
      <c r="T34" s="22">
        <v>390000</v>
      </c>
      <c r="U34" s="23"/>
      <c r="V34" s="23"/>
      <c r="W34" s="23"/>
      <c r="X34" s="24"/>
      <c r="Y34" s="25">
        <f t="shared" si="3"/>
        <v>5850000</v>
      </c>
      <c r="Z34" s="26"/>
      <c r="AA34" s="26"/>
      <c r="AB34" s="26"/>
      <c r="AC34" s="26"/>
      <c r="AD34" s="27"/>
    </row>
    <row r="35" spans="1:30" ht="35.4" customHeight="1" thickBot="1" x14ac:dyDescent="0.45">
      <c r="A35" s="28">
        <v>23</v>
      </c>
      <c r="B35" s="29"/>
      <c r="C35" s="30" t="s">
        <v>77</v>
      </c>
      <c r="D35" s="31"/>
      <c r="E35" s="31"/>
      <c r="F35" s="31"/>
      <c r="G35" s="31"/>
      <c r="H35" s="31"/>
      <c r="I35" s="31"/>
      <c r="J35" s="31"/>
      <c r="K35" s="31"/>
      <c r="L35" s="32"/>
      <c r="M35" s="28" t="s">
        <v>54</v>
      </c>
      <c r="N35" s="33"/>
      <c r="O35" s="29"/>
      <c r="P35" s="19">
        <v>16</v>
      </c>
      <c r="Q35" s="20"/>
      <c r="R35" s="20"/>
      <c r="S35" s="21"/>
      <c r="T35" s="22">
        <v>250000</v>
      </c>
      <c r="U35" s="23"/>
      <c r="V35" s="23"/>
      <c r="W35" s="23"/>
      <c r="X35" s="24"/>
      <c r="Y35" s="25">
        <f t="shared" si="3"/>
        <v>4000000</v>
      </c>
      <c r="Z35" s="26"/>
      <c r="AA35" s="26"/>
      <c r="AB35" s="26"/>
      <c r="AC35" s="26"/>
      <c r="AD35" s="27"/>
    </row>
    <row r="36" spans="1:30" ht="35.4" customHeight="1" thickBot="1" x14ac:dyDescent="0.45">
      <c r="A36" s="28">
        <v>24</v>
      </c>
      <c r="B36" s="29"/>
      <c r="C36" s="30" t="s">
        <v>78</v>
      </c>
      <c r="D36" s="31"/>
      <c r="E36" s="31"/>
      <c r="F36" s="31"/>
      <c r="G36" s="31"/>
      <c r="H36" s="31"/>
      <c r="I36" s="31"/>
      <c r="J36" s="31"/>
      <c r="K36" s="31"/>
      <c r="L36" s="32"/>
      <c r="M36" s="28" t="s">
        <v>54</v>
      </c>
      <c r="N36" s="33"/>
      <c r="O36" s="29"/>
      <c r="P36" s="19">
        <v>17</v>
      </c>
      <c r="Q36" s="20"/>
      <c r="R36" s="20"/>
      <c r="S36" s="21"/>
      <c r="T36" s="22">
        <v>190000</v>
      </c>
      <c r="U36" s="23"/>
      <c r="V36" s="23"/>
      <c r="W36" s="23"/>
      <c r="X36" s="24"/>
      <c r="Y36" s="25">
        <f t="shared" si="3"/>
        <v>3230000</v>
      </c>
      <c r="Z36" s="26"/>
      <c r="AA36" s="26"/>
      <c r="AB36" s="26"/>
      <c r="AC36" s="26"/>
      <c r="AD36" s="27"/>
    </row>
    <row r="37" spans="1:30" ht="35.4" customHeight="1" thickBot="1" x14ac:dyDescent="0.45">
      <c r="A37" s="28">
        <v>25</v>
      </c>
      <c r="B37" s="29"/>
      <c r="C37" s="30" t="s">
        <v>79</v>
      </c>
      <c r="D37" s="31"/>
      <c r="E37" s="31"/>
      <c r="F37" s="31"/>
      <c r="G37" s="31"/>
      <c r="H37" s="31"/>
      <c r="I37" s="31"/>
      <c r="J37" s="31"/>
      <c r="K37" s="31"/>
      <c r="L37" s="32"/>
      <c r="M37" s="28" t="s">
        <v>54</v>
      </c>
      <c r="N37" s="33"/>
      <c r="O37" s="29"/>
      <c r="P37" s="19">
        <v>18</v>
      </c>
      <c r="Q37" s="20"/>
      <c r="R37" s="20"/>
      <c r="S37" s="21"/>
      <c r="T37" s="22">
        <v>330000</v>
      </c>
      <c r="U37" s="23"/>
      <c r="V37" s="23"/>
      <c r="W37" s="23"/>
      <c r="X37" s="24"/>
      <c r="Y37" s="25">
        <f t="shared" si="3"/>
        <v>5940000</v>
      </c>
      <c r="Z37" s="26"/>
      <c r="AA37" s="26"/>
      <c r="AB37" s="26"/>
      <c r="AC37" s="26"/>
      <c r="AD37" s="27"/>
    </row>
    <row r="38" spans="1:30" ht="35.4" customHeight="1" thickBot="1" x14ac:dyDescent="0.45">
      <c r="A38" s="28">
        <v>26</v>
      </c>
      <c r="B38" s="29"/>
      <c r="C38" s="30" t="s">
        <v>80</v>
      </c>
      <c r="D38" s="31"/>
      <c r="E38" s="31"/>
      <c r="F38" s="31"/>
      <c r="G38" s="31"/>
      <c r="H38" s="31"/>
      <c r="I38" s="31"/>
      <c r="J38" s="31"/>
      <c r="K38" s="31"/>
      <c r="L38" s="32"/>
      <c r="M38" s="28" t="s">
        <v>54</v>
      </c>
      <c r="N38" s="33"/>
      <c r="O38" s="29"/>
      <c r="P38" s="19">
        <v>19</v>
      </c>
      <c r="Q38" s="20"/>
      <c r="R38" s="20"/>
      <c r="S38" s="21"/>
      <c r="T38" s="22">
        <v>500000</v>
      </c>
      <c r="U38" s="23"/>
      <c r="V38" s="23"/>
      <c r="W38" s="23"/>
      <c r="X38" s="24"/>
      <c r="Y38" s="25">
        <f t="shared" si="3"/>
        <v>9500000</v>
      </c>
      <c r="Z38" s="26"/>
      <c r="AA38" s="26"/>
      <c r="AB38" s="26"/>
      <c r="AC38" s="26"/>
      <c r="AD38" s="27"/>
    </row>
    <row r="39" spans="1:30" ht="35.4" customHeight="1" thickBot="1" x14ac:dyDescent="0.45">
      <c r="A39" s="28">
        <v>27</v>
      </c>
      <c r="B39" s="29"/>
      <c r="C39" s="30" t="s">
        <v>81</v>
      </c>
      <c r="D39" s="31"/>
      <c r="E39" s="31"/>
      <c r="F39" s="31"/>
      <c r="G39" s="31"/>
      <c r="H39" s="31"/>
      <c r="I39" s="31"/>
      <c r="J39" s="31"/>
      <c r="K39" s="31"/>
      <c r="L39" s="32"/>
      <c r="M39" s="28" t="s">
        <v>54</v>
      </c>
      <c r="N39" s="33"/>
      <c r="O39" s="29"/>
      <c r="P39" s="19">
        <v>20</v>
      </c>
      <c r="Q39" s="20"/>
      <c r="R39" s="20"/>
      <c r="S39" s="21"/>
      <c r="T39" s="22">
        <v>230000</v>
      </c>
      <c r="U39" s="23"/>
      <c r="V39" s="23"/>
      <c r="W39" s="23"/>
      <c r="X39" s="24"/>
      <c r="Y39" s="25">
        <f t="shared" si="3"/>
        <v>4600000</v>
      </c>
      <c r="Z39" s="26"/>
      <c r="AA39" s="26"/>
      <c r="AB39" s="26"/>
      <c r="AC39" s="26"/>
      <c r="AD39" s="27"/>
    </row>
    <row r="40" spans="1:30" ht="35.4" customHeight="1" thickBot="1" x14ac:dyDescent="0.45">
      <c r="A40" s="28">
        <v>28</v>
      </c>
      <c r="B40" s="29"/>
      <c r="C40" s="30" t="s">
        <v>82</v>
      </c>
      <c r="D40" s="31"/>
      <c r="E40" s="31"/>
      <c r="F40" s="31"/>
      <c r="G40" s="31"/>
      <c r="H40" s="31"/>
      <c r="I40" s="31"/>
      <c r="J40" s="31"/>
      <c r="K40" s="31"/>
      <c r="L40" s="32"/>
      <c r="M40" s="28" t="s">
        <v>54</v>
      </c>
      <c r="N40" s="33"/>
      <c r="O40" s="29"/>
      <c r="P40" s="19">
        <v>21</v>
      </c>
      <c r="Q40" s="20"/>
      <c r="R40" s="20"/>
      <c r="S40" s="21"/>
      <c r="T40" s="22">
        <v>410000</v>
      </c>
      <c r="U40" s="23"/>
      <c r="V40" s="23"/>
      <c r="W40" s="23"/>
      <c r="X40" s="24"/>
      <c r="Y40" s="25">
        <f t="shared" si="3"/>
        <v>8610000</v>
      </c>
      <c r="Z40" s="26"/>
      <c r="AA40" s="26"/>
      <c r="AB40" s="26"/>
      <c r="AC40" s="26"/>
      <c r="AD40" s="27"/>
    </row>
    <row r="41" spans="1:30" ht="35.4" customHeight="1" thickBot="1" x14ac:dyDescent="0.45">
      <c r="A41" s="28">
        <v>29</v>
      </c>
      <c r="B41" s="29"/>
      <c r="C41" s="30" t="s">
        <v>83</v>
      </c>
      <c r="D41" s="31"/>
      <c r="E41" s="31"/>
      <c r="F41" s="31"/>
      <c r="G41" s="31"/>
      <c r="H41" s="31"/>
      <c r="I41" s="31"/>
      <c r="J41" s="31"/>
      <c r="K41" s="31"/>
      <c r="L41" s="32"/>
      <c r="M41" s="28" t="s">
        <v>54</v>
      </c>
      <c r="N41" s="33"/>
      <c r="O41" s="29"/>
      <c r="P41" s="19">
        <v>22</v>
      </c>
      <c r="Q41" s="20"/>
      <c r="R41" s="20"/>
      <c r="S41" s="21"/>
      <c r="T41" s="22">
        <v>130000</v>
      </c>
      <c r="U41" s="23"/>
      <c r="V41" s="23"/>
      <c r="W41" s="23"/>
      <c r="X41" s="24"/>
      <c r="Y41" s="25">
        <f t="shared" si="3"/>
        <v>2860000</v>
      </c>
      <c r="Z41" s="26"/>
      <c r="AA41" s="26"/>
      <c r="AB41" s="26"/>
      <c r="AC41" s="26"/>
      <c r="AD41" s="27"/>
    </row>
    <row r="42" spans="1:30" ht="35.4" customHeight="1" thickBot="1" x14ac:dyDescent="0.45">
      <c r="A42" s="28">
        <v>30</v>
      </c>
      <c r="B42" s="29"/>
      <c r="C42" s="30" t="s">
        <v>84</v>
      </c>
      <c r="D42" s="31"/>
      <c r="E42" s="31"/>
      <c r="F42" s="31"/>
      <c r="G42" s="31"/>
      <c r="H42" s="31"/>
      <c r="I42" s="31"/>
      <c r="J42" s="31"/>
      <c r="K42" s="31"/>
      <c r="L42" s="32"/>
      <c r="M42" s="28" t="s">
        <v>54</v>
      </c>
      <c r="N42" s="33"/>
      <c r="O42" s="29"/>
      <c r="P42" s="19">
        <v>23</v>
      </c>
      <c r="Q42" s="20"/>
      <c r="R42" s="20"/>
      <c r="S42" s="21"/>
      <c r="T42" s="22">
        <v>260000</v>
      </c>
      <c r="U42" s="23"/>
      <c r="V42" s="23"/>
      <c r="W42" s="23"/>
      <c r="X42" s="24"/>
      <c r="Y42" s="25">
        <f t="shared" si="3"/>
        <v>5980000</v>
      </c>
      <c r="Z42" s="26"/>
      <c r="AA42" s="26"/>
      <c r="AB42" s="26"/>
      <c r="AC42" s="26"/>
      <c r="AD42" s="27"/>
    </row>
    <row r="43" spans="1:30" ht="35.4" customHeight="1" thickBot="1" x14ac:dyDescent="0.45">
      <c r="A43" s="28">
        <v>31</v>
      </c>
      <c r="B43" s="29"/>
      <c r="C43" s="30" t="s">
        <v>85</v>
      </c>
      <c r="D43" s="31"/>
      <c r="E43" s="31"/>
      <c r="F43" s="31"/>
      <c r="G43" s="31"/>
      <c r="H43" s="31"/>
      <c r="I43" s="31"/>
      <c r="J43" s="31"/>
      <c r="K43" s="31"/>
      <c r="L43" s="32"/>
      <c r="M43" s="28" t="s">
        <v>54</v>
      </c>
      <c r="N43" s="33"/>
      <c r="O43" s="29"/>
      <c r="P43" s="19">
        <v>24</v>
      </c>
      <c r="Q43" s="20"/>
      <c r="R43" s="20"/>
      <c r="S43" s="21"/>
      <c r="T43" s="22">
        <v>440000</v>
      </c>
      <c r="U43" s="23"/>
      <c r="V43" s="23"/>
      <c r="W43" s="23"/>
      <c r="X43" s="24"/>
      <c r="Y43" s="25">
        <f t="shared" si="3"/>
        <v>10560000</v>
      </c>
      <c r="Z43" s="26"/>
      <c r="AA43" s="26"/>
      <c r="AB43" s="26"/>
      <c r="AC43" s="26"/>
      <c r="AD43" s="27"/>
    </row>
    <row r="44" spans="1:30" ht="35.4" customHeight="1" thickBot="1" x14ac:dyDescent="0.45">
      <c r="A44" s="28">
        <v>32</v>
      </c>
      <c r="B44" s="29"/>
      <c r="C44" s="30" t="s">
        <v>86</v>
      </c>
      <c r="D44" s="31"/>
      <c r="E44" s="31"/>
      <c r="F44" s="31"/>
      <c r="G44" s="31"/>
      <c r="H44" s="31"/>
      <c r="I44" s="31"/>
      <c r="J44" s="31"/>
      <c r="K44" s="31"/>
      <c r="L44" s="32"/>
      <c r="M44" s="28" t="s">
        <v>54</v>
      </c>
      <c r="N44" s="33"/>
      <c r="O44" s="29"/>
      <c r="P44" s="19">
        <v>25</v>
      </c>
      <c r="Q44" s="20"/>
      <c r="R44" s="20"/>
      <c r="S44" s="21"/>
      <c r="T44" s="22">
        <v>220000</v>
      </c>
      <c r="U44" s="23"/>
      <c r="V44" s="23"/>
      <c r="W44" s="23"/>
      <c r="X44" s="24"/>
      <c r="Y44" s="25">
        <f t="shared" si="3"/>
        <v>5500000</v>
      </c>
      <c r="Z44" s="26"/>
      <c r="AA44" s="26"/>
      <c r="AB44" s="26"/>
      <c r="AC44" s="26"/>
      <c r="AD44" s="27"/>
    </row>
    <row r="45" spans="1:30" ht="35.4" customHeight="1" thickBot="1" x14ac:dyDescent="0.45">
      <c r="A45" s="28">
        <v>33</v>
      </c>
      <c r="B45" s="29"/>
      <c r="C45" s="30" t="s">
        <v>87</v>
      </c>
      <c r="D45" s="31"/>
      <c r="E45" s="31"/>
      <c r="F45" s="31"/>
      <c r="G45" s="31"/>
      <c r="H45" s="31"/>
      <c r="I45" s="31"/>
      <c r="J45" s="31"/>
      <c r="K45" s="31"/>
      <c r="L45" s="32"/>
      <c r="M45" s="28" t="s">
        <v>54</v>
      </c>
      <c r="N45" s="33"/>
      <c r="O45" s="29"/>
      <c r="P45" s="19">
        <v>26</v>
      </c>
      <c r="Q45" s="20"/>
      <c r="R45" s="20"/>
      <c r="S45" s="21"/>
      <c r="T45" s="22">
        <v>220000</v>
      </c>
      <c r="U45" s="23"/>
      <c r="V45" s="23"/>
      <c r="W45" s="23"/>
      <c r="X45" s="24"/>
      <c r="Y45" s="25">
        <f t="shared" si="3"/>
        <v>5720000</v>
      </c>
      <c r="Z45" s="26"/>
      <c r="AA45" s="26"/>
      <c r="AB45" s="26"/>
      <c r="AC45" s="26"/>
      <c r="AD45" s="27"/>
    </row>
    <row r="46" spans="1:30" ht="35.4" customHeight="1" thickBot="1" x14ac:dyDescent="0.45">
      <c r="A46" s="28">
        <v>34</v>
      </c>
      <c r="B46" s="29"/>
      <c r="C46" s="30" t="s">
        <v>88</v>
      </c>
      <c r="D46" s="31"/>
      <c r="E46" s="31"/>
      <c r="F46" s="31"/>
      <c r="G46" s="31"/>
      <c r="H46" s="31"/>
      <c r="I46" s="31"/>
      <c r="J46" s="31"/>
      <c r="K46" s="31"/>
      <c r="L46" s="32"/>
      <c r="M46" s="28" t="s">
        <v>54</v>
      </c>
      <c r="N46" s="33"/>
      <c r="O46" s="29"/>
      <c r="P46" s="19">
        <v>10</v>
      </c>
      <c r="Q46" s="20"/>
      <c r="R46" s="20"/>
      <c r="S46" s="21"/>
      <c r="T46" s="22">
        <v>420000</v>
      </c>
      <c r="U46" s="23"/>
      <c r="V46" s="23"/>
      <c r="W46" s="23"/>
      <c r="X46" s="24"/>
      <c r="Y46" s="25">
        <f t="shared" si="1"/>
        <v>4200000</v>
      </c>
      <c r="Z46" s="26"/>
      <c r="AA46" s="26"/>
      <c r="AB46" s="26"/>
      <c r="AC46" s="26"/>
      <c r="AD46" s="27"/>
    </row>
    <row r="47" spans="1:30" ht="35.4" customHeight="1" thickBot="1" x14ac:dyDescent="0.4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87">
        <f>SUM(Y13:AD46)</f>
        <v>133220000</v>
      </c>
      <c r="Z47" s="87"/>
      <c r="AA47" s="87"/>
      <c r="AB47" s="87"/>
      <c r="AC47" s="87"/>
      <c r="AD47" s="87"/>
    </row>
    <row r="48" spans="1:30" ht="18" customHeight="1" x14ac:dyDescent="0.35">
      <c r="A48" s="56" t="s">
        <v>18</v>
      </c>
      <c r="B48" s="57"/>
      <c r="C48" s="57"/>
      <c r="D48" s="66">
        <f>Y47</f>
        <v>133220000</v>
      </c>
      <c r="E48" s="66"/>
      <c r="F48" s="66"/>
      <c r="G48" s="66"/>
      <c r="H48" s="66"/>
      <c r="I48" s="66"/>
      <c r="J48" s="66"/>
      <c r="K48" s="66"/>
      <c r="L48" s="67"/>
      <c r="M48" s="62" t="s">
        <v>17</v>
      </c>
      <c r="N48" s="63"/>
      <c r="O48" s="63"/>
      <c r="P48" s="53">
        <f>D48*P49</f>
        <v>39966000</v>
      </c>
      <c r="Q48" s="53"/>
      <c r="R48" s="53"/>
      <c r="S48" s="53"/>
      <c r="T48" s="53"/>
      <c r="U48" s="54"/>
      <c r="V48" s="62" t="s">
        <v>16</v>
      </c>
      <c r="W48" s="63"/>
      <c r="X48" s="63"/>
      <c r="Y48" s="53">
        <f>D48*Y49</f>
        <v>93254000</v>
      </c>
      <c r="Z48" s="53"/>
      <c r="AA48" s="53"/>
      <c r="AB48" s="53"/>
      <c r="AC48" s="53"/>
      <c r="AD48" s="54"/>
    </row>
    <row r="49" spans="1:30" ht="12" customHeight="1" thickBot="1" x14ac:dyDescent="0.45">
      <c r="A49" s="58"/>
      <c r="B49" s="59"/>
      <c r="C49" s="59"/>
      <c r="D49" s="68"/>
      <c r="E49" s="68"/>
      <c r="F49" s="68"/>
      <c r="G49" s="68"/>
      <c r="H49" s="68"/>
      <c r="I49" s="68"/>
      <c r="J49" s="68"/>
      <c r="K49" s="68"/>
      <c r="L49" s="69"/>
      <c r="M49" s="64"/>
      <c r="N49" s="65"/>
      <c r="O49" s="65"/>
      <c r="P49" s="60">
        <v>0.3</v>
      </c>
      <c r="Q49" s="60"/>
      <c r="R49" s="60"/>
      <c r="S49" s="60"/>
      <c r="T49" s="60"/>
      <c r="U49" s="61"/>
      <c r="V49" s="64"/>
      <c r="W49" s="65"/>
      <c r="X49" s="65"/>
      <c r="Y49" s="60">
        <f>1-P49</f>
        <v>0.7</v>
      </c>
      <c r="Z49" s="60"/>
      <c r="AA49" s="60"/>
      <c r="AB49" s="60"/>
      <c r="AC49" s="60"/>
      <c r="AD49" s="61"/>
    </row>
    <row r="50" spans="1:30" ht="15" customHeight="1" x14ac:dyDescent="0.4">
      <c r="A50" s="50" t="s">
        <v>15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2"/>
    </row>
    <row r="51" spans="1:30" ht="15" customHeight="1" x14ac:dyDescent="0.4">
      <c r="A51" s="47" t="s">
        <v>14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9"/>
    </row>
    <row r="52" spans="1:30" ht="15" customHeight="1" x14ac:dyDescent="0.4">
      <c r="A52" s="47" t="s">
        <v>13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9"/>
    </row>
    <row r="53" spans="1:30" ht="15" customHeight="1" x14ac:dyDescent="0.4">
      <c r="A53" s="47" t="s">
        <v>12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9"/>
    </row>
    <row r="54" spans="1:30" ht="15" customHeight="1" x14ac:dyDescent="0.4">
      <c r="A54" s="47" t="s">
        <v>11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9"/>
    </row>
    <row r="55" spans="1:30" ht="15" customHeight="1" thickBot="1" x14ac:dyDescent="0.45">
      <c r="A55" s="47" t="s">
        <v>10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9"/>
    </row>
    <row r="56" spans="1:30" ht="20.399999999999999" customHeight="1" thickBot="1" x14ac:dyDescent="0.45">
      <c r="A56" s="39" t="s">
        <v>9</v>
      </c>
      <c r="B56" s="39"/>
      <c r="C56" s="39"/>
      <c r="D56" s="39" t="s">
        <v>8</v>
      </c>
      <c r="E56" s="39"/>
      <c r="F56" s="39"/>
      <c r="G56" s="39"/>
      <c r="H56" s="39"/>
      <c r="I56" s="39" t="s">
        <v>7</v>
      </c>
      <c r="J56" s="39"/>
      <c r="K56" s="39"/>
      <c r="L56" s="39" t="s">
        <v>49</v>
      </c>
      <c r="M56" s="39"/>
      <c r="N56" s="39"/>
      <c r="O56" s="39"/>
      <c r="P56" s="39"/>
      <c r="Q56" s="39"/>
      <c r="R56" s="39" t="s">
        <v>6</v>
      </c>
      <c r="S56" s="39"/>
      <c r="T56" s="39"/>
      <c r="U56" s="39" t="s">
        <v>50</v>
      </c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20.399999999999999" customHeight="1" thickBot="1" x14ac:dyDescent="0.45">
      <c r="A57" s="39" t="s">
        <v>5</v>
      </c>
      <c r="B57" s="39"/>
      <c r="C57" s="39"/>
      <c r="D57" s="39" t="s">
        <v>52</v>
      </c>
      <c r="E57" s="39"/>
      <c r="F57" s="39"/>
      <c r="G57" s="39"/>
      <c r="H57" s="39"/>
      <c r="I57" s="39" t="s">
        <v>4</v>
      </c>
      <c r="J57" s="39"/>
      <c r="K57" s="39"/>
      <c r="L57" s="39" t="s">
        <v>51</v>
      </c>
      <c r="M57" s="39"/>
      <c r="N57" s="39"/>
      <c r="O57" s="39"/>
      <c r="P57" s="39"/>
      <c r="Q57" s="39"/>
      <c r="R57" s="39"/>
      <c r="S57" s="39"/>
      <c r="T57" s="39"/>
      <c r="U57" s="39" t="s">
        <v>3</v>
      </c>
      <c r="V57" s="39"/>
      <c r="W57" s="39"/>
      <c r="X57" s="39" t="s">
        <v>52</v>
      </c>
      <c r="Y57" s="39"/>
      <c r="Z57" s="39"/>
      <c r="AA57" s="39"/>
      <c r="AB57" s="39"/>
      <c r="AC57" s="39"/>
      <c r="AD57" s="39"/>
    </row>
    <row r="58" spans="1:30" ht="19.95" customHeight="1" x14ac:dyDescent="0.3">
      <c r="A58" s="4"/>
      <c r="I58" s="71" t="s">
        <v>2</v>
      </c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2"/>
    </row>
    <row r="59" spans="1:30" ht="19.95" customHeight="1" x14ac:dyDescent="0.4">
      <c r="A59" s="4"/>
      <c r="I59" s="73" t="s">
        <v>1</v>
      </c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</row>
    <row r="60" spans="1:30" ht="19.95" customHeight="1" thickBot="1" x14ac:dyDescent="0.45">
      <c r="A60" s="3"/>
      <c r="B60" s="2"/>
      <c r="C60" s="2"/>
      <c r="D60" s="2"/>
      <c r="E60" s="2"/>
      <c r="F60" s="2"/>
      <c r="G60" s="2"/>
      <c r="H60" s="2"/>
      <c r="I60" s="75" t="s">
        <v>0</v>
      </c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</row>
    <row r="61" spans="1:30" ht="24" customHeight="1" x14ac:dyDescent="0.4"/>
    <row r="62" spans="1:30" ht="24" customHeight="1" x14ac:dyDescent="0.4"/>
    <row r="63" spans="1:30" ht="24" customHeight="1" x14ac:dyDescent="0.4"/>
    <row r="64" spans="1:30" ht="24" customHeight="1" x14ac:dyDescent="0.4"/>
    <row r="65" ht="24" customHeight="1" x14ac:dyDescent="0.4"/>
  </sheetData>
  <mergeCells count="268">
    <mergeCell ref="C1:E1"/>
    <mergeCell ref="I58:AD58"/>
    <mergeCell ref="I59:AD59"/>
    <mergeCell ref="L56:Q56"/>
    <mergeCell ref="L57:T57"/>
    <mergeCell ref="I56:K56"/>
    <mergeCell ref="A56:C56"/>
    <mergeCell ref="A57:C57"/>
    <mergeCell ref="I60:AD60"/>
    <mergeCell ref="A11:G11"/>
    <mergeCell ref="A10:G10"/>
    <mergeCell ref="V10:AC11"/>
    <mergeCell ref="AD10:AD11"/>
    <mergeCell ref="H10:U11"/>
    <mergeCell ref="A51:AD51"/>
    <mergeCell ref="A52:AD52"/>
    <mergeCell ref="A53:AD53"/>
    <mergeCell ref="A54:AD54"/>
    <mergeCell ref="D56:H56"/>
    <mergeCell ref="Y48:AD48"/>
    <mergeCell ref="Y47:AD47"/>
    <mergeCell ref="A46:B46"/>
    <mergeCell ref="Y46:AD46"/>
    <mergeCell ref="A23:B23"/>
    <mergeCell ref="A55:AD55"/>
    <mergeCell ref="A50:AD50"/>
    <mergeCell ref="P48:U48"/>
    <mergeCell ref="A47:X47"/>
    <mergeCell ref="A48:C49"/>
    <mergeCell ref="P49:U49"/>
    <mergeCell ref="Y49:AD49"/>
    <mergeCell ref="M48:O49"/>
    <mergeCell ref="V48:X49"/>
    <mergeCell ref="D48:L49"/>
    <mergeCell ref="A21:B21"/>
    <mergeCell ref="Y21:AD21"/>
    <mergeCell ref="I57:K57"/>
    <mergeCell ref="X57:AD57"/>
    <mergeCell ref="U56:AD56"/>
    <mergeCell ref="D57:H57"/>
    <mergeCell ref="R56:T56"/>
    <mergeCell ref="U57:W57"/>
    <mergeCell ref="Y23:AD23"/>
    <mergeCell ref="A22:B22"/>
    <mergeCell ref="C46:L46"/>
    <mergeCell ref="M46:O46"/>
    <mergeCell ref="T46:X46"/>
    <mergeCell ref="Y24:AD24"/>
    <mergeCell ref="Y25:AD25"/>
    <mergeCell ref="Y26:AD26"/>
    <mergeCell ref="C27:L27"/>
    <mergeCell ref="M27:O27"/>
    <mergeCell ref="P27:S27"/>
    <mergeCell ref="T27:X27"/>
    <mergeCell ref="Y27:AD27"/>
    <mergeCell ref="A28:B28"/>
    <mergeCell ref="C28:L28"/>
    <mergeCell ref="M28:O28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T19:X19"/>
    <mergeCell ref="T20:X20"/>
    <mergeCell ref="T21:X21"/>
    <mergeCell ref="T22:X22"/>
    <mergeCell ref="T23:X23"/>
    <mergeCell ref="P23:S23"/>
    <mergeCell ref="P46:S46"/>
    <mergeCell ref="P22:S22"/>
    <mergeCell ref="A24:B24"/>
    <mergeCell ref="C24:L24"/>
    <mergeCell ref="M24:O24"/>
    <mergeCell ref="P24:S24"/>
    <mergeCell ref="T24:X24"/>
    <mergeCell ref="A25:B25"/>
    <mergeCell ref="C25:L25"/>
    <mergeCell ref="M25:O25"/>
    <mergeCell ref="P25:S25"/>
    <mergeCell ref="T25:X25"/>
    <mergeCell ref="A26:B26"/>
    <mergeCell ref="C26:L26"/>
    <mergeCell ref="M26:O26"/>
    <mergeCell ref="P26:S26"/>
    <mergeCell ref="T26:X26"/>
    <mergeCell ref="A27:B27"/>
    <mergeCell ref="P28:S28"/>
    <mergeCell ref="T28:X28"/>
    <mergeCell ref="Y28:AD28"/>
    <mergeCell ref="A29:B29"/>
    <mergeCell ref="C29:L29"/>
    <mergeCell ref="M29:O29"/>
    <mergeCell ref="P29:S29"/>
    <mergeCell ref="T29:X29"/>
    <mergeCell ref="Y29:AD29"/>
    <mergeCell ref="C39:L39"/>
    <mergeCell ref="C40:L40"/>
    <mergeCell ref="C41:L41"/>
    <mergeCell ref="C42:L42"/>
    <mergeCell ref="C43:L43"/>
    <mergeCell ref="C44:L4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A45:B45"/>
    <mergeCell ref="C45:L45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M41:O41"/>
    <mergeCell ref="M42:O42"/>
    <mergeCell ref="M43:O43"/>
    <mergeCell ref="M44:O44"/>
    <mergeCell ref="M45:O45"/>
    <mergeCell ref="A39:B39"/>
    <mergeCell ref="A40:B40"/>
    <mergeCell ref="A41:B41"/>
    <mergeCell ref="A42:B42"/>
    <mergeCell ref="A43:B43"/>
    <mergeCell ref="A44:B44"/>
    <mergeCell ref="P30:S30"/>
    <mergeCell ref="T30:X30"/>
    <mergeCell ref="Y30:AD30"/>
    <mergeCell ref="P31:S31"/>
    <mergeCell ref="T31:X31"/>
    <mergeCell ref="Y31:AD31"/>
    <mergeCell ref="P32:S32"/>
    <mergeCell ref="T32:X32"/>
    <mergeCell ref="Y32:AD32"/>
    <mergeCell ref="P33:S33"/>
    <mergeCell ref="T33:X33"/>
    <mergeCell ref="Y33:AD33"/>
    <mergeCell ref="P34:S34"/>
    <mergeCell ref="T34:X34"/>
    <mergeCell ref="Y34:AD34"/>
    <mergeCell ref="P35:S35"/>
    <mergeCell ref="T35:X35"/>
    <mergeCell ref="Y35:AD35"/>
    <mergeCell ref="P36:S36"/>
    <mergeCell ref="T36:X36"/>
    <mergeCell ref="Y36:AD36"/>
    <mergeCell ref="P37:S37"/>
    <mergeCell ref="T37:X37"/>
    <mergeCell ref="Y37:AD37"/>
    <mergeCell ref="P38:S38"/>
    <mergeCell ref="T38:X38"/>
    <mergeCell ref="Y38:AD38"/>
    <mergeCell ref="P39:S39"/>
    <mergeCell ref="T39:X39"/>
    <mergeCell ref="Y39:AD39"/>
    <mergeCell ref="P40:S40"/>
    <mergeCell ref="T40:X40"/>
    <mergeCell ref="Y40:AD40"/>
    <mergeCell ref="P41:S41"/>
    <mergeCell ref="T41:X41"/>
    <mergeCell ref="Y41:AD41"/>
    <mergeCell ref="P45:S45"/>
    <mergeCell ref="T45:X45"/>
    <mergeCell ref="Y45:AD45"/>
    <mergeCell ref="P42:S42"/>
    <mergeCell ref="T42:X42"/>
    <mergeCell ref="Y42:AD42"/>
    <mergeCell ref="P43:S43"/>
    <mergeCell ref="T43:X43"/>
    <mergeCell ref="Y43:AD43"/>
    <mergeCell ref="P44:S44"/>
    <mergeCell ref="T44:X44"/>
    <mergeCell ref="Y44:AD44"/>
  </mergeCells>
  <phoneticPr fontId="2" type="noConversion"/>
  <dataValidations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견적서</vt:lpstr>
      <vt:lpstr>견적서!Print_Area</vt:lpstr>
      <vt:lpstr>견적서!Print_Titles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cp:lastPrinted>2021-03-18T13:57:16Z</cp:lastPrinted>
  <dcterms:created xsi:type="dcterms:W3CDTF">2021-03-11T15:20:31Z</dcterms:created>
  <dcterms:modified xsi:type="dcterms:W3CDTF">2021-03-18T14:01:16Z</dcterms:modified>
</cp:coreProperties>
</file>