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5\"/>
    </mc:Choice>
  </mc:AlternateContent>
  <xr:revisionPtr revIDLastSave="0" documentId="13_ncr:1_{07BAAEE6-56BD-4B4C-824F-910B6AC18976}" xr6:coauthVersionLast="47" xr6:coauthVersionMax="47" xr10:uidLastSave="{00000000-0000-0000-0000-000000000000}"/>
  <bookViews>
    <workbookView xWindow="-120" yWindow="-120" windowWidth="38640" windowHeight="21390" xr2:uid="{477E33E3-A04B-4E8D-9EC3-DD4939805284}"/>
  </bookViews>
  <sheets>
    <sheet name="매일상사직원목록" sheetId="1" r:id="rId1"/>
    <sheet name="헬로마트판매현황" sheetId="2" r:id="rId2"/>
    <sheet name="일자별방문현황" sheetId="3" r:id="rId3"/>
    <sheet name="ABC정수기판매실적" sheetId="4" r:id="rId4"/>
    <sheet name="입고내역" sheetId="5" r:id="rId5"/>
  </sheets>
  <definedNames>
    <definedName name="슬라이서_부서명">#N/A</definedName>
    <definedName name="슬라이서_월">#N/A</definedName>
    <definedName name="슬라이서_제품명">#N/A</definedName>
  </definedNames>
  <calcPr calcId="191029"/>
  <pivotCaches>
    <pivotCache cacheId="26" r:id="rId6"/>
    <pivotCache cacheId="27" r:id="rId7"/>
    <pivotCache cacheId="2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" i="5" l="1"/>
  <c r="AH6" i="5"/>
  <c r="AH7" i="5"/>
  <c r="AH12" i="5" s="1"/>
  <c r="AH8" i="5"/>
  <c r="AH9" i="5"/>
  <c r="AH10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K5" i="4"/>
  <c r="L5" i="4"/>
  <c r="M5" i="4"/>
  <c r="K6" i="4"/>
  <c r="L6" i="4"/>
  <c r="M6" i="4"/>
  <c r="K7" i="4"/>
  <c r="L7" i="4"/>
  <c r="M7" i="4"/>
  <c r="D8" i="4"/>
  <c r="E8" i="4"/>
  <c r="F8" i="4"/>
  <c r="K8" i="4"/>
  <c r="K11" i="4" s="1"/>
  <c r="L8" i="4"/>
  <c r="L11" i="4" s="1"/>
  <c r="M8" i="4"/>
  <c r="M11" i="4" s="1"/>
  <c r="K9" i="4"/>
  <c r="L9" i="4"/>
  <c r="M9" i="4"/>
  <c r="K10" i="4"/>
  <c r="L10" i="4"/>
  <c r="M10" i="4"/>
  <c r="D11" i="4"/>
  <c r="E11" i="4"/>
  <c r="F11" i="4"/>
  <c r="K12" i="4"/>
  <c r="K16" i="4" s="1"/>
  <c r="L12" i="4"/>
  <c r="L16" i="4" s="1"/>
  <c r="M12" i="4"/>
  <c r="M16" i="4" s="1"/>
  <c r="K13" i="4"/>
  <c r="L13" i="4"/>
  <c r="M13" i="4"/>
  <c r="K14" i="4"/>
  <c r="L14" i="4"/>
  <c r="M14" i="4"/>
  <c r="D15" i="4"/>
  <c r="E15" i="4"/>
  <c r="F15" i="4"/>
  <c r="K15" i="4"/>
  <c r="L15" i="4"/>
  <c r="M15" i="4"/>
  <c r="K17" i="4"/>
  <c r="K23" i="4" s="1"/>
  <c r="L17" i="4"/>
  <c r="L23" i="4" s="1"/>
  <c r="M17" i="4"/>
  <c r="M23" i="4" s="1"/>
  <c r="K18" i="4"/>
  <c r="L18" i="4"/>
  <c r="M18" i="4"/>
  <c r="K19" i="4"/>
  <c r="L19" i="4"/>
  <c r="M19" i="4"/>
  <c r="D20" i="4"/>
  <c r="E20" i="4"/>
  <c r="F20" i="4"/>
  <c r="K20" i="4"/>
  <c r="L20" i="4"/>
  <c r="M20" i="4"/>
  <c r="K21" i="4"/>
  <c r="L21" i="4"/>
  <c r="M21" i="4"/>
  <c r="K22" i="4"/>
  <c r="L22" i="4"/>
  <c r="M22" i="4"/>
  <c r="K16" i="2"/>
  <c r="K15" i="2"/>
  <c r="K14" i="2"/>
  <c r="K13" i="2"/>
  <c r="K12" i="2"/>
  <c r="K11" i="2"/>
  <c r="K10" i="2"/>
  <c r="K9" i="2"/>
  <c r="K8" i="2"/>
  <c r="K7" i="2"/>
  <c r="K6" i="2"/>
  <c r="K5" i="2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C19" i="2" l="1"/>
  <c r="D19" i="2"/>
  <c r="E19" i="2" s="1"/>
  <c r="C14" i="2"/>
  <c r="E14" i="2" s="1"/>
  <c r="D14" i="2"/>
  <c r="C9" i="2"/>
  <c r="D9" i="2"/>
  <c r="E5" i="2"/>
  <c r="E6" i="2"/>
  <c r="E7" i="2"/>
  <c r="E8" i="2"/>
  <c r="E10" i="2"/>
  <c r="E11" i="2"/>
  <c r="E12" i="2"/>
  <c r="E13" i="2"/>
  <c r="E15" i="2"/>
  <c r="E16" i="2"/>
  <c r="E17" i="2"/>
  <c r="E18" i="2"/>
  <c r="I34" i="3" l="1"/>
  <c r="E9" i="2"/>
  <c r="F27" i="1"/>
  <c r="F19" i="1"/>
  <c r="F20" i="1"/>
  <c r="F22" i="1"/>
  <c r="F23" i="1"/>
  <c r="F21" i="1"/>
  <c r="F24" i="1"/>
  <c r="F25" i="1"/>
  <c r="F26" i="1"/>
  <c r="F28" i="1"/>
  <c r="F29" i="1"/>
</calcChain>
</file>

<file path=xl/sharedStrings.xml><?xml version="1.0" encoding="utf-8"?>
<sst xmlns="http://schemas.openxmlformats.org/spreadsheetml/2006/main" count="682" uniqueCount="212">
  <si>
    <t>총합계</t>
  </si>
  <si>
    <t>사원 요약</t>
  </si>
  <si>
    <t>정진하</t>
  </si>
  <si>
    <t>인사팀</t>
  </si>
  <si>
    <t>김준용</t>
  </si>
  <si>
    <t>김병민</t>
  </si>
  <si>
    <t>영업팀</t>
  </si>
  <si>
    <t>사원</t>
  </si>
  <si>
    <t>부장 요약</t>
  </si>
  <si>
    <t>과장</t>
    <phoneticPr fontId="2" type="noConversion"/>
  </si>
  <si>
    <t>최효운</t>
    <phoneticPr fontId="2" type="noConversion"/>
  </si>
  <si>
    <t>법무팀</t>
    <phoneticPr fontId="2" type="noConversion"/>
  </si>
  <si>
    <t>이제우</t>
  </si>
  <si>
    <t>부장</t>
  </si>
  <si>
    <t>대리</t>
    <phoneticPr fontId="2" type="noConversion"/>
  </si>
  <si>
    <t>김교은</t>
    <phoneticPr fontId="2" type="noConversion"/>
  </si>
  <si>
    <t>기획팀</t>
    <phoneticPr fontId="2" type="noConversion"/>
  </si>
  <si>
    <t>대리 요약</t>
  </si>
  <si>
    <t>최리</t>
    <phoneticPr fontId="2" type="noConversion"/>
  </si>
  <si>
    <t>마케팅팀</t>
    <phoneticPr fontId="2" type="noConversion"/>
  </si>
  <si>
    <t>김하늘</t>
  </si>
  <si>
    <t>이서후</t>
    <phoneticPr fontId="2" type="noConversion"/>
  </si>
  <si>
    <t>최리</t>
  </si>
  <si>
    <t>박정화</t>
    <phoneticPr fontId="2" type="noConversion"/>
  </si>
  <si>
    <t>재무팀</t>
    <phoneticPr fontId="2" type="noConversion"/>
  </si>
  <si>
    <t>이서후</t>
  </si>
  <si>
    <t>마케팅팀</t>
  </si>
  <si>
    <t>사원</t>
    <phoneticPr fontId="2" type="noConversion"/>
  </si>
  <si>
    <t>김병민</t>
    <phoneticPr fontId="2" type="noConversion"/>
  </si>
  <si>
    <t>영업팀</t>
    <phoneticPr fontId="2" type="noConversion"/>
  </si>
  <si>
    <t>김교은</t>
  </si>
  <si>
    <t>기획팀</t>
  </si>
  <si>
    <t>대리</t>
  </si>
  <si>
    <t>김준용</t>
    <phoneticPr fontId="2" type="noConversion"/>
  </si>
  <si>
    <t>과장 요약</t>
  </si>
  <si>
    <t>부장</t>
    <phoneticPr fontId="2" type="noConversion"/>
  </si>
  <si>
    <t>이제우</t>
    <phoneticPr fontId="2" type="noConversion"/>
  </si>
  <si>
    <t>박정화</t>
  </si>
  <si>
    <t>재무팀</t>
  </si>
  <si>
    <t>정진하</t>
    <phoneticPr fontId="2" type="noConversion"/>
  </si>
  <si>
    <t>인사팀</t>
    <phoneticPr fontId="2" type="noConversion"/>
  </si>
  <si>
    <t>최효운</t>
  </si>
  <si>
    <t>법무팀</t>
  </si>
  <si>
    <t>과장</t>
  </si>
  <si>
    <t>김하늘</t>
    <phoneticPr fontId="2" type="noConversion"/>
  </si>
  <si>
    <t>합계 : 연차</t>
  </si>
  <si>
    <t>직원명</t>
  </si>
  <si>
    <t>부서명</t>
  </si>
  <si>
    <t>직급</t>
  </si>
  <si>
    <t>연차</t>
    <phoneticPr fontId="2" type="noConversion"/>
  </si>
  <si>
    <t>입사일</t>
    <phoneticPr fontId="2" type="noConversion"/>
  </si>
  <si>
    <t>직급</t>
    <phoneticPr fontId="2" type="noConversion"/>
  </si>
  <si>
    <t>직원명</t>
    <phoneticPr fontId="2" type="noConversion"/>
  </si>
  <si>
    <t>부서명</t>
    <phoneticPr fontId="2" type="noConversion"/>
  </si>
  <si>
    <t>매일상사 부서별 임직원 목록</t>
    <phoneticPr fontId="2" type="noConversion"/>
  </si>
  <si>
    <t>최효운 (과장)
2020.01.14</t>
    <phoneticPr fontId="2" type="noConversion"/>
  </si>
  <si>
    <t>법무팀
(1명)</t>
    <phoneticPr fontId="2" type="noConversion"/>
  </si>
  <si>
    <t>김교은 (대리)
2020.05.30</t>
    <phoneticPr fontId="2" type="noConversion"/>
  </si>
  <si>
    <t>기획팀
(1명)</t>
    <phoneticPr fontId="2" type="noConversion"/>
  </si>
  <si>
    <t>최리 (대리)
2020.02.28</t>
    <phoneticPr fontId="2" type="noConversion"/>
  </si>
  <si>
    <t>이서후 (대리)
2020.04.01</t>
    <phoneticPr fontId="2" type="noConversion"/>
  </si>
  <si>
    <t>마케팅팀
(2명)</t>
    <phoneticPr fontId="2" type="noConversion"/>
  </si>
  <si>
    <t>박정화 (과장)
2019.10.26</t>
    <phoneticPr fontId="2" type="noConversion"/>
  </si>
  <si>
    <t>재무팀
(1명)</t>
    <phoneticPr fontId="2" type="noConversion"/>
  </si>
  <si>
    <t>김병민 (사원)
2019.10.02</t>
    <phoneticPr fontId="2" type="noConversion"/>
  </si>
  <si>
    <t>김준용 (사원)
2019.12.12</t>
    <phoneticPr fontId="2" type="noConversion"/>
  </si>
  <si>
    <t>이제우 (부장)
2019.12.23</t>
    <phoneticPr fontId="2" type="noConversion"/>
  </si>
  <si>
    <t>영업팀
(3명)</t>
    <phoneticPr fontId="2" type="noConversion"/>
  </si>
  <si>
    <t>정진하 (사원)
2020.12.10</t>
    <phoneticPr fontId="2" type="noConversion"/>
  </si>
  <si>
    <t>김하늘 (대리)
2020.03.13</t>
    <phoneticPr fontId="2" type="noConversion"/>
  </si>
  <si>
    <t>직원3</t>
    <phoneticPr fontId="2" type="noConversion"/>
  </si>
  <si>
    <t>직원2</t>
    <phoneticPr fontId="2" type="noConversion"/>
  </si>
  <si>
    <t>직원1</t>
    <phoneticPr fontId="2" type="noConversion"/>
  </si>
  <si>
    <t>인사팀
(3명)</t>
    <phoneticPr fontId="2" type="noConversion"/>
  </si>
  <si>
    <t>김택준 (사원)
2019.12.01</t>
    <phoneticPr fontId="2" type="noConversion"/>
  </si>
  <si>
    <t>김택준</t>
  </si>
  <si>
    <t>김택준</t>
    <phoneticPr fontId="2" type="noConversion"/>
  </si>
  <si>
    <t>김하늘 (대리)</t>
    <phoneticPr fontId="2" type="noConversion"/>
  </si>
  <si>
    <t>정진하 (사원)</t>
    <phoneticPr fontId="2" type="noConversion"/>
  </si>
  <si>
    <t>김병민 (사원)</t>
    <phoneticPr fontId="2" type="noConversion"/>
  </si>
  <si>
    <t>이제우 (부장)</t>
    <phoneticPr fontId="2" type="noConversion"/>
  </si>
  <si>
    <t>김준용 (사원)</t>
    <phoneticPr fontId="2" type="noConversion"/>
  </si>
  <si>
    <t>박정화 (과장)</t>
    <phoneticPr fontId="2" type="noConversion"/>
  </si>
  <si>
    <t>이서후 (대리)</t>
    <phoneticPr fontId="2" type="noConversion"/>
  </si>
  <si>
    <t>최리 (대리)</t>
    <phoneticPr fontId="2" type="noConversion"/>
  </si>
  <si>
    <t>020/02/28</t>
  </si>
  <si>
    <t>김택준 (사원)</t>
    <phoneticPr fontId="2" type="noConversion"/>
  </si>
  <si>
    <t>김교은 (대리)</t>
    <phoneticPr fontId="2" type="noConversion"/>
  </si>
  <si>
    <t>최효운 (과장)</t>
    <phoneticPr fontId="2" type="noConversion"/>
  </si>
  <si>
    <t>상품명</t>
  </si>
  <si>
    <t>분류</t>
  </si>
  <si>
    <t>소비자가</t>
  </si>
  <si>
    <t>판매수량</t>
  </si>
  <si>
    <t>금액</t>
  </si>
  <si>
    <t>스마트폰I</t>
  </si>
  <si>
    <t>휴대폰</t>
  </si>
  <si>
    <t>스마트폰G</t>
  </si>
  <si>
    <t>스마트패드</t>
  </si>
  <si>
    <t>스마트폰V</t>
  </si>
  <si>
    <t>게임용PC</t>
  </si>
  <si>
    <t>브랜드PC</t>
  </si>
  <si>
    <t>조립PC</t>
  </si>
  <si>
    <t>모니터</t>
  </si>
  <si>
    <t>주변기기</t>
  </si>
  <si>
    <t>표준모니터</t>
  </si>
  <si>
    <t>HD모니터</t>
  </si>
  <si>
    <t>프린터</t>
  </si>
  <si>
    <t>데스크탑</t>
    <phoneticPr fontId="2" type="noConversion"/>
  </si>
  <si>
    <t>휴대폰</t>
    <phoneticPr fontId="2" type="noConversion"/>
  </si>
  <si>
    <t>주변기기</t>
    <phoneticPr fontId="2" type="noConversion"/>
  </si>
  <si>
    <t>총합계</t>
    <phoneticPr fontId="2" type="noConversion"/>
  </si>
  <si>
    <t>소계</t>
    <phoneticPr fontId="2" type="noConversion"/>
  </si>
  <si>
    <t>헬로마트 8월 판매현황</t>
    <phoneticPr fontId="2" type="noConversion"/>
  </si>
  <si>
    <t>남자</t>
    <phoneticPr fontId="2" type="noConversion"/>
  </si>
  <si>
    <t>여자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</si>
  <si>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</si>
  <si>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</si>
  <si>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</si>
  <si>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</si>
  <si>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성별</t>
    <phoneticPr fontId="2" type="noConversion"/>
  </si>
  <si>
    <t>일자</t>
    <phoneticPr fontId="2" type="noConversion"/>
  </si>
  <si>
    <t>총인원</t>
    <phoneticPr fontId="2" type="noConversion"/>
  </si>
  <si>
    <t>총인원 합계</t>
    <phoneticPr fontId="2" type="noConversion"/>
  </si>
  <si>
    <t>30대 합계</t>
    <phoneticPr fontId="2" type="noConversion"/>
  </si>
  <si>
    <t>연령대</t>
    <phoneticPr fontId="2" type="noConversion"/>
  </si>
  <si>
    <t>12월</t>
    <phoneticPr fontId="2" type="noConversion"/>
  </si>
  <si>
    <t>합정동</t>
    <phoneticPr fontId="6" type="noConversion"/>
  </si>
  <si>
    <t>마포</t>
  </si>
  <si>
    <t>영업4팀</t>
  </si>
  <si>
    <t>망원동</t>
    <phoneticPr fontId="6" type="noConversion"/>
  </si>
  <si>
    <t>아현동</t>
    <phoneticPr fontId="6" type="noConversion"/>
  </si>
  <si>
    <t>공덕동</t>
    <phoneticPr fontId="6" type="noConversion"/>
  </si>
  <si>
    <t>마포</t>
    <phoneticPr fontId="2" type="noConversion"/>
  </si>
  <si>
    <t>영업4팀</t>
    <phoneticPr fontId="2" type="noConversion"/>
  </si>
  <si>
    <t>방배동</t>
    <phoneticPr fontId="6" type="noConversion"/>
  </si>
  <si>
    <t>서초</t>
  </si>
  <si>
    <t>영업3팀</t>
  </si>
  <si>
    <t>서초동</t>
    <phoneticPr fontId="6" type="noConversion"/>
  </si>
  <si>
    <t>반포동</t>
    <phoneticPr fontId="6" type="noConversion"/>
  </si>
  <si>
    <t>서초</t>
    <phoneticPr fontId="2" type="noConversion"/>
  </si>
  <si>
    <t>영업3팀</t>
    <phoneticPr fontId="2" type="noConversion"/>
  </si>
  <si>
    <t>대치동</t>
    <phoneticPr fontId="6" type="noConversion"/>
  </si>
  <si>
    <t>강남</t>
  </si>
  <si>
    <t>영업2팀</t>
  </si>
  <si>
    <t>논현동</t>
    <phoneticPr fontId="6" type="noConversion"/>
  </si>
  <si>
    <t>강남</t>
    <phoneticPr fontId="2" type="noConversion"/>
  </si>
  <si>
    <t>영업2팀</t>
    <phoneticPr fontId="2" type="noConversion"/>
  </si>
  <si>
    <t>대림동</t>
    <phoneticPr fontId="6" type="noConversion"/>
  </si>
  <si>
    <t>영등포</t>
  </si>
  <si>
    <t>영업1팀</t>
  </si>
  <si>
    <t>당산동</t>
    <phoneticPr fontId="6" type="noConversion"/>
  </si>
  <si>
    <t>신길동</t>
    <phoneticPr fontId="6" type="noConversion"/>
  </si>
  <si>
    <t>영등포</t>
    <phoneticPr fontId="2" type="noConversion"/>
  </si>
  <si>
    <t>영업1팀</t>
    <phoneticPr fontId="2" type="noConversion"/>
  </si>
  <si>
    <t>11월</t>
    <phoneticPr fontId="2" type="noConversion"/>
  </si>
  <si>
    <t>합계</t>
    <phoneticPr fontId="6" type="noConversion"/>
  </si>
  <si>
    <t>오후</t>
    <phoneticPr fontId="2" type="noConversion"/>
  </si>
  <si>
    <t>합정동</t>
  </si>
  <si>
    <t>오전</t>
    <phoneticPr fontId="2" type="noConversion"/>
  </si>
  <si>
    <t>아현동</t>
  </si>
  <si>
    <t>망원동</t>
  </si>
  <si>
    <t>공덕동</t>
  </si>
  <si>
    <t>영업3팀
(서초)</t>
    <phoneticPr fontId="6" type="noConversion"/>
  </si>
  <si>
    <t>서초동</t>
  </si>
  <si>
    <t>10월</t>
    <phoneticPr fontId="2" type="noConversion"/>
  </si>
  <si>
    <t>영업4팀
(마포)</t>
    <phoneticPr fontId="6" type="noConversion"/>
  </si>
  <si>
    <t>방배동</t>
  </si>
  <si>
    <t>반포동</t>
  </si>
  <si>
    <t>대치동</t>
  </si>
  <si>
    <t>영업2팀
(강남)</t>
    <phoneticPr fontId="6" type="noConversion"/>
  </si>
  <si>
    <t>논현동</t>
  </si>
  <si>
    <t>신길동</t>
  </si>
  <si>
    <t>대림동</t>
  </si>
  <si>
    <t>당산동</t>
  </si>
  <si>
    <t>12월</t>
  </si>
  <si>
    <t>11월</t>
  </si>
  <si>
    <t>10월</t>
  </si>
  <si>
    <t>행 레이블</t>
  </si>
  <si>
    <t>영업1팀
(영등포)</t>
    <phoneticPr fontId="6" type="noConversion"/>
  </si>
  <si>
    <t>열 레이블</t>
  </si>
  <si>
    <t>합계 : 실적</t>
  </si>
  <si>
    <t>실적</t>
    <phoneticPr fontId="6" type="noConversion"/>
  </si>
  <si>
    <t>월</t>
    <phoneticPr fontId="2" type="noConversion"/>
  </si>
  <si>
    <t>지역</t>
    <phoneticPr fontId="6" type="noConversion"/>
  </si>
  <si>
    <t>구</t>
    <phoneticPr fontId="6" type="noConversion"/>
  </si>
  <si>
    <t>부서</t>
    <phoneticPr fontId="6" type="noConversion"/>
  </si>
  <si>
    <t>12월</t>
    <phoneticPr fontId="6" type="noConversion"/>
  </si>
  <si>
    <t>11월</t>
    <phoneticPr fontId="6" type="noConversion"/>
  </si>
  <si>
    <t>10월</t>
    <phoneticPr fontId="6" type="noConversion"/>
  </si>
  <si>
    <t>시간대</t>
    <phoneticPr fontId="2" type="noConversion"/>
  </si>
  <si>
    <t>(단위: 만원)</t>
    <phoneticPr fontId="6" type="noConversion"/>
  </si>
  <si>
    <t>20년 4분기 ABC 정수기 영업팀 판매실적</t>
    <phoneticPr fontId="6" type="noConversion"/>
  </si>
  <si>
    <t>에어컨</t>
  </si>
  <si>
    <t>냉장고</t>
  </si>
  <si>
    <t>선풍기</t>
  </si>
  <si>
    <t>의자</t>
  </si>
  <si>
    <t>책상</t>
  </si>
  <si>
    <t>컴퓨터</t>
  </si>
  <si>
    <t>합계</t>
    <phoneticPr fontId="2" type="noConversion"/>
  </si>
  <si>
    <t>에어컨</t>
    <phoneticPr fontId="2" type="noConversion"/>
  </si>
  <si>
    <t>냉장고</t>
    <phoneticPr fontId="2" type="noConversion"/>
  </si>
  <si>
    <t>선풍기</t>
    <phoneticPr fontId="2" type="noConversion"/>
  </si>
  <si>
    <t>의자</t>
    <phoneticPr fontId="2" type="noConversion"/>
  </si>
  <si>
    <t>책상</t>
    <phoneticPr fontId="2" type="noConversion"/>
  </si>
  <si>
    <t>합계 : 값2</t>
  </si>
  <si>
    <t>모니터</t>
    <phoneticPr fontId="2" type="noConversion"/>
  </si>
  <si>
    <t>컴퓨터</t>
    <phoneticPr fontId="2" type="noConversion"/>
  </si>
  <si>
    <t>값</t>
  </si>
  <si>
    <t>입고일</t>
    <phoneticPr fontId="2" type="noConversion"/>
  </si>
  <si>
    <t>제품명</t>
  </si>
  <si>
    <t>제품명</t>
    <phoneticPr fontId="2" type="noConversion"/>
  </si>
  <si>
    <t>헬로마트 일일 입고내역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</si>
</sst>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;@"/>
    <numFmt numFmtId="177" formatCode="0;\-0;\-;@"/>
  </numFmts>
  <fonts count="12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double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0" fillId="0" borderId="7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5" fillId="0" borderId="2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7" fillId="3" borderId="26" xfId="0" applyFont="1" applyFill="1" applyBorder="1">
      <alignment vertical="center"/>
    </xf>
    <xf numFmtId="0" fontId="7" fillId="3" borderId="27" xfId="0" applyFont="1" applyFill="1" applyBorder="1">
      <alignment vertical="center"/>
    </xf>
    <xf numFmtId="0" fontId="7" fillId="3" borderId="28" xfId="0" applyFont="1" applyFill="1" applyBorder="1">
      <alignment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3" fontId="0" fillId="0" borderId="0" xfId="0" pivotButton="1" applyNumberForma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right"/>
    </xf>
    <xf numFmtId="176" fontId="0" fillId="0" borderId="0" xfId="0" applyNumberForma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14" fontId="1" fillId="2" borderId="17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8" fillId="0" borderId="0" xfId="0" quotePrefix="1" applyFont="1" applyAlignment="1">
      <alignment horizontal="right"/>
    </xf>
    <xf numFmtId="0" fontId="7" fillId="3" borderId="38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" fontId="0" fillId="0" borderId="41" xfId="0" applyNumberFormat="1" applyBorder="1">
      <alignment vertical="center"/>
    </xf>
    <xf numFmtId="1" fontId="0" fillId="0" borderId="40" xfId="0" applyNumberFormat="1" applyBorder="1">
      <alignment vertical="center"/>
    </xf>
    <xf numFmtId="1" fontId="0" fillId="0" borderId="39" xfId="0" applyNumberFormat="1" applyBorder="1">
      <alignment vertical="center"/>
    </xf>
    <xf numFmtId="0" fontId="0" fillId="0" borderId="50" xfId="0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" fontId="0" fillId="3" borderId="52" xfId="0" applyNumberFormat="1" applyFill="1" applyBorder="1">
      <alignment vertical="center"/>
    </xf>
    <xf numFmtId="1" fontId="0" fillId="3" borderId="53" xfId="0" applyNumberFormat="1" applyFill="1" applyBorder="1">
      <alignment vertical="center"/>
    </xf>
    <xf numFmtId="1" fontId="0" fillId="3" borderId="18" xfId="0" applyNumberFormat="1" applyFill="1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" fontId="0" fillId="0" borderId="31" xfId="0" applyNumberFormat="1" applyBorder="1">
      <alignment vertical="center"/>
    </xf>
    <xf numFmtId="1" fontId="0" fillId="0" borderId="30" xfId="0" applyNumberFormat="1" applyBorder="1">
      <alignment vertical="center"/>
    </xf>
    <xf numFmtId="1" fontId="0" fillId="0" borderId="19" xfId="0" applyNumberFormat="1" applyBorder="1">
      <alignment vertical="center"/>
    </xf>
    <xf numFmtId="0" fontId="0" fillId="0" borderId="56" xfId="0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1" fontId="0" fillId="3" borderId="31" xfId="0" applyNumberFormat="1" applyFill="1" applyBorder="1">
      <alignment vertical="center"/>
    </xf>
    <xf numFmtId="1" fontId="0" fillId="3" borderId="30" xfId="0" applyNumberFormat="1" applyFill="1" applyBorder="1">
      <alignment vertical="center"/>
    </xf>
    <xf numFmtId="1" fontId="0" fillId="3" borderId="19" xfId="0" applyNumberFormat="1" applyFill="1" applyBorder="1">
      <alignment vertical="center"/>
    </xf>
    <xf numFmtId="0" fontId="0" fillId="0" borderId="57" xfId="0" applyBorder="1" applyAlignment="1">
      <alignment horizontal="center" vertical="center"/>
    </xf>
    <xf numFmtId="1" fontId="0" fillId="0" borderId="58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5" xfId="0" applyNumberFormat="1" applyBorder="1">
      <alignment vertical="center"/>
    </xf>
    <xf numFmtId="0" fontId="0" fillId="0" borderId="59" xfId="0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1" fontId="0" fillId="3" borderId="61" xfId="0" applyNumberFormat="1" applyFill="1" applyBorder="1">
      <alignment vertical="center"/>
    </xf>
    <xf numFmtId="1" fontId="0" fillId="3" borderId="62" xfId="0" applyNumberFormat="1" applyFill="1" applyBorder="1">
      <alignment vertical="center"/>
    </xf>
    <xf numFmtId="1" fontId="0" fillId="3" borderId="63" xfId="0" applyNumberFormat="1" applyFill="1" applyBorder="1">
      <alignment vertical="center"/>
    </xf>
    <xf numFmtId="1" fontId="7" fillId="3" borderId="36" xfId="0" applyNumberFormat="1" applyFont="1" applyFill="1" applyBorder="1">
      <alignment vertical="center"/>
    </xf>
    <xf numFmtId="1" fontId="7" fillId="3" borderId="35" xfId="0" applyNumberFormat="1" applyFont="1" applyFill="1" applyBorder="1">
      <alignment vertical="center"/>
    </xf>
    <xf numFmtId="1" fontId="7" fillId="3" borderId="34" xfId="0" applyNumberFormat="1" applyFont="1" applyFill="1" applyBorder="1">
      <alignment vertical="center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1" fontId="0" fillId="0" borderId="36" xfId="0" applyNumberFormat="1" applyBorder="1">
      <alignment vertical="center"/>
    </xf>
    <xf numFmtId="1" fontId="0" fillId="0" borderId="35" xfId="0" applyNumberFormat="1" applyBorder="1">
      <alignment vertical="center"/>
    </xf>
    <xf numFmtId="1" fontId="0" fillId="0" borderId="34" xfId="0" applyNumberFormat="1" applyBorder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1" fontId="7" fillId="3" borderId="28" xfId="0" applyNumberFormat="1" applyFont="1" applyFill="1" applyBorder="1">
      <alignment vertical="center"/>
    </xf>
    <xf numFmtId="1" fontId="7" fillId="3" borderId="27" xfId="0" applyNumberFormat="1" applyFont="1" applyFill="1" applyBorder="1">
      <alignment vertical="center"/>
    </xf>
    <xf numFmtId="1" fontId="7" fillId="3" borderId="26" xfId="0" applyNumberFormat="1" applyFont="1" applyFill="1" applyBorder="1">
      <alignment vertical="center"/>
    </xf>
  </cellXfs>
  <cellStyles count="1">
    <cellStyle name="표준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8964</xdr:rowOff>
    </xdr:from>
    <xdr:to>
      <xdr:col>2</xdr:col>
      <xdr:colOff>355471</xdr:colOff>
      <xdr:row>15</xdr:row>
      <xdr:rowOff>5652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2F7ADEE-6DB0-4637-8092-F9D4226D8741}"/>
            </a:ext>
          </a:extLst>
        </xdr:cNvPr>
        <xdr:cNvSpPr/>
      </xdr:nvSpPr>
      <xdr:spPr>
        <a:xfrm>
          <a:off x="480392" y="5442355"/>
          <a:ext cx="1548166" cy="203754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11</xdr:col>
      <xdr:colOff>164014</xdr:colOff>
      <xdr:row>17</xdr:row>
      <xdr:rowOff>10641</xdr:rowOff>
    </xdr:from>
    <xdr:ext cx="1361992" cy="2924174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부서명">
              <a:extLst>
                <a:ext uri="{FF2B5EF4-FFF2-40B4-BE49-F238E27FC236}">
                  <a16:creationId xmlns:a16="http://schemas.microsoft.com/office/drawing/2014/main" id="{4B22AFE3-197E-4B7E-8BA4-776063B4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부서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934" y="5542761"/>
              <a:ext cx="1361992" cy="2924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3</xdr:col>
      <xdr:colOff>140804</xdr:colOff>
      <xdr:row>8</xdr:row>
      <xdr:rowOff>66258</xdr:rowOff>
    </xdr:from>
    <xdr:to>
      <xdr:col>4</xdr:col>
      <xdr:colOff>935937</xdr:colOff>
      <xdr:row>9</xdr:row>
      <xdr:rowOff>389280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F9433-50A5-4466-84B1-4740AD8D40A8}"/>
            </a:ext>
          </a:extLst>
        </xdr:cNvPr>
        <xdr:cNvSpPr txBox="1"/>
      </xdr:nvSpPr>
      <xdr:spPr>
        <a:xfrm>
          <a:off x="3006587" y="3064562"/>
          <a:ext cx="198782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입사일이 줄바꿈으로 입력되어 있어</a:t>
          </a:r>
          <a:r>
            <a:rPr lang="en-US" altLang="ko-KR" sz="1000"/>
            <a:t>, </a:t>
          </a:r>
          <a:r>
            <a:rPr lang="ko-KR" altLang="en-US" sz="1000" b="1" u="sng"/>
            <a:t>근속 연수를 한 번에 계산할 수 없습니다</a:t>
          </a:r>
          <a:r>
            <a:rPr lang="en-US" altLang="ko-KR" sz="1000" b="1" u="sng"/>
            <a:t>.</a:t>
          </a:r>
          <a:endParaRPr lang="ko-KR" altLang="en-US" sz="1000" b="1" u="sng"/>
        </a:p>
      </xdr:txBody>
    </xdr:sp>
    <xdr:clientData/>
  </xdr:twoCellAnchor>
  <xdr:twoCellAnchor>
    <xdr:from>
      <xdr:col>10</xdr:col>
      <xdr:colOff>99392</xdr:colOff>
      <xdr:row>8</xdr:row>
      <xdr:rowOff>66259</xdr:rowOff>
    </xdr:from>
    <xdr:to>
      <xdr:col>12</xdr:col>
      <xdr:colOff>99394</xdr:colOff>
      <xdr:row>9</xdr:row>
      <xdr:rowOff>389281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776A6F-510F-4C1F-BAF2-20E19D4FC305}"/>
            </a:ext>
          </a:extLst>
        </xdr:cNvPr>
        <xdr:cNvSpPr txBox="1"/>
      </xdr:nvSpPr>
      <xdr:spPr>
        <a:xfrm>
          <a:off x="9574696" y="3064563"/>
          <a:ext cx="198782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근속</a:t>
          </a:r>
          <a:r>
            <a:rPr lang="ko-KR" altLang="en-US" sz="1000" baseline="0"/>
            <a:t> 연수를 계산하려면 </a:t>
          </a:r>
          <a:r>
            <a:rPr lang="ko-KR" altLang="en-US" sz="1000" b="1" u="sng" baseline="0"/>
            <a:t>입사일을 별도의 열에 분리하는 추가 작업</a:t>
          </a:r>
          <a:r>
            <a:rPr lang="ko-KR" altLang="en-US" sz="1000" baseline="0"/>
            <a:t>이 필요합니다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6</xdr:col>
      <xdr:colOff>405845</xdr:colOff>
      <xdr:row>13</xdr:row>
      <xdr:rowOff>74542</xdr:rowOff>
    </xdr:from>
    <xdr:to>
      <xdr:col>9</xdr:col>
      <xdr:colOff>927651</xdr:colOff>
      <xdr:row>16</xdr:row>
      <xdr:rowOff>140803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B4C984-CBC6-41E2-ADB6-EB7DAC9B1D11}"/>
            </a:ext>
          </a:extLst>
        </xdr:cNvPr>
        <xdr:cNvSpPr txBox="1"/>
      </xdr:nvSpPr>
      <xdr:spPr>
        <a:xfrm>
          <a:off x="6551541" y="5300868"/>
          <a:ext cx="2882349" cy="69573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올바른 데이터로 관리하면</a:t>
          </a:r>
          <a:endParaRPr lang="en-US" altLang="ko-KR" sz="1000"/>
        </a:p>
        <a:p>
          <a:r>
            <a:rPr lang="ko-KR" altLang="en-US" sz="1000"/>
            <a:t>피벗테이블과 슬라이서로</a:t>
          </a:r>
          <a:endParaRPr lang="en-US" altLang="ko-KR" sz="1000"/>
        </a:p>
        <a:p>
          <a:r>
            <a:rPr lang="ko-KR" altLang="en-US" sz="1000"/>
            <a:t>편리하게 데이터를 집계</a:t>
          </a:r>
          <a:r>
            <a:rPr lang="en-US" altLang="ko-KR" sz="1000"/>
            <a:t>/</a:t>
          </a:r>
          <a:r>
            <a:rPr lang="ko-KR" altLang="en-US" sz="1000"/>
            <a:t>분석할 수 있습니다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 editAs="oneCell">
    <xdr:from>
      <xdr:col>3</xdr:col>
      <xdr:colOff>140805</xdr:colOff>
      <xdr:row>9</xdr:row>
      <xdr:rowOff>447260</xdr:rowOff>
    </xdr:from>
    <xdr:to>
      <xdr:col>6</xdr:col>
      <xdr:colOff>132523</xdr:colOff>
      <xdr:row>11</xdr:row>
      <xdr:rowOff>430694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A478F8E-57F1-4AD2-A2C4-AD6577000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6588" y="3950803"/>
          <a:ext cx="3271631" cy="99391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91110</xdr:colOff>
      <xdr:row>9</xdr:row>
      <xdr:rowOff>452211</xdr:rowOff>
    </xdr:from>
    <xdr:to>
      <xdr:col>15</xdr:col>
      <xdr:colOff>215017</xdr:colOff>
      <xdr:row>12</xdr:row>
      <xdr:rowOff>140949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B777BEF-0A64-492F-B848-C9935D7F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6414" y="3955754"/>
          <a:ext cx="5168016" cy="120445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1258955</xdr:colOff>
      <xdr:row>20</xdr:row>
      <xdr:rowOff>99391</xdr:rowOff>
    </xdr:from>
    <xdr:to>
      <xdr:col>4</xdr:col>
      <xdr:colOff>712303</xdr:colOff>
      <xdr:row>24</xdr:row>
      <xdr:rowOff>99392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8C99E6-E4A7-45BD-A50B-773482EFF0E1}"/>
            </a:ext>
          </a:extLst>
        </xdr:cNvPr>
        <xdr:cNvSpPr txBox="1"/>
      </xdr:nvSpPr>
      <xdr:spPr>
        <a:xfrm>
          <a:off x="2070651" y="4406348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집계 데이터가 중간에 포함되어 있어</a:t>
          </a:r>
          <a:r>
            <a:rPr lang="en-US" altLang="ko-KR" sz="1000"/>
            <a:t>,</a:t>
          </a:r>
        </a:p>
        <a:p>
          <a:r>
            <a:rPr lang="ko-KR" altLang="en-US" sz="1000" b="1" u="sng"/>
            <a:t>각 소계를 하나씩 선택해서 </a:t>
          </a:r>
          <a:r>
            <a:rPr lang="en-US" altLang="ko-KR" sz="1000" b="1" u="sng"/>
            <a:t>SUM</a:t>
          </a:r>
          <a:r>
            <a:rPr lang="en-US" altLang="ko-KR" sz="1000" b="1" u="sng" baseline="0"/>
            <a:t> </a:t>
          </a:r>
          <a:r>
            <a:rPr lang="ko-KR" altLang="en-US" sz="1000" b="1" u="sng" baseline="0"/>
            <a:t>함수를 작성</a:t>
          </a:r>
          <a:r>
            <a:rPr lang="ko-KR" altLang="en-US" sz="1000" baseline="0"/>
            <a:t>해야 합니다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 editAs="oneCell">
    <xdr:from>
      <xdr:col>1</xdr:col>
      <xdr:colOff>1250674</xdr:colOff>
      <xdr:row>24</xdr:row>
      <xdr:rowOff>165653</xdr:rowOff>
    </xdr:from>
    <xdr:to>
      <xdr:col>4</xdr:col>
      <xdr:colOff>902805</xdr:colOff>
      <xdr:row>35</xdr:row>
      <xdr:rowOff>70742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BFFBE9-0777-4259-B9A5-2555DBE5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5300870"/>
          <a:ext cx="2774674" cy="218280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1258957</xdr:colOff>
      <xdr:row>21</xdr:row>
      <xdr:rowOff>115957</xdr:rowOff>
    </xdr:from>
    <xdr:to>
      <xdr:col>10</xdr:col>
      <xdr:colOff>853109</xdr:colOff>
      <xdr:row>34</xdr:row>
      <xdr:rowOff>27608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E17DF50-3633-42D2-952E-F47623CD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1718" y="4629979"/>
          <a:ext cx="2716695" cy="260349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16564</xdr:colOff>
      <xdr:row>17</xdr:row>
      <xdr:rowOff>74543</xdr:rowOff>
    </xdr:from>
    <xdr:to>
      <xdr:col>10</xdr:col>
      <xdr:colOff>737151</xdr:colOff>
      <xdr:row>21</xdr:row>
      <xdr:rowOff>57978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F5F7B9-DAFA-4C3A-81B2-13BE2C632FDF}"/>
            </a:ext>
          </a:extLst>
        </xdr:cNvPr>
        <xdr:cNvSpPr txBox="1"/>
      </xdr:nvSpPr>
      <xdr:spPr>
        <a:xfrm>
          <a:off x="7636564" y="3743739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원본데이터만 있을 경우</a:t>
          </a:r>
          <a:r>
            <a:rPr lang="en-US" altLang="ko-KR" sz="1000"/>
            <a:t>,</a:t>
          </a:r>
          <a:r>
            <a:rPr lang="en-US" altLang="ko-KR" sz="1000" baseline="0"/>
            <a:t> </a:t>
          </a:r>
        </a:p>
        <a:p>
          <a:r>
            <a:rPr lang="ko-KR" altLang="en-US" sz="1000" b="1" u="sng" baseline="0"/>
            <a:t>범위를 한 번에 드래그해서 함수를 편리하게 작성</a:t>
          </a:r>
          <a:r>
            <a:rPr lang="ko-KR" altLang="en-US" sz="1000" baseline="0"/>
            <a:t>할 수 있습니다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11</xdr:col>
      <xdr:colOff>74542</xdr:colOff>
      <xdr:row>2</xdr:row>
      <xdr:rowOff>198782</xdr:rowOff>
    </xdr:from>
    <xdr:to>
      <xdr:col>14</xdr:col>
      <xdr:colOff>588063</xdr:colOff>
      <xdr:row>10</xdr:row>
      <xdr:rowOff>16565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FB5296-B0E7-4D33-8490-52FC0A0E4C61}"/>
            </a:ext>
          </a:extLst>
        </xdr:cNvPr>
        <xdr:cNvSpPr txBox="1"/>
      </xdr:nvSpPr>
      <xdr:spPr>
        <a:xfrm>
          <a:off x="10676281" y="745434"/>
          <a:ext cx="2575891" cy="147430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/>
            <a:t>'</a:t>
          </a:r>
          <a:r>
            <a:rPr lang="ko-KR" altLang="en-US" sz="1000"/>
            <a:t>소비자가</a:t>
          </a:r>
          <a:r>
            <a:rPr lang="en-US" altLang="ko-KR" sz="1000"/>
            <a:t>' X</a:t>
          </a:r>
          <a:r>
            <a:rPr lang="en-US" altLang="ko-KR" sz="1000" baseline="0"/>
            <a:t> '</a:t>
          </a:r>
          <a:r>
            <a:rPr lang="ko-KR" altLang="en-US" sz="1000" baseline="0"/>
            <a:t>판매수량</a:t>
          </a:r>
          <a:r>
            <a:rPr lang="en-US" altLang="ko-KR" sz="1000" baseline="0"/>
            <a:t>' </a:t>
          </a:r>
          <a:r>
            <a:rPr lang="ko-KR" altLang="en-US" sz="1000" baseline="0"/>
            <a:t>으로 계산된 </a:t>
          </a:r>
          <a:r>
            <a:rPr lang="en-US" altLang="ko-KR" sz="1000" baseline="0"/>
            <a:t>'</a:t>
          </a:r>
          <a:r>
            <a:rPr lang="ko-KR" altLang="en-US" sz="1000" baseline="0"/>
            <a:t>금액</a:t>
          </a:r>
          <a:r>
            <a:rPr lang="en-US" altLang="ko-KR" sz="1000" baseline="0"/>
            <a:t>' </a:t>
          </a:r>
          <a:r>
            <a:rPr lang="ko-KR" altLang="en-US" sz="1000" baseline="0"/>
            <a:t>필드는 원본 데이터에 꼭 포함되지 않아도</a:t>
          </a:r>
          <a:r>
            <a:rPr lang="en-US" altLang="ko-KR" sz="1000" baseline="0"/>
            <a:t> </a:t>
          </a:r>
          <a:r>
            <a:rPr lang="ko-KR" altLang="en-US" sz="1000" baseline="0"/>
            <a:t>괜찮은 계산된 데이터입니다</a:t>
          </a:r>
          <a:r>
            <a:rPr lang="en-US" altLang="ko-KR" sz="1000" baseline="0"/>
            <a:t>. </a:t>
          </a:r>
          <a:r>
            <a:rPr lang="ko-KR" altLang="en-US" sz="1000" baseline="0"/>
            <a:t>따라서 원본데이터로 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소비자가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와 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판매수량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만 관리하면 파일 용량을 최소화하고 처리속도도 향상</a:t>
          </a:r>
          <a:r>
            <a:rPr lang="ko-KR" altLang="en-US" sz="1000" baseline="0"/>
            <a:t>시킬 수 있습니다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 editAs="oneCell">
    <xdr:from>
      <xdr:col>11</xdr:col>
      <xdr:colOff>115957</xdr:colOff>
      <xdr:row>10</xdr:row>
      <xdr:rowOff>91109</xdr:rowOff>
    </xdr:from>
    <xdr:to>
      <xdr:col>15</xdr:col>
      <xdr:colOff>438978</xdr:colOff>
      <xdr:row>13</xdr:row>
      <xdr:rowOff>27122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B3AE8A-137C-4D53-9F8D-5FD10CE8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7696" y="2294283"/>
          <a:ext cx="3072847" cy="557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146538</xdr:rowOff>
    </xdr:from>
    <xdr:to>
      <xdr:col>13</xdr:col>
      <xdr:colOff>58616</xdr:colOff>
      <xdr:row>7</xdr:row>
      <xdr:rowOff>124876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1898D8-2ED4-4709-B2DA-CA52BC214CFF}"/>
            </a:ext>
          </a:extLst>
        </xdr:cNvPr>
        <xdr:cNvSpPr txBox="1"/>
      </xdr:nvSpPr>
      <xdr:spPr>
        <a:xfrm>
          <a:off x="6455020" y="783980"/>
          <a:ext cx="281353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병합된 셀을 일부 포함해서 범위를 선택하면</a:t>
          </a:r>
          <a:r>
            <a:rPr lang="en-US" altLang="ko-KR" sz="1000"/>
            <a:t>, </a:t>
          </a:r>
          <a:r>
            <a:rPr lang="ko-KR" altLang="en-US" sz="1000" b="1" u="sng"/>
            <a:t>병합된 셀 전체가 동시에 선택되어 범위를 선택하는데 어려움</a:t>
          </a:r>
          <a:r>
            <a:rPr lang="ko-KR" altLang="en-US" sz="1000"/>
            <a:t>이 생깁니다</a:t>
          </a:r>
          <a:r>
            <a:rPr lang="en-US" altLang="ko-KR" sz="100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6627</xdr:rowOff>
    </xdr:from>
    <xdr:to>
      <xdr:col>16</xdr:col>
      <xdr:colOff>92762</xdr:colOff>
      <xdr:row>1</xdr:row>
      <xdr:rowOff>2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42A2FB3-5401-46EF-9C24-60AEDEAA2A55}"/>
            </a:ext>
          </a:extLst>
        </xdr:cNvPr>
        <xdr:cNvSpPr/>
      </xdr:nvSpPr>
      <xdr:spPr>
        <a:xfrm>
          <a:off x="9601200" y="6627"/>
          <a:ext cx="1464362" cy="202925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20</xdr:col>
      <xdr:colOff>205739</xdr:colOff>
      <xdr:row>0</xdr:row>
      <xdr:rowOff>38101</xdr:rowOff>
    </xdr:from>
    <xdr:ext cx="2261236" cy="714374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월">
              <a:extLst>
                <a:ext uri="{FF2B5EF4-FFF2-40B4-BE49-F238E27FC236}">
                  <a16:creationId xmlns:a16="http://schemas.microsoft.com/office/drawing/2014/main" id="{543BC6FF-E065-45E2-B57D-16CA20D0D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8000" y="38101"/>
              <a:ext cx="2261236" cy="714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0</xdr:col>
      <xdr:colOff>438977</xdr:colOff>
      <xdr:row>20</xdr:row>
      <xdr:rowOff>173934</xdr:rowOff>
    </xdr:from>
    <xdr:to>
      <xdr:col>4</xdr:col>
      <xdr:colOff>488674</xdr:colOff>
      <xdr:row>24</xdr:row>
      <xdr:rowOff>173934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066D4C-6153-4A36-A54D-7907A5A3EA63}"/>
            </a:ext>
          </a:extLst>
        </xdr:cNvPr>
        <xdr:cNvSpPr txBox="1"/>
      </xdr:nvSpPr>
      <xdr:spPr>
        <a:xfrm>
          <a:off x="438977" y="4514021"/>
          <a:ext cx="3296480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규칙을 지키지 않은 데이터는</a:t>
          </a:r>
          <a:r>
            <a:rPr lang="en-US" altLang="ko-KR" sz="1000"/>
            <a:t>, </a:t>
          </a:r>
          <a:r>
            <a:rPr lang="ko-KR" altLang="en-US" sz="1000" b="1" u="sng"/>
            <a:t>새로운 항목이 추가될 때</a:t>
          </a:r>
          <a:r>
            <a:rPr lang="en-US" altLang="ko-KR" sz="1000" b="1" u="sng" baseline="0"/>
            <a:t> </a:t>
          </a:r>
          <a:r>
            <a:rPr lang="ko-KR" altLang="en-US" sz="1000" b="1" u="sng" baseline="0"/>
            <a:t>전반적인 </a:t>
          </a:r>
          <a:r>
            <a:rPr lang="ko-KR" altLang="en-US" sz="1000" b="1" u="sng"/>
            <a:t>데이터</a:t>
          </a:r>
          <a:r>
            <a:rPr lang="ko-KR" altLang="en-US" sz="1000" b="1" u="sng" baseline="0"/>
            <a:t> 구조 변경</a:t>
          </a:r>
          <a:r>
            <a:rPr lang="ko-KR" altLang="en-US" sz="1000" baseline="0"/>
            <a:t>으로 인해  많은 시간과 노력이 들어갑니다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20</xdr:col>
      <xdr:colOff>182217</xdr:colOff>
      <xdr:row>22</xdr:row>
      <xdr:rowOff>198783</xdr:rowOff>
    </xdr:from>
    <xdr:to>
      <xdr:col>24</xdr:col>
      <xdr:colOff>298173</xdr:colOff>
      <xdr:row>26</xdr:row>
      <xdr:rowOff>198783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AE689E1-543C-468B-9797-37C053C04F8C}"/>
            </a:ext>
          </a:extLst>
        </xdr:cNvPr>
        <xdr:cNvSpPr txBox="1"/>
      </xdr:nvSpPr>
      <xdr:spPr>
        <a:xfrm>
          <a:off x="10154478" y="4953000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규칙이 지켜진 데이터는 </a:t>
          </a:r>
          <a:r>
            <a:rPr lang="ko-KR" altLang="en-US" sz="1000" b="1" u="sng"/>
            <a:t>오른쪽으로 새로운 항목</a:t>
          </a:r>
          <a:r>
            <a:rPr lang="en-US" altLang="ko-KR" sz="1000" b="1" u="sng"/>
            <a:t>(</a:t>
          </a:r>
          <a:r>
            <a:rPr lang="ko-KR" altLang="en-US" sz="1000" b="1" u="sng"/>
            <a:t>필드</a:t>
          </a:r>
          <a:r>
            <a:rPr lang="en-US" altLang="ko-KR" sz="1000" b="1" u="sng"/>
            <a:t>)</a:t>
          </a:r>
          <a:r>
            <a:rPr lang="ko-KR" altLang="en-US" sz="1000" b="1" u="sng"/>
            <a:t>만 추가</a:t>
          </a:r>
          <a:r>
            <a:rPr lang="ko-KR" altLang="en-US" sz="1000"/>
            <a:t>해주면 됩니다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6625</xdr:rowOff>
    </xdr:from>
    <xdr:to>
      <xdr:col>36</xdr:col>
      <xdr:colOff>702366</xdr:colOff>
      <xdr:row>0</xdr:row>
      <xdr:rowOff>218661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AE0F868-09E7-4078-840C-36B6FA538BE7}"/>
            </a:ext>
          </a:extLst>
        </xdr:cNvPr>
        <xdr:cNvSpPr/>
      </xdr:nvSpPr>
      <xdr:spPr>
        <a:xfrm>
          <a:off x="24003000" y="6625"/>
          <a:ext cx="1369116" cy="202511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38</xdr:col>
      <xdr:colOff>426271</xdr:colOff>
      <xdr:row>1</xdr:row>
      <xdr:rowOff>71719</xdr:rowOff>
    </xdr:from>
    <xdr:ext cx="7140525" cy="70061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제품명">
              <a:extLst>
                <a:ext uri="{FF2B5EF4-FFF2-40B4-BE49-F238E27FC236}">
                  <a16:creationId xmlns:a16="http://schemas.microsoft.com/office/drawing/2014/main" id="{6FFD4B96-3FB8-42FD-B1E5-9E178223B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품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1075" y="287067"/>
              <a:ext cx="7140525" cy="700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1</xdr:col>
      <xdr:colOff>0</xdr:colOff>
      <xdr:row>13</xdr:row>
      <xdr:rowOff>0</xdr:rowOff>
    </xdr:from>
    <xdr:to>
      <xdr:col>11</xdr:col>
      <xdr:colOff>74545</xdr:colOff>
      <xdr:row>20</xdr:row>
      <xdr:rowOff>66262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93886B-1DD1-4537-B355-F1A4ABF86278}"/>
            </a:ext>
          </a:extLst>
        </xdr:cNvPr>
        <xdr:cNvSpPr txBox="1"/>
      </xdr:nvSpPr>
      <xdr:spPr>
        <a:xfrm>
          <a:off x="356152" y="2840935"/>
          <a:ext cx="3313045" cy="1515718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위 헬로마트 입고 내역</a:t>
          </a:r>
          <a:r>
            <a:rPr lang="ko-KR" altLang="en-US" sz="1000" baseline="0"/>
            <a:t>은 데이터 구조를 보았을 때 어떤 문제가 있나요</a:t>
          </a:r>
          <a:r>
            <a:rPr lang="en-US" altLang="ko-KR" sz="1000" baseline="0"/>
            <a:t>?</a:t>
          </a:r>
        </a:p>
        <a:p>
          <a:r>
            <a:rPr lang="ko-KR" altLang="en-US" sz="1000" baseline="0"/>
            <a:t>① 세로방향 블록쌓기 규칙에 어긋납니다</a:t>
          </a:r>
          <a:r>
            <a:rPr lang="en-US" altLang="ko-KR" sz="1000" baseline="0"/>
            <a:t>. </a:t>
          </a:r>
        </a:p>
        <a:p>
          <a:r>
            <a:rPr lang="en-US" altLang="ko-KR" sz="1000" baseline="0"/>
            <a:t>(</a:t>
          </a:r>
          <a:r>
            <a:rPr lang="ko-KR" altLang="en-US" sz="1000" baseline="0"/>
            <a:t>→ </a:t>
          </a:r>
          <a:r>
            <a:rPr lang="en-US" altLang="ko-KR" sz="1000" baseline="0"/>
            <a:t>'</a:t>
          </a:r>
          <a:r>
            <a:rPr lang="ko-KR" altLang="en-US" sz="1000" baseline="0"/>
            <a:t>날짜</a:t>
          </a:r>
          <a:r>
            <a:rPr lang="en-US" altLang="ko-KR" sz="1000" baseline="0"/>
            <a:t>' </a:t>
          </a:r>
          <a:r>
            <a:rPr lang="ko-KR" altLang="en-US" sz="1000" baseline="0"/>
            <a:t>항목이 가로로 나열</a:t>
          </a:r>
          <a:r>
            <a:rPr lang="en-US" altLang="ko-KR" sz="1000" baseline="0"/>
            <a:t>, </a:t>
          </a:r>
          <a:r>
            <a:rPr lang="ko-KR" altLang="en-US" sz="1000" baseline="0"/>
            <a:t>가로로 누적</a:t>
          </a:r>
          <a:r>
            <a:rPr lang="en-US" altLang="ko-KR" sz="1000" baseline="0"/>
            <a:t>)</a:t>
          </a:r>
        </a:p>
        <a:p>
          <a:r>
            <a:rPr lang="ko-KR" altLang="en-US" sz="1000" baseline="0"/>
            <a:t>② 합계</a:t>
          </a:r>
          <a:r>
            <a:rPr lang="en-US" altLang="ko-KR" sz="1000" baseline="0"/>
            <a:t>(</a:t>
          </a:r>
          <a:r>
            <a:rPr lang="ko-KR" altLang="en-US" sz="1000" baseline="0"/>
            <a:t>집계</a:t>
          </a:r>
          <a:r>
            <a:rPr lang="en-US" altLang="ko-KR" sz="1000" baseline="0"/>
            <a:t>) </a:t>
          </a:r>
          <a:r>
            <a:rPr lang="ko-KR" altLang="en-US" sz="1000" baseline="0"/>
            <a:t>데이터가 원본데이터에 포함되어 있습니다</a:t>
          </a:r>
          <a:r>
            <a:rPr lang="en-US" altLang="ko-KR" sz="1000" baseline="0"/>
            <a:t>.</a:t>
          </a:r>
          <a:endParaRPr lang="en-US" altLang="ko-KR" sz="1000"/>
        </a:p>
      </xdr:txBody>
    </xdr:sp>
    <xdr:clientData/>
  </xdr:twoCellAnchor>
  <xdr:twoCellAnchor editAs="oneCell">
    <xdr:from>
      <xdr:col>11</xdr:col>
      <xdr:colOff>182217</xdr:colOff>
      <xdr:row>20</xdr:row>
      <xdr:rowOff>182217</xdr:rowOff>
    </xdr:from>
    <xdr:to>
      <xdr:col>22</xdr:col>
      <xdr:colOff>89916</xdr:colOff>
      <xdr:row>26</xdr:row>
      <xdr:rowOff>25539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E79A049-8876-478E-B195-E400A1FD9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869" y="4472608"/>
          <a:ext cx="2914286" cy="10857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8283</xdr:colOff>
      <xdr:row>20</xdr:row>
      <xdr:rowOff>165652</xdr:rowOff>
    </xdr:from>
    <xdr:to>
      <xdr:col>11</xdr:col>
      <xdr:colOff>57978</xdr:colOff>
      <xdr:row>25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9B06C7-CC3C-422A-8998-1CECD2BD7AE6}"/>
            </a:ext>
          </a:extLst>
        </xdr:cNvPr>
        <xdr:cNvSpPr txBox="1"/>
      </xdr:nvSpPr>
      <xdr:spPr>
        <a:xfrm>
          <a:off x="364435" y="4456043"/>
          <a:ext cx="3288195" cy="1060174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규칙을 지키지 않고 데이터를 관리하면</a:t>
          </a:r>
          <a:r>
            <a:rPr lang="en-US" altLang="ko-KR" sz="1000"/>
            <a:t>, </a:t>
          </a:r>
          <a:r>
            <a:rPr lang="en-US" altLang="ko-KR" sz="1000" b="1" u="sng"/>
            <a:t>'</a:t>
          </a:r>
          <a:r>
            <a:rPr lang="ko-KR" altLang="en-US" sz="1000" b="1" u="sng"/>
            <a:t>표</a:t>
          </a:r>
          <a:r>
            <a:rPr lang="en-US" altLang="ko-KR" sz="1000" b="1" u="sng"/>
            <a:t>'</a:t>
          </a:r>
          <a:r>
            <a:rPr lang="ko-KR" altLang="en-US" sz="1000" b="1" u="sng"/>
            <a:t>나 </a:t>
          </a:r>
          <a:r>
            <a:rPr lang="en-US" altLang="ko-KR" sz="1000" b="1" u="sng"/>
            <a:t>'</a:t>
          </a:r>
          <a:r>
            <a:rPr lang="ko-KR" altLang="en-US" sz="1000" b="1" u="sng"/>
            <a:t>시트</a:t>
          </a:r>
          <a:r>
            <a:rPr lang="en-US" altLang="ko-KR" sz="1000" b="1" u="sng"/>
            <a:t>'</a:t>
          </a:r>
          <a:r>
            <a:rPr lang="ko-KR" altLang="en-US" sz="1000" b="1" u="sng"/>
            <a:t>를 여러개로 나누어서 관리</a:t>
          </a:r>
          <a:r>
            <a:rPr lang="ko-KR" altLang="en-US" sz="1000"/>
            <a:t>하게 되고</a:t>
          </a:r>
          <a:r>
            <a:rPr lang="en-US" altLang="ko-KR" sz="1000"/>
            <a:t>, </a:t>
          </a:r>
          <a:r>
            <a:rPr lang="ko-KR" altLang="en-US" sz="1000"/>
            <a:t>이후에 데이터를 집계하거나 취합할 때 여러가지 어려움에 봉착하게 됩니다</a:t>
          </a:r>
          <a:r>
            <a:rPr lang="en-US" altLang="ko-KR" sz="1000"/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05-00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05-00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99.940118749997" createdVersion="7" refreshedVersion="7" minRefreshableVersion="3" recordCount="11" xr:uid="{5E8952CF-D82E-40E3-A7B5-34C68ADE60E4}">
  <cacheSource type="worksheet">
    <worksheetSource ref="B18:F29" sheet="매일상사직원목록"/>
  </cacheSource>
  <cacheFields count="5">
    <cacheField name="부서명" numFmtId="0">
      <sharedItems count="6">
        <s v="인사팀"/>
        <s v="영업팀"/>
        <s v="재무팀"/>
        <s v="마케팅팀"/>
        <s v="기획팀"/>
        <s v="법무팀"/>
      </sharedItems>
    </cacheField>
    <cacheField name="직원명" numFmtId="0">
      <sharedItems count="11">
        <s v="김하늘"/>
        <s v="정진하"/>
        <s v="김병민"/>
        <s v="이제우"/>
        <s v="김준용"/>
        <s v="박정화"/>
        <s v="이서후"/>
        <s v="최리"/>
        <s v="김택준"/>
        <s v="김교은"/>
        <s v="최효운"/>
      </sharedItems>
    </cacheField>
    <cacheField name="직급" numFmtId="0">
      <sharedItems count="4">
        <s v="대리"/>
        <s v="사원"/>
        <s v="부장"/>
        <s v="과장"/>
      </sharedItems>
    </cacheField>
    <cacheField name="입사일" numFmtId="14">
      <sharedItems containsSemiMixedTypes="0" containsNonDate="0" containsDate="1" containsString="0" minDate="2019-10-02T00:00:00" maxDate="2020-12-11T00:00:00"/>
    </cacheField>
    <cacheField name="연차" numFmtId="3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 pivotCacheId="1324068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78.992332407404" createdVersion="7" refreshedVersion="7" minRefreshableVersion="3" recordCount="36" xr:uid="{3A30E8BD-0BA8-4C22-B99B-C45B895C63D3}">
  <cacheSource type="worksheet">
    <worksheetSource ref="O4:S40" sheet="ABC정수기판매실적" r:id="rId2"/>
  </cacheSource>
  <cacheFields count="5">
    <cacheField name="부서" numFmtId="0">
      <sharedItems count="4">
        <s v="영업1팀"/>
        <s v="영업2팀"/>
        <s v="영업3팀"/>
        <s v="영업4팀"/>
      </sharedItems>
    </cacheField>
    <cacheField name="구" numFmtId="0">
      <sharedItems/>
    </cacheField>
    <cacheField name="지역" numFmtId="0">
      <sharedItems count="12">
        <s v="신길동"/>
        <s v="당산동"/>
        <s v="대림동"/>
        <s v="논현동"/>
        <s v="대치동"/>
        <s v="반포동"/>
        <s v="서초동"/>
        <s v="방배동"/>
        <s v="공덕동"/>
        <s v="아현동"/>
        <s v="망원동"/>
        <s v="합정동"/>
      </sharedItems>
    </cacheField>
    <cacheField name="월" numFmtId="0">
      <sharedItems count="3">
        <s v="10월"/>
        <s v="11월"/>
        <s v="12월"/>
      </sharedItems>
    </cacheField>
    <cacheField name="실적" numFmtId="0">
      <sharedItems containsSemiMixedTypes="0" containsString="0" containsNumber="1" containsInteger="1" minValue="101" maxValue="500"/>
    </cacheField>
  </cacheFields>
  <extLst>
    <ext xmlns:x14="http://schemas.microsoft.com/office/spreadsheetml/2009/9/main" uri="{725AE2AE-9491-48be-B2B4-4EB974FC3084}">
      <x14:pivotCacheDefinition pivotCacheId="175347113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78.992331944442" createdVersion="7" refreshedVersion="7" minRefreshableVersion="3" recordCount="217" xr:uid="{2D223C5E-C741-41C5-92E6-49F02C26A6B2}">
  <cacheSource type="worksheet">
    <worksheetSource ref="AJ4:AL221" sheet="입고내역" r:id="rId2"/>
  </cacheSource>
  <cacheFields count="3">
    <cacheField name="제품명" numFmtId="0">
      <sharedItems count="7">
        <s v="컴퓨터"/>
        <s v="모니터"/>
        <s v="책상"/>
        <s v="의자"/>
        <s v="선풍기"/>
        <s v="냉장고"/>
        <s v="에어컨"/>
      </sharedItems>
    </cacheField>
    <cacheField name="입고일" numFmtId="0">
      <sharedItems containsMixedTypes="1" containsNumber="1" containsInteger="1" minValue="1" maxValue="3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s v="9" u="1"/>
        <s v="31" u="1"/>
        <s v="2" u="1"/>
        <s v="20" u="1"/>
        <s v="22" u="1"/>
        <s v="7" u="1"/>
        <s v="24" u="1"/>
        <s v="11" u="1"/>
        <s v="26" u="1"/>
        <s v="13" u="1"/>
        <s v="28" u="1"/>
        <s v="15" u="1"/>
        <s v="17" u="1"/>
        <s v="5" u="1"/>
        <s v="19" u="1"/>
        <s v="3" u="1"/>
        <s v="30" u="1"/>
        <s v="8" u="1"/>
        <s v="21" u="1"/>
        <s v="1" u="1"/>
        <s v="23" u="1"/>
        <s v="10" u="1"/>
        <s v="25" u="1"/>
        <s v="12" u="1"/>
        <s v="27" u="1"/>
        <s v="6" u="1"/>
        <s v="14" u="1"/>
        <s v="29" u="1"/>
        <s v="16" u="1"/>
        <s v="18" u="1"/>
        <s v="4" u="1"/>
      </sharedItems>
    </cacheField>
    <cacheField name="값2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679646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d v="2020-03-13T00:00:00"/>
    <n v="2"/>
  </r>
  <r>
    <x v="0"/>
    <x v="1"/>
    <x v="1"/>
    <d v="2020-12-10T00:00:00"/>
    <n v="2"/>
  </r>
  <r>
    <x v="0"/>
    <x v="2"/>
    <x v="1"/>
    <d v="2019-10-02T00:00:00"/>
    <n v="3"/>
  </r>
  <r>
    <x v="1"/>
    <x v="3"/>
    <x v="2"/>
    <d v="2019-12-23T00:00:00"/>
    <n v="3"/>
  </r>
  <r>
    <x v="1"/>
    <x v="4"/>
    <x v="1"/>
    <d v="2019-12-12T00:00:00"/>
    <n v="3"/>
  </r>
  <r>
    <x v="2"/>
    <x v="5"/>
    <x v="3"/>
    <d v="2019-10-26T00:00:00"/>
    <n v="3"/>
  </r>
  <r>
    <x v="3"/>
    <x v="6"/>
    <x v="0"/>
    <d v="2020-04-01T00:00:00"/>
    <n v="2"/>
  </r>
  <r>
    <x v="3"/>
    <x v="7"/>
    <x v="0"/>
    <d v="2020-04-28T00:00:00"/>
    <n v="2"/>
  </r>
  <r>
    <x v="3"/>
    <x v="8"/>
    <x v="1"/>
    <d v="2019-12-01T00:00:00"/>
    <n v="3"/>
  </r>
  <r>
    <x v="4"/>
    <x v="9"/>
    <x v="0"/>
    <d v="2020-05-30T00:00:00"/>
    <n v="2"/>
  </r>
  <r>
    <x v="5"/>
    <x v="10"/>
    <x v="3"/>
    <d v="2020-01-14T00:00:0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영등포"/>
    <x v="0"/>
    <x v="0"/>
    <n v="102"/>
  </r>
  <r>
    <x v="0"/>
    <s v="영등포"/>
    <x v="1"/>
    <x v="0"/>
    <n v="379"/>
  </r>
  <r>
    <x v="0"/>
    <s v="영등포"/>
    <x v="2"/>
    <x v="0"/>
    <n v="102"/>
  </r>
  <r>
    <x v="1"/>
    <s v="강남"/>
    <x v="3"/>
    <x v="0"/>
    <n v="500"/>
  </r>
  <r>
    <x v="1"/>
    <s v="강남"/>
    <x v="4"/>
    <x v="0"/>
    <n v="433"/>
  </r>
  <r>
    <x v="2"/>
    <s v="서초"/>
    <x v="5"/>
    <x v="0"/>
    <n v="369"/>
  </r>
  <r>
    <x v="2"/>
    <s v="서초"/>
    <x v="6"/>
    <x v="0"/>
    <n v="279"/>
  </r>
  <r>
    <x v="2"/>
    <s v="서초"/>
    <x v="7"/>
    <x v="0"/>
    <n v="202"/>
  </r>
  <r>
    <x v="3"/>
    <s v="마포"/>
    <x v="8"/>
    <x v="0"/>
    <n v="466"/>
  </r>
  <r>
    <x v="3"/>
    <s v="마포"/>
    <x v="9"/>
    <x v="0"/>
    <n v="471"/>
  </r>
  <r>
    <x v="3"/>
    <s v="마포"/>
    <x v="10"/>
    <x v="0"/>
    <n v="396"/>
  </r>
  <r>
    <x v="3"/>
    <s v="마포"/>
    <x v="11"/>
    <x v="0"/>
    <n v="101"/>
  </r>
  <r>
    <x v="0"/>
    <s v="영등포"/>
    <x v="0"/>
    <x v="1"/>
    <n v="449"/>
  </r>
  <r>
    <x v="0"/>
    <s v="영등포"/>
    <x v="1"/>
    <x v="1"/>
    <n v="478"/>
  </r>
  <r>
    <x v="0"/>
    <s v="영등포"/>
    <x v="2"/>
    <x v="1"/>
    <n v="454"/>
  </r>
  <r>
    <x v="1"/>
    <s v="강남"/>
    <x v="3"/>
    <x v="1"/>
    <n v="447"/>
  </r>
  <r>
    <x v="1"/>
    <s v="강남"/>
    <x v="4"/>
    <x v="1"/>
    <n v="125"/>
  </r>
  <r>
    <x v="2"/>
    <s v="서초"/>
    <x v="5"/>
    <x v="1"/>
    <n v="468"/>
  </r>
  <r>
    <x v="2"/>
    <s v="서초"/>
    <x v="6"/>
    <x v="1"/>
    <n v="110"/>
  </r>
  <r>
    <x v="2"/>
    <s v="서초"/>
    <x v="7"/>
    <x v="1"/>
    <n v="384"/>
  </r>
  <r>
    <x v="3"/>
    <s v="마포"/>
    <x v="8"/>
    <x v="1"/>
    <n v="377"/>
  </r>
  <r>
    <x v="3"/>
    <s v="마포"/>
    <x v="9"/>
    <x v="1"/>
    <n v="149"/>
  </r>
  <r>
    <x v="3"/>
    <s v="마포"/>
    <x v="10"/>
    <x v="1"/>
    <n v="309"/>
  </r>
  <r>
    <x v="3"/>
    <s v="마포"/>
    <x v="11"/>
    <x v="1"/>
    <n v="102"/>
  </r>
  <r>
    <x v="0"/>
    <s v="영등포"/>
    <x v="0"/>
    <x v="2"/>
    <n v="477"/>
  </r>
  <r>
    <x v="0"/>
    <s v="영등포"/>
    <x v="1"/>
    <x v="2"/>
    <n v="378"/>
  </r>
  <r>
    <x v="0"/>
    <s v="영등포"/>
    <x v="2"/>
    <x v="2"/>
    <n v="310"/>
  </r>
  <r>
    <x v="1"/>
    <s v="강남"/>
    <x v="3"/>
    <x v="2"/>
    <n v="225"/>
  </r>
  <r>
    <x v="1"/>
    <s v="강남"/>
    <x v="4"/>
    <x v="2"/>
    <n v="457"/>
  </r>
  <r>
    <x v="2"/>
    <s v="서초"/>
    <x v="5"/>
    <x v="2"/>
    <n v="284"/>
  </r>
  <r>
    <x v="2"/>
    <s v="서초"/>
    <x v="6"/>
    <x v="2"/>
    <n v="469"/>
  </r>
  <r>
    <x v="2"/>
    <s v="서초"/>
    <x v="7"/>
    <x v="2"/>
    <n v="385"/>
  </r>
  <r>
    <x v="3"/>
    <s v="마포"/>
    <x v="8"/>
    <x v="2"/>
    <n v="345"/>
  </r>
  <r>
    <x v="3"/>
    <s v="마포"/>
    <x v="9"/>
    <x v="2"/>
    <n v="184"/>
  </r>
  <r>
    <x v="3"/>
    <s v="마포"/>
    <x v="10"/>
    <x v="2"/>
    <n v="210"/>
  </r>
  <r>
    <x v="3"/>
    <s v="마포"/>
    <x v="11"/>
    <x v="2"/>
    <n v="4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n v="0"/>
  </r>
  <r>
    <x v="0"/>
    <x v="1"/>
    <n v="0"/>
  </r>
  <r>
    <x v="0"/>
    <x v="2"/>
    <n v="0"/>
  </r>
  <r>
    <x v="0"/>
    <x v="3"/>
    <n v="20"/>
  </r>
  <r>
    <x v="0"/>
    <x v="4"/>
    <n v="0"/>
  </r>
  <r>
    <x v="0"/>
    <x v="5"/>
    <n v="0"/>
  </r>
  <r>
    <x v="0"/>
    <x v="6"/>
    <n v="10"/>
  </r>
  <r>
    <x v="0"/>
    <x v="7"/>
    <n v="5"/>
  </r>
  <r>
    <x v="0"/>
    <x v="8"/>
    <n v="5"/>
  </r>
  <r>
    <x v="0"/>
    <x v="9"/>
    <n v="5"/>
  </r>
  <r>
    <x v="0"/>
    <x v="10"/>
    <n v="0"/>
  </r>
  <r>
    <x v="0"/>
    <x v="11"/>
    <n v="10"/>
  </r>
  <r>
    <x v="0"/>
    <x v="12"/>
    <n v="20"/>
  </r>
  <r>
    <x v="0"/>
    <x v="13"/>
    <n v="15"/>
  </r>
  <r>
    <x v="0"/>
    <x v="14"/>
    <n v="10"/>
  </r>
  <r>
    <x v="0"/>
    <x v="15"/>
    <n v="0"/>
  </r>
  <r>
    <x v="0"/>
    <x v="16"/>
    <n v="20"/>
  </r>
  <r>
    <x v="0"/>
    <x v="17"/>
    <n v="0"/>
  </r>
  <r>
    <x v="0"/>
    <x v="18"/>
    <n v="20"/>
  </r>
  <r>
    <x v="0"/>
    <x v="19"/>
    <n v="20"/>
  </r>
  <r>
    <x v="0"/>
    <x v="20"/>
    <n v="0"/>
  </r>
  <r>
    <x v="0"/>
    <x v="21"/>
    <n v="0"/>
  </r>
  <r>
    <x v="0"/>
    <x v="22"/>
    <n v="20"/>
  </r>
  <r>
    <x v="0"/>
    <x v="23"/>
    <n v="5"/>
  </r>
  <r>
    <x v="0"/>
    <x v="24"/>
    <n v="0"/>
  </r>
  <r>
    <x v="0"/>
    <x v="25"/>
    <n v="0"/>
  </r>
  <r>
    <x v="0"/>
    <x v="26"/>
    <n v="0"/>
  </r>
  <r>
    <x v="0"/>
    <x v="27"/>
    <n v="0"/>
  </r>
  <r>
    <x v="0"/>
    <x v="28"/>
    <n v="0"/>
  </r>
  <r>
    <x v="0"/>
    <x v="29"/>
    <n v="15"/>
  </r>
  <r>
    <x v="0"/>
    <x v="30"/>
    <n v="10"/>
  </r>
  <r>
    <x v="1"/>
    <x v="0"/>
    <n v="0"/>
  </r>
  <r>
    <x v="1"/>
    <x v="1"/>
    <n v="20"/>
  </r>
  <r>
    <x v="1"/>
    <x v="2"/>
    <n v="15"/>
  </r>
  <r>
    <x v="1"/>
    <x v="3"/>
    <n v="5"/>
  </r>
  <r>
    <x v="1"/>
    <x v="4"/>
    <n v="0"/>
  </r>
  <r>
    <x v="1"/>
    <x v="5"/>
    <n v="5"/>
  </r>
  <r>
    <x v="1"/>
    <x v="6"/>
    <n v="0"/>
  </r>
  <r>
    <x v="1"/>
    <x v="7"/>
    <n v="0"/>
  </r>
  <r>
    <x v="1"/>
    <x v="8"/>
    <n v="0"/>
  </r>
  <r>
    <x v="1"/>
    <x v="9"/>
    <n v="20"/>
  </r>
  <r>
    <x v="1"/>
    <x v="10"/>
    <n v="20"/>
  </r>
  <r>
    <x v="1"/>
    <x v="11"/>
    <n v="0"/>
  </r>
  <r>
    <x v="1"/>
    <x v="12"/>
    <n v="5"/>
  </r>
  <r>
    <x v="1"/>
    <x v="13"/>
    <n v="5"/>
  </r>
  <r>
    <x v="1"/>
    <x v="14"/>
    <n v="20"/>
  </r>
  <r>
    <x v="1"/>
    <x v="15"/>
    <n v="0"/>
  </r>
  <r>
    <x v="1"/>
    <x v="16"/>
    <n v="0"/>
  </r>
  <r>
    <x v="1"/>
    <x v="17"/>
    <n v="20"/>
  </r>
  <r>
    <x v="1"/>
    <x v="18"/>
    <n v="10"/>
  </r>
  <r>
    <x v="1"/>
    <x v="19"/>
    <n v="0"/>
  </r>
  <r>
    <x v="1"/>
    <x v="20"/>
    <n v="15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20"/>
  </r>
  <r>
    <x v="1"/>
    <x v="26"/>
    <n v="0"/>
  </r>
  <r>
    <x v="1"/>
    <x v="27"/>
    <n v="0"/>
  </r>
  <r>
    <x v="1"/>
    <x v="28"/>
    <n v="20"/>
  </r>
  <r>
    <x v="1"/>
    <x v="29"/>
    <n v="15"/>
  </r>
  <r>
    <x v="1"/>
    <x v="30"/>
    <n v="0"/>
  </r>
  <r>
    <x v="2"/>
    <x v="0"/>
    <n v="5"/>
  </r>
  <r>
    <x v="2"/>
    <x v="1"/>
    <n v="20"/>
  </r>
  <r>
    <x v="2"/>
    <x v="2"/>
    <n v="0"/>
  </r>
  <r>
    <x v="2"/>
    <x v="3"/>
    <n v="5"/>
  </r>
  <r>
    <x v="2"/>
    <x v="4"/>
    <n v="15"/>
  </r>
  <r>
    <x v="2"/>
    <x v="5"/>
    <n v="0"/>
  </r>
  <r>
    <x v="2"/>
    <x v="6"/>
    <n v="0"/>
  </r>
  <r>
    <x v="2"/>
    <x v="7"/>
    <n v="5"/>
  </r>
  <r>
    <x v="2"/>
    <x v="8"/>
    <n v="20"/>
  </r>
  <r>
    <x v="2"/>
    <x v="9"/>
    <n v="0"/>
  </r>
  <r>
    <x v="2"/>
    <x v="10"/>
    <n v="0"/>
  </r>
  <r>
    <x v="2"/>
    <x v="11"/>
    <n v="10"/>
  </r>
  <r>
    <x v="2"/>
    <x v="12"/>
    <n v="0"/>
  </r>
  <r>
    <x v="2"/>
    <x v="13"/>
    <n v="15"/>
  </r>
  <r>
    <x v="2"/>
    <x v="14"/>
    <n v="0"/>
  </r>
  <r>
    <x v="2"/>
    <x v="15"/>
    <n v="0"/>
  </r>
  <r>
    <x v="2"/>
    <x v="16"/>
    <n v="20"/>
  </r>
  <r>
    <x v="2"/>
    <x v="17"/>
    <n v="0"/>
  </r>
  <r>
    <x v="2"/>
    <x v="18"/>
    <n v="0"/>
  </r>
  <r>
    <x v="2"/>
    <x v="19"/>
    <n v="20"/>
  </r>
  <r>
    <x v="2"/>
    <x v="20"/>
    <n v="0"/>
  </r>
  <r>
    <x v="2"/>
    <x v="21"/>
    <n v="0"/>
  </r>
  <r>
    <x v="2"/>
    <x v="22"/>
    <n v="10"/>
  </r>
  <r>
    <x v="2"/>
    <x v="23"/>
    <n v="0"/>
  </r>
  <r>
    <x v="2"/>
    <x v="24"/>
    <n v="15"/>
  </r>
  <r>
    <x v="2"/>
    <x v="25"/>
    <n v="0"/>
  </r>
  <r>
    <x v="2"/>
    <x v="26"/>
    <n v="0"/>
  </r>
  <r>
    <x v="2"/>
    <x v="27"/>
    <n v="0"/>
  </r>
  <r>
    <x v="2"/>
    <x v="28"/>
    <n v="5"/>
  </r>
  <r>
    <x v="2"/>
    <x v="29"/>
    <n v="15"/>
  </r>
  <r>
    <x v="2"/>
    <x v="30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10"/>
  </r>
  <r>
    <x v="3"/>
    <x v="5"/>
    <n v="0"/>
  </r>
  <r>
    <x v="3"/>
    <x v="6"/>
    <n v="0"/>
  </r>
  <r>
    <x v="3"/>
    <x v="7"/>
    <n v="15"/>
  </r>
  <r>
    <x v="3"/>
    <x v="8"/>
    <n v="10"/>
  </r>
  <r>
    <x v="3"/>
    <x v="9"/>
    <n v="20"/>
  </r>
  <r>
    <x v="3"/>
    <x v="10"/>
    <n v="20"/>
  </r>
  <r>
    <x v="3"/>
    <x v="11"/>
    <n v="0"/>
  </r>
  <r>
    <x v="3"/>
    <x v="12"/>
    <n v="0"/>
  </r>
  <r>
    <x v="3"/>
    <x v="13"/>
    <n v="15"/>
  </r>
  <r>
    <x v="3"/>
    <x v="14"/>
    <n v="15"/>
  </r>
  <r>
    <x v="3"/>
    <x v="15"/>
    <n v="5"/>
  </r>
  <r>
    <x v="3"/>
    <x v="16"/>
    <n v="0"/>
  </r>
  <r>
    <x v="3"/>
    <x v="17"/>
    <n v="20"/>
  </r>
  <r>
    <x v="3"/>
    <x v="18"/>
    <n v="20"/>
  </r>
  <r>
    <x v="3"/>
    <x v="19"/>
    <n v="0"/>
  </r>
  <r>
    <x v="3"/>
    <x v="20"/>
    <n v="5"/>
  </r>
  <r>
    <x v="3"/>
    <x v="21"/>
    <n v="0"/>
  </r>
  <r>
    <x v="3"/>
    <x v="22"/>
    <n v="20"/>
  </r>
  <r>
    <x v="3"/>
    <x v="23"/>
    <n v="0"/>
  </r>
  <r>
    <x v="3"/>
    <x v="24"/>
    <n v="0"/>
  </r>
  <r>
    <x v="3"/>
    <x v="25"/>
    <n v="1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4"/>
    <x v="0"/>
    <n v="0"/>
  </r>
  <r>
    <x v="4"/>
    <x v="1"/>
    <n v="0"/>
  </r>
  <r>
    <x v="4"/>
    <x v="2"/>
    <n v="0"/>
  </r>
  <r>
    <x v="4"/>
    <x v="3"/>
    <n v="15"/>
  </r>
  <r>
    <x v="4"/>
    <x v="4"/>
    <n v="10"/>
  </r>
  <r>
    <x v="4"/>
    <x v="5"/>
    <n v="0"/>
  </r>
  <r>
    <x v="4"/>
    <x v="6"/>
    <n v="10"/>
  </r>
  <r>
    <x v="4"/>
    <x v="7"/>
    <n v="0"/>
  </r>
  <r>
    <x v="4"/>
    <x v="8"/>
    <n v="0"/>
  </r>
  <r>
    <x v="4"/>
    <x v="9"/>
    <n v="20"/>
  </r>
  <r>
    <x v="4"/>
    <x v="10"/>
    <n v="10"/>
  </r>
  <r>
    <x v="4"/>
    <x v="11"/>
    <n v="0"/>
  </r>
  <r>
    <x v="4"/>
    <x v="12"/>
    <n v="5"/>
  </r>
  <r>
    <x v="4"/>
    <x v="13"/>
    <n v="0"/>
  </r>
  <r>
    <x v="4"/>
    <x v="14"/>
    <n v="0"/>
  </r>
  <r>
    <x v="4"/>
    <x v="15"/>
    <n v="5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15"/>
  </r>
  <r>
    <x v="4"/>
    <x v="24"/>
    <n v="0"/>
  </r>
  <r>
    <x v="4"/>
    <x v="25"/>
    <n v="0"/>
  </r>
  <r>
    <x v="4"/>
    <x v="26"/>
    <n v="5"/>
  </r>
  <r>
    <x v="4"/>
    <x v="27"/>
    <n v="0"/>
  </r>
  <r>
    <x v="4"/>
    <x v="28"/>
    <n v="0"/>
  </r>
  <r>
    <x v="4"/>
    <x v="29"/>
    <n v="5"/>
  </r>
  <r>
    <x v="4"/>
    <x v="30"/>
    <n v="20"/>
  </r>
  <r>
    <x v="5"/>
    <x v="0"/>
    <n v="20"/>
  </r>
  <r>
    <x v="5"/>
    <x v="1"/>
    <n v="0"/>
  </r>
  <r>
    <x v="5"/>
    <x v="2"/>
    <n v="0"/>
  </r>
  <r>
    <x v="5"/>
    <x v="3"/>
    <n v="10"/>
  </r>
  <r>
    <x v="5"/>
    <x v="4"/>
    <n v="0"/>
  </r>
  <r>
    <x v="5"/>
    <x v="5"/>
    <n v="20"/>
  </r>
  <r>
    <x v="5"/>
    <x v="6"/>
    <n v="15"/>
  </r>
  <r>
    <x v="5"/>
    <x v="7"/>
    <n v="15"/>
  </r>
  <r>
    <x v="5"/>
    <x v="8"/>
    <n v="0"/>
  </r>
  <r>
    <x v="5"/>
    <x v="9"/>
    <n v="5"/>
  </r>
  <r>
    <x v="5"/>
    <x v="10"/>
    <n v="0"/>
  </r>
  <r>
    <x v="5"/>
    <x v="11"/>
    <n v="20"/>
  </r>
  <r>
    <x v="5"/>
    <x v="12"/>
    <n v="10"/>
  </r>
  <r>
    <x v="5"/>
    <x v="13"/>
    <n v="20"/>
  </r>
  <r>
    <x v="5"/>
    <x v="14"/>
    <n v="0"/>
  </r>
  <r>
    <x v="5"/>
    <x v="15"/>
    <n v="0"/>
  </r>
  <r>
    <x v="5"/>
    <x v="16"/>
    <n v="5"/>
  </r>
  <r>
    <x v="5"/>
    <x v="17"/>
    <n v="0"/>
  </r>
  <r>
    <x v="5"/>
    <x v="18"/>
    <n v="10"/>
  </r>
  <r>
    <x v="5"/>
    <x v="19"/>
    <n v="0"/>
  </r>
  <r>
    <x v="5"/>
    <x v="20"/>
    <n v="0"/>
  </r>
  <r>
    <x v="5"/>
    <x v="21"/>
    <n v="5"/>
  </r>
  <r>
    <x v="5"/>
    <x v="22"/>
    <n v="0"/>
  </r>
  <r>
    <x v="5"/>
    <x v="23"/>
    <n v="5"/>
  </r>
  <r>
    <x v="5"/>
    <x v="24"/>
    <n v="0"/>
  </r>
  <r>
    <x v="5"/>
    <x v="25"/>
    <n v="0"/>
  </r>
  <r>
    <x v="5"/>
    <x v="26"/>
    <n v="0"/>
  </r>
  <r>
    <x v="5"/>
    <x v="27"/>
    <n v="0"/>
  </r>
  <r>
    <x v="5"/>
    <x v="28"/>
    <n v="0"/>
  </r>
  <r>
    <x v="5"/>
    <x v="29"/>
    <n v="0"/>
  </r>
  <r>
    <x v="5"/>
    <x v="30"/>
    <n v="20"/>
  </r>
  <r>
    <x v="6"/>
    <x v="0"/>
    <n v="0"/>
  </r>
  <r>
    <x v="6"/>
    <x v="1"/>
    <n v="0"/>
  </r>
  <r>
    <x v="6"/>
    <x v="2"/>
    <n v="0"/>
  </r>
  <r>
    <x v="6"/>
    <x v="3"/>
    <n v="5"/>
  </r>
  <r>
    <x v="6"/>
    <x v="4"/>
    <n v="0"/>
  </r>
  <r>
    <x v="6"/>
    <x v="5"/>
    <n v="0"/>
  </r>
  <r>
    <x v="6"/>
    <x v="6"/>
    <n v="20"/>
  </r>
  <r>
    <x v="6"/>
    <x v="7"/>
    <n v="10"/>
  </r>
  <r>
    <x v="6"/>
    <x v="8"/>
    <n v="10"/>
  </r>
  <r>
    <x v="6"/>
    <x v="9"/>
    <n v="0"/>
  </r>
  <r>
    <x v="6"/>
    <x v="10"/>
    <n v="15"/>
  </r>
  <r>
    <x v="6"/>
    <x v="11"/>
    <n v="0"/>
  </r>
  <r>
    <x v="6"/>
    <x v="12"/>
    <n v="0"/>
  </r>
  <r>
    <x v="6"/>
    <x v="13"/>
    <n v="0"/>
  </r>
  <r>
    <x v="6"/>
    <x v="14"/>
    <n v="10"/>
  </r>
  <r>
    <x v="6"/>
    <x v="15"/>
    <n v="0"/>
  </r>
  <r>
    <x v="6"/>
    <x v="16"/>
    <n v="15"/>
  </r>
  <r>
    <x v="6"/>
    <x v="17"/>
    <n v="0"/>
  </r>
  <r>
    <x v="6"/>
    <x v="18"/>
    <n v="20"/>
  </r>
  <r>
    <x v="6"/>
    <x v="19"/>
    <n v="10"/>
  </r>
  <r>
    <x v="6"/>
    <x v="20"/>
    <n v="0"/>
  </r>
  <r>
    <x v="6"/>
    <x v="21"/>
    <n v="0"/>
  </r>
  <r>
    <x v="6"/>
    <x v="22"/>
    <n v="20"/>
  </r>
  <r>
    <x v="6"/>
    <x v="23"/>
    <n v="0"/>
  </r>
  <r>
    <x v="6"/>
    <x v="24"/>
    <n v="15"/>
  </r>
  <r>
    <x v="6"/>
    <x v="25"/>
    <n v="0"/>
  </r>
  <r>
    <x v="6"/>
    <x v="26"/>
    <n v="0"/>
  </r>
  <r>
    <x v="6"/>
    <x v="27"/>
    <n v="0"/>
  </r>
  <r>
    <x v="6"/>
    <x v="28"/>
    <n v="10"/>
  </r>
  <r>
    <x v="6"/>
    <x v="29"/>
    <n v="0"/>
  </r>
  <r>
    <x v="6"/>
    <x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19C6B-87FF-4310-B575-51CA81ADE0D8}" name="피벗 테이블12" cacheId="26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H18:K34" firstHeaderRow="1" firstDataRow="1" firstDataCol="3"/>
  <pivotFields count="5">
    <pivotField axis="axisRow" compact="0" outline="0" showAll="0" defaultSubtotal="0">
      <items count="6">
        <item x="4"/>
        <item x="3"/>
        <item x="5"/>
        <item x="1"/>
        <item x="0"/>
        <item x="2"/>
      </items>
    </pivotField>
    <pivotField axis="axisRow" compact="0" outline="0" showAll="0">
      <items count="12">
        <item x="9"/>
        <item x="2"/>
        <item x="4"/>
        <item x="0"/>
        <item x="5"/>
        <item x="6"/>
        <item x="3"/>
        <item x="1"/>
        <item x="7"/>
        <item x="10"/>
        <item x="8"/>
        <item t="default"/>
      </items>
    </pivotField>
    <pivotField axis="axisRow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3" outline="0" showAll="0"/>
  </pivotFields>
  <rowFields count="3">
    <field x="2"/>
    <field x="0"/>
    <field x="1"/>
  </rowFields>
  <rowItems count="16">
    <i>
      <x/>
      <x v="2"/>
      <x v="9"/>
    </i>
    <i r="1">
      <x v="5"/>
      <x v="4"/>
    </i>
    <i t="default">
      <x/>
    </i>
    <i>
      <x v="1"/>
      <x/>
      <x/>
    </i>
    <i r="1">
      <x v="1"/>
      <x v="5"/>
    </i>
    <i r="2">
      <x v="8"/>
    </i>
    <i r="1">
      <x v="4"/>
      <x v="3"/>
    </i>
    <i t="default">
      <x v="1"/>
    </i>
    <i>
      <x v="2"/>
      <x v="3"/>
      <x v="6"/>
    </i>
    <i t="default">
      <x v="2"/>
    </i>
    <i>
      <x v="3"/>
      <x v="1"/>
      <x v="10"/>
    </i>
    <i r="1">
      <x v="3"/>
      <x v="2"/>
    </i>
    <i r="1">
      <x v="4"/>
      <x v="1"/>
    </i>
    <i r="2">
      <x v="7"/>
    </i>
    <i t="default">
      <x v="3"/>
    </i>
    <i t="grand">
      <x/>
    </i>
  </rowItems>
  <colItems count="1">
    <i/>
  </colItems>
  <dataFields count="1">
    <dataField name="합계 : 연차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41E8A-8BA3-436C-88E2-68D5EBD012B4}" name="피벗 테이블1" cacheId="27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V4:Z22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8"/>
        <item x="3"/>
        <item x="1"/>
        <item x="2"/>
        <item x="4"/>
        <item x="10"/>
        <item x="5"/>
        <item x="7"/>
        <item x="6"/>
        <item x="0"/>
        <item x="9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17">
    <i>
      <x/>
    </i>
    <i r="1">
      <x v="2"/>
    </i>
    <i r="1">
      <x v="3"/>
    </i>
    <i r="1">
      <x v="9"/>
    </i>
    <i>
      <x v="1"/>
    </i>
    <i r="1">
      <x v="1"/>
    </i>
    <i r="1">
      <x v="4"/>
    </i>
    <i>
      <x v="2"/>
    </i>
    <i r="1">
      <x v="6"/>
    </i>
    <i r="1">
      <x v="7"/>
    </i>
    <i r="1">
      <x v="8"/>
    </i>
    <i>
      <x v="3"/>
    </i>
    <i r="1">
      <x/>
    </i>
    <i r="1">
      <x v="5"/>
    </i>
    <i r="1">
      <x v="10"/>
    </i>
    <i r="1"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합계 : 실적" fld="4" baseField="0" baseItem="0" numFmtId="3"/>
  </dataFields>
  <formats count="5">
    <format dxfId="9">
      <pivotArea outline="0" collapsedLevelsAreSubtotals="1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403A9-2D64-43BE-AD2A-6585D556ABE7}" name="피벗 테이블13" cacheId="28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AN6:BT15" firstHeaderRow="1" firstDataRow="2" firstDataCol="1"/>
  <pivotFields count="3">
    <pivotField axis="axisRow" showAll="0">
      <items count="8">
        <item x="5"/>
        <item x="1"/>
        <item x="4"/>
        <item x="6"/>
        <item x="3"/>
        <item x="2"/>
        <item x="0"/>
        <item t="default"/>
      </items>
    </pivotField>
    <pivotField axis="axisCol" showAll="0">
      <items count="63">
        <item m="1" x="50"/>
        <item m="1" x="52"/>
        <item m="1" x="38"/>
        <item m="1" x="54"/>
        <item m="1" x="40"/>
        <item m="1" x="57"/>
        <item m="1" x="42"/>
        <item m="1" x="59"/>
        <item m="1" x="43"/>
        <item m="1" x="60"/>
        <item m="1" x="45"/>
        <item m="1" x="33"/>
        <item m="1" x="34"/>
        <item m="1" x="49"/>
        <item m="1" x="35"/>
        <item m="1" x="51"/>
        <item m="1" x="37"/>
        <item m="1" x="53"/>
        <item m="1" x="39"/>
        <item m="1" x="55"/>
        <item m="1" x="41"/>
        <item m="1" x="58"/>
        <item m="1" x="46"/>
        <item m="1" x="47"/>
        <item m="1" x="32"/>
        <item m="1" x="61"/>
        <item m="1" x="44"/>
        <item m="1" x="56"/>
        <item m="1" x="36"/>
        <item m="1" x="48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2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합계 : 값2" fld="2" baseField="0" baseItem="0" numFmtId="176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부서명" xr10:uid="{8FAF6F35-1F88-4C06-882D-26A70D281735}" sourceName="부서명">
  <pivotTables>
    <pivotTable tabId="1" name="피벗 테이블12"/>
  </pivotTables>
  <data>
    <tabular pivotCacheId="132406813">
      <items count="6">
        <i x="4" s="1"/>
        <i x="3" s="1"/>
        <i x="5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월" xr10:uid="{3872118D-01F5-41CF-B11B-BDD5997759EC}" sourceName="월">
  <data>
    <tabular pivotCacheId="1753471138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제품명" xr10:uid="{DC2D6E3D-0481-4F69-A300-C6F0BCD67A3F}" sourceName="제품명">
  <data>
    <tabular pivotCacheId="1679646044">
      <items count="7">
        <i x="5" s="1"/>
        <i x="1" s="1"/>
        <i x="4" s="1"/>
        <i x="6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부서명" xr10:uid="{6C2B7FFF-AED5-434E-AB3C-AC1740991355}" cache="슬라이서_부서명" caption="부서명" rowHeight="2857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월" xr10:uid="{A101A048-AD59-4449-943B-7FE7F42A8820}" cache="슬라이서_월" caption="월" columnCount="3" rowHeight="2857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제품명" xr10:uid="{2884CDA9-ECF4-4B1F-83FD-3607A429B3FA}" cache="슬라이서_제품명" caption="제품명" columnCount="7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7D5D-49F1-4234-90DE-31A79B5AEA5F}">
  <sheetPr codeName="Sheet1"/>
  <dimension ref="B1:O34"/>
  <sheetViews>
    <sheetView tabSelected="1" zoomScale="115" zoomScaleNormal="115" workbookViewId="0"/>
  </sheetViews>
  <sheetFormatPr defaultRowHeight="16.5" x14ac:dyDescent="0.3"/>
  <cols>
    <col min="1" max="1" width="6.25" customWidth="1"/>
    <col min="2" max="5" width="15.625" customWidth="1"/>
    <col min="6" max="6" width="11.75" customWidth="1"/>
    <col min="7" max="7" width="5.5" customWidth="1"/>
    <col min="8" max="11" width="12.75" customWidth="1"/>
    <col min="12" max="18" width="13.375" customWidth="1"/>
  </cols>
  <sheetData>
    <row r="1" spans="2:15" ht="17.25" thickBot="1" x14ac:dyDescent="0.35"/>
    <row r="2" spans="2:15" ht="27.6" customHeight="1" thickBot="1" x14ac:dyDescent="0.35">
      <c r="B2" s="82" t="s">
        <v>54</v>
      </c>
      <c r="C2" s="82"/>
      <c r="D2" s="82"/>
      <c r="E2" s="82"/>
      <c r="H2" s="82" t="s">
        <v>54</v>
      </c>
      <c r="I2" s="82"/>
      <c r="J2" s="82"/>
      <c r="K2" s="82"/>
      <c r="L2" s="82"/>
      <c r="M2" s="82"/>
      <c r="N2" s="82"/>
    </row>
    <row r="3" spans="2:15" ht="13.15" customHeight="1" x14ac:dyDescent="0.3"/>
    <row r="4" spans="2:15" ht="20.45" customHeight="1" x14ac:dyDescent="0.3">
      <c r="B4" s="9" t="s">
        <v>53</v>
      </c>
      <c r="C4" s="5" t="s">
        <v>72</v>
      </c>
      <c r="D4" s="5" t="s">
        <v>71</v>
      </c>
      <c r="E4" s="5" t="s">
        <v>70</v>
      </c>
      <c r="F4" s="32">
        <v>44299</v>
      </c>
      <c r="H4" s="9" t="s">
        <v>53</v>
      </c>
      <c r="I4" s="35" t="s">
        <v>72</v>
      </c>
      <c r="J4" s="35" t="s">
        <v>50</v>
      </c>
      <c r="K4" s="35" t="s">
        <v>71</v>
      </c>
      <c r="L4" s="35" t="s">
        <v>50</v>
      </c>
      <c r="M4" s="35" t="s">
        <v>70</v>
      </c>
      <c r="N4" s="35" t="s">
        <v>50</v>
      </c>
      <c r="O4" s="32">
        <v>44299</v>
      </c>
    </row>
    <row r="5" spans="2:15" ht="40.15" customHeight="1" x14ac:dyDescent="0.3">
      <c r="B5" s="8" t="s">
        <v>73</v>
      </c>
      <c r="C5" s="7" t="s">
        <v>69</v>
      </c>
      <c r="D5" s="7" t="s">
        <v>68</v>
      </c>
      <c r="E5" s="7" t="s">
        <v>64</v>
      </c>
      <c r="F5" s="41"/>
      <c r="H5" s="8" t="s">
        <v>73</v>
      </c>
      <c r="I5" s="7" t="s">
        <v>77</v>
      </c>
      <c r="J5" s="2">
        <v>43903</v>
      </c>
      <c r="K5" s="7" t="s">
        <v>78</v>
      </c>
      <c r="L5" s="36">
        <v>44175</v>
      </c>
      <c r="M5" s="7" t="s">
        <v>79</v>
      </c>
      <c r="N5" s="36">
        <v>43740</v>
      </c>
    </row>
    <row r="6" spans="2:15" ht="40.15" customHeight="1" x14ac:dyDescent="0.3">
      <c r="B6" s="8" t="s">
        <v>67</v>
      </c>
      <c r="C6" s="7" t="s">
        <v>66</v>
      </c>
      <c r="D6" s="7" t="s">
        <v>65</v>
      </c>
      <c r="E6" s="7"/>
      <c r="F6" s="41"/>
      <c r="H6" s="8" t="s">
        <v>67</v>
      </c>
      <c r="I6" s="7" t="s">
        <v>80</v>
      </c>
      <c r="J6" s="2">
        <v>43822</v>
      </c>
      <c r="K6" s="7" t="s">
        <v>81</v>
      </c>
      <c r="L6" s="36">
        <v>43811</v>
      </c>
      <c r="M6" s="7"/>
      <c r="N6" s="3"/>
    </row>
    <row r="7" spans="2:15" ht="40.15" customHeight="1" x14ac:dyDescent="0.3">
      <c r="B7" s="8" t="s">
        <v>63</v>
      </c>
      <c r="C7" s="7" t="s">
        <v>62</v>
      </c>
      <c r="D7" s="3"/>
      <c r="E7" s="3"/>
      <c r="F7" s="41"/>
      <c r="H7" s="8" t="s">
        <v>63</v>
      </c>
      <c r="I7" s="7" t="s">
        <v>82</v>
      </c>
      <c r="J7" s="2">
        <v>43764</v>
      </c>
      <c r="K7" s="3"/>
      <c r="L7" s="3"/>
      <c r="M7" s="3"/>
      <c r="N7" s="3"/>
    </row>
    <row r="8" spans="2:15" ht="40.15" customHeight="1" x14ac:dyDescent="0.3">
      <c r="B8" s="8" t="s">
        <v>61</v>
      </c>
      <c r="C8" s="7" t="s">
        <v>60</v>
      </c>
      <c r="D8" s="7" t="s">
        <v>59</v>
      </c>
      <c r="E8" s="7" t="s">
        <v>74</v>
      </c>
      <c r="F8" s="41"/>
      <c r="H8" s="8" t="s">
        <v>61</v>
      </c>
      <c r="I8" s="7" t="s">
        <v>83</v>
      </c>
      <c r="J8" s="2">
        <v>43922</v>
      </c>
      <c r="K8" s="7" t="s">
        <v>84</v>
      </c>
      <c r="L8" s="7" t="s">
        <v>85</v>
      </c>
      <c r="M8" s="7" t="s">
        <v>86</v>
      </c>
      <c r="N8" s="36">
        <v>43800</v>
      </c>
    </row>
    <row r="9" spans="2:15" ht="40.15" customHeight="1" x14ac:dyDescent="0.3">
      <c r="B9" s="8" t="s">
        <v>58</v>
      </c>
      <c r="C9" s="7" t="s">
        <v>57</v>
      </c>
      <c r="D9" s="3"/>
      <c r="E9" s="3"/>
      <c r="F9" s="41"/>
      <c r="H9" s="8" t="s">
        <v>58</v>
      </c>
      <c r="I9" s="7" t="s">
        <v>87</v>
      </c>
      <c r="J9" s="2">
        <v>43981</v>
      </c>
      <c r="K9" s="3"/>
      <c r="L9" s="3"/>
      <c r="M9" s="3"/>
      <c r="N9" s="3"/>
    </row>
    <row r="10" spans="2:15" ht="40.15" customHeight="1" x14ac:dyDescent="0.3">
      <c r="B10" s="8" t="s">
        <v>56</v>
      </c>
      <c r="C10" s="7" t="s">
        <v>55</v>
      </c>
      <c r="D10" s="3"/>
      <c r="E10" s="3"/>
      <c r="F10" s="41"/>
      <c r="H10" s="8" t="s">
        <v>56</v>
      </c>
      <c r="I10" s="7" t="s">
        <v>88</v>
      </c>
      <c r="J10" s="2">
        <v>43844</v>
      </c>
      <c r="K10" s="3"/>
      <c r="L10" s="3"/>
      <c r="M10" s="3"/>
      <c r="N10" s="3"/>
    </row>
    <row r="11" spans="2:15" ht="40.15" customHeight="1" x14ac:dyDescent="0.3">
      <c r="B11" s="42"/>
      <c r="C11" s="42"/>
      <c r="D11" s="25"/>
      <c r="E11" s="25"/>
      <c r="F11" s="41"/>
      <c r="H11" s="42"/>
      <c r="I11" s="42"/>
      <c r="J11" s="43"/>
      <c r="K11" s="25"/>
      <c r="L11" s="25"/>
      <c r="M11" s="25"/>
      <c r="N11" s="25"/>
    </row>
    <row r="12" spans="2:15" ht="40.15" customHeight="1" x14ac:dyDescent="0.3">
      <c r="B12" s="42"/>
      <c r="C12" s="42"/>
      <c r="D12" s="25"/>
      <c r="E12" s="25"/>
      <c r="F12" s="41"/>
      <c r="H12" s="42"/>
      <c r="I12" s="42"/>
      <c r="J12" s="43"/>
      <c r="K12" s="25"/>
      <c r="L12" s="25"/>
      <c r="M12" s="25"/>
      <c r="N12" s="25"/>
    </row>
    <row r="15" spans="2:15" ht="17.25" thickBot="1" x14ac:dyDescent="0.35"/>
    <row r="16" spans="2:15" ht="27.6" customHeight="1" thickBot="1" x14ac:dyDescent="0.35">
      <c r="B16" s="82" t="s">
        <v>54</v>
      </c>
      <c r="C16" s="82"/>
      <c r="D16" s="82"/>
      <c r="E16" s="82"/>
      <c r="F16" s="82"/>
    </row>
    <row r="18" spans="2:11" ht="20.45" customHeight="1" x14ac:dyDescent="0.3">
      <c r="B18" s="6" t="s">
        <v>53</v>
      </c>
      <c r="C18" s="35" t="s">
        <v>52</v>
      </c>
      <c r="D18" s="35" t="s">
        <v>51</v>
      </c>
      <c r="E18" s="35" t="s">
        <v>50</v>
      </c>
      <c r="F18" s="35" t="s">
        <v>49</v>
      </c>
      <c r="H18" s="4" t="s">
        <v>48</v>
      </c>
      <c r="I18" s="4" t="s">
        <v>47</v>
      </c>
      <c r="J18" s="4" t="s">
        <v>46</v>
      </c>
      <c r="K18" t="s">
        <v>45</v>
      </c>
    </row>
    <row r="19" spans="2:11" ht="19.149999999999999" customHeight="1" x14ac:dyDescent="0.3">
      <c r="B19" s="3" t="s">
        <v>40</v>
      </c>
      <c r="C19" s="3" t="s">
        <v>44</v>
      </c>
      <c r="D19" s="3" t="s">
        <v>14</v>
      </c>
      <c r="E19" s="2">
        <v>43903</v>
      </c>
      <c r="F19" s="37">
        <f t="shared" ref="F19:F29" si="0">2021-YEAR(E19)+1</f>
        <v>2</v>
      </c>
      <c r="H19" t="s">
        <v>43</v>
      </c>
      <c r="I19" t="s">
        <v>42</v>
      </c>
      <c r="J19" t="s">
        <v>41</v>
      </c>
      <c r="K19" s="10">
        <v>2</v>
      </c>
    </row>
    <row r="20" spans="2:11" ht="19.149999999999999" customHeight="1" x14ac:dyDescent="0.3">
      <c r="B20" s="3" t="s">
        <v>40</v>
      </c>
      <c r="C20" s="3" t="s">
        <v>39</v>
      </c>
      <c r="D20" s="3" t="s">
        <v>27</v>
      </c>
      <c r="E20" s="2">
        <v>44175</v>
      </c>
      <c r="F20" s="37">
        <f t="shared" si="0"/>
        <v>2</v>
      </c>
      <c r="I20" t="s">
        <v>38</v>
      </c>
      <c r="J20" t="s">
        <v>37</v>
      </c>
      <c r="K20" s="10">
        <v>3</v>
      </c>
    </row>
    <row r="21" spans="2:11" ht="19.149999999999999" customHeight="1" x14ac:dyDescent="0.3">
      <c r="B21" s="3" t="s">
        <v>40</v>
      </c>
      <c r="C21" s="3" t="s">
        <v>28</v>
      </c>
      <c r="D21" s="3" t="s">
        <v>27</v>
      </c>
      <c r="E21" s="2">
        <v>43740</v>
      </c>
      <c r="F21" s="37">
        <f>2021-YEAR(E21)+1</f>
        <v>3</v>
      </c>
      <c r="H21" t="s">
        <v>34</v>
      </c>
      <c r="K21" s="10">
        <v>5</v>
      </c>
    </row>
    <row r="22" spans="2:11" ht="19.149999999999999" customHeight="1" x14ac:dyDescent="0.3">
      <c r="B22" s="3" t="s">
        <v>29</v>
      </c>
      <c r="C22" s="3" t="s">
        <v>36</v>
      </c>
      <c r="D22" s="3" t="s">
        <v>35</v>
      </c>
      <c r="E22" s="2">
        <v>43822</v>
      </c>
      <c r="F22" s="37">
        <f t="shared" si="0"/>
        <v>3</v>
      </c>
      <c r="H22" t="s">
        <v>32</v>
      </c>
      <c r="I22" t="s">
        <v>31</v>
      </c>
      <c r="J22" t="s">
        <v>30</v>
      </c>
      <c r="K22" s="10">
        <v>2</v>
      </c>
    </row>
    <row r="23" spans="2:11" ht="19.149999999999999" customHeight="1" x14ac:dyDescent="0.3">
      <c r="B23" s="3" t="s">
        <v>29</v>
      </c>
      <c r="C23" s="3" t="s">
        <v>33</v>
      </c>
      <c r="D23" s="3" t="s">
        <v>27</v>
      </c>
      <c r="E23" s="2">
        <v>43811</v>
      </c>
      <c r="F23" s="37">
        <f t="shared" si="0"/>
        <v>3</v>
      </c>
      <c r="I23" t="s">
        <v>26</v>
      </c>
      <c r="J23" t="s">
        <v>25</v>
      </c>
      <c r="K23" s="10">
        <v>2</v>
      </c>
    </row>
    <row r="24" spans="2:11" ht="19.149999999999999" customHeight="1" x14ac:dyDescent="0.3">
      <c r="B24" s="3" t="s">
        <v>24</v>
      </c>
      <c r="C24" s="3" t="s">
        <v>23</v>
      </c>
      <c r="D24" s="3" t="s">
        <v>9</v>
      </c>
      <c r="E24" s="2">
        <v>43764</v>
      </c>
      <c r="F24" s="37">
        <f t="shared" si="0"/>
        <v>3</v>
      </c>
      <c r="J24" t="s">
        <v>22</v>
      </c>
      <c r="K24" s="10">
        <v>2</v>
      </c>
    </row>
    <row r="25" spans="2:11" ht="19.149999999999999" customHeight="1" x14ac:dyDescent="0.3">
      <c r="B25" s="3" t="s">
        <v>19</v>
      </c>
      <c r="C25" s="3" t="s">
        <v>21</v>
      </c>
      <c r="D25" s="3" t="s">
        <v>14</v>
      </c>
      <c r="E25" s="2">
        <v>43922</v>
      </c>
      <c r="F25" s="37">
        <f t="shared" si="0"/>
        <v>2</v>
      </c>
      <c r="I25" t="s">
        <v>3</v>
      </c>
      <c r="J25" t="s">
        <v>20</v>
      </c>
      <c r="K25" s="10">
        <v>2</v>
      </c>
    </row>
    <row r="26" spans="2:11" ht="19.149999999999999" customHeight="1" x14ac:dyDescent="0.3">
      <c r="B26" s="3" t="s">
        <v>19</v>
      </c>
      <c r="C26" s="3" t="s">
        <v>18</v>
      </c>
      <c r="D26" s="3" t="s">
        <v>14</v>
      </c>
      <c r="E26" s="2">
        <v>43949</v>
      </c>
      <c r="F26" s="37">
        <f t="shared" si="0"/>
        <v>2</v>
      </c>
      <c r="H26" t="s">
        <v>17</v>
      </c>
      <c r="K26" s="10">
        <v>8</v>
      </c>
    </row>
    <row r="27" spans="2:11" ht="19.149999999999999" customHeight="1" x14ac:dyDescent="0.3">
      <c r="B27" s="3" t="s">
        <v>19</v>
      </c>
      <c r="C27" s="3" t="s">
        <v>76</v>
      </c>
      <c r="D27" s="3" t="s">
        <v>27</v>
      </c>
      <c r="E27" s="2">
        <v>43800</v>
      </c>
      <c r="F27" s="37">
        <f>2021-YEAR(E27)+1</f>
        <v>3</v>
      </c>
      <c r="H27" t="s">
        <v>13</v>
      </c>
      <c r="I27" t="s">
        <v>6</v>
      </c>
      <c r="J27" t="s">
        <v>12</v>
      </c>
      <c r="K27" s="10">
        <v>3</v>
      </c>
    </row>
    <row r="28" spans="2:11" ht="19.149999999999999" customHeight="1" x14ac:dyDescent="0.3">
      <c r="B28" s="3" t="s">
        <v>16</v>
      </c>
      <c r="C28" s="3" t="s">
        <v>15</v>
      </c>
      <c r="D28" s="3" t="s">
        <v>14</v>
      </c>
      <c r="E28" s="2">
        <v>43981</v>
      </c>
      <c r="F28" s="37">
        <f t="shared" si="0"/>
        <v>2</v>
      </c>
      <c r="H28" t="s">
        <v>8</v>
      </c>
      <c r="K28" s="10">
        <v>3</v>
      </c>
    </row>
    <row r="29" spans="2:11" x14ac:dyDescent="0.3">
      <c r="B29" s="3" t="s">
        <v>11</v>
      </c>
      <c r="C29" s="3" t="s">
        <v>10</v>
      </c>
      <c r="D29" s="3" t="s">
        <v>9</v>
      </c>
      <c r="E29" s="2">
        <v>43844</v>
      </c>
      <c r="F29" s="37">
        <f t="shared" si="0"/>
        <v>2</v>
      </c>
      <c r="H29" t="s">
        <v>7</v>
      </c>
      <c r="I29" t="s">
        <v>26</v>
      </c>
      <c r="J29" t="s">
        <v>75</v>
      </c>
      <c r="K29" s="10">
        <v>3</v>
      </c>
    </row>
    <row r="30" spans="2:11" x14ac:dyDescent="0.3">
      <c r="I30" t="s">
        <v>6</v>
      </c>
      <c r="J30" t="s">
        <v>4</v>
      </c>
      <c r="K30" s="10">
        <v>3</v>
      </c>
    </row>
    <row r="31" spans="2:11" x14ac:dyDescent="0.3">
      <c r="I31" t="s">
        <v>3</v>
      </c>
      <c r="J31" t="s">
        <v>5</v>
      </c>
      <c r="K31" s="10">
        <v>3</v>
      </c>
    </row>
    <row r="32" spans="2:11" x14ac:dyDescent="0.3">
      <c r="J32" t="s">
        <v>2</v>
      </c>
      <c r="K32" s="10">
        <v>2</v>
      </c>
    </row>
    <row r="33" spans="8:11" x14ac:dyDescent="0.3">
      <c r="H33" t="s">
        <v>1</v>
      </c>
      <c r="K33" s="10">
        <v>11</v>
      </c>
    </row>
    <row r="34" spans="8:11" x14ac:dyDescent="0.3">
      <c r="H34" t="s">
        <v>0</v>
      </c>
      <c r="K34" s="10">
        <v>27</v>
      </c>
    </row>
  </sheetData>
  <mergeCells count="3">
    <mergeCell ref="B2:E2"/>
    <mergeCell ref="B16:F16"/>
    <mergeCell ref="H2:N2"/>
  </mergeCells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4F5-E8F2-40C8-996C-527870F505E0}">
  <sheetPr codeName="Sheet2"/>
  <dimension ref="A1:K20"/>
  <sheetViews>
    <sheetView zoomScale="115" zoomScaleNormal="115" workbookViewId="0"/>
  </sheetViews>
  <sheetFormatPr defaultRowHeight="16.5" x14ac:dyDescent="0.3"/>
  <cols>
    <col min="1" max="1" width="10.625" customWidth="1"/>
    <col min="2" max="2" width="16.625" customWidth="1"/>
    <col min="3" max="3" width="12.125" style="1" customWidth="1"/>
    <col min="4" max="4" width="12.125" customWidth="1"/>
    <col min="5" max="5" width="14.75" style="1" customWidth="1"/>
    <col min="6" max="6" width="6.25" customWidth="1"/>
    <col min="7" max="7" width="10.625" customWidth="1"/>
    <col min="8" max="8" width="16.625" customWidth="1"/>
    <col min="9" max="10" width="12.125" customWidth="1"/>
    <col min="11" max="11" width="14.75" customWidth="1"/>
  </cols>
  <sheetData>
    <row r="1" spans="1:11" ht="17.25" thickBot="1" x14ac:dyDescent="0.35"/>
    <row r="2" spans="1:11" ht="26.45" customHeight="1" thickBot="1" x14ac:dyDescent="0.35">
      <c r="A2" s="82" t="s">
        <v>112</v>
      </c>
      <c r="B2" s="82"/>
      <c r="C2" s="82"/>
      <c r="D2" s="82"/>
      <c r="E2" s="82"/>
      <c r="G2" s="82" t="s">
        <v>112</v>
      </c>
      <c r="H2" s="82"/>
      <c r="I2" s="82"/>
      <c r="J2" s="82"/>
      <c r="K2" s="82"/>
    </row>
    <row r="4" spans="1:11" x14ac:dyDescent="0.3">
      <c r="A4" s="17" t="s">
        <v>90</v>
      </c>
      <c r="B4" s="18" t="s">
        <v>89</v>
      </c>
      <c r="C4" s="15" t="s">
        <v>91</v>
      </c>
      <c r="D4" s="14" t="s">
        <v>92</v>
      </c>
      <c r="E4" s="15" t="s">
        <v>93</v>
      </c>
      <c r="G4" s="17" t="s">
        <v>90</v>
      </c>
      <c r="H4" s="18" t="s">
        <v>89</v>
      </c>
      <c r="I4" s="15" t="s">
        <v>91</v>
      </c>
      <c r="J4" s="14" t="s">
        <v>92</v>
      </c>
      <c r="K4" s="15" t="s">
        <v>93</v>
      </c>
    </row>
    <row r="5" spans="1:11" x14ac:dyDescent="0.3">
      <c r="A5" s="25" t="s">
        <v>95</v>
      </c>
      <c r="B5" s="26" t="s">
        <v>94</v>
      </c>
      <c r="C5" s="1">
        <v>970000</v>
      </c>
      <c r="D5">
        <v>53</v>
      </c>
      <c r="E5" s="1">
        <f>C5*D5</f>
        <v>51410000</v>
      </c>
      <c r="G5" s="25" t="s">
        <v>95</v>
      </c>
      <c r="H5" s="26" t="s">
        <v>94</v>
      </c>
      <c r="I5" s="1">
        <v>970000</v>
      </c>
      <c r="J5">
        <v>53</v>
      </c>
      <c r="K5" s="1">
        <f>I5*J5</f>
        <v>51410000</v>
      </c>
    </row>
    <row r="6" spans="1:11" x14ac:dyDescent="0.3">
      <c r="A6" s="25" t="s">
        <v>95</v>
      </c>
      <c r="B6" s="26" t="s">
        <v>96</v>
      </c>
      <c r="C6" s="1">
        <v>1020000</v>
      </c>
      <c r="D6">
        <v>23</v>
      </c>
      <c r="E6" s="1">
        <f t="shared" ref="E6:E19" si="0">C6*D6</f>
        <v>23460000</v>
      </c>
      <c r="G6" s="25" t="s">
        <v>95</v>
      </c>
      <c r="H6" s="26" t="s">
        <v>96</v>
      </c>
      <c r="I6" s="1">
        <v>1020000</v>
      </c>
      <c r="J6">
        <v>23</v>
      </c>
      <c r="K6" s="1">
        <f t="shared" ref="K6:K16" si="1">I6*J6</f>
        <v>23460000</v>
      </c>
    </row>
    <row r="7" spans="1:11" x14ac:dyDescent="0.3">
      <c r="A7" s="25" t="s">
        <v>95</v>
      </c>
      <c r="B7" s="26" t="s">
        <v>97</v>
      </c>
      <c r="C7" s="1">
        <v>593000</v>
      </c>
      <c r="D7">
        <v>72</v>
      </c>
      <c r="E7" s="1">
        <f t="shared" si="0"/>
        <v>42696000</v>
      </c>
      <c r="G7" s="25" t="s">
        <v>95</v>
      </c>
      <c r="H7" s="26" t="s">
        <v>97</v>
      </c>
      <c r="I7" s="1">
        <v>593000</v>
      </c>
      <c r="J7">
        <v>72</v>
      </c>
      <c r="K7" s="1">
        <f t="shared" si="1"/>
        <v>42696000</v>
      </c>
    </row>
    <row r="8" spans="1:11" x14ac:dyDescent="0.3">
      <c r="A8" s="25" t="s">
        <v>95</v>
      </c>
      <c r="B8" s="26" t="s">
        <v>98</v>
      </c>
      <c r="C8" s="1">
        <v>890000</v>
      </c>
      <c r="D8">
        <v>62</v>
      </c>
      <c r="E8" s="1">
        <f t="shared" si="0"/>
        <v>55180000</v>
      </c>
      <c r="G8" s="25" t="s">
        <v>95</v>
      </c>
      <c r="H8" s="26" t="s">
        <v>98</v>
      </c>
      <c r="I8" s="1">
        <v>890000</v>
      </c>
      <c r="J8">
        <v>62</v>
      </c>
      <c r="K8" s="1">
        <f t="shared" si="1"/>
        <v>55180000</v>
      </c>
    </row>
    <row r="9" spans="1:11" x14ac:dyDescent="0.3">
      <c r="A9" s="20" t="s">
        <v>108</v>
      </c>
      <c r="B9" s="21" t="s">
        <v>111</v>
      </c>
      <c r="C9" s="16">
        <f>SUM(C5:C8)</f>
        <v>3473000</v>
      </c>
      <c r="D9" s="16">
        <f>SUM(D5:D8)</f>
        <v>210</v>
      </c>
      <c r="E9" s="16">
        <f t="shared" si="0"/>
        <v>729330000</v>
      </c>
      <c r="G9" s="25" t="s">
        <v>107</v>
      </c>
      <c r="H9" s="26" t="s">
        <v>99</v>
      </c>
      <c r="I9" s="13">
        <v>564000</v>
      </c>
      <c r="J9" s="12">
        <v>43</v>
      </c>
      <c r="K9" s="13">
        <f t="shared" si="1"/>
        <v>24252000</v>
      </c>
    </row>
    <row r="10" spans="1:11" s="12" customFormat="1" x14ac:dyDescent="0.3">
      <c r="A10" s="25" t="s">
        <v>107</v>
      </c>
      <c r="B10" s="26" t="s">
        <v>99</v>
      </c>
      <c r="C10" s="13">
        <v>564000</v>
      </c>
      <c r="D10" s="12">
        <v>43</v>
      </c>
      <c r="E10" s="13">
        <f t="shared" si="0"/>
        <v>24252000</v>
      </c>
      <c r="G10" s="25" t="s">
        <v>107</v>
      </c>
      <c r="H10" s="26" t="s">
        <v>100</v>
      </c>
      <c r="I10" s="1">
        <v>690000</v>
      </c>
      <c r="J10">
        <v>29</v>
      </c>
      <c r="K10" s="1">
        <f t="shared" si="1"/>
        <v>20010000</v>
      </c>
    </row>
    <row r="11" spans="1:11" x14ac:dyDescent="0.3">
      <c r="A11" s="25" t="s">
        <v>107</v>
      </c>
      <c r="B11" s="26" t="s">
        <v>100</v>
      </c>
      <c r="C11" s="1">
        <v>690000</v>
      </c>
      <c r="D11">
        <v>29</v>
      </c>
      <c r="E11" s="1">
        <f t="shared" si="0"/>
        <v>20010000</v>
      </c>
      <c r="G11" s="25" t="s">
        <v>107</v>
      </c>
      <c r="H11" s="26" t="s">
        <v>101</v>
      </c>
      <c r="I11" s="1">
        <v>340000</v>
      </c>
      <c r="J11">
        <v>223</v>
      </c>
      <c r="K11" s="1">
        <f t="shared" si="1"/>
        <v>75820000</v>
      </c>
    </row>
    <row r="12" spans="1:11" x14ac:dyDescent="0.3">
      <c r="A12" s="25" t="s">
        <v>107</v>
      </c>
      <c r="B12" s="26" t="s">
        <v>101</v>
      </c>
      <c r="C12" s="1">
        <v>340000</v>
      </c>
      <c r="D12">
        <v>223</v>
      </c>
      <c r="E12" s="1">
        <f t="shared" si="0"/>
        <v>75820000</v>
      </c>
      <c r="G12" s="25" t="s">
        <v>107</v>
      </c>
      <c r="H12" s="26" t="s">
        <v>100</v>
      </c>
      <c r="I12" s="1">
        <v>530000</v>
      </c>
      <c r="J12">
        <v>166</v>
      </c>
      <c r="K12" s="1">
        <f t="shared" si="1"/>
        <v>87980000</v>
      </c>
    </row>
    <row r="13" spans="1:11" x14ac:dyDescent="0.3">
      <c r="A13" s="25" t="s">
        <v>107</v>
      </c>
      <c r="B13" s="26" t="s">
        <v>100</v>
      </c>
      <c r="C13" s="1">
        <v>530000</v>
      </c>
      <c r="D13">
        <v>166</v>
      </c>
      <c r="E13" s="1">
        <f t="shared" si="0"/>
        <v>87980000</v>
      </c>
      <c r="G13" s="25" t="s">
        <v>103</v>
      </c>
      <c r="H13" s="26" t="s">
        <v>102</v>
      </c>
      <c r="I13" s="1">
        <v>431500</v>
      </c>
      <c r="J13">
        <v>20</v>
      </c>
      <c r="K13" s="1">
        <f t="shared" si="1"/>
        <v>8630000</v>
      </c>
    </row>
    <row r="14" spans="1:11" x14ac:dyDescent="0.3">
      <c r="A14" s="20" t="s">
        <v>107</v>
      </c>
      <c r="B14" s="21" t="s">
        <v>111</v>
      </c>
      <c r="C14" s="16">
        <f>SUM(C10:C13)</f>
        <v>2124000</v>
      </c>
      <c r="D14" s="16">
        <f>SUM(D10:D13)</f>
        <v>461</v>
      </c>
      <c r="E14" s="16">
        <f t="shared" si="0"/>
        <v>979164000</v>
      </c>
      <c r="G14" s="25" t="s">
        <v>103</v>
      </c>
      <c r="H14" s="26" t="s">
        <v>104</v>
      </c>
      <c r="I14" s="1">
        <v>217600</v>
      </c>
      <c r="J14">
        <v>23</v>
      </c>
      <c r="K14" s="1">
        <f t="shared" si="1"/>
        <v>5004800</v>
      </c>
    </row>
    <row r="15" spans="1:11" x14ac:dyDescent="0.3">
      <c r="A15" s="25" t="s">
        <v>103</v>
      </c>
      <c r="B15" s="26" t="s">
        <v>102</v>
      </c>
      <c r="C15" s="1">
        <v>431500</v>
      </c>
      <c r="D15">
        <v>20</v>
      </c>
      <c r="E15" s="1">
        <f t="shared" si="0"/>
        <v>8630000</v>
      </c>
      <c r="G15" s="25" t="s">
        <v>103</v>
      </c>
      <c r="H15" s="26" t="s">
        <v>105</v>
      </c>
      <c r="I15" s="1">
        <v>312900</v>
      </c>
      <c r="J15">
        <v>109</v>
      </c>
      <c r="K15" s="1">
        <f t="shared" si="1"/>
        <v>34106100</v>
      </c>
    </row>
    <row r="16" spans="1:11" ht="17.25" thickBot="1" x14ac:dyDescent="0.35">
      <c r="A16" s="25" t="s">
        <v>103</v>
      </c>
      <c r="B16" s="26" t="s">
        <v>104</v>
      </c>
      <c r="C16" s="1">
        <v>217600</v>
      </c>
      <c r="D16">
        <v>23</v>
      </c>
      <c r="E16" s="1">
        <f t="shared" si="0"/>
        <v>5004800</v>
      </c>
      <c r="G16" s="25" t="s">
        <v>103</v>
      </c>
      <c r="H16" s="26" t="s">
        <v>106</v>
      </c>
      <c r="I16" s="1">
        <v>144000</v>
      </c>
      <c r="J16">
        <v>201</v>
      </c>
      <c r="K16" s="1">
        <f t="shared" si="1"/>
        <v>28944000</v>
      </c>
    </row>
    <row r="17" spans="1:11" ht="17.25" thickBot="1" x14ac:dyDescent="0.35">
      <c r="A17" s="25" t="s">
        <v>103</v>
      </c>
      <c r="B17" s="26" t="s">
        <v>105</v>
      </c>
      <c r="C17" s="1">
        <v>312900</v>
      </c>
      <c r="D17">
        <v>109</v>
      </c>
      <c r="E17" s="1">
        <f t="shared" si="0"/>
        <v>34106100</v>
      </c>
      <c r="G17" s="83" t="s">
        <v>110</v>
      </c>
      <c r="H17" s="84"/>
      <c r="I17" s="24"/>
      <c r="J17" s="24"/>
      <c r="K17" s="24"/>
    </row>
    <row r="18" spans="1:11" x14ac:dyDescent="0.3">
      <c r="A18" s="25" t="s">
        <v>103</v>
      </c>
      <c r="B18" s="26" t="s">
        <v>106</v>
      </c>
      <c r="C18" s="1">
        <v>144000</v>
      </c>
      <c r="D18">
        <v>201</v>
      </c>
      <c r="E18" s="1">
        <f t="shared" si="0"/>
        <v>28944000</v>
      </c>
    </row>
    <row r="19" spans="1:11" ht="17.25" thickBot="1" x14ac:dyDescent="0.35">
      <c r="A19" s="22" t="s">
        <v>109</v>
      </c>
      <c r="B19" s="23" t="s">
        <v>111</v>
      </c>
      <c r="C19" s="19">
        <f>SUM(C15:C18)</f>
        <v>1106000</v>
      </c>
      <c r="D19" s="19">
        <f>SUM(D15:D18)</f>
        <v>353</v>
      </c>
      <c r="E19" s="19">
        <f t="shared" si="0"/>
        <v>390418000</v>
      </c>
    </row>
    <row r="20" spans="1:11" ht="17.25" thickBot="1" x14ac:dyDescent="0.35">
      <c r="A20" s="83" t="s">
        <v>110</v>
      </c>
      <c r="B20" s="84"/>
      <c r="C20" s="24"/>
      <c r="D20" s="24"/>
      <c r="E20" s="24"/>
    </row>
  </sheetData>
  <mergeCells count="4">
    <mergeCell ref="A20:B20"/>
    <mergeCell ref="A2:E2"/>
    <mergeCell ref="G17:H17"/>
    <mergeCell ref="G2:K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48B2-C550-4CDD-A621-D5934AAB6324}">
  <dimension ref="B2:L34"/>
  <sheetViews>
    <sheetView zoomScale="130" zoomScaleNormal="130" workbookViewId="0"/>
  </sheetViews>
  <sheetFormatPr defaultRowHeight="16.5" x14ac:dyDescent="0.3"/>
  <cols>
    <col min="1" max="1" width="4.75" customWidth="1"/>
    <col min="2" max="2" width="13.375" style="32" customWidth="1"/>
    <col min="3" max="9" width="8.75" style="11"/>
    <col min="10" max="10" width="5.375" customWidth="1"/>
    <col min="11" max="11" width="13.25" customWidth="1"/>
    <col min="12" max="12" width="13.875" customWidth="1"/>
  </cols>
  <sheetData>
    <row r="2" spans="2:12" x14ac:dyDescent="0.3">
      <c r="B2" s="88" t="s">
        <v>120</v>
      </c>
      <c r="C2" s="85" t="s">
        <v>119</v>
      </c>
      <c r="D2" s="87"/>
      <c r="E2" s="85" t="s">
        <v>124</v>
      </c>
      <c r="F2" s="86"/>
      <c r="G2" s="86"/>
      <c r="H2" s="87"/>
      <c r="I2" s="90" t="s">
        <v>121</v>
      </c>
      <c r="K2" s="33" t="s">
        <v>122</v>
      </c>
      <c r="L2" s="34"/>
    </row>
    <row r="3" spans="2:12" x14ac:dyDescent="0.3">
      <c r="B3" s="89"/>
      <c r="C3" s="27" t="s">
        <v>113</v>
      </c>
      <c r="D3" s="27" t="s">
        <v>114</v>
      </c>
      <c r="E3" s="27" t="s">
        <v>115</v>
      </c>
      <c r="F3" s="27" t="s">
        <v>116</v>
      </c>
      <c r="G3" s="27" t="s">
        <v>117</v>
      </c>
      <c r="H3" s="27" t="s">
        <v>118</v>
      </c>
      <c r="I3" s="91"/>
      <c r="K3" s="33" t="s">
        <v>123</v>
      </c>
      <c r="L3" s="34"/>
    </row>
    <row r="4" spans="2:12" x14ac:dyDescent="0.3">
      <c r="B4" s="38">
        <v>44197</v>
      </c>
      <c r="C4" s="28">
        <v>13</v>
      </c>
      <c r="D4" s="28">
        <v>13</v>
      </c>
      <c r="E4" s="28">
        <v>6</v>
      </c>
      <c r="F4" s="28">
        <v>5</v>
      </c>
      <c r="G4" s="28">
        <v>9</v>
      </c>
      <c r="H4" s="28">
        <v>6</v>
      </c>
      <c r="I4" s="29">
        <f t="shared" ref="I4:I34" si="0">SUM(E4:H4)</f>
        <v>26</v>
      </c>
    </row>
    <row r="5" spans="2:12" x14ac:dyDescent="0.3">
      <c r="B5" s="38">
        <v>44198</v>
      </c>
      <c r="C5" s="28">
        <v>22</v>
      </c>
      <c r="D5" s="28">
        <v>9</v>
      </c>
      <c r="E5" s="28">
        <v>6</v>
      </c>
      <c r="F5" s="28">
        <v>6</v>
      </c>
      <c r="G5" s="28">
        <v>5</v>
      </c>
      <c r="H5" s="28">
        <v>14</v>
      </c>
      <c r="I5" s="29">
        <f t="shared" si="0"/>
        <v>31</v>
      </c>
    </row>
    <row r="6" spans="2:12" x14ac:dyDescent="0.3">
      <c r="B6" s="38">
        <v>44199</v>
      </c>
      <c r="C6" s="28">
        <v>23</v>
      </c>
      <c r="D6" s="28">
        <v>25</v>
      </c>
      <c r="E6" s="28">
        <v>14</v>
      </c>
      <c r="F6" s="28">
        <v>15</v>
      </c>
      <c r="G6" s="28">
        <v>10</v>
      </c>
      <c r="H6" s="28">
        <v>9</v>
      </c>
      <c r="I6" s="29">
        <f t="shared" si="0"/>
        <v>48</v>
      </c>
    </row>
    <row r="7" spans="2:12" x14ac:dyDescent="0.3">
      <c r="B7" s="38">
        <v>44200</v>
      </c>
      <c r="C7" s="28">
        <v>22</v>
      </c>
      <c r="D7" s="28">
        <v>24</v>
      </c>
      <c r="E7" s="28">
        <v>15</v>
      </c>
      <c r="F7" s="28">
        <v>11</v>
      </c>
      <c r="G7" s="28">
        <v>7</v>
      </c>
      <c r="H7" s="28">
        <v>13</v>
      </c>
      <c r="I7" s="29">
        <f t="shared" si="0"/>
        <v>46</v>
      </c>
    </row>
    <row r="8" spans="2:12" x14ac:dyDescent="0.3">
      <c r="B8" s="38">
        <v>44201</v>
      </c>
      <c r="C8" s="28">
        <v>27</v>
      </c>
      <c r="D8" s="28">
        <v>18</v>
      </c>
      <c r="E8" s="28">
        <v>12</v>
      </c>
      <c r="F8" s="28">
        <v>9</v>
      </c>
      <c r="G8" s="28">
        <v>12</v>
      </c>
      <c r="H8" s="28">
        <v>12</v>
      </c>
      <c r="I8" s="29">
        <f t="shared" si="0"/>
        <v>45</v>
      </c>
    </row>
    <row r="9" spans="2:12" x14ac:dyDescent="0.3">
      <c r="B9" s="38">
        <v>44202</v>
      </c>
      <c r="C9" s="28">
        <v>9</v>
      </c>
      <c r="D9" s="28">
        <v>20</v>
      </c>
      <c r="E9" s="28">
        <v>8</v>
      </c>
      <c r="F9" s="28">
        <v>8</v>
      </c>
      <c r="G9" s="28">
        <v>7</v>
      </c>
      <c r="H9" s="28">
        <v>6</v>
      </c>
      <c r="I9" s="29">
        <f t="shared" si="0"/>
        <v>29</v>
      </c>
    </row>
    <row r="10" spans="2:12" x14ac:dyDescent="0.3">
      <c r="B10" s="38">
        <v>44203</v>
      </c>
      <c r="C10" s="28">
        <v>18</v>
      </c>
      <c r="D10" s="28">
        <v>18</v>
      </c>
      <c r="E10" s="28">
        <v>9</v>
      </c>
      <c r="F10" s="28">
        <v>9</v>
      </c>
      <c r="G10" s="28">
        <v>6</v>
      </c>
      <c r="H10" s="28">
        <v>12</v>
      </c>
      <c r="I10" s="29">
        <f t="shared" si="0"/>
        <v>36</v>
      </c>
    </row>
    <row r="11" spans="2:12" x14ac:dyDescent="0.3">
      <c r="B11" s="38">
        <v>44204</v>
      </c>
      <c r="C11" s="28">
        <v>14</v>
      </c>
      <c r="D11" s="28">
        <v>25</v>
      </c>
      <c r="E11" s="28">
        <v>12</v>
      </c>
      <c r="F11" s="28">
        <v>14</v>
      </c>
      <c r="G11" s="28">
        <v>8</v>
      </c>
      <c r="H11" s="28">
        <v>5</v>
      </c>
      <c r="I11" s="29">
        <f t="shared" si="0"/>
        <v>39</v>
      </c>
    </row>
    <row r="12" spans="2:12" x14ac:dyDescent="0.3">
      <c r="B12" s="38">
        <v>44205</v>
      </c>
      <c r="C12" s="28">
        <v>15</v>
      </c>
      <c r="D12" s="28">
        <v>24</v>
      </c>
      <c r="E12" s="28">
        <v>5</v>
      </c>
      <c r="F12" s="28">
        <v>9</v>
      </c>
      <c r="G12" s="28">
        <v>12</v>
      </c>
      <c r="H12" s="28">
        <v>5</v>
      </c>
      <c r="I12" s="29">
        <f t="shared" si="0"/>
        <v>31</v>
      </c>
    </row>
    <row r="13" spans="2:12" x14ac:dyDescent="0.3">
      <c r="B13" s="38">
        <v>44206</v>
      </c>
      <c r="C13" s="28">
        <v>18</v>
      </c>
      <c r="D13" s="28">
        <v>9</v>
      </c>
      <c r="E13" s="28">
        <v>5</v>
      </c>
      <c r="F13" s="28">
        <v>15</v>
      </c>
      <c r="G13" s="28">
        <v>9</v>
      </c>
      <c r="H13" s="28">
        <v>6</v>
      </c>
      <c r="I13" s="29">
        <f t="shared" si="0"/>
        <v>35</v>
      </c>
    </row>
    <row r="14" spans="2:12" x14ac:dyDescent="0.3">
      <c r="B14" s="38">
        <v>44207</v>
      </c>
      <c r="C14" s="28">
        <v>16</v>
      </c>
      <c r="D14" s="28">
        <v>20</v>
      </c>
      <c r="E14" s="28">
        <v>9</v>
      </c>
      <c r="F14" s="28">
        <v>7</v>
      </c>
      <c r="G14" s="28">
        <v>7</v>
      </c>
      <c r="H14" s="28">
        <v>8</v>
      </c>
      <c r="I14" s="29">
        <f t="shared" si="0"/>
        <v>31</v>
      </c>
    </row>
    <row r="15" spans="2:12" x14ac:dyDescent="0.3">
      <c r="B15" s="38">
        <v>44208</v>
      </c>
      <c r="C15" s="28">
        <v>17</v>
      </c>
      <c r="D15" s="28">
        <v>16</v>
      </c>
      <c r="E15" s="28">
        <v>10</v>
      </c>
      <c r="F15" s="28">
        <v>10</v>
      </c>
      <c r="G15" s="28">
        <v>5</v>
      </c>
      <c r="H15" s="28">
        <v>10</v>
      </c>
      <c r="I15" s="29">
        <f t="shared" si="0"/>
        <v>35</v>
      </c>
    </row>
    <row r="16" spans="2:12" x14ac:dyDescent="0.3">
      <c r="B16" s="38">
        <v>44209</v>
      </c>
      <c r="C16" s="28">
        <v>28</v>
      </c>
      <c r="D16" s="28">
        <v>18</v>
      </c>
      <c r="E16" s="28">
        <v>13</v>
      </c>
      <c r="F16" s="28">
        <v>14</v>
      </c>
      <c r="G16" s="28">
        <v>8</v>
      </c>
      <c r="H16" s="28">
        <v>9</v>
      </c>
      <c r="I16" s="29">
        <f t="shared" si="0"/>
        <v>44</v>
      </c>
    </row>
    <row r="17" spans="2:9" x14ac:dyDescent="0.3">
      <c r="B17" s="38">
        <v>44210</v>
      </c>
      <c r="C17" s="28">
        <v>19</v>
      </c>
      <c r="D17" s="28">
        <v>12</v>
      </c>
      <c r="E17" s="28">
        <v>8</v>
      </c>
      <c r="F17" s="28">
        <v>8</v>
      </c>
      <c r="G17" s="28">
        <v>14</v>
      </c>
      <c r="H17" s="28">
        <v>10</v>
      </c>
      <c r="I17" s="29">
        <f t="shared" si="0"/>
        <v>40</v>
      </c>
    </row>
    <row r="18" spans="2:9" x14ac:dyDescent="0.3">
      <c r="B18" s="38">
        <v>44211</v>
      </c>
      <c r="C18" s="28">
        <v>18</v>
      </c>
      <c r="D18" s="28">
        <v>20</v>
      </c>
      <c r="E18" s="28">
        <v>5</v>
      </c>
      <c r="F18" s="28">
        <v>8</v>
      </c>
      <c r="G18" s="28">
        <v>6</v>
      </c>
      <c r="H18" s="28">
        <v>6</v>
      </c>
      <c r="I18" s="29">
        <f t="shared" si="0"/>
        <v>25</v>
      </c>
    </row>
    <row r="19" spans="2:9" x14ac:dyDescent="0.3">
      <c r="B19" s="38">
        <v>44212</v>
      </c>
      <c r="C19" s="28">
        <v>24</v>
      </c>
      <c r="D19" s="28">
        <v>14</v>
      </c>
      <c r="E19" s="28">
        <v>13</v>
      </c>
      <c r="F19" s="28">
        <v>10</v>
      </c>
      <c r="G19" s="28">
        <v>11</v>
      </c>
      <c r="H19" s="28">
        <v>12</v>
      </c>
      <c r="I19" s="29">
        <f t="shared" si="0"/>
        <v>46</v>
      </c>
    </row>
    <row r="20" spans="2:9" x14ac:dyDescent="0.3">
      <c r="B20" s="38">
        <v>44213</v>
      </c>
      <c r="C20" s="28">
        <v>30</v>
      </c>
      <c r="D20" s="28">
        <v>13</v>
      </c>
      <c r="E20" s="28">
        <v>12</v>
      </c>
      <c r="F20" s="28">
        <v>14</v>
      </c>
      <c r="G20" s="28">
        <v>10</v>
      </c>
      <c r="H20" s="28">
        <v>15</v>
      </c>
      <c r="I20" s="29">
        <f t="shared" si="0"/>
        <v>51</v>
      </c>
    </row>
    <row r="21" spans="2:9" x14ac:dyDescent="0.3">
      <c r="B21" s="38">
        <v>44214</v>
      </c>
      <c r="C21" s="28">
        <v>31</v>
      </c>
      <c r="D21" s="28">
        <v>15</v>
      </c>
      <c r="E21" s="28">
        <v>10</v>
      </c>
      <c r="F21" s="28">
        <v>10</v>
      </c>
      <c r="G21" s="28">
        <v>12</v>
      </c>
      <c r="H21" s="28">
        <v>8</v>
      </c>
      <c r="I21" s="29">
        <f t="shared" si="0"/>
        <v>40</v>
      </c>
    </row>
    <row r="22" spans="2:9" x14ac:dyDescent="0.3">
      <c r="B22" s="38">
        <v>44215</v>
      </c>
      <c r="C22" s="28">
        <v>13</v>
      </c>
      <c r="D22" s="28">
        <v>21</v>
      </c>
      <c r="E22" s="28">
        <v>9</v>
      </c>
      <c r="F22" s="28">
        <v>9</v>
      </c>
      <c r="G22" s="28">
        <v>5</v>
      </c>
      <c r="H22" s="28">
        <v>12</v>
      </c>
      <c r="I22" s="29">
        <f t="shared" si="0"/>
        <v>35</v>
      </c>
    </row>
    <row r="23" spans="2:9" x14ac:dyDescent="0.3">
      <c r="B23" s="38">
        <v>44216</v>
      </c>
      <c r="C23" s="28">
        <v>11</v>
      </c>
      <c r="D23" s="28">
        <v>27</v>
      </c>
      <c r="E23" s="28">
        <v>6</v>
      </c>
      <c r="F23" s="28">
        <v>5</v>
      </c>
      <c r="G23" s="28">
        <v>9</v>
      </c>
      <c r="H23" s="28">
        <v>7</v>
      </c>
      <c r="I23" s="29">
        <f t="shared" si="0"/>
        <v>27</v>
      </c>
    </row>
    <row r="24" spans="2:9" x14ac:dyDescent="0.3">
      <c r="B24" s="38">
        <v>44217</v>
      </c>
      <c r="C24" s="28">
        <v>21</v>
      </c>
      <c r="D24" s="28">
        <v>9</v>
      </c>
      <c r="E24" s="28">
        <v>7</v>
      </c>
      <c r="F24" s="28">
        <v>7</v>
      </c>
      <c r="G24" s="28">
        <v>14</v>
      </c>
      <c r="H24" s="28">
        <v>12</v>
      </c>
      <c r="I24" s="29">
        <f t="shared" si="0"/>
        <v>40</v>
      </c>
    </row>
    <row r="25" spans="2:9" x14ac:dyDescent="0.3">
      <c r="B25" s="38">
        <v>44218</v>
      </c>
      <c r="C25" s="28">
        <v>25</v>
      </c>
      <c r="D25" s="28">
        <v>20</v>
      </c>
      <c r="E25" s="28">
        <v>10</v>
      </c>
      <c r="F25" s="28">
        <v>13</v>
      </c>
      <c r="G25" s="28">
        <v>6</v>
      </c>
      <c r="H25" s="28">
        <v>12</v>
      </c>
      <c r="I25" s="29">
        <f t="shared" si="0"/>
        <v>41</v>
      </c>
    </row>
    <row r="26" spans="2:9" x14ac:dyDescent="0.3">
      <c r="B26" s="38">
        <v>44219</v>
      </c>
      <c r="C26" s="28">
        <v>24</v>
      </c>
      <c r="D26" s="28">
        <v>19</v>
      </c>
      <c r="E26" s="28">
        <v>14</v>
      </c>
      <c r="F26" s="28">
        <v>15</v>
      </c>
      <c r="G26" s="28">
        <v>9</v>
      </c>
      <c r="H26" s="28">
        <v>7</v>
      </c>
      <c r="I26" s="29">
        <f t="shared" si="0"/>
        <v>45</v>
      </c>
    </row>
    <row r="27" spans="2:9" x14ac:dyDescent="0.3">
      <c r="B27" s="38">
        <v>44220</v>
      </c>
      <c r="C27" s="28">
        <v>20</v>
      </c>
      <c r="D27" s="28">
        <v>17</v>
      </c>
      <c r="E27" s="28">
        <v>12</v>
      </c>
      <c r="F27" s="28">
        <v>8</v>
      </c>
      <c r="G27" s="28">
        <v>9</v>
      </c>
      <c r="H27" s="28">
        <v>13</v>
      </c>
      <c r="I27" s="29">
        <f t="shared" si="0"/>
        <v>42</v>
      </c>
    </row>
    <row r="28" spans="2:9" x14ac:dyDescent="0.3">
      <c r="B28" s="38">
        <v>44221</v>
      </c>
      <c r="C28" s="28">
        <v>14</v>
      </c>
      <c r="D28" s="28">
        <v>26</v>
      </c>
      <c r="E28" s="28">
        <v>14</v>
      </c>
      <c r="F28" s="28">
        <v>6</v>
      </c>
      <c r="G28" s="28">
        <v>13</v>
      </c>
      <c r="H28" s="28">
        <v>12</v>
      </c>
      <c r="I28" s="29">
        <f t="shared" si="0"/>
        <v>45</v>
      </c>
    </row>
    <row r="29" spans="2:9" x14ac:dyDescent="0.3">
      <c r="B29" s="38">
        <v>44222</v>
      </c>
      <c r="C29" s="28">
        <v>16</v>
      </c>
      <c r="D29" s="28">
        <v>21</v>
      </c>
      <c r="E29" s="28">
        <v>13</v>
      </c>
      <c r="F29" s="28">
        <v>15</v>
      </c>
      <c r="G29" s="28">
        <v>14</v>
      </c>
      <c r="H29" s="28">
        <v>14</v>
      </c>
      <c r="I29" s="29">
        <f t="shared" si="0"/>
        <v>56</v>
      </c>
    </row>
    <row r="30" spans="2:9" x14ac:dyDescent="0.3">
      <c r="B30" s="38">
        <v>44223</v>
      </c>
      <c r="C30" s="28">
        <v>14</v>
      </c>
      <c r="D30" s="28">
        <v>13</v>
      </c>
      <c r="E30" s="28">
        <v>6</v>
      </c>
      <c r="F30" s="28">
        <v>14</v>
      </c>
      <c r="G30" s="28">
        <v>12</v>
      </c>
      <c r="H30" s="28">
        <v>7</v>
      </c>
      <c r="I30" s="29">
        <f t="shared" si="0"/>
        <v>39</v>
      </c>
    </row>
    <row r="31" spans="2:9" x14ac:dyDescent="0.3">
      <c r="B31" s="38">
        <v>44224</v>
      </c>
      <c r="C31" s="28">
        <v>21</v>
      </c>
      <c r="D31" s="28">
        <v>25</v>
      </c>
      <c r="E31" s="28">
        <v>8</v>
      </c>
      <c r="F31" s="28">
        <v>12</v>
      </c>
      <c r="G31" s="28">
        <v>13</v>
      </c>
      <c r="H31" s="28">
        <v>8</v>
      </c>
      <c r="I31" s="29">
        <f t="shared" si="0"/>
        <v>41</v>
      </c>
    </row>
    <row r="32" spans="2:9" x14ac:dyDescent="0.3">
      <c r="B32" s="38">
        <v>44225</v>
      </c>
      <c r="C32" s="28">
        <v>24</v>
      </c>
      <c r="D32" s="28">
        <v>20</v>
      </c>
      <c r="E32" s="28">
        <v>6</v>
      </c>
      <c r="F32" s="28">
        <v>5</v>
      </c>
      <c r="G32" s="28">
        <v>13</v>
      </c>
      <c r="H32" s="28">
        <v>8</v>
      </c>
      <c r="I32" s="29">
        <f t="shared" si="0"/>
        <v>32</v>
      </c>
    </row>
    <row r="33" spans="2:9" x14ac:dyDescent="0.3">
      <c r="B33" s="38">
        <v>44226</v>
      </c>
      <c r="C33" s="28">
        <v>19</v>
      </c>
      <c r="D33" s="28">
        <v>18</v>
      </c>
      <c r="E33" s="28">
        <v>15</v>
      </c>
      <c r="F33" s="28">
        <v>11</v>
      </c>
      <c r="G33" s="28">
        <v>10</v>
      </c>
      <c r="H33" s="28">
        <v>8</v>
      </c>
      <c r="I33" s="29">
        <f t="shared" si="0"/>
        <v>44</v>
      </c>
    </row>
    <row r="34" spans="2:9" x14ac:dyDescent="0.3">
      <c r="B34" s="39">
        <v>44227</v>
      </c>
      <c r="C34" s="30">
        <v>21</v>
      </c>
      <c r="D34" s="30">
        <v>27</v>
      </c>
      <c r="E34" s="30">
        <v>11</v>
      </c>
      <c r="F34" s="30">
        <v>13</v>
      </c>
      <c r="G34" s="30">
        <v>7</v>
      </c>
      <c r="H34" s="30">
        <v>12</v>
      </c>
      <c r="I34" s="31">
        <f t="shared" si="0"/>
        <v>43</v>
      </c>
    </row>
  </sheetData>
  <mergeCells count="4">
    <mergeCell ref="E2:H2"/>
    <mergeCell ref="C2:D2"/>
    <mergeCell ref="B2:B3"/>
    <mergeCell ref="I2:I3"/>
  </mergeCells>
  <phoneticPr fontId="2" type="noConversion"/>
  <pageMargins left="0.7" right="0.7" top="0.75" bottom="0.75" header="0.3" footer="0.3"/>
  <ignoredErrors>
    <ignoredError sqref="I4:I3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1ABF-4B12-403D-86E0-2E494255F385}">
  <dimension ref="B2:Z40"/>
  <sheetViews>
    <sheetView zoomScale="115" zoomScaleNormal="115" workbookViewId="0"/>
  </sheetViews>
  <sheetFormatPr defaultRowHeight="16.5" outlineLevelCol="1" x14ac:dyDescent="0.3"/>
  <cols>
    <col min="1" max="1" width="5.75" customWidth="1"/>
    <col min="2" max="6" width="12.25" customWidth="1"/>
    <col min="7" max="7" width="3.125" customWidth="1"/>
    <col min="8" max="13" width="11.625" hidden="1" customWidth="1" outlineLevel="1"/>
    <col min="14" max="14" width="4.625" customWidth="1" collapsed="1"/>
    <col min="20" max="20" width="10.75" customWidth="1"/>
    <col min="21" max="21" width="2.75" customWidth="1"/>
    <col min="22" max="22" width="11.25" bestFit="1" customWidth="1"/>
    <col min="23" max="26" width="9.125" style="1" customWidth="1"/>
  </cols>
  <sheetData>
    <row r="2" spans="2:26" ht="30.75" customHeight="1" x14ac:dyDescent="0.3">
      <c r="B2" s="96" t="s">
        <v>191</v>
      </c>
      <c r="C2" s="96"/>
      <c r="D2" s="96"/>
      <c r="E2" s="96"/>
      <c r="F2" s="96"/>
      <c r="O2" s="96" t="s">
        <v>191</v>
      </c>
      <c r="P2" s="96"/>
      <c r="Q2" s="96"/>
      <c r="R2" s="96"/>
      <c r="S2" s="96"/>
    </row>
    <row r="3" spans="2:26" ht="17.25" thickBot="1" x14ac:dyDescent="0.25">
      <c r="B3" s="97" t="s">
        <v>190</v>
      </c>
      <c r="C3" s="97"/>
      <c r="D3" s="97"/>
      <c r="E3" s="97"/>
      <c r="F3" s="97"/>
      <c r="O3" s="97" t="s">
        <v>190</v>
      </c>
      <c r="P3" s="97"/>
      <c r="Q3" s="97"/>
      <c r="R3" s="97"/>
      <c r="S3" s="97"/>
      <c r="T3" s="73"/>
    </row>
    <row r="4" spans="2:26" ht="17.25" thickBot="1" x14ac:dyDescent="0.35">
      <c r="B4" s="69" t="s">
        <v>185</v>
      </c>
      <c r="C4" s="67" t="s">
        <v>183</v>
      </c>
      <c r="D4" s="72" t="s">
        <v>188</v>
      </c>
      <c r="E4" s="71" t="s">
        <v>187</v>
      </c>
      <c r="F4" s="70" t="s">
        <v>186</v>
      </c>
      <c r="H4" s="69" t="s">
        <v>185</v>
      </c>
      <c r="I4" s="68" t="s">
        <v>183</v>
      </c>
      <c r="J4" s="67" t="s">
        <v>189</v>
      </c>
      <c r="K4" s="66" t="s">
        <v>188</v>
      </c>
      <c r="L4" s="66" t="s">
        <v>187</v>
      </c>
      <c r="M4" s="66" t="s">
        <v>186</v>
      </c>
      <c r="O4" s="65" t="s">
        <v>185</v>
      </c>
      <c r="P4" s="65" t="s">
        <v>184</v>
      </c>
      <c r="Q4" s="65" t="s">
        <v>183</v>
      </c>
      <c r="R4" s="65" t="s">
        <v>182</v>
      </c>
      <c r="S4" s="65" t="s">
        <v>181</v>
      </c>
      <c r="T4" s="64"/>
      <c r="V4" s="4" t="s">
        <v>180</v>
      </c>
      <c r="W4" s="63" t="s">
        <v>179</v>
      </c>
    </row>
    <row r="5" spans="2:26" ht="16.5" customHeight="1" x14ac:dyDescent="0.3">
      <c r="B5" s="98" t="s">
        <v>178</v>
      </c>
      <c r="C5" s="59" t="s">
        <v>151</v>
      </c>
      <c r="D5" s="62">
        <v>102</v>
      </c>
      <c r="E5" s="61">
        <v>449</v>
      </c>
      <c r="F5" s="60">
        <v>477</v>
      </c>
      <c r="H5" s="98" t="s">
        <v>178</v>
      </c>
      <c r="I5" s="103" t="s">
        <v>151</v>
      </c>
      <c r="J5" s="104" t="s">
        <v>158</v>
      </c>
      <c r="K5" s="105">
        <f>ROUND(D5*0.4,0)</f>
        <v>41</v>
      </c>
      <c r="L5" s="106">
        <f>ROUND(E5*0.4,0)</f>
        <v>180</v>
      </c>
      <c r="M5" s="107">
        <f>ROUND(F5*0.4,0)</f>
        <v>191</v>
      </c>
      <c r="O5" s="11" t="s">
        <v>153</v>
      </c>
      <c r="P5" s="11" t="s">
        <v>152</v>
      </c>
      <c r="Q5" s="11" t="s">
        <v>151</v>
      </c>
      <c r="R5" s="11" t="s">
        <v>164</v>
      </c>
      <c r="S5">
        <v>102</v>
      </c>
      <c r="V5" s="4" t="s">
        <v>177</v>
      </c>
      <c r="W5" s="1" t="s">
        <v>176</v>
      </c>
      <c r="X5" s="1" t="s">
        <v>175</v>
      </c>
      <c r="Y5" s="1" t="s">
        <v>174</v>
      </c>
      <c r="Z5" s="1" t="s">
        <v>0</v>
      </c>
    </row>
    <row r="6" spans="2:26" x14ac:dyDescent="0.3">
      <c r="B6" s="93"/>
      <c r="C6" s="46" t="s">
        <v>150</v>
      </c>
      <c r="D6" s="54">
        <v>379</v>
      </c>
      <c r="E6" s="53">
        <v>478</v>
      </c>
      <c r="F6" s="52">
        <v>378</v>
      </c>
      <c r="H6" s="92"/>
      <c r="I6" s="108"/>
      <c r="J6" s="109" t="s">
        <v>156</v>
      </c>
      <c r="K6" s="110">
        <f>ROUND(D5*0.6,0)</f>
        <v>61</v>
      </c>
      <c r="L6" s="111">
        <f>ROUND(E5*0.6,0)</f>
        <v>269</v>
      </c>
      <c r="M6" s="112">
        <f>ROUND(F5*0.6,0)</f>
        <v>286</v>
      </c>
      <c r="O6" s="11" t="s">
        <v>149</v>
      </c>
      <c r="P6" s="11" t="s">
        <v>148</v>
      </c>
      <c r="Q6" s="11" t="s">
        <v>150</v>
      </c>
      <c r="R6" s="11" t="s">
        <v>164</v>
      </c>
      <c r="S6">
        <v>379</v>
      </c>
      <c r="V6" s="45" t="s">
        <v>149</v>
      </c>
      <c r="W6" s="1">
        <v>583</v>
      </c>
      <c r="X6" s="1">
        <v>1381</v>
      </c>
      <c r="Y6" s="1">
        <v>1165</v>
      </c>
      <c r="Z6" s="1">
        <v>3129</v>
      </c>
    </row>
    <row r="7" spans="2:26" x14ac:dyDescent="0.3">
      <c r="B7" s="93"/>
      <c r="C7" s="46" t="s">
        <v>147</v>
      </c>
      <c r="D7" s="54">
        <v>102</v>
      </c>
      <c r="E7" s="53">
        <v>454</v>
      </c>
      <c r="F7" s="52">
        <v>310</v>
      </c>
      <c r="H7" s="93"/>
      <c r="I7" s="113" t="s">
        <v>150</v>
      </c>
      <c r="J7" s="114" t="s">
        <v>158</v>
      </c>
      <c r="K7" s="115">
        <f>ROUND(D6*0.4,0)</f>
        <v>152</v>
      </c>
      <c r="L7" s="116">
        <f>ROUND(E6*0.4,0)</f>
        <v>191</v>
      </c>
      <c r="M7" s="117">
        <f>ROUND(F6*0.4,0)</f>
        <v>151</v>
      </c>
      <c r="O7" s="11" t="s">
        <v>149</v>
      </c>
      <c r="P7" s="11" t="s">
        <v>148</v>
      </c>
      <c r="Q7" s="11" t="s">
        <v>147</v>
      </c>
      <c r="R7" s="11" t="s">
        <v>164</v>
      </c>
      <c r="S7">
        <v>102</v>
      </c>
      <c r="V7" s="47" t="s">
        <v>173</v>
      </c>
      <c r="W7" s="1">
        <v>379</v>
      </c>
      <c r="X7" s="1">
        <v>478</v>
      </c>
      <c r="Y7" s="1">
        <v>378</v>
      </c>
      <c r="Z7" s="1">
        <v>1235</v>
      </c>
    </row>
    <row r="8" spans="2:26" x14ac:dyDescent="0.3">
      <c r="B8" s="95"/>
      <c r="C8" s="51" t="s">
        <v>155</v>
      </c>
      <c r="D8" s="50">
        <f>SUM(D5:D7)</f>
        <v>583</v>
      </c>
      <c r="E8" s="49">
        <f>SUM(E5:E7)</f>
        <v>1381</v>
      </c>
      <c r="F8" s="48">
        <f>SUM(F5:F7)</f>
        <v>1165</v>
      </c>
      <c r="H8" s="93"/>
      <c r="I8" s="118"/>
      <c r="J8" s="119" t="s">
        <v>156</v>
      </c>
      <c r="K8" s="120">
        <f>ROUND(D6*0.6,0)</f>
        <v>227</v>
      </c>
      <c r="L8" s="121">
        <f>ROUND(E6*0.6,0)</f>
        <v>287</v>
      </c>
      <c r="M8" s="122">
        <f>ROUND(F6*0.6,0)</f>
        <v>227</v>
      </c>
      <c r="O8" s="11" t="s">
        <v>146</v>
      </c>
      <c r="P8" s="11" t="s">
        <v>145</v>
      </c>
      <c r="Q8" s="11" t="s">
        <v>144</v>
      </c>
      <c r="R8" s="11" t="s">
        <v>164</v>
      </c>
      <c r="S8">
        <v>500</v>
      </c>
      <c r="V8" s="47" t="s">
        <v>172</v>
      </c>
      <c r="W8" s="1">
        <v>102</v>
      </c>
      <c r="X8" s="1">
        <v>454</v>
      </c>
      <c r="Y8" s="1">
        <v>310</v>
      </c>
      <c r="Z8" s="1">
        <v>866</v>
      </c>
    </row>
    <row r="9" spans="2:26" x14ac:dyDescent="0.3">
      <c r="B9" s="92" t="s">
        <v>169</v>
      </c>
      <c r="C9" s="46" t="s">
        <v>144</v>
      </c>
      <c r="D9" s="54">
        <v>500</v>
      </c>
      <c r="E9" s="53">
        <v>447</v>
      </c>
      <c r="F9" s="52">
        <v>225</v>
      </c>
      <c r="H9" s="93"/>
      <c r="I9" s="113" t="s">
        <v>147</v>
      </c>
      <c r="J9" s="123" t="s">
        <v>158</v>
      </c>
      <c r="K9" s="124">
        <f>ROUND(D7*0.4,0)</f>
        <v>41</v>
      </c>
      <c r="L9" s="125">
        <f>ROUND(E7*0.4,0)</f>
        <v>182</v>
      </c>
      <c r="M9" s="126">
        <f>ROUND(F7*0.4,0)</f>
        <v>124</v>
      </c>
      <c r="O9" s="11" t="s">
        <v>143</v>
      </c>
      <c r="P9" s="11" t="s">
        <v>142</v>
      </c>
      <c r="Q9" s="11" t="s">
        <v>141</v>
      </c>
      <c r="R9" s="11" t="s">
        <v>164</v>
      </c>
      <c r="S9">
        <v>433</v>
      </c>
      <c r="V9" s="47" t="s">
        <v>171</v>
      </c>
      <c r="W9" s="1">
        <v>102</v>
      </c>
      <c r="X9" s="1">
        <v>449</v>
      </c>
      <c r="Y9" s="1">
        <v>477</v>
      </c>
      <c r="Z9" s="1">
        <v>1028</v>
      </c>
    </row>
    <row r="10" spans="2:26" x14ac:dyDescent="0.3">
      <c r="B10" s="93"/>
      <c r="C10" s="46" t="s">
        <v>141</v>
      </c>
      <c r="D10" s="54">
        <v>433</v>
      </c>
      <c r="E10" s="53">
        <v>125</v>
      </c>
      <c r="F10" s="52">
        <v>457</v>
      </c>
      <c r="H10" s="93"/>
      <c r="I10" s="127"/>
      <c r="J10" s="128" t="s">
        <v>156</v>
      </c>
      <c r="K10" s="129">
        <f>ROUND(D7*0.6,0)</f>
        <v>61</v>
      </c>
      <c r="L10" s="130">
        <f>ROUND(E7*0.6,0)</f>
        <v>272</v>
      </c>
      <c r="M10" s="131">
        <f>ROUND(F7*0.6,0)</f>
        <v>186</v>
      </c>
      <c r="O10" s="11" t="s">
        <v>140</v>
      </c>
      <c r="P10" s="11" t="s">
        <v>139</v>
      </c>
      <c r="Q10" s="11" t="s">
        <v>138</v>
      </c>
      <c r="R10" s="11" t="s">
        <v>164</v>
      </c>
      <c r="S10">
        <v>369</v>
      </c>
      <c r="V10" s="45" t="s">
        <v>143</v>
      </c>
      <c r="W10" s="1">
        <v>933</v>
      </c>
      <c r="X10" s="1">
        <v>572</v>
      </c>
      <c r="Y10" s="1">
        <v>682</v>
      </c>
      <c r="Z10" s="1">
        <v>2187</v>
      </c>
    </row>
    <row r="11" spans="2:26" x14ac:dyDescent="0.3">
      <c r="B11" s="93"/>
      <c r="C11" s="51" t="s">
        <v>155</v>
      </c>
      <c r="D11" s="50">
        <f>SUM(D9:D10)</f>
        <v>933</v>
      </c>
      <c r="E11" s="49">
        <f>SUM(E9:E10)</f>
        <v>572</v>
      </c>
      <c r="F11" s="48">
        <f>SUM(F9:F10)</f>
        <v>682</v>
      </c>
      <c r="H11" s="95"/>
      <c r="I11" s="100" t="s">
        <v>155</v>
      </c>
      <c r="J11" s="101"/>
      <c r="K11" s="132">
        <f>SUM(K5:K10)</f>
        <v>583</v>
      </c>
      <c r="L11" s="133">
        <f>SUM(L5:L10)</f>
        <v>1381</v>
      </c>
      <c r="M11" s="134">
        <f>SUM(M5:M10)</f>
        <v>1165</v>
      </c>
      <c r="O11" s="11" t="s">
        <v>136</v>
      </c>
      <c r="P11" s="11" t="s">
        <v>135</v>
      </c>
      <c r="Q11" s="11" t="s">
        <v>137</v>
      </c>
      <c r="R11" s="11" t="s">
        <v>164</v>
      </c>
      <c r="S11">
        <v>279</v>
      </c>
      <c r="V11" s="47" t="s">
        <v>170</v>
      </c>
      <c r="W11" s="1">
        <v>500</v>
      </c>
      <c r="X11" s="1">
        <v>447</v>
      </c>
      <c r="Y11" s="1">
        <v>225</v>
      </c>
      <c r="Z11" s="1">
        <v>1172</v>
      </c>
    </row>
    <row r="12" spans="2:26" ht="16.5" customHeight="1" x14ac:dyDescent="0.3">
      <c r="B12" s="94" t="s">
        <v>162</v>
      </c>
      <c r="C12" s="55" t="s">
        <v>138</v>
      </c>
      <c r="D12" s="58">
        <v>369</v>
      </c>
      <c r="E12" s="57">
        <v>468</v>
      </c>
      <c r="F12" s="56">
        <v>284</v>
      </c>
      <c r="H12" s="94" t="s">
        <v>169</v>
      </c>
      <c r="I12" s="135" t="s">
        <v>144</v>
      </c>
      <c r="J12" s="136" t="s">
        <v>158</v>
      </c>
      <c r="K12" s="137">
        <f>ROUND(D9*0.4,0)</f>
        <v>200</v>
      </c>
      <c r="L12" s="138">
        <f>ROUND(E9*0.4,0)</f>
        <v>179</v>
      </c>
      <c r="M12" s="139">
        <f>ROUND(F9*0.4,0)</f>
        <v>90</v>
      </c>
      <c r="O12" s="11" t="s">
        <v>136</v>
      </c>
      <c r="P12" s="11" t="s">
        <v>139</v>
      </c>
      <c r="Q12" s="11" t="s">
        <v>134</v>
      </c>
      <c r="R12" s="11" t="s">
        <v>164</v>
      </c>
      <c r="S12">
        <v>202</v>
      </c>
      <c r="V12" s="47" t="s">
        <v>168</v>
      </c>
      <c r="W12" s="1">
        <v>433</v>
      </c>
      <c r="X12" s="1">
        <v>125</v>
      </c>
      <c r="Y12" s="1">
        <v>457</v>
      </c>
      <c r="Z12" s="1">
        <v>1015</v>
      </c>
    </row>
    <row r="13" spans="2:26" x14ac:dyDescent="0.3">
      <c r="B13" s="93"/>
      <c r="C13" s="46" t="s">
        <v>137</v>
      </c>
      <c r="D13" s="54">
        <v>279</v>
      </c>
      <c r="E13" s="53">
        <v>110</v>
      </c>
      <c r="F13" s="52">
        <v>469</v>
      </c>
      <c r="H13" s="92"/>
      <c r="I13" s="140"/>
      <c r="J13" s="109" t="s">
        <v>156</v>
      </c>
      <c r="K13" s="110">
        <f>ROUND(D9*0.6,0)</f>
        <v>300</v>
      </c>
      <c r="L13" s="111">
        <f>ROUND(E9*0.6,0)</f>
        <v>268</v>
      </c>
      <c r="M13" s="112">
        <f>ROUND(F9*0.6,0)</f>
        <v>135</v>
      </c>
      <c r="O13" s="11" t="s">
        <v>133</v>
      </c>
      <c r="P13" s="11" t="s">
        <v>132</v>
      </c>
      <c r="Q13" s="11" t="s">
        <v>131</v>
      </c>
      <c r="R13" s="11" t="s">
        <v>164</v>
      </c>
      <c r="S13">
        <v>466</v>
      </c>
      <c r="V13" s="45" t="s">
        <v>136</v>
      </c>
      <c r="W13" s="1">
        <v>850</v>
      </c>
      <c r="X13" s="1">
        <v>962</v>
      </c>
      <c r="Y13" s="1">
        <v>1138</v>
      </c>
      <c r="Z13" s="1">
        <v>2950</v>
      </c>
    </row>
    <row r="14" spans="2:26" x14ac:dyDescent="0.3">
      <c r="B14" s="93"/>
      <c r="C14" s="46" t="s">
        <v>134</v>
      </c>
      <c r="D14" s="54">
        <v>202</v>
      </c>
      <c r="E14" s="53">
        <v>384</v>
      </c>
      <c r="F14" s="52">
        <v>385</v>
      </c>
      <c r="H14" s="92"/>
      <c r="I14" s="113" t="s">
        <v>141</v>
      </c>
      <c r="J14" s="123" t="s">
        <v>158</v>
      </c>
      <c r="K14" s="124">
        <f>ROUND(D10*0.4,0)</f>
        <v>173</v>
      </c>
      <c r="L14" s="125">
        <f>ROUND(E10*0.4,0)</f>
        <v>50</v>
      </c>
      <c r="M14" s="126">
        <f>ROUND(F10*0.4,0)</f>
        <v>183</v>
      </c>
      <c r="O14" s="11" t="s">
        <v>128</v>
      </c>
      <c r="P14" s="11" t="s">
        <v>127</v>
      </c>
      <c r="Q14" s="11" t="s">
        <v>130</v>
      </c>
      <c r="R14" s="11" t="s">
        <v>164</v>
      </c>
      <c r="S14">
        <v>471</v>
      </c>
      <c r="V14" s="47" t="s">
        <v>167</v>
      </c>
      <c r="W14" s="1">
        <v>369</v>
      </c>
      <c r="X14" s="1">
        <v>468</v>
      </c>
      <c r="Y14" s="1">
        <v>284</v>
      </c>
      <c r="Z14" s="1">
        <v>1121</v>
      </c>
    </row>
    <row r="15" spans="2:26" x14ac:dyDescent="0.3">
      <c r="B15" s="95"/>
      <c r="C15" s="51" t="s">
        <v>155</v>
      </c>
      <c r="D15" s="50">
        <f>SUM(D12:D14)</f>
        <v>850</v>
      </c>
      <c r="E15" s="49">
        <f>SUM(E12:E14)</f>
        <v>962</v>
      </c>
      <c r="F15" s="48">
        <f>SUM(F12:F14)</f>
        <v>1138</v>
      </c>
      <c r="H15" s="92"/>
      <c r="I15" s="108"/>
      <c r="J15" s="109" t="s">
        <v>156</v>
      </c>
      <c r="K15" s="110">
        <f>ROUND(D10*0.6,0)</f>
        <v>260</v>
      </c>
      <c r="L15" s="111">
        <f>ROUND(E10*0.6,0)</f>
        <v>75</v>
      </c>
      <c r="M15" s="112">
        <f>ROUND(F10*0.6,0)</f>
        <v>274</v>
      </c>
      <c r="O15" s="11" t="s">
        <v>128</v>
      </c>
      <c r="P15" s="11" t="s">
        <v>127</v>
      </c>
      <c r="Q15" s="11" t="s">
        <v>129</v>
      </c>
      <c r="R15" s="11" t="s">
        <v>164</v>
      </c>
      <c r="S15">
        <v>396</v>
      </c>
      <c r="V15" s="47" t="s">
        <v>166</v>
      </c>
      <c r="W15" s="1">
        <v>202</v>
      </c>
      <c r="X15" s="1">
        <v>384</v>
      </c>
      <c r="Y15" s="1">
        <v>385</v>
      </c>
      <c r="Z15" s="1">
        <v>971</v>
      </c>
    </row>
    <row r="16" spans="2:26" x14ac:dyDescent="0.3">
      <c r="B16" s="94" t="s">
        <v>165</v>
      </c>
      <c r="C16" s="55" t="s">
        <v>131</v>
      </c>
      <c r="D16" s="58">
        <v>466</v>
      </c>
      <c r="E16" s="57">
        <v>377</v>
      </c>
      <c r="F16" s="56">
        <v>345</v>
      </c>
      <c r="H16" s="99"/>
      <c r="I16" s="100" t="s">
        <v>198</v>
      </c>
      <c r="J16" s="101"/>
      <c r="K16" s="44">
        <f>SUM(K12:K14)</f>
        <v>673</v>
      </c>
      <c r="L16" s="44">
        <f>SUM(L12:L14)</f>
        <v>497</v>
      </c>
      <c r="M16" s="44">
        <f>SUM(M12:M14)</f>
        <v>408</v>
      </c>
      <c r="O16" s="11" t="s">
        <v>128</v>
      </c>
      <c r="P16" s="11" t="s">
        <v>127</v>
      </c>
      <c r="Q16" s="11" t="s">
        <v>126</v>
      </c>
      <c r="R16" s="11" t="s">
        <v>164</v>
      </c>
      <c r="S16">
        <v>101</v>
      </c>
      <c r="V16" s="47" t="s">
        <v>163</v>
      </c>
      <c r="W16" s="1">
        <v>279</v>
      </c>
      <c r="X16" s="1">
        <v>110</v>
      </c>
      <c r="Y16" s="1">
        <v>469</v>
      </c>
      <c r="Z16" s="1">
        <v>858</v>
      </c>
    </row>
    <row r="17" spans="2:26" ht="16.5" customHeight="1" x14ac:dyDescent="0.3">
      <c r="B17" s="93"/>
      <c r="C17" s="46" t="s">
        <v>130</v>
      </c>
      <c r="D17" s="54">
        <v>471</v>
      </c>
      <c r="E17" s="53">
        <v>149</v>
      </c>
      <c r="F17" s="52">
        <v>184</v>
      </c>
      <c r="H17" s="94" t="s">
        <v>162</v>
      </c>
      <c r="I17" s="141" t="s">
        <v>138</v>
      </c>
      <c r="J17" s="136" t="s">
        <v>158</v>
      </c>
      <c r="K17" s="137">
        <f>ROUND(D12*0.4,0)</f>
        <v>148</v>
      </c>
      <c r="L17" s="138">
        <f>ROUND(E12*0.4,0)</f>
        <v>187</v>
      </c>
      <c r="M17" s="139">
        <f>ROUND(F12*0.4,0)</f>
        <v>114</v>
      </c>
      <c r="O17" s="11" t="s">
        <v>153</v>
      </c>
      <c r="P17" s="11" t="s">
        <v>152</v>
      </c>
      <c r="Q17" s="11" t="s">
        <v>151</v>
      </c>
      <c r="R17" s="11" t="s">
        <v>154</v>
      </c>
      <c r="S17">
        <v>449</v>
      </c>
      <c r="V17" s="45" t="s">
        <v>128</v>
      </c>
      <c r="W17" s="1">
        <v>1434</v>
      </c>
      <c r="X17" s="1">
        <v>937</v>
      </c>
      <c r="Y17" s="1">
        <v>1170</v>
      </c>
      <c r="Z17" s="1">
        <v>3541</v>
      </c>
    </row>
    <row r="18" spans="2:26" x14ac:dyDescent="0.3">
      <c r="B18" s="93"/>
      <c r="C18" s="46" t="s">
        <v>129</v>
      </c>
      <c r="D18" s="54">
        <v>396</v>
      </c>
      <c r="E18" s="53">
        <v>309</v>
      </c>
      <c r="F18" s="52">
        <v>210</v>
      </c>
      <c r="H18" s="92"/>
      <c r="I18" s="108"/>
      <c r="J18" s="109" t="s">
        <v>156</v>
      </c>
      <c r="K18" s="110">
        <f>ROUND(D12*0.6,0)</f>
        <v>221</v>
      </c>
      <c r="L18" s="111">
        <f>ROUND(E12*0.6,0)</f>
        <v>281</v>
      </c>
      <c r="M18" s="112">
        <f>ROUND(F12*0.6,0)</f>
        <v>170</v>
      </c>
      <c r="O18" s="11" t="s">
        <v>149</v>
      </c>
      <c r="P18" s="11" t="s">
        <v>148</v>
      </c>
      <c r="Q18" s="11" t="s">
        <v>150</v>
      </c>
      <c r="R18" s="11" t="s">
        <v>154</v>
      </c>
      <c r="S18">
        <v>478</v>
      </c>
      <c r="V18" s="47" t="s">
        <v>161</v>
      </c>
      <c r="W18" s="1">
        <v>466</v>
      </c>
      <c r="X18" s="1">
        <v>377</v>
      </c>
      <c r="Y18" s="1">
        <v>345</v>
      </c>
      <c r="Z18" s="1">
        <v>1188</v>
      </c>
    </row>
    <row r="19" spans="2:26" x14ac:dyDescent="0.3">
      <c r="B19" s="93"/>
      <c r="C19" s="46" t="s">
        <v>126</v>
      </c>
      <c r="D19" s="54">
        <v>101</v>
      </c>
      <c r="E19" s="53">
        <v>102</v>
      </c>
      <c r="F19" s="52">
        <v>431</v>
      </c>
      <c r="H19" s="93"/>
      <c r="I19" s="113" t="s">
        <v>137</v>
      </c>
      <c r="J19" s="123" t="s">
        <v>158</v>
      </c>
      <c r="K19" s="124">
        <f>ROUND(D13*0.4,0)</f>
        <v>112</v>
      </c>
      <c r="L19" s="125">
        <f>ROUND(E13*0.4,0)</f>
        <v>44</v>
      </c>
      <c r="M19" s="126">
        <f>ROUND(F13*0.4,0)</f>
        <v>188</v>
      </c>
      <c r="O19" s="11" t="s">
        <v>149</v>
      </c>
      <c r="P19" s="11" t="s">
        <v>148</v>
      </c>
      <c r="Q19" s="11" t="s">
        <v>147</v>
      </c>
      <c r="R19" s="11" t="s">
        <v>154</v>
      </c>
      <c r="S19">
        <v>454</v>
      </c>
      <c r="V19" s="47" t="s">
        <v>160</v>
      </c>
      <c r="W19" s="1">
        <v>396</v>
      </c>
      <c r="X19" s="1">
        <v>309</v>
      </c>
      <c r="Y19" s="1">
        <v>210</v>
      </c>
      <c r="Z19" s="1">
        <v>915</v>
      </c>
    </row>
    <row r="20" spans="2:26" x14ac:dyDescent="0.3">
      <c r="B20" s="95"/>
      <c r="C20" s="51" t="s">
        <v>155</v>
      </c>
      <c r="D20" s="50">
        <f>SUM(D16:D19)</f>
        <v>1434</v>
      </c>
      <c r="E20" s="49">
        <f>SUM(E16:E19)</f>
        <v>937</v>
      </c>
      <c r="F20" s="48">
        <f>SUM(F16:F19)</f>
        <v>1170</v>
      </c>
      <c r="H20" s="93"/>
      <c r="I20" s="108"/>
      <c r="J20" s="109" t="s">
        <v>156</v>
      </c>
      <c r="K20" s="110">
        <f>ROUND(D13*0.6,0)</f>
        <v>167</v>
      </c>
      <c r="L20" s="111">
        <f>ROUND(E13*0.6,0)</f>
        <v>66</v>
      </c>
      <c r="M20" s="112">
        <f>ROUND(F13*0.6,0)</f>
        <v>281</v>
      </c>
      <c r="O20" s="11" t="s">
        <v>146</v>
      </c>
      <c r="P20" s="11" t="s">
        <v>145</v>
      </c>
      <c r="Q20" s="11" t="s">
        <v>144</v>
      </c>
      <c r="R20" s="11" t="s">
        <v>154</v>
      </c>
      <c r="S20">
        <v>447</v>
      </c>
      <c r="V20" s="47" t="s">
        <v>159</v>
      </c>
      <c r="W20" s="1">
        <v>471</v>
      </c>
      <c r="X20" s="1">
        <v>149</v>
      </c>
      <c r="Y20" s="1">
        <v>184</v>
      </c>
      <c r="Z20" s="1">
        <v>804</v>
      </c>
    </row>
    <row r="21" spans="2:26" x14ac:dyDescent="0.3">
      <c r="H21" s="93"/>
      <c r="I21" s="118" t="s">
        <v>134</v>
      </c>
      <c r="J21" s="114" t="s">
        <v>158</v>
      </c>
      <c r="K21" s="115">
        <f>ROUND(D14*0.4,0)</f>
        <v>81</v>
      </c>
      <c r="L21" s="116">
        <f>ROUND(E14*0.4,0)</f>
        <v>154</v>
      </c>
      <c r="M21" s="117">
        <f>ROUND(F14*0.4,0)</f>
        <v>154</v>
      </c>
      <c r="O21" s="11" t="s">
        <v>143</v>
      </c>
      <c r="P21" s="11" t="s">
        <v>142</v>
      </c>
      <c r="Q21" s="11" t="s">
        <v>141</v>
      </c>
      <c r="R21" s="11" t="s">
        <v>154</v>
      </c>
      <c r="S21">
        <v>125</v>
      </c>
      <c r="V21" s="47" t="s">
        <v>157</v>
      </c>
      <c r="W21" s="1">
        <v>101</v>
      </c>
      <c r="X21" s="1">
        <v>102</v>
      </c>
      <c r="Y21" s="1">
        <v>431</v>
      </c>
      <c r="Z21" s="1">
        <v>634</v>
      </c>
    </row>
    <row r="22" spans="2:26" x14ac:dyDescent="0.3">
      <c r="H22" s="93"/>
      <c r="I22" s="127"/>
      <c r="J22" s="119" t="s">
        <v>156</v>
      </c>
      <c r="K22" s="120">
        <f>ROUND(D14*0.6,0)</f>
        <v>121</v>
      </c>
      <c r="L22" s="121">
        <f>ROUND(E14*0.6,0)</f>
        <v>230</v>
      </c>
      <c r="M22" s="122">
        <f>ROUND(F14*0.6,0)</f>
        <v>231</v>
      </c>
      <c r="O22" s="11" t="s">
        <v>140</v>
      </c>
      <c r="P22" s="11" t="s">
        <v>139</v>
      </c>
      <c r="Q22" s="11" t="s">
        <v>138</v>
      </c>
      <c r="R22" s="11" t="s">
        <v>154</v>
      </c>
      <c r="S22">
        <v>468</v>
      </c>
      <c r="V22" s="45" t="s">
        <v>0</v>
      </c>
      <c r="W22" s="1">
        <v>3800</v>
      </c>
      <c r="X22" s="1">
        <v>3852</v>
      </c>
      <c r="Y22" s="1">
        <v>4155</v>
      </c>
      <c r="Z22" s="1">
        <v>11807</v>
      </c>
    </row>
    <row r="23" spans="2:26" ht="16.899999999999999" customHeight="1" x14ac:dyDescent="0.3">
      <c r="H23" s="95"/>
      <c r="I23" s="100" t="s">
        <v>155</v>
      </c>
      <c r="J23" s="101"/>
      <c r="K23" s="142">
        <f>SUM(K17:K21)</f>
        <v>729</v>
      </c>
      <c r="L23" s="143">
        <f>SUM(L17:L21)</f>
        <v>732</v>
      </c>
      <c r="M23" s="144">
        <f>SUM(M17:M21)</f>
        <v>907</v>
      </c>
      <c r="O23" s="11" t="s">
        <v>136</v>
      </c>
      <c r="P23" s="11" t="s">
        <v>135</v>
      </c>
      <c r="Q23" s="11" t="s">
        <v>137</v>
      </c>
      <c r="R23" s="11" t="s">
        <v>154</v>
      </c>
      <c r="S23">
        <v>110</v>
      </c>
    </row>
    <row r="24" spans="2:26" x14ac:dyDescent="0.3">
      <c r="O24" s="11" t="s">
        <v>136</v>
      </c>
      <c r="P24" s="11" t="s">
        <v>135</v>
      </c>
      <c r="Q24" s="11" t="s">
        <v>134</v>
      </c>
      <c r="R24" s="11" t="s">
        <v>154</v>
      </c>
      <c r="S24">
        <v>384</v>
      </c>
    </row>
    <row r="25" spans="2:26" x14ac:dyDescent="0.3">
      <c r="O25" s="11" t="s">
        <v>133</v>
      </c>
      <c r="P25" s="11" t="s">
        <v>132</v>
      </c>
      <c r="Q25" s="11" t="s">
        <v>131</v>
      </c>
      <c r="R25" s="11" t="s">
        <v>154</v>
      </c>
      <c r="S25">
        <v>377</v>
      </c>
    </row>
    <row r="26" spans="2:26" x14ac:dyDescent="0.3">
      <c r="O26" s="11" t="s">
        <v>128</v>
      </c>
      <c r="P26" s="11" t="s">
        <v>127</v>
      </c>
      <c r="Q26" s="11" t="s">
        <v>130</v>
      </c>
      <c r="R26" s="11" t="s">
        <v>154</v>
      </c>
      <c r="S26">
        <v>149</v>
      </c>
    </row>
    <row r="27" spans="2:26" x14ac:dyDescent="0.3">
      <c r="O27" s="11" t="s">
        <v>128</v>
      </c>
      <c r="P27" s="11" t="s">
        <v>127</v>
      </c>
      <c r="Q27" s="11" t="s">
        <v>129</v>
      </c>
      <c r="R27" s="11" t="s">
        <v>154</v>
      </c>
      <c r="S27">
        <v>309</v>
      </c>
    </row>
    <row r="28" spans="2:26" x14ac:dyDescent="0.3">
      <c r="O28" s="11" t="s">
        <v>128</v>
      </c>
      <c r="P28" s="11" t="s">
        <v>127</v>
      </c>
      <c r="Q28" s="11" t="s">
        <v>126</v>
      </c>
      <c r="R28" s="11" t="s">
        <v>154</v>
      </c>
      <c r="S28">
        <v>102</v>
      </c>
    </row>
    <row r="29" spans="2:26" x14ac:dyDescent="0.3">
      <c r="O29" s="11" t="s">
        <v>153</v>
      </c>
      <c r="P29" s="11" t="s">
        <v>152</v>
      </c>
      <c r="Q29" s="11" t="s">
        <v>151</v>
      </c>
      <c r="R29" s="11" t="s">
        <v>125</v>
      </c>
      <c r="S29">
        <v>477</v>
      </c>
    </row>
    <row r="30" spans="2:26" x14ac:dyDescent="0.3">
      <c r="O30" s="11" t="s">
        <v>149</v>
      </c>
      <c r="P30" s="11" t="s">
        <v>148</v>
      </c>
      <c r="Q30" s="11" t="s">
        <v>150</v>
      </c>
      <c r="R30" s="11" t="s">
        <v>125</v>
      </c>
      <c r="S30">
        <v>378</v>
      </c>
    </row>
    <row r="31" spans="2:26" x14ac:dyDescent="0.3">
      <c r="O31" s="11" t="s">
        <v>149</v>
      </c>
      <c r="P31" s="11" t="s">
        <v>148</v>
      </c>
      <c r="Q31" s="11" t="s">
        <v>147</v>
      </c>
      <c r="R31" s="11" t="s">
        <v>125</v>
      </c>
      <c r="S31">
        <v>310</v>
      </c>
    </row>
    <row r="32" spans="2:26" x14ac:dyDescent="0.3">
      <c r="O32" s="11" t="s">
        <v>146</v>
      </c>
      <c r="P32" s="11" t="s">
        <v>145</v>
      </c>
      <c r="Q32" s="11" t="s">
        <v>144</v>
      </c>
      <c r="R32" s="11" t="s">
        <v>125</v>
      </c>
      <c r="S32">
        <v>225</v>
      </c>
    </row>
    <row r="33" spans="15:19" x14ac:dyDescent="0.3">
      <c r="O33" s="11" t="s">
        <v>143</v>
      </c>
      <c r="P33" s="11" t="s">
        <v>142</v>
      </c>
      <c r="Q33" s="11" t="s">
        <v>141</v>
      </c>
      <c r="R33" s="11" t="s">
        <v>125</v>
      </c>
      <c r="S33">
        <v>457</v>
      </c>
    </row>
    <row r="34" spans="15:19" x14ac:dyDescent="0.3">
      <c r="O34" s="11" t="s">
        <v>140</v>
      </c>
      <c r="P34" s="11" t="s">
        <v>139</v>
      </c>
      <c r="Q34" s="11" t="s">
        <v>138</v>
      </c>
      <c r="R34" s="11" t="s">
        <v>125</v>
      </c>
      <c r="S34">
        <v>284</v>
      </c>
    </row>
    <row r="35" spans="15:19" x14ac:dyDescent="0.3">
      <c r="O35" s="11" t="s">
        <v>136</v>
      </c>
      <c r="P35" s="11" t="s">
        <v>135</v>
      </c>
      <c r="Q35" s="11" t="s">
        <v>137</v>
      </c>
      <c r="R35" s="11" t="s">
        <v>125</v>
      </c>
      <c r="S35">
        <v>469</v>
      </c>
    </row>
    <row r="36" spans="15:19" x14ac:dyDescent="0.3">
      <c r="O36" s="11" t="s">
        <v>136</v>
      </c>
      <c r="P36" s="11" t="s">
        <v>135</v>
      </c>
      <c r="Q36" s="11" t="s">
        <v>134</v>
      </c>
      <c r="R36" s="11" t="s">
        <v>125</v>
      </c>
      <c r="S36">
        <v>385</v>
      </c>
    </row>
    <row r="37" spans="15:19" x14ac:dyDescent="0.3">
      <c r="O37" s="11" t="s">
        <v>133</v>
      </c>
      <c r="P37" s="11" t="s">
        <v>132</v>
      </c>
      <c r="Q37" s="11" t="s">
        <v>131</v>
      </c>
      <c r="R37" s="11" t="s">
        <v>125</v>
      </c>
      <c r="S37">
        <v>345</v>
      </c>
    </row>
    <row r="38" spans="15:19" x14ac:dyDescent="0.3">
      <c r="O38" s="11" t="s">
        <v>128</v>
      </c>
      <c r="P38" s="11" t="s">
        <v>127</v>
      </c>
      <c r="Q38" s="11" t="s">
        <v>130</v>
      </c>
      <c r="R38" s="11" t="s">
        <v>125</v>
      </c>
      <c r="S38">
        <v>184</v>
      </c>
    </row>
    <row r="39" spans="15:19" x14ac:dyDescent="0.3">
      <c r="O39" s="11" t="s">
        <v>128</v>
      </c>
      <c r="P39" s="11" t="s">
        <v>127</v>
      </c>
      <c r="Q39" s="11" t="s">
        <v>129</v>
      </c>
      <c r="R39" s="11" t="s">
        <v>125</v>
      </c>
      <c r="S39">
        <v>210</v>
      </c>
    </row>
    <row r="40" spans="15:19" x14ac:dyDescent="0.3">
      <c r="O40" s="11" t="s">
        <v>128</v>
      </c>
      <c r="P40" s="11" t="s">
        <v>127</v>
      </c>
      <c r="Q40" s="11" t="s">
        <v>126</v>
      </c>
      <c r="R40" s="11" t="s">
        <v>125</v>
      </c>
      <c r="S40">
        <v>431</v>
      </c>
    </row>
  </sheetData>
  <mergeCells count="22">
    <mergeCell ref="I7:I8"/>
    <mergeCell ref="I9:I10"/>
    <mergeCell ref="I11:J11"/>
    <mergeCell ref="H12:H16"/>
    <mergeCell ref="I12:I13"/>
    <mergeCell ref="I14:I15"/>
    <mergeCell ref="B9:B11"/>
    <mergeCell ref="B12:B15"/>
    <mergeCell ref="B16:B20"/>
    <mergeCell ref="O2:S2"/>
    <mergeCell ref="O3:S3"/>
    <mergeCell ref="B2:F2"/>
    <mergeCell ref="B3:F3"/>
    <mergeCell ref="B5:B8"/>
    <mergeCell ref="H5:H11"/>
    <mergeCell ref="I5:I6"/>
    <mergeCell ref="I16:J16"/>
    <mergeCell ref="H17:H23"/>
    <mergeCell ref="I17:I18"/>
    <mergeCell ref="I19:I20"/>
    <mergeCell ref="I21:I22"/>
    <mergeCell ref="I23:J23"/>
  </mergeCells>
  <phoneticPr fontId="6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814-B7D0-49C8-BCFE-C2CBA925B035}">
  <dimension ref="B1:BT221"/>
  <sheetViews>
    <sheetView zoomScale="115" zoomScaleNormal="115" workbookViewId="0"/>
  </sheetViews>
  <sheetFormatPr defaultRowHeight="16.5" x14ac:dyDescent="0.3"/>
  <cols>
    <col min="1" max="1" width="4.625" customWidth="1"/>
    <col min="2" max="2" width="10.25" customWidth="1"/>
    <col min="3" max="33" width="3.625" style="11" customWidth="1"/>
    <col min="34" max="34" width="8.5" style="11" customWidth="1"/>
    <col min="35" max="35" width="8.25" customWidth="1"/>
    <col min="36" max="38" width="9.625" customWidth="1"/>
    <col min="39" max="39" width="5.625" customWidth="1"/>
    <col min="40" max="40" width="12.25" bestFit="1" customWidth="1"/>
    <col min="41" max="71" width="4.25" style="11" customWidth="1"/>
    <col min="72" max="72" width="8.625" style="11" customWidth="1"/>
    <col min="73" max="76" width="7.625" bestFit="1" customWidth="1"/>
    <col min="77" max="78" width="5.75" bestFit="1" customWidth="1"/>
    <col min="79" max="79" width="7.625" bestFit="1" customWidth="1"/>
    <col min="80" max="80" width="8.625" bestFit="1" customWidth="1"/>
    <col min="81" max="84" width="7.625" bestFit="1" customWidth="1"/>
    <col min="85" max="86" width="5.75" bestFit="1" customWidth="1"/>
    <col min="87" max="87" width="7.625" bestFit="1" customWidth="1"/>
    <col min="88" max="88" width="8.625" bestFit="1" customWidth="1"/>
    <col min="89" max="92" width="7.625" bestFit="1" customWidth="1"/>
    <col min="93" max="94" width="5.75" bestFit="1" customWidth="1"/>
    <col min="95" max="95" width="7.625" bestFit="1" customWidth="1"/>
    <col min="96" max="96" width="8.625" bestFit="1" customWidth="1"/>
    <col min="97" max="100" width="7.625" bestFit="1" customWidth="1"/>
    <col min="101" max="102" width="5.75" bestFit="1" customWidth="1"/>
    <col min="103" max="103" width="7.625" bestFit="1" customWidth="1"/>
    <col min="104" max="104" width="8.625" bestFit="1" customWidth="1"/>
    <col min="105" max="108" width="7.625" bestFit="1" customWidth="1"/>
    <col min="109" max="110" width="5.75" bestFit="1" customWidth="1"/>
    <col min="111" max="111" width="7.625" bestFit="1" customWidth="1"/>
    <col min="112" max="112" width="8.625" bestFit="1" customWidth="1"/>
    <col min="113" max="116" width="7.625" bestFit="1" customWidth="1"/>
    <col min="117" max="118" width="5.75" bestFit="1" customWidth="1"/>
    <col min="119" max="119" width="7.625" bestFit="1" customWidth="1"/>
    <col min="120" max="120" width="8.625" bestFit="1" customWidth="1"/>
    <col min="121" max="124" width="7.625" bestFit="1" customWidth="1"/>
    <col min="125" max="126" width="5.75" bestFit="1" customWidth="1"/>
    <col min="127" max="127" width="7.625" bestFit="1" customWidth="1"/>
    <col min="128" max="128" width="8.625" bestFit="1" customWidth="1"/>
    <col min="129" max="132" width="7.625" bestFit="1" customWidth="1"/>
    <col min="133" max="134" width="5.75" bestFit="1" customWidth="1"/>
    <col min="135" max="140" width="7.625" bestFit="1" customWidth="1"/>
    <col min="141" max="142" width="5.75" bestFit="1" customWidth="1"/>
    <col min="143" max="143" width="7.625" bestFit="1" customWidth="1"/>
    <col min="144" max="144" width="8.625" bestFit="1" customWidth="1"/>
    <col min="145" max="148" width="7.625" bestFit="1" customWidth="1"/>
    <col min="149" max="150" width="5.75" bestFit="1" customWidth="1"/>
    <col min="151" max="151" width="7.625" bestFit="1" customWidth="1"/>
    <col min="152" max="152" width="8.625" bestFit="1" customWidth="1"/>
    <col min="153" max="156" width="7.625" bestFit="1" customWidth="1"/>
    <col min="157" max="158" width="5.75" bestFit="1" customWidth="1"/>
    <col min="159" max="159" width="7.625" bestFit="1" customWidth="1"/>
    <col min="160" max="160" width="8.625" bestFit="1" customWidth="1"/>
    <col min="161" max="164" width="7.625" bestFit="1" customWidth="1"/>
    <col min="165" max="166" width="5.75" bestFit="1" customWidth="1"/>
    <col min="167" max="167" width="7.625" bestFit="1" customWidth="1"/>
    <col min="168" max="168" width="8.625" bestFit="1" customWidth="1"/>
    <col min="169" max="172" width="7.625" bestFit="1" customWidth="1"/>
    <col min="173" max="174" width="5.75" bestFit="1" customWidth="1"/>
    <col min="175" max="175" width="7.625" bestFit="1" customWidth="1"/>
    <col min="176" max="176" width="8.625" bestFit="1" customWidth="1"/>
    <col min="177" max="180" width="7.625" bestFit="1" customWidth="1"/>
    <col min="181" max="182" width="5.75" bestFit="1" customWidth="1"/>
    <col min="183" max="183" width="7.625" bestFit="1" customWidth="1"/>
    <col min="184" max="184" width="8.625" bestFit="1" customWidth="1"/>
    <col min="185" max="188" width="7.625" bestFit="1" customWidth="1"/>
    <col min="189" max="190" width="5.75" bestFit="1" customWidth="1"/>
    <col min="191" max="191" width="7.625" bestFit="1" customWidth="1"/>
    <col min="192" max="192" width="8.625" bestFit="1" customWidth="1"/>
    <col min="193" max="196" width="7.625" bestFit="1" customWidth="1"/>
    <col min="197" max="198" width="5.75" bestFit="1" customWidth="1"/>
    <col min="199" max="199" width="7.625" bestFit="1" customWidth="1"/>
    <col min="200" max="200" width="8.625" bestFit="1" customWidth="1"/>
    <col min="201" max="204" width="7.625" bestFit="1" customWidth="1"/>
    <col min="205" max="206" width="5.75" bestFit="1" customWidth="1"/>
    <col min="207" max="207" width="7.625" bestFit="1" customWidth="1"/>
    <col min="208" max="208" width="8.625" bestFit="1" customWidth="1"/>
    <col min="209" max="212" width="7.625" bestFit="1" customWidth="1"/>
    <col min="213" max="214" width="5.75" bestFit="1" customWidth="1"/>
    <col min="215" max="215" width="7.625" bestFit="1" customWidth="1"/>
    <col min="216" max="216" width="8.625" bestFit="1" customWidth="1"/>
    <col min="217" max="220" width="7.625" bestFit="1" customWidth="1"/>
    <col min="221" max="222" width="5.75" bestFit="1" customWidth="1"/>
    <col min="223" max="228" width="7.625" bestFit="1" customWidth="1"/>
    <col min="229" max="230" width="5.75" bestFit="1" customWidth="1"/>
    <col min="231" max="231" width="7.625" bestFit="1" customWidth="1"/>
    <col min="232" max="232" width="8.625" bestFit="1" customWidth="1"/>
    <col min="233" max="236" width="7.625" bestFit="1" customWidth="1"/>
    <col min="237" max="238" width="5.75" bestFit="1" customWidth="1"/>
    <col min="239" max="239" width="7.625" bestFit="1" customWidth="1"/>
    <col min="240" max="240" width="8.625" bestFit="1" customWidth="1"/>
    <col min="241" max="244" width="7.625" bestFit="1" customWidth="1"/>
    <col min="245" max="246" width="5.75" bestFit="1" customWidth="1"/>
    <col min="247" max="252" width="7.625" bestFit="1" customWidth="1"/>
    <col min="253" max="254" width="5.75" bestFit="1" customWidth="1"/>
    <col min="255" max="260" width="7.625" bestFit="1" customWidth="1"/>
    <col min="261" max="262" width="5.75" bestFit="1" customWidth="1"/>
    <col min="263" max="268" width="7.625" bestFit="1" customWidth="1"/>
    <col min="269" max="270" width="5.75" bestFit="1" customWidth="1"/>
    <col min="271" max="276" width="7.625" bestFit="1" customWidth="1"/>
    <col min="277" max="278" width="5.75" bestFit="1" customWidth="1"/>
    <col min="279" max="284" width="7.625" bestFit="1" customWidth="1"/>
    <col min="285" max="286" width="5.75" bestFit="1" customWidth="1"/>
    <col min="287" max="289" width="7.625" bestFit="1" customWidth="1"/>
  </cols>
  <sheetData>
    <row r="1" spans="2:72" ht="17.25" thickBot="1" x14ac:dyDescent="0.35"/>
    <row r="2" spans="2:72" ht="26.45" customHeight="1" thickBot="1" x14ac:dyDescent="0.35">
      <c r="B2" s="82" t="s">
        <v>211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J2" s="102" t="s">
        <v>211</v>
      </c>
      <c r="AK2" s="102"/>
      <c r="AL2" s="102"/>
      <c r="AM2" s="81"/>
      <c r="AN2" s="81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</row>
    <row r="4" spans="2:72" x14ac:dyDescent="0.3">
      <c r="B4" s="79" t="s">
        <v>210</v>
      </c>
      <c r="C4" s="79">
        <v>1</v>
      </c>
      <c r="D4" s="79">
        <v>2</v>
      </c>
      <c r="E4" s="79">
        <v>3</v>
      </c>
      <c r="F4" s="79">
        <v>4</v>
      </c>
      <c r="G4" s="79">
        <v>5</v>
      </c>
      <c r="H4" s="79">
        <v>6</v>
      </c>
      <c r="I4" s="79">
        <v>7</v>
      </c>
      <c r="J4" s="79">
        <v>8</v>
      </c>
      <c r="K4" s="79">
        <v>9</v>
      </c>
      <c r="L4" s="79">
        <v>10</v>
      </c>
      <c r="M4" s="79">
        <v>11</v>
      </c>
      <c r="N4" s="79">
        <v>12</v>
      </c>
      <c r="O4" s="79">
        <v>13</v>
      </c>
      <c r="P4" s="79">
        <v>14</v>
      </c>
      <c r="Q4" s="79">
        <v>15</v>
      </c>
      <c r="R4" s="79">
        <v>16</v>
      </c>
      <c r="S4" s="79">
        <v>17</v>
      </c>
      <c r="T4" s="79">
        <v>18</v>
      </c>
      <c r="U4" s="79">
        <v>19</v>
      </c>
      <c r="V4" s="79">
        <v>20</v>
      </c>
      <c r="W4" s="79">
        <v>21</v>
      </c>
      <c r="X4" s="79">
        <v>22</v>
      </c>
      <c r="Y4" s="79">
        <v>23</v>
      </c>
      <c r="Z4" s="79">
        <v>24</v>
      </c>
      <c r="AA4" s="79">
        <v>25</v>
      </c>
      <c r="AB4" s="79">
        <v>26</v>
      </c>
      <c r="AC4" s="79">
        <v>27</v>
      </c>
      <c r="AD4" s="79">
        <v>28</v>
      </c>
      <c r="AE4" s="79">
        <v>29</v>
      </c>
      <c r="AF4" s="79">
        <v>30</v>
      </c>
      <c r="AG4" s="79">
        <v>31</v>
      </c>
      <c r="AH4" s="79" t="s">
        <v>198</v>
      </c>
      <c r="AJ4" s="78" t="s">
        <v>209</v>
      </c>
      <c r="AK4" s="14" t="s">
        <v>208</v>
      </c>
      <c r="AL4" s="14" t="s">
        <v>207</v>
      </c>
    </row>
    <row r="5" spans="2:72" x14ac:dyDescent="0.3">
      <c r="B5" s="11" t="s">
        <v>206</v>
      </c>
      <c r="C5" s="76"/>
      <c r="D5" s="76"/>
      <c r="E5" s="76"/>
      <c r="F5" s="76">
        <v>20</v>
      </c>
      <c r="G5" s="76"/>
      <c r="H5" s="76"/>
      <c r="I5" s="76">
        <v>10</v>
      </c>
      <c r="J5" s="76">
        <v>5</v>
      </c>
      <c r="K5" s="76">
        <v>5</v>
      </c>
      <c r="L5" s="76">
        <v>5</v>
      </c>
      <c r="M5" s="76"/>
      <c r="N5" s="76">
        <v>10</v>
      </c>
      <c r="O5" s="76">
        <v>20</v>
      </c>
      <c r="P5" s="76">
        <v>15</v>
      </c>
      <c r="Q5" s="76">
        <v>10</v>
      </c>
      <c r="R5" s="76"/>
      <c r="S5" s="76">
        <v>20</v>
      </c>
      <c r="T5" s="76"/>
      <c r="U5" s="76">
        <v>20</v>
      </c>
      <c r="V5" s="76">
        <v>20</v>
      </c>
      <c r="W5" s="76"/>
      <c r="X5" s="76"/>
      <c r="Y5" s="76">
        <v>20</v>
      </c>
      <c r="Z5" s="76">
        <v>5</v>
      </c>
      <c r="AA5" s="76"/>
      <c r="AB5" s="76"/>
      <c r="AC5" s="76"/>
      <c r="AD5" s="76"/>
      <c r="AE5" s="76"/>
      <c r="AF5" s="76">
        <v>15</v>
      </c>
      <c r="AG5" s="76">
        <v>10</v>
      </c>
      <c r="AH5" s="76">
        <f t="shared" ref="AH5:AH11" si="0">SUM(C5:AG5)</f>
        <v>210</v>
      </c>
      <c r="AJ5" s="11" t="s">
        <v>197</v>
      </c>
      <c r="AK5">
        <v>1</v>
      </c>
      <c r="AL5" s="11">
        <v>0</v>
      </c>
    </row>
    <row r="6" spans="2:72" x14ac:dyDescent="0.3">
      <c r="B6" s="11" t="s">
        <v>205</v>
      </c>
      <c r="C6" s="76"/>
      <c r="D6" s="76">
        <v>20</v>
      </c>
      <c r="E6" s="76">
        <v>15</v>
      </c>
      <c r="F6" s="76">
        <v>5</v>
      </c>
      <c r="G6" s="76"/>
      <c r="H6" s="76">
        <v>5</v>
      </c>
      <c r="I6" s="76"/>
      <c r="J6" s="76"/>
      <c r="K6" s="76"/>
      <c r="L6" s="76">
        <v>20</v>
      </c>
      <c r="M6" s="76">
        <v>20</v>
      </c>
      <c r="N6" s="76"/>
      <c r="O6" s="76">
        <v>5</v>
      </c>
      <c r="P6" s="76">
        <v>5</v>
      </c>
      <c r="Q6" s="76">
        <v>20</v>
      </c>
      <c r="R6" s="76"/>
      <c r="S6" s="76"/>
      <c r="T6" s="76">
        <v>20</v>
      </c>
      <c r="U6" s="76">
        <v>10</v>
      </c>
      <c r="V6" s="76"/>
      <c r="W6" s="76">
        <v>15</v>
      </c>
      <c r="X6" s="76"/>
      <c r="Y6" s="76"/>
      <c r="Z6" s="76"/>
      <c r="AA6" s="76"/>
      <c r="AB6" s="76">
        <v>20</v>
      </c>
      <c r="AC6" s="76"/>
      <c r="AD6" s="76"/>
      <c r="AE6" s="76">
        <v>20</v>
      </c>
      <c r="AF6" s="76">
        <v>15</v>
      </c>
      <c r="AG6" s="76"/>
      <c r="AH6" s="76">
        <f t="shared" si="0"/>
        <v>215</v>
      </c>
      <c r="AJ6" s="11" t="s">
        <v>197</v>
      </c>
      <c r="AK6">
        <v>2</v>
      </c>
      <c r="AL6" s="11">
        <v>0</v>
      </c>
      <c r="AN6" s="4" t="s">
        <v>204</v>
      </c>
      <c r="AO6" s="77" t="s">
        <v>179</v>
      </c>
    </row>
    <row r="7" spans="2:72" x14ac:dyDescent="0.3">
      <c r="B7" s="11" t="s">
        <v>203</v>
      </c>
      <c r="C7" s="76">
        <v>5</v>
      </c>
      <c r="D7" s="76">
        <v>20</v>
      </c>
      <c r="E7" s="76"/>
      <c r="F7" s="76">
        <v>5</v>
      </c>
      <c r="G7" s="76">
        <v>15</v>
      </c>
      <c r="H7" s="76"/>
      <c r="I7" s="76"/>
      <c r="J7" s="76">
        <v>5</v>
      </c>
      <c r="K7" s="76">
        <v>20</v>
      </c>
      <c r="L7" s="76"/>
      <c r="M7" s="76"/>
      <c r="N7" s="76">
        <v>10</v>
      </c>
      <c r="O7" s="76"/>
      <c r="P7" s="76">
        <v>15</v>
      </c>
      <c r="Q7" s="76"/>
      <c r="R7" s="76"/>
      <c r="S7" s="76">
        <v>20</v>
      </c>
      <c r="T7" s="76"/>
      <c r="U7" s="76"/>
      <c r="V7" s="76">
        <v>20</v>
      </c>
      <c r="W7" s="76"/>
      <c r="X7" s="76"/>
      <c r="Y7" s="76">
        <v>10</v>
      </c>
      <c r="Z7" s="76"/>
      <c r="AA7" s="76">
        <v>15</v>
      </c>
      <c r="AB7" s="76"/>
      <c r="AC7" s="76"/>
      <c r="AD7" s="76"/>
      <c r="AE7" s="76">
        <v>5</v>
      </c>
      <c r="AF7" s="76">
        <v>15</v>
      </c>
      <c r="AG7" s="76"/>
      <c r="AH7" s="76">
        <f t="shared" si="0"/>
        <v>180</v>
      </c>
      <c r="AJ7" s="11" t="s">
        <v>197</v>
      </c>
      <c r="AK7">
        <v>3</v>
      </c>
      <c r="AL7" s="11">
        <v>0</v>
      </c>
      <c r="AN7" s="4" t="s">
        <v>177</v>
      </c>
      <c r="AO7" s="11">
        <v>1</v>
      </c>
      <c r="AP7" s="11">
        <v>2</v>
      </c>
      <c r="AQ7" s="11">
        <v>3</v>
      </c>
      <c r="AR7" s="11">
        <v>4</v>
      </c>
      <c r="AS7" s="11">
        <v>5</v>
      </c>
      <c r="AT7" s="11">
        <v>6</v>
      </c>
      <c r="AU7" s="11">
        <v>7</v>
      </c>
      <c r="AV7" s="11">
        <v>8</v>
      </c>
      <c r="AW7" s="11">
        <v>9</v>
      </c>
      <c r="AX7" s="11">
        <v>10</v>
      </c>
      <c r="AY7" s="11">
        <v>11</v>
      </c>
      <c r="AZ7" s="11">
        <v>12</v>
      </c>
      <c r="BA7" s="11">
        <v>13</v>
      </c>
      <c r="BB7" s="11">
        <v>14</v>
      </c>
      <c r="BC7" s="11">
        <v>15</v>
      </c>
      <c r="BD7" s="11">
        <v>16</v>
      </c>
      <c r="BE7" s="11">
        <v>17</v>
      </c>
      <c r="BF7" s="11">
        <v>18</v>
      </c>
      <c r="BG7" s="11">
        <v>19</v>
      </c>
      <c r="BH7" s="11">
        <v>20</v>
      </c>
      <c r="BI7" s="11">
        <v>21</v>
      </c>
      <c r="BJ7" s="11">
        <v>22</v>
      </c>
      <c r="BK7" s="11">
        <v>23</v>
      </c>
      <c r="BL7" s="11">
        <v>24</v>
      </c>
      <c r="BM7" s="11">
        <v>25</v>
      </c>
      <c r="BN7" s="11">
        <v>26</v>
      </c>
      <c r="BO7" s="11">
        <v>27</v>
      </c>
      <c r="BP7" s="11">
        <v>28</v>
      </c>
      <c r="BQ7" s="11">
        <v>29</v>
      </c>
      <c r="BR7" s="11">
        <v>30</v>
      </c>
      <c r="BS7" s="11">
        <v>31</v>
      </c>
      <c r="BT7" s="11" t="s">
        <v>0</v>
      </c>
    </row>
    <row r="8" spans="2:72" x14ac:dyDescent="0.3">
      <c r="B8" s="11" t="s">
        <v>202</v>
      </c>
      <c r="C8" s="76"/>
      <c r="D8" s="76"/>
      <c r="E8" s="76"/>
      <c r="F8" s="76"/>
      <c r="G8" s="76">
        <v>10</v>
      </c>
      <c r="H8" s="76"/>
      <c r="I8" s="76"/>
      <c r="J8" s="76">
        <v>15</v>
      </c>
      <c r="K8" s="76">
        <v>10</v>
      </c>
      <c r="L8" s="76">
        <v>20</v>
      </c>
      <c r="M8" s="76">
        <v>20</v>
      </c>
      <c r="N8" s="76"/>
      <c r="O8" s="76"/>
      <c r="P8" s="76">
        <v>15</v>
      </c>
      <c r="Q8" s="76">
        <v>15</v>
      </c>
      <c r="R8" s="76">
        <v>5</v>
      </c>
      <c r="S8" s="76"/>
      <c r="T8" s="76">
        <v>20</v>
      </c>
      <c r="U8" s="76">
        <v>20</v>
      </c>
      <c r="V8" s="76"/>
      <c r="W8" s="76">
        <v>5</v>
      </c>
      <c r="X8" s="76"/>
      <c r="Y8" s="76">
        <v>20</v>
      </c>
      <c r="Z8" s="76"/>
      <c r="AA8" s="76"/>
      <c r="AB8" s="76">
        <v>10</v>
      </c>
      <c r="AC8" s="76"/>
      <c r="AD8" s="76"/>
      <c r="AE8" s="76"/>
      <c r="AF8" s="76"/>
      <c r="AG8" s="76"/>
      <c r="AH8" s="76">
        <f t="shared" si="0"/>
        <v>185</v>
      </c>
      <c r="AJ8" s="11" t="s">
        <v>197</v>
      </c>
      <c r="AK8">
        <v>4</v>
      </c>
      <c r="AL8" s="11">
        <v>20</v>
      </c>
      <c r="AN8" s="45" t="s">
        <v>193</v>
      </c>
      <c r="AO8" s="74">
        <v>20</v>
      </c>
      <c r="AP8" s="74">
        <v>0</v>
      </c>
      <c r="AQ8" s="74">
        <v>0</v>
      </c>
      <c r="AR8" s="74">
        <v>10</v>
      </c>
      <c r="AS8" s="74">
        <v>0</v>
      </c>
      <c r="AT8" s="74">
        <v>20</v>
      </c>
      <c r="AU8" s="74">
        <v>15</v>
      </c>
      <c r="AV8" s="74">
        <v>15</v>
      </c>
      <c r="AW8" s="74">
        <v>0</v>
      </c>
      <c r="AX8" s="74">
        <v>5</v>
      </c>
      <c r="AY8" s="74">
        <v>0</v>
      </c>
      <c r="AZ8" s="74">
        <v>20</v>
      </c>
      <c r="BA8" s="74">
        <v>10</v>
      </c>
      <c r="BB8" s="74">
        <v>20</v>
      </c>
      <c r="BC8" s="74">
        <v>0</v>
      </c>
      <c r="BD8" s="74">
        <v>0</v>
      </c>
      <c r="BE8" s="74">
        <v>5</v>
      </c>
      <c r="BF8" s="74">
        <v>0</v>
      </c>
      <c r="BG8" s="74">
        <v>10</v>
      </c>
      <c r="BH8" s="74">
        <v>0</v>
      </c>
      <c r="BI8" s="74">
        <v>0</v>
      </c>
      <c r="BJ8" s="74">
        <v>5</v>
      </c>
      <c r="BK8" s="74">
        <v>0</v>
      </c>
      <c r="BL8" s="74">
        <v>5</v>
      </c>
      <c r="BM8" s="74">
        <v>0</v>
      </c>
      <c r="BN8" s="74">
        <v>0</v>
      </c>
      <c r="BO8" s="74">
        <v>0</v>
      </c>
      <c r="BP8" s="74">
        <v>0</v>
      </c>
      <c r="BQ8" s="74">
        <v>0</v>
      </c>
      <c r="BR8" s="74">
        <v>0</v>
      </c>
      <c r="BS8" s="74">
        <v>20</v>
      </c>
      <c r="BT8" s="74">
        <v>180</v>
      </c>
    </row>
    <row r="9" spans="2:72" x14ac:dyDescent="0.3">
      <c r="B9" s="11" t="s">
        <v>201</v>
      </c>
      <c r="C9" s="76"/>
      <c r="D9" s="76"/>
      <c r="E9" s="76"/>
      <c r="F9" s="76">
        <v>15</v>
      </c>
      <c r="G9" s="76">
        <v>10</v>
      </c>
      <c r="H9" s="76"/>
      <c r="I9" s="76">
        <v>10</v>
      </c>
      <c r="J9" s="76"/>
      <c r="K9" s="76"/>
      <c r="L9" s="76">
        <v>20</v>
      </c>
      <c r="M9" s="76">
        <v>10</v>
      </c>
      <c r="N9" s="76"/>
      <c r="O9" s="76">
        <v>5</v>
      </c>
      <c r="P9" s="76"/>
      <c r="Q9" s="76"/>
      <c r="R9" s="76">
        <v>5</v>
      </c>
      <c r="S9" s="76"/>
      <c r="T9" s="76"/>
      <c r="U9" s="76"/>
      <c r="V9" s="76"/>
      <c r="W9" s="76"/>
      <c r="X9" s="76"/>
      <c r="Y9" s="76"/>
      <c r="Z9" s="76">
        <v>15</v>
      </c>
      <c r="AA9" s="76"/>
      <c r="AB9" s="76"/>
      <c r="AC9" s="76">
        <v>5</v>
      </c>
      <c r="AD9" s="76"/>
      <c r="AE9" s="76"/>
      <c r="AF9" s="76">
        <v>5</v>
      </c>
      <c r="AG9" s="76">
        <v>20</v>
      </c>
      <c r="AH9" s="76">
        <f t="shared" si="0"/>
        <v>120</v>
      </c>
      <c r="AJ9" s="11" t="s">
        <v>197</v>
      </c>
      <c r="AK9">
        <v>5</v>
      </c>
      <c r="AL9" s="11">
        <v>0</v>
      </c>
      <c r="AN9" s="45" t="s">
        <v>102</v>
      </c>
      <c r="AO9" s="74">
        <v>0</v>
      </c>
      <c r="AP9" s="74">
        <v>20</v>
      </c>
      <c r="AQ9" s="74">
        <v>15</v>
      </c>
      <c r="AR9" s="74">
        <v>5</v>
      </c>
      <c r="AS9" s="74">
        <v>0</v>
      </c>
      <c r="AT9" s="74">
        <v>5</v>
      </c>
      <c r="AU9" s="74">
        <v>0</v>
      </c>
      <c r="AV9" s="74">
        <v>0</v>
      </c>
      <c r="AW9" s="74">
        <v>0</v>
      </c>
      <c r="AX9" s="74">
        <v>20</v>
      </c>
      <c r="AY9" s="74">
        <v>20</v>
      </c>
      <c r="AZ9" s="74">
        <v>0</v>
      </c>
      <c r="BA9" s="74">
        <v>5</v>
      </c>
      <c r="BB9" s="74">
        <v>5</v>
      </c>
      <c r="BC9" s="74">
        <v>20</v>
      </c>
      <c r="BD9" s="74">
        <v>0</v>
      </c>
      <c r="BE9" s="74">
        <v>0</v>
      </c>
      <c r="BF9" s="74">
        <v>20</v>
      </c>
      <c r="BG9" s="74">
        <v>10</v>
      </c>
      <c r="BH9" s="74">
        <v>0</v>
      </c>
      <c r="BI9" s="74">
        <v>15</v>
      </c>
      <c r="BJ9" s="74">
        <v>0</v>
      </c>
      <c r="BK9" s="74">
        <v>0</v>
      </c>
      <c r="BL9" s="74">
        <v>0</v>
      </c>
      <c r="BM9" s="74">
        <v>0</v>
      </c>
      <c r="BN9" s="74">
        <v>20</v>
      </c>
      <c r="BO9" s="74">
        <v>0</v>
      </c>
      <c r="BP9" s="74">
        <v>0</v>
      </c>
      <c r="BQ9" s="74">
        <v>20</v>
      </c>
      <c r="BR9" s="74">
        <v>15</v>
      </c>
      <c r="BS9" s="74">
        <v>0</v>
      </c>
      <c r="BT9" s="74">
        <v>215</v>
      </c>
    </row>
    <row r="10" spans="2:72" x14ac:dyDescent="0.3">
      <c r="B10" s="11" t="s">
        <v>200</v>
      </c>
      <c r="C10" s="76">
        <v>20</v>
      </c>
      <c r="D10" s="76"/>
      <c r="E10" s="76"/>
      <c r="F10" s="76">
        <v>10</v>
      </c>
      <c r="G10" s="76"/>
      <c r="H10" s="76">
        <v>20</v>
      </c>
      <c r="I10" s="76">
        <v>15</v>
      </c>
      <c r="J10" s="76">
        <v>15</v>
      </c>
      <c r="K10" s="76"/>
      <c r="L10" s="76">
        <v>5</v>
      </c>
      <c r="M10" s="76"/>
      <c r="N10" s="76">
        <v>20</v>
      </c>
      <c r="O10" s="76">
        <v>10</v>
      </c>
      <c r="P10" s="76">
        <v>20</v>
      </c>
      <c r="Q10" s="76"/>
      <c r="R10" s="76"/>
      <c r="S10" s="76">
        <v>5</v>
      </c>
      <c r="T10" s="76"/>
      <c r="U10" s="76">
        <v>10</v>
      </c>
      <c r="V10" s="76"/>
      <c r="W10" s="76"/>
      <c r="X10" s="76">
        <v>5</v>
      </c>
      <c r="Y10" s="76"/>
      <c r="Z10" s="76">
        <v>5</v>
      </c>
      <c r="AA10" s="76"/>
      <c r="AB10" s="76"/>
      <c r="AC10" s="76"/>
      <c r="AD10" s="76"/>
      <c r="AE10" s="76"/>
      <c r="AF10" s="76"/>
      <c r="AG10" s="76">
        <v>20</v>
      </c>
      <c r="AH10" s="76">
        <f t="shared" si="0"/>
        <v>180</v>
      </c>
      <c r="AJ10" s="11" t="s">
        <v>197</v>
      </c>
      <c r="AK10">
        <v>6</v>
      </c>
      <c r="AL10" s="11">
        <v>0</v>
      </c>
      <c r="AN10" s="45" t="s">
        <v>194</v>
      </c>
      <c r="AO10" s="74">
        <v>0</v>
      </c>
      <c r="AP10" s="74">
        <v>0</v>
      </c>
      <c r="AQ10" s="74">
        <v>0</v>
      </c>
      <c r="AR10" s="74">
        <v>15</v>
      </c>
      <c r="AS10" s="74">
        <v>10</v>
      </c>
      <c r="AT10" s="74">
        <v>0</v>
      </c>
      <c r="AU10" s="74">
        <v>10</v>
      </c>
      <c r="AV10" s="74">
        <v>0</v>
      </c>
      <c r="AW10" s="74">
        <v>0</v>
      </c>
      <c r="AX10" s="74">
        <v>20</v>
      </c>
      <c r="AY10" s="74">
        <v>10</v>
      </c>
      <c r="AZ10" s="74">
        <v>0</v>
      </c>
      <c r="BA10" s="74">
        <v>5</v>
      </c>
      <c r="BB10" s="74">
        <v>0</v>
      </c>
      <c r="BC10" s="74">
        <v>0</v>
      </c>
      <c r="BD10" s="74">
        <v>5</v>
      </c>
      <c r="BE10" s="74">
        <v>0</v>
      </c>
      <c r="BF10" s="74">
        <v>0</v>
      </c>
      <c r="BG10" s="74">
        <v>0</v>
      </c>
      <c r="BH10" s="74">
        <v>0</v>
      </c>
      <c r="BI10" s="74">
        <v>0</v>
      </c>
      <c r="BJ10" s="74">
        <v>0</v>
      </c>
      <c r="BK10" s="74">
        <v>0</v>
      </c>
      <c r="BL10" s="74">
        <v>15</v>
      </c>
      <c r="BM10" s="74">
        <v>0</v>
      </c>
      <c r="BN10" s="74">
        <v>0</v>
      </c>
      <c r="BO10" s="74">
        <v>5</v>
      </c>
      <c r="BP10" s="74">
        <v>0</v>
      </c>
      <c r="BQ10" s="74">
        <v>0</v>
      </c>
      <c r="BR10" s="74">
        <v>5</v>
      </c>
      <c r="BS10" s="74">
        <v>20</v>
      </c>
      <c r="BT10" s="74">
        <v>120</v>
      </c>
    </row>
    <row r="11" spans="2:72" ht="17.25" thickBot="1" x14ac:dyDescent="0.35">
      <c r="B11" s="11" t="s">
        <v>199</v>
      </c>
      <c r="C11" s="76"/>
      <c r="D11" s="76"/>
      <c r="E11" s="76"/>
      <c r="F11" s="76">
        <v>5</v>
      </c>
      <c r="G11" s="76"/>
      <c r="H11" s="76"/>
      <c r="I11" s="76">
        <v>20</v>
      </c>
      <c r="J11" s="76">
        <v>10</v>
      </c>
      <c r="K11" s="76">
        <v>10</v>
      </c>
      <c r="L11" s="76"/>
      <c r="M11" s="76">
        <v>15</v>
      </c>
      <c r="N11" s="76"/>
      <c r="O11" s="76"/>
      <c r="P11" s="76"/>
      <c r="Q11" s="76">
        <v>10</v>
      </c>
      <c r="R11" s="76"/>
      <c r="S11" s="76">
        <v>15</v>
      </c>
      <c r="T11" s="76"/>
      <c r="U11" s="76">
        <v>20</v>
      </c>
      <c r="V11" s="76">
        <v>10</v>
      </c>
      <c r="W11" s="76"/>
      <c r="X11" s="76"/>
      <c r="Y11" s="76">
        <v>20</v>
      </c>
      <c r="Z11" s="76"/>
      <c r="AA11" s="76">
        <v>15</v>
      </c>
      <c r="AB11" s="76"/>
      <c r="AC11" s="76"/>
      <c r="AD11" s="76"/>
      <c r="AE11" s="76">
        <v>10</v>
      </c>
      <c r="AF11" s="76"/>
      <c r="AG11" s="76"/>
      <c r="AH11" s="76">
        <f t="shared" si="0"/>
        <v>160</v>
      </c>
      <c r="AJ11" s="11" t="s">
        <v>197</v>
      </c>
      <c r="AK11">
        <v>7</v>
      </c>
      <c r="AL11" s="11">
        <v>10</v>
      </c>
      <c r="AN11" s="45" t="s">
        <v>192</v>
      </c>
      <c r="AO11" s="74">
        <v>0</v>
      </c>
      <c r="AP11" s="74">
        <v>0</v>
      </c>
      <c r="AQ11" s="74">
        <v>0</v>
      </c>
      <c r="AR11" s="74">
        <v>5</v>
      </c>
      <c r="AS11" s="74">
        <v>0</v>
      </c>
      <c r="AT11" s="74">
        <v>0</v>
      </c>
      <c r="AU11" s="74">
        <v>20</v>
      </c>
      <c r="AV11" s="74">
        <v>10</v>
      </c>
      <c r="AW11" s="74">
        <v>10</v>
      </c>
      <c r="AX11" s="74">
        <v>0</v>
      </c>
      <c r="AY11" s="74">
        <v>15</v>
      </c>
      <c r="AZ11" s="74">
        <v>0</v>
      </c>
      <c r="BA11" s="74">
        <v>0</v>
      </c>
      <c r="BB11" s="74">
        <v>0</v>
      </c>
      <c r="BC11" s="74">
        <v>10</v>
      </c>
      <c r="BD11" s="74">
        <v>0</v>
      </c>
      <c r="BE11" s="74">
        <v>15</v>
      </c>
      <c r="BF11" s="74">
        <v>0</v>
      </c>
      <c r="BG11" s="74">
        <v>20</v>
      </c>
      <c r="BH11" s="74">
        <v>10</v>
      </c>
      <c r="BI11" s="74">
        <v>0</v>
      </c>
      <c r="BJ11" s="74">
        <v>0</v>
      </c>
      <c r="BK11" s="74">
        <v>20</v>
      </c>
      <c r="BL11" s="74">
        <v>0</v>
      </c>
      <c r="BM11" s="74">
        <v>15</v>
      </c>
      <c r="BN11" s="74">
        <v>0</v>
      </c>
      <c r="BO11" s="74">
        <v>0</v>
      </c>
      <c r="BP11" s="74">
        <v>0</v>
      </c>
      <c r="BQ11" s="74">
        <v>10</v>
      </c>
      <c r="BR11" s="74">
        <v>0</v>
      </c>
      <c r="BS11" s="74">
        <v>0</v>
      </c>
      <c r="BT11" s="74">
        <v>160</v>
      </c>
    </row>
    <row r="12" spans="2:72" ht="17.25" thickBot="1" x14ac:dyDescent="0.35">
      <c r="B12" s="40" t="s">
        <v>198</v>
      </c>
      <c r="C12" s="75">
        <f t="shared" ref="C12:AH12" si="1">SUM(C5:C11)</f>
        <v>25</v>
      </c>
      <c r="D12" s="75">
        <f t="shared" si="1"/>
        <v>40</v>
      </c>
      <c r="E12" s="75">
        <f t="shared" si="1"/>
        <v>15</v>
      </c>
      <c r="F12" s="75">
        <f t="shared" si="1"/>
        <v>60</v>
      </c>
      <c r="G12" s="75">
        <f t="shared" si="1"/>
        <v>35</v>
      </c>
      <c r="H12" s="75">
        <f t="shared" si="1"/>
        <v>25</v>
      </c>
      <c r="I12" s="75">
        <f t="shared" si="1"/>
        <v>55</v>
      </c>
      <c r="J12" s="75">
        <f t="shared" si="1"/>
        <v>50</v>
      </c>
      <c r="K12" s="75">
        <f t="shared" si="1"/>
        <v>45</v>
      </c>
      <c r="L12" s="75">
        <f t="shared" si="1"/>
        <v>70</v>
      </c>
      <c r="M12" s="75">
        <f t="shared" si="1"/>
        <v>65</v>
      </c>
      <c r="N12" s="75">
        <f t="shared" si="1"/>
        <v>40</v>
      </c>
      <c r="O12" s="75">
        <f t="shared" si="1"/>
        <v>40</v>
      </c>
      <c r="P12" s="75">
        <f t="shared" si="1"/>
        <v>70</v>
      </c>
      <c r="Q12" s="75">
        <f t="shared" si="1"/>
        <v>55</v>
      </c>
      <c r="R12" s="75">
        <f t="shared" si="1"/>
        <v>10</v>
      </c>
      <c r="S12" s="75">
        <f t="shared" si="1"/>
        <v>60</v>
      </c>
      <c r="T12" s="75">
        <f t="shared" si="1"/>
        <v>40</v>
      </c>
      <c r="U12" s="75">
        <f t="shared" si="1"/>
        <v>80</v>
      </c>
      <c r="V12" s="75">
        <f t="shared" si="1"/>
        <v>50</v>
      </c>
      <c r="W12" s="75">
        <f t="shared" si="1"/>
        <v>20</v>
      </c>
      <c r="X12" s="75">
        <f t="shared" si="1"/>
        <v>5</v>
      </c>
      <c r="Y12" s="75">
        <f t="shared" si="1"/>
        <v>70</v>
      </c>
      <c r="Z12" s="75">
        <f t="shared" si="1"/>
        <v>25</v>
      </c>
      <c r="AA12" s="75">
        <f t="shared" si="1"/>
        <v>30</v>
      </c>
      <c r="AB12" s="75">
        <f t="shared" si="1"/>
        <v>30</v>
      </c>
      <c r="AC12" s="75">
        <f t="shared" si="1"/>
        <v>5</v>
      </c>
      <c r="AD12" s="75">
        <f t="shared" si="1"/>
        <v>0</v>
      </c>
      <c r="AE12" s="75">
        <f t="shared" si="1"/>
        <v>35</v>
      </c>
      <c r="AF12" s="75">
        <f t="shared" si="1"/>
        <v>50</v>
      </c>
      <c r="AG12" s="75">
        <f t="shared" si="1"/>
        <v>50</v>
      </c>
      <c r="AH12" s="75">
        <f t="shared" si="1"/>
        <v>1250</v>
      </c>
      <c r="AJ12" s="11" t="s">
        <v>197</v>
      </c>
      <c r="AK12">
        <v>8</v>
      </c>
      <c r="AL12" s="11">
        <v>5</v>
      </c>
      <c r="AN12" s="45" t="s">
        <v>195</v>
      </c>
      <c r="AO12" s="74">
        <v>0</v>
      </c>
      <c r="AP12" s="74">
        <v>0</v>
      </c>
      <c r="AQ12" s="74">
        <v>0</v>
      </c>
      <c r="AR12" s="74">
        <v>0</v>
      </c>
      <c r="AS12" s="74">
        <v>10</v>
      </c>
      <c r="AT12" s="74">
        <v>0</v>
      </c>
      <c r="AU12" s="74">
        <v>0</v>
      </c>
      <c r="AV12" s="74">
        <v>15</v>
      </c>
      <c r="AW12" s="74">
        <v>10</v>
      </c>
      <c r="AX12" s="74">
        <v>20</v>
      </c>
      <c r="AY12" s="74">
        <v>20</v>
      </c>
      <c r="AZ12" s="74">
        <v>0</v>
      </c>
      <c r="BA12" s="74">
        <v>0</v>
      </c>
      <c r="BB12" s="74">
        <v>15</v>
      </c>
      <c r="BC12" s="74">
        <v>15</v>
      </c>
      <c r="BD12" s="74">
        <v>5</v>
      </c>
      <c r="BE12" s="74">
        <v>0</v>
      </c>
      <c r="BF12" s="74">
        <v>20</v>
      </c>
      <c r="BG12" s="74">
        <v>20</v>
      </c>
      <c r="BH12" s="74">
        <v>0</v>
      </c>
      <c r="BI12" s="74">
        <v>5</v>
      </c>
      <c r="BJ12" s="74">
        <v>0</v>
      </c>
      <c r="BK12" s="74">
        <v>20</v>
      </c>
      <c r="BL12" s="74">
        <v>0</v>
      </c>
      <c r="BM12" s="74">
        <v>0</v>
      </c>
      <c r="BN12" s="74">
        <v>10</v>
      </c>
      <c r="BO12" s="74">
        <v>0</v>
      </c>
      <c r="BP12" s="74">
        <v>0</v>
      </c>
      <c r="BQ12" s="74">
        <v>0</v>
      </c>
      <c r="BR12" s="74">
        <v>0</v>
      </c>
      <c r="BS12" s="74">
        <v>0</v>
      </c>
      <c r="BT12" s="74">
        <v>185</v>
      </c>
    </row>
    <row r="13" spans="2:72" x14ac:dyDescent="0.3">
      <c r="AJ13" s="11" t="s">
        <v>197</v>
      </c>
      <c r="AK13">
        <v>9</v>
      </c>
      <c r="AL13" s="11">
        <v>5</v>
      </c>
      <c r="AN13" s="45" t="s">
        <v>196</v>
      </c>
      <c r="AO13" s="74">
        <v>5</v>
      </c>
      <c r="AP13" s="74">
        <v>20</v>
      </c>
      <c r="AQ13" s="74">
        <v>0</v>
      </c>
      <c r="AR13" s="74">
        <v>5</v>
      </c>
      <c r="AS13" s="74">
        <v>15</v>
      </c>
      <c r="AT13" s="74">
        <v>0</v>
      </c>
      <c r="AU13" s="74">
        <v>0</v>
      </c>
      <c r="AV13" s="74">
        <v>5</v>
      </c>
      <c r="AW13" s="74">
        <v>20</v>
      </c>
      <c r="AX13" s="74">
        <v>0</v>
      </c>
      <c r="AY13" s="74">
        <v>0</v>
      </c>
      <c r="AZ13" s="74">
        <v>10</v>
      </c>
      <c r="BA13" s="74">
        <v>0</v>
      </c>
      <c r="BB13" s="74">
        <v>15</v>
      </c>
      <c r="BC13" s="74">
        <v>0</v>
      </c>
      <c r="BD13" s="74">
        <v>0</v>
      </c>
      <c r="BE13" s="74">
        <v>20</v>
      </c>
      <c r="BF13" s="74">
        <v>0</v>
      </c>
      <c r="BG13" s="74">
        <v>0</v>
      </c>
      <c r="BH13" s="74">
        <v>20</v>
      </c>
      <c r="BI13" s="74">
        <v>0</v>
      </c>
      <c r="BJ13" s="74">
        <v>0</v>
      </c>
      <c r="BK13" s="74">
        <v>10</v>
      </c>
      <c r="BL13" s="74">
        <v>0</v>
      </c>
      <c r="BM13" s="74">
        <v>15</v>
      </c>
      <c r="BN13" s="74">
        <v>0</v>
      </c>
      <c r="BO13" s="74">
        <v>0</v>
      </c>
      <c r="BP13" s="74">
        <v>0</v>
      </c>
      <c r="BQ13" s="74">
        <v>5</v>
      </c>
      <c r="BR13" s="74">
        <v>15</v>
      </c>
      <c r="BS13" s="74">
        <v>0</v>
      </c>
      <c r="BT13" s="74">
        <v>180</v>
      </c>
    </row>
    <row r="14" spans="2:72" x14ac:dyDescent="0.3">
      <c r="AJ14" s="11" t="s">
        <v>197</v>
      </c>
      <c r="AK14">
        <v>10</v>
      </c>
      <c r="AL14" s="11">
        <v>5</v>
      </c>
      <c r="AN14" s="45" t="s">
        <v>197</v>
      </c>
      <c r="AO14" s="74">
        <v>0</v>
      </c>
      <c r="AP14" s="74">
        <v>0</v>
      </c>
      <c r="AQ14" s="74">
        <v>0</v>
      </c>
      <c r="AR14" s="74">
        <v>20</v>
      </c>
      <c r="AS14" s="74">
        <v>0</v>
      </c>
      <c r="AT14" s="74">
        <v>0</v>
      </c>
      <c r="AU14" s="74">
        <v>10</v>
      </c>
      <c r="AV14" s="74">
        <v>5</v>
      </c>
      <c r="AW14" s="74">
        <v>5</v>
      </c>
      <c r="AX14" s="74">
        <v>5</v>
      </c>
      <c r="AY14" s="74">
        <v>0</v>
      </c>
      <c r="AZ14" s="74">
        <v>10</v>
      </c>
      <c r="BA14" s="74">
        <v>20</v>
      </c>
      <c r="BB14" s="74">
        <v>15</v>
      </c>
      <c r="BC14" s="74">
        <v>10</v>
      </c>
      <c r="BD14" s="74">
        <v>0</v>
      </c>
      <c r="BE14" s="74">
        <v>20</v>
      </c>
      <c r="BF14" s="74">
        <v>0</v>
      </c>
      <c r="BG14" s="74">
        <v>20</v>
      </c>
      <c r="BH14" s="74">
        <v>20</v>
      </c>
      <c r="BI14" s="74">
        <v>0</v>
      </c>
      <c r="BJ14" s="74">
        <v>0</v>
      </c>
      <c r="BK14" s="74">
        <v>20</v>
      </c>
      <c r="BL14" s="74">
        <v>5</v>
      </c>
      <c r="BM14" s="74">
        <v>0</v>
      </c>
      <c r="BN14" s="74">
        <v>0</v>
      </c>
      <c r="BO14" s="74">
        <v>0</v>
      </c>
      <c r="BP14" s="74">
        <v>0</v>
      </c>
      <c r="BQ14" s="74">
        <v>0</v>
      </c>
      <c r="BR14" s="74">
        <v>15</v>
      </c>
      <c r="BS14" s="74">
        <v>10</v>
      </c>
      <c r="BT14" s="74">
        <v>210</v>
      </c>
    </row>
    <row r="15" spans="2:72" x14ac:dyDescent="0.3">
      <c r="AJ15" s="11" t="s">
        <v>197</v>
      </c>
      <c r="AK15">
        <v>11</v>
      </c>
      <c r="AL15" s="11">
        <v>0</v>
      </c>
      <c r="AN15" s="45" t="s">
        <v>0</v>
      </c>
      <c r="AO15" s="74">
        <v>25</v>
      </c>
      <c r="AP15" s="74">
        <v>40</v>
      </c>
      <c r="AQ15" s="74">
        <v>15</v>
      </c>
      <c r="AR15" s="74">
        <v>60</v>
      </c>
      <c r="AS15" s="74">
        <v>35</v>
      </c>
      <c r="AT15" s="74">
        <v>25</v>
      </c>
      <c r="AU15" s="74">
        <v>55</v>
      </c>
      <c r="AV15" s="74">
        <v>50</v>
      </c>
      <c r="AW15" s="74">
        <v>45</v>
      </c>
      <c r="AX15" s="74">
        <v>70</v>
      </c>
      <c r="AY15" s="74">
        <v>65</v>
      </c>
      <c r="AZ15" s="74">
        <v>40</v>
      </c>
      <c r="BA15" s="74">
        <v>40</v>
      </c>
      <c r="BB15" s="74">
        <v>70</v>
      </c>
      <c r="BC15" s="74">
        <v>55</v>
      </c>
      <c r="BD15" s="74">
        <v>10</v>
      </c>
      <c r="BE15" s="74">
        <v>60</v>
      </c>
      <c r="BF15" s="74">
        <v>40</v>
      </c>
      <c r="BG15" s="74">
        <v>80</v>
      </c>
      <c r="BH15" s="74">
        <v>50</v>
      </c>
      <c r="BI15" s="74">
        <v>20</v>
      </c>
      <c r="BJ15" s="74">
        <v>5</v>
      </c>
      <c r="BK15" s="74">
        <v>70</v>
      </c>
      <c r="BL15" s="74">
        <v>25</v>
      </c>
      <c r="BM15" s="74">
        <v>30</v>
      </c>
      <c r="BN15" s="74">
        <v>30</v>
      </c>
      <c r="BO15" s="74">
        <v>5</v>
      </c>
      <c r="BP15" s="74">
        <v>0</v>
      </c>
      <c r="BQ15" s="74">
        <v>35</v>
      </c>
      <c r="BR15" s="74">
        <v>50</v>
      </c>
      <c r="BS15" s="74">
        <v>50</v>
      </c>
      <c r="BT15" s="74">
        <v>1250</v>
      </c>
    </row>
    <row r="16" spans="2:72" x14ac:dyDescent="0.3">
      <c r="AJ16" s="11" t="s">
        <v>197</v>
      </c>
      <c r="AK16">
        <v>12</v>
      </c>
      <c r="AL16" s="11">
        <v>10</v>
      </c>
    </row>
    <row r="17" spans="36:38" x14ac:dyDescent="0.3">
      <c r="AJ17" s="11" t="s">
        <v>197</v>
      </c>
      <c r="AK17">
        <v>13</v>
      </c>
      <c r="AL17" s="11">
        <v>20</v>
      </c>
    </row>
    <row r="18" spans="36:38" x14ac:dyDescent="0.3">
      <c r="AJ18" s="11" t="s">
        <v>197</v>
      </c>
      <c r="AK18">
        <v>14</v>
      </c>
      <c r="AL18" s="11">
        <v>15</v>
      </c>
    </row>
    <row r="19" spans="36:38" x14ac:dyDescent="0.3">
      <c r="AJ19" s="11" t="s">
        <v>197</v>
      </c>
      <c r="AK19">
        <v>15</v>
      </c>
      <c r="AL19" s="11">
        <v>10</v>
      </c>
    </row>
    <row r="20" spans="36:38" x14ac:dyDescent="0.3">
      <c r="AJ20" s="11" t="s">
        <v>197</v>
      </c>
      <c r="AK20">
        <v>16</v>
      </c>
      <c r="AL20" s="11">
        <v>0</v>
      </c>
    </row>
    <row r="21" spans="36:38" x14ac:dyDescent="0.3">
      <c r="AJ21" s="11" t="s">
        <v>197</v>
      </c>
      <c r="AK21">
        <v>17</v>
      </c>
      <c r="AL21" s="11">
        <v>20</v>
      </c>
    </row>
    <row r="22" spans="36:38" x14ac:dyDescent="0.3">
      <c r="AJ22" s="11" t="s">
        <v>197</v>
      </c>
      <c r="AK22">
        <v>18</v>
      </c>
      <c r="AL22" s="11">
        <v>0</v>
      </c>
    </row>
    <row r="23" spans="36:38" x14ac:dyDescent="0.3">
      <c r="AJ23" s="11" t="s">
        <v>197</v>
      </c>
      <c r="AK23">
        <v>19</v>
      </c>
      <c r="AL23" s="11">
        <v>20</v>
      </c>
    </row>
    <row r="24" spans="36:38" x14ac:dyDescent="0.3">
      <c r="AJ24" s="11" t="s">
        <v>197</v>
      </c>
      <c r="AK24">
        <v>20</v>
      </c>
      <c r="AL24" s="11">
        <v>20</v>
      </c>
    </row>
    <row r="25" spans="36:38" x14ac:dyDescent="0.3">
      <c r="AJ25" s="11" t="s">
        <v>197</v>
      </c>
      <c r="AK25">
        <v>21</v>
      </c>
      <c r="AL25" s="11">
        <v>0</v>
      </c>
    </row>
    <row r="26" spans="36:38" x14ac:dyDescent="0.3">
      <c r="AJ26" s="11" t="s">
        <v>197</v>
      </c>
      <c r="AK26">
        <v>22</v>
      </c>
      <c r="AL26" s="11">
        <v>0</v>
      </c>
    </row>
    <row r="27" spans="36:38" x14ac:dyDescent="0.3">
      <c r="AJ27" s="11" t="s">
        <v>197</v>
      </c>
      <c r="AK27">
        <v>23</v>
      </c>
      <c r="AL27" s="11">
        <v>20</v>
      </c>
    </row>
    <row r="28" spans="36:38" x14ac:dyDescent="0.3">
      <c r="AJ28" s="11" t="s">
        <v>197</v>
      </c>
      <c r="AK28">
        <v>24</v>
      </c>
      <c r="AL28" s="11">
        <v>5</v>
      </c>
    </row>
    <row r="29" spans="36:38" x14ac:dyDescent="0.3">
      <c r="AJ29" s="11" t="s">
        <v>197</v>
      </c>
      <c r="AK29">
        <v>25</v>
      </c>
      <c r="AL29" s="11">
        <v>0</v>
      </c>
    </row>
    <row r="30" spans="36:38" x14ac:dyDescent="0.3">
      <c r="AJ30" s="11" t="s">
        <v>197</v>
      </c>
      <c r="AK30">
        <v>26</v>
      </c>
      <c r="AL30" s="11">
        <v>0</v>
      </c>
    </row>
    <row r="31" spans="36:38" x14ac:dyDescent="0.3">
      <c r="AJ31" s="11" t="s">
        <v>197</v>
      </c>
      <c r="AK31">
        <v>27</v>
      </c>
      <c r="AL31" s="11">
        <v>0</v>
      </c>
    </row>
    <row r="32" spans="36:38" x14ac:dyDescent="0.3">
      <c r="AJ32" s="11" t="s">
        <v>197</v>
      </c>
      <c r="AK32">
        <v>28</v>
      </c>
      <c r="AL32" s="11">
        <v>0</v>
      </c>
    </row>
    <row r="33" spans="36:38" x14ac:dyDescent="0.3">
      <c r="AJ33" s="11" t="s">
        <v>197</v>
      </c>
      <c r="AK33">
        <v>29</v>
      </c>
      <c r="AL33" s="11">
        <v>0</v>
      </c>
    </row>
    <row r="34" spans="36:38" x14ac:dyDescent="0.3">
      <c r="AJ34" s="11" t="s">
        <v>197</v>
      </c>
      <c r="AK34">
        <v>30</v>
      </c>
      <c r="AL34" s="11">
        <v>15</v>
      </c>
    </row>
    <row r="35" spans="36:38" x14ac:dyDescent="0.3">
      <c r="AJ35" s="11" t="s">
        <v>197</v>
      </c>
      <c r="AK35">
        <v>31</v>
      </c>
      <c r="AL35" s="11">
        <v>10</v>
      </c>
    </row>
    <row r="36" spans="36:38" x14ac:dyDescent="0.3">
      <c r="AJ36" s="11" t="s">
        <v>102</v>
      </c>
      <c r="AK36">
        <v>1</v>
      </c>
      <c r="AL36" s="11">
        <v>0</v>
      </c>
    </row>
    <row r="37" spans="36:38" x14ac:dyDescent="0.3">
      <c r="AJ37" s="11" t="s">
        <v>102</v>
      </c>
      <c r="AK37">
        <v>2</v>
      </c>
      <c r="AL37" s="11">
        <v>20</v>
      </c>
    </row>
    <row r="38" spans="36:38" x14ac:dyDescent="0.3">
      <c r="AJ38" s="11" t="s">
        <v>102</v>
      </c>
      <c r="AK38">
        <v>3</v>
      </c>
      <c r="AL38" s="11">
        <v>15</v>
      </c>
    </row>
    <row r="39" spans="36:38" x14ac:dyDescent="0.3">
      <c r="AJ39" s="11" t="s">
        <v>102</v>
      </c>
      <c r="AK39">
        <v>4</v>
      </c>
      <c r="AL39" s="11">
        <v>5</v>
      </c>
    </row>
    <row r="40" spans="36:38" x14ac:dyDescent="0.3">
      <c r="AJ40" s="11" t="s">
        <v>102</v>
      </c>
      <c r="AK40">
        <v>5</v>
      </c>
      <c r="AL40" s="11">
        <v>0</v>
      </c>
    </row>
    <row r="41" spans="36:38" x14ac:dyDescent="0.3">
      <c r="AJ41" s="11" t="s">
        <v>102</v>
      </c>
      <c r="AK41">
        <v>6</v>
      </c>
      <c r="AL41" s="11">
        <v>5</v>
      </c>
    </row>
    <row r="42" spans="36:38" x14ac:dyDescent="0.3">
      <c r="AJ42" s="11" t="s">
        <v>102</v>
      </c>
      <c r="AK42">
        <v>7</v>
      </c>
      <c r="AL42" s="11">
        <v>0</v>
      </c>
    </row>
    <row r="43" spans="36:38" x14ac:dyDescent="0.3">
      <c r="AJ43" s="11" t="s">
        <v>102</v>
      </c>
      <c r="AK43">
        <v>8</v>
      </c>
      <c r="AL43" s="11">
        <v>0</v>
      </c>
    </row>
    <row r="44" spans="36:38" x14ac:dyDescent="0.3">
      <c r="AJ44" s="11" t="s">
        <v>102</v>
      </c>
      <c r="AK44">
        <v>9</v>
      </c>
      <c r="AL44" s="11">
        <v>0</v>
      </c>
    </row>
    <row r="45" spans="36:38" x14ac:dyDescent="0.3">
      <c r="AJ45" s="11" t="s">
        <v>102</v>
      </c>
      <c r="AK45">
        <v>10</v>
      </c>
      <c r="AL45" s="11">
        <v>20</v>
      </c>
    </row>
    <row r="46" spans="36:38" x14ac:dyDescent="0.3">
      <c r="AJ46" s="11" t="s">
        <v>102</v>
      </c>
      <c r="AK46">
        <v>11</v>
      </c>
      <c r="AL46" s="11">
        <v>20</v>
      </c>
    </row>
    <row r="47" spans="36:38" x14ac:dyDescent="0.3">
      <c r="AJ47" s="11" t="s">
        <v>102</v>
      </c>
      <c r="AK47">
        <v>12</v>
      </c>
      <c r="AL47" s="11">
        <v>0</v>
      </c>
    </row>
    <row r="48" spans="36:38" x14ac:dyDescent="0.3">
      <c r="AJ48" s="11" t="s">
        <v>102</v>
      </c>
      <c r="AK48">
        <v>13</v>
      </c>
      <c r="AL48" s="11">
        <v>5</v>
      </c>
    </row>
    <row r="49" spans="36:38" x14ac:dyDescent="0.3">
      <c r="AJ49" s="11" t="s">
        <v>102</v>
      </c>
      <c r="AK49">
        <v>14</v>
      </c>
      <c r="AL49" s="11">
        <v>5</v>
      </c>
    </row>
    <row r="50" spans="36:38" x14ac:dyDescent="0.3">
      <c r="AJ50" s="11" t="s">
        <v>102</v>
      </c>
      <c r="AK50">
        <v>15</v>
      </c>
      <c r="AL50" s="11">
        <v>20</v>
      </c>
    </row>
    <row r="51" spans="36:38" x14ac:dyDescent="0.3">
      <c r="AJ51" s="11" t="s">
        <v>102</v>
      </c>
      <c r="AK51">
        <v>16</v>
      </c>
      <c r="AL51" s="11">
        <v>0</v>
      </c>
    </row>
    <row r="52" spans="36:38" x14ac:dyDescent="0.3">
      <c r="AJ52" s="11" t="s">
        <v>102</v>
      </c>
      <c r="AK52">
        <v>17</v>
      </c>
      <c r="AL52" s="11">
        <v>0</v>
      </c>
    </row>
    <row r="53" spans="36:38" x14ac:dyDescent="0.3">
      <c r="AJ53" s="11" t="s">
        <v>102</v>
      </c>
      <c r="AK53">
        <v>18</v>
      </c>
      <c r="AL53" s="11">
        <v>20</v>
      </c>
    </row>
    <row r="54" spans="36:38" x14ac:dyDescent="0.3">
      <c r="AJ54" s="11" t="s">
        <v>102</v>
      </c>
      <c r="AK54">
        <v>19</v>
      </c>
      <c r="AL54" s="11">
        <v>10</v>
      </c>
    </row>
    <row r="55" spans="36:38" x14ac:dyDescent="0.3">
      <c r="AJ55" s="11" t="s">
        <v>102</v>
      </c>
      <c r="AK55">
        <v>20</v>
      </c>
      <c r="AL55" s="11">
        <v>0</v>
      </c>
    </row>
    <row r="56" spans="36:38" x14ac:dyDescent="0.3">
      <c r="AJ56" s="11" t="s">
        <v>102</v>
      </c>
      <c r="AK56">
        <v>21</v>
      </c>
      <c r="AL56" s="11">
        <v>15</v>
      </c>
    </row>
    <row r="57" spans="36:38" x14ac:dyDescent="0.3">
      <c r="AJ57" s="11" t="s">
        <v>102</v>
      </c>
      <c r="AK57">
        <v>22</v>
      </c>
      <c r="AL57" s="11">
        <v>0</v>
      </c>
    </row>
    <row r="58" spans="36:38" x14ac:dyDescent="0.3">
      <c r="AJ58" s="11" t="s">
        <v>102</v>
      </c>
      <c r="AK58">
        <v>23</v>
      </c>
      <c r="AL58" s="11">
        <v>0</v>
      </c>
    </row>
    <row r="59" spans="36:38" x14ac:dyDescent="0.3">
      <c r="AJ59" s="11" t="s">
        <v>102</v>
      </c>
      <c r="AK59">
        <v>24</v>
      </c>
      <c r="AL59" s="11">
        <v>0</v>
      </c>
    </row>
    <row r="60" spans="36:38" x14ac:dyDescent="0.3">
      <c r="AJ60" s="11" t="s">
        <v>102</v>
      </c>
      <c r="AK60">
        <v>25</v>
      </c>
      <c r="AL60" s="11">
        <v>0</v>
      </c>
    </row>
    <row r="61" spans="36:38" x14ac:dyDescent="0.3">
      <c r="AJ61" s="11" t="s">
        <v>102</v>
      </c>
      <c r="AK61">
        <v>26</v>
      </c>
      <c r="AL61" s="11">
        <v>20</v>
      </c>
    </row>
    <row r="62" spans="36:38" x14ac:dyDescent="0.3">
      <c r="AJ62" s="11" t="s">
        <v>102</v>
      </c>
      <c r="AK62">
        <v>27</v>
      </c>
      <c r="AL62" s="11">
        <v>0</v>
      </c>
    </row>
    <row r="63" spans="36:38" x14ac:dyDescent="0.3">
      <c r="AJ63" s="11" t="s">
        <v>102</v>
      </c>
      <c r="AK63">
        <v>28</v>
      </c>
      <c r="AL63" s="11">
        <v>0</v>
      </c>
    </row>
    <row r="64" spans="36:38" x14ac:dyDescent="0.3">
      <c r="AJ64" s="11" t="s">
        <v>102</v>
      </c>
      <c r="AK64">
        <v>29</v>
      </c>
      <c r="AL64" s="11">
        <v>20</v>
      </c>
    </row>
    <row r="65" spans="36:38" x14ac:dyDescent="0.3">
      <c r="AJ65" s="11" t="s">
        <v>102</v>
      </c>
      <c r="AK65">
        <v>30</v>
      </c>
      <c r="AL65" s="11">
        <v>15</v>
      </c>
    </row>
    <row r="66" spans="36:38" x14ac:dyDescent="0.3">
      <c r="AJ66" s="11" t="s">
        <v>102</v>
      </c>
      <c r="AK66">
        <v>31</v>
      </c>
      <c r="AL66" s="11">
        <v>0</v>
      </c>
    </row>
    <row r="67" spans="36:38" x14ac:dyDescent="0.3">
      <c r="AJ67" s="11" t="s">
        <v>196</v>
      </c>
      <c r="AK67">
        <v>1</v>
      </c>
      <c r="AL67" s="11">
        <v>5</v>
      </c>
    </row>
    <row r="68" spans="36:38" x14ac:dyDescent="0.3">
      <c r="AJ68" s="11" t="s">
        <v>196</v>
      </c>
      <c r="AK68">
        <v>2</v>
      </c>
      <c r="AL68" s="11">
        <v>20</v>
      </c>
    </row>
    <row r="69" spans="36:38" x14ac:dyDescent="0.3">
      <c r="AJ69" s="11" t="s">
        <v>196</v>
      </c>
      <c r="AK69">
        <v>3</v>
      </c>
      <c r="AL69" s="11">
        <v>0</v>
      </c>
    </row>
    <row r="70" spans="36:38" x14ac:dyDescent="0.3">
      <c r="AJ70" s="11" t="s">
        <v>196</v>
      </c>
      <c r="AK70">
        <v>4</v>
      </c>
      <c r="AL70" s="11">
        <v>5</v>
      </c>
    </row>
    <row r="71" spans="36:38" x14ac:dyDescent="0.3">
      <c r="AJ71" s="11" t="s">
        <v>196</v>
      </c>
      <c r="AK71">
        <v>5</v>
      </c>
      <c r="AL71" s="11">
        <v>15</v>
      </c>
    </row>
    <row r="72" spans="36:38" x14ac:dyDescent="0.3">
      <c r="AJ72" s="11" t="s">
        <v>196</v>
      </c>
      <c r="AK72">
        <v>6</v>
      </c>
      <c r="AL72" s="11">
        <v>0</v>
      </c>
    </row>
    <row r="73" spans="36:38" x14ac:dyDescent="0.3">
      <c r="AJ73" s="11" t="s">
        <v>196</v>
      </c>
      <c r="AK73">
        <v>7</v>
      </c>
      <c r="AL73" s="11">
        <v>0</v>
      </c>
    </row>
    <row r="74" spans="36:38" x14ac:dyDescent="0.3">
      <c r="AJ74" s="11" t="s">
        <v>196</v>
      </c>
      <c r="AK74">
        <v>8</v>
      </c>
      <c r="AL74" s="11">
        <v>5</v>
      </c>
    </row>
    <row r="75" spans="36:38" x14ac:dyDescent="0.3">
      <c r="AJ75" s="11" t="s">
        <v>196</v>
      </c>
      <c r="AK75">
        <v>9</v>
      </c>
      <c r="AL75" s="11">
        <v>20</v>
      </c>
    </row>
    <row r="76" spans="36:38" x14ac:dyDescent="0.3">
      <c r="AJ76" s="11" t="s">
        <v>196</v>
      </c>
      <c r="AK76">
        <v>10</v>
      </c>
      <c r="AL76" s="11">
        <v>0</v>
      </c>
    </row>
    <row r="77" spans="36:38" x14ac:dyDescent="0.3">
      <c r="AJ77" s="11" t="s">
        <v>196</v>
      </c>
      <c r="AK77">
        <v>11</v>
      </c>
      <c r="AL77" s="11">
        <v>0</v>
      </c>
    </row>
    <row r="78" spans="36:38" x14ac:dyDescent="0.3">
      <c r="AJ78" s="11" t="s">
        <v>196</v>
      </c>
      <c r="AK78">
        <v>12</v>
      </c>
      <c r="AL78" s="11">
        <v>10</v>
      </c>
    </row>
    <row r="79" spans="36:38" x14ac:dyDescent="0.3">
      <c r="AJ79" s="11" t="s">
        <v>196</v>
      </c>
      <c r="AK79">
        <v>13</v>
      </c>
      <c r="AL79" s="11">
        <v>0</v>
      </c>
    </row>
    <row r="80" spans="36:38" x14ac:dyDescent="0.3">
      <c r="AJ80" s="11" t="s">
        <v>196</v>
      </c>
      <c r="AK80">
        <v>14</v>
      </c>
      <c r="AL80" s="11">
        <v>15</v>
      </c>
    </row>
    <row r="81" spans="36:38" x14ac:dyDescent="0.3">
      <c r="AJ81" s="11" t="s">
        <v>196</v>
      </c>
      <c r="AK81">
        <v>15</v>
      </c>
      <c r="AL81" s="11">
        <v>0</v>
      </c>
    </row>
    <row r="82" spans="36:38" x14ac:dyDescent="0.3">
      <c r="AJ82" s="11" t="s">
        <v>196</v>
      </c>
      <c r="AK82">
        <v>16</v>
      </c>
      <c r="AL82" s="11">
        <v>0</v>
      </c>
    </row>
    <row r="83" spans="36:38" x14ac:dyDescent="0.3">
      <c r="AJ83" s="11" t="s">
        <v>196</v>
      </c>
      <c r="AK83">
        <v>17</v>
      </c>
      <c r="AL83" s="11">
        <v>20</v>
      </c>
    </row>
    <row r="84" spans="36:38" x14ac:dyDescent="0.3">
      <c r="AJ84" s="11" t="s">
        <v>196</v>
      </c>
      <c r="AK84">
        <v>18</v>
      </c>
      <c r="AL84" s="11">
        <v>0</v>
      </c>
    </row>
    <row r="85" spans="36:38" x14ac:dyDescent="0.3">
      <c r="AJ85" s="11" t="s">
        <v>196</v>
      </c>
      <c r="AK85">
        <v>19</v>
      </c>
      <c r="AL85" s="11">
        <v>0</v>
      </c>
    </row>
    <row r="86" spans="36:38" x14ac:dyDescent="0.3">
      <c r="AJ86" s="11" t="s">
        <v>196</v>
      </c>
      <c r="AK86">
        <v>20</v>
      </c>
      <c r="AL86" s="11">
        <v>20</v>
      </c>
    </row>
    <row r="87" spans="36:38" x14ac:dyDescent="0.3">
      <c r="AJ87" s="11" t="s">
        <v>196</v>
      </c>
      <c r="AK87">
        <v>21</v>
      </c>
      <c r="AL87" s="11">
        <v>0</v>
      </c>
    </row>
    <row r="88" spans="36:38" x14ac:dyDescent="0.3">
      <c r="AJ88" s="11" t="s">
        <v>196</v>
      </c>
      <c r="AK88">
        <v>22</v>
      </c>
      <c r="AL88" s="11">
        <v>0</v>
      </c>
    </row>
    <row r="89" spans="36:38" x14ac:dyDescent="0.3">
      <c r="AJ89" s="11" t="s">
        <v>196</v>
      </c>
      <c r="AK89">
        <v>23</v>
      </c>
      <c r="AL89" s="11">
        <v>10</v>
      </c>
    </row>
    <row r="90" spans="36:38" x14ac:dyDescent="0.3">
      <c r="AJ90" s="11" t="s">
        <v>196</v>
      </c>
      <c r="AK90">
        <v>24</v>
      </c>
      <c r="AL90" s="11">
        <v>0</v>
      </c>
    </row>
    <row r="91" spans="36:38" x14ac:dyDescent="0.3">
      <c r="AJ91" s="11" t="s">
        <v>196</v>
      </c>
      <c r="AK91">
        <v>25</v>
      </c>
      <c r="AL91" s="11">
        <v>15</v>
      </c>
    </row>
    <row r="92" spans="36:38" x14ac:dyDescent="0.3">
      <c r="AJ92" s="11" t="s">
        <v>196</v>
      </c>
      <c r="AK92">
        <v>26</v>
      </c>
      <c r="AL92" s="11">
        <v>0</v>
      </c>
    </row>
    <row r="93" spans="36:38" x14ac:dyDescent="0.3">
      <c r="AJ93" s="11" t="s">
        <v>196</v>
      </c>
      <c r="AK93">
        <v>27</v>
      </c>
      <c r="AL93" s="11">
        <v>0</v>
      </c>
    </row>
    <row r="94" spans="36:38" x14ac:dyDescent="0.3">
      <c r="AJ94" s="11" t="s">
        <v>196</v>
      </c>
      <c r="AK94">
        <v>28</v>
      </c>
      <c r="AL94" s="11">
        <v>0</v>
      </c>
    </row>
    <row r="95" spans="36:38" x14ac:dyDescent="0.3">
      <c r="AJ95" s="11" t="s">
        <v>196</v>
      </c>
      <c r="AK95">
        <v>29</v>
      </c>
      <c r="AL95" s="11">
        <v>5</v>
      </c>
    </row>
    <row r="96" spans="36:38" x14ac:dyDescent="0.3">
      <c r="AJ96" s="11" t="s">
        <v>196</v>
      </c>
      <c r="AK96">
        <v>30</v>
      </c>
      <c r="AL96" s="11">
        <v>15</v>
      </c>
    </row>
    <row r="97" spans="36:38" x14ac:dyDescent="0.3">
      <c r="AJ97" s="11" t="s">
        <v>196</v>
      </c>
      <c r="AK97">
        <v>31</v>
      </c>
      <c r="AL97" s="11">
        <v>0</v>
      </c>
    </row>
    <row r="98" spans="36:38" x14ac:dyDescent="0.3">
      <c r="AJ98" s="11" t="s">
        <v>195</v>
      </c>
      <c r="AK98">
        <v>1</v>
      </c>
      <c r="AL98" s="11">
        <v>0</v>
      </c>
    </row>
    <row r="99" spans="36:38" x14ac:dyDescent="0.3">
      <c r="AJ99" s="11" t="s">
        <v>195</v>
      </c>
      <c r="AK99">
        <v>2</v>
      </c>
      <c r="AL99" s="11">
        <v>0</v>
      </c>
    </row>
    <row r="100" spans="36:38" x14ac:dyDescent="0.3">
      <c r="AJ100" s="11" t="s">
        <v>195</v>
      </c>
      <c r="AK100">
        <v>3</v>
      </c>
      <c r="AL100" s="11">
        <v>0</v>
      </c>
    </row>
    <row r="101" spans="36:38" x14ac:dyDescent="0.3">
      <c r="AJ101" s="11" t="s">
        <v>195</v>
      </c>
      <c r="AK101">
        <v>4</v>
      </c>
      <c r="AL101" s="11">
        <v>0</v>
      </c>
    </row>
    <row r="102" spans="36:38" x14ac:dyDescent="0.3">
      <c r="AJ102" s="11" t="s">
        <v>195</v>
      </c>
      <c r="AK102">
        <v>5</v>
      </c>
      <c r="AL102" s="11">
        <v>10</v>
      </c>
    </row>
    <row r="103" spans="36:38" x14ac:dyDescent="0.3">
      <c r="AJ103" s="11" t="s">
        <v>195</v>
      </c>
      <c r="AK103">
        <v>6</v>
      </c>
      <c r="AL103" s="11">
        <v>0</v>
      </c>
    </row>
    <row r="104" spans="36:38" x14ac:dyDescent="0.3">
      <c r="AJ104" s="11" t="s">
        <v>195</v>
      </c>
      <c r="AK104">
        <v>7</v>
      </c>
      <c r="AL104" s="11">
        <v>0</v>
      </c>
    </row>
    <row r="105" spans="36:38" x14ac:dyDescent="0.3">
      <c r="AJ105" s="11" t="s">
        <v>195</v>
      </c>
      <c r="AK105">
        <v>8</v>
      </c>
      <c r="AL105" s="11">
        <v>15</v>
      </c>
    </row>
    <row r="106" spans="36:38" x14ac:dyDescent="0.3">
      <c r="AJ106" s="11" t="s">
        <v>195</v>
      </c>
      <c r="AK106">
        <v>9</v>
      </c>
      <c r="AL106" s="11">
        <v>10</v>
      </c>
    </row>
    <row r="107" spans="36:38" x14ac:dyDescent="0.3">
      <c r="AJ107" s="11" t="s">
        <v>195</v>
      </c>
      <c r="AK107">
        <v>10</v>
      </c>
      <c r="AL107" s="11">
        <v>20</v>
      </c>
    </row>
    <row r="108" spans="36:38" x14ac:dyDescent="0.3">
      <c r="AJ108" s="11" t="s">
        <v>195</v>
      </c>
      <c r="AK108">
        <v>11</v>
      </c>
      <c r="AL108" s="11">
        <v>20</v>
      </c>
    </row>
    <row r="109" spans="36:38" x14ac:dyDescent="0.3">
      <c r="AJ109" s="11" t="s">
        <v>195</v>
      </c>
      <c r="AK109">
        <v>12</v>
      </c>
      <c r="AL109" s="11">
        <v>0</v>
      </c>
    </row>
    <row r="110" spans="36:38" x14ac:dyDescent="0.3">
      <c r="AJ110" s="11" t="s">
        <v>195</v>
      </c>
      <c r="AK110">
        <v>13</v>
      </c>
      <c r="AL110" s="11">
        <v>0</v>
      </c>
    </row>
    <row r="111" spans="36:38" x14ac:dyDescent="0.3">
      <c r="AJ111" s="11" t="s">
        <v>195</v>
      </c>
      <c r="AK111">
        <v>14</v>
      </c>
      <c r="AL111" s="11">
        <v>15</v>
      </c>
    </row>
    <row r="112" spans="36:38" x14ac:dyDescent="0.3">
      <c r="AJ112" s="11" t="s">
        <v>195</v>
      </c>
      <c r="AK112">
        <v>15</v>
      </c>
      <c r="AL112" s="11">
        <v>15</v>
      </c>
    </row>
    <row r="113" spans="36:38" x14ac:dyDescent="0.3">
      <c r="AJ113" s="11" t="s">
        <v>195</v>
      </c>
      <c r="AK113">
        <v>16</v>
      </c>
      <c r="AL113" s="11">
        <v>5</v>
      </c>
    </row>
    <row r="114" spans="36:38" x14ac:dyDescent="0.3">
      <c r="AJ114" s="11" t="s">
        <v>195</v>
      </c>
      <c r="AK114">
        <v>17</v>
      </c>
      <c r="AL114" s="11">
        <v>0</v>
      </c>
    </row>
    <row r="115" spans="36:38" x14ac:dyDescent="0.3">
      <c r="AJ115" s="11" t="s">
        <v>195</v>
      </c>
      <c r="AK115">
        <v>18</v>
      </c>
      <c r="AL115" s="11">
        <v>20</v>
      </c>
    </row>
    <row r="116" spans="36:38" x14ac:dyDescent="0.3">
      <c r="AJ116" s="11" t="s">
        <v>195</v>
      </c>
      <c r="AK116">
        <v>19</v>
      </c>
      <c r="AL116" s="11">
        <v>20</v>
      </c>
    </row>
    <row r="117" spans="36:38" x14ac:dyDescent="0.3">
      <c r="AJ117" s="11" t="s">
        <v>195</v>
      </c>
      <c r="AK117">
        <v>20</v>
      </c>
      <c r="AL117" s="11">
        <v>0</v>
      </c>
    </row>
    <row r="118" spans="36:38" x14ac:dyDescent="0.3">
      <c r="AJ118" s="11" t="s">
        <v>195</v>
      </c>
      <c r="AK118">
        <v>21</v>
      </c>
      <c r="AL118" s="11">
        <v>5</v>
      </c>
    </row>
    <row r="119" spans="36:38" x14ac:dyDescent="0.3">
      <c r="AJ119" s="11" t="s">
        <v>195</v>
      </c>
      <c r="AK119">
        <v>22</v>
      </c>
      <c r="AL119" s="11">
        <v>0</v>
      </c>
    </row>
    <row r="120" spans="36:38" x14ac:dyDescent="0.3">
      <c r="AJ120" s="11" t="s">
        <v>195</v>
      </c>
      <c r="AK120">
        <v>23</v>
      </c>
      <c r="AL120" s="11">
        <v>20</v>
      </c>
    </row>
    <row r="121" spans="36:38" x14ac:dyDescent="0.3">
      <c r="AJ121" s="11" t="s">
        <v>195</v>
      </c>
      <c r="AK121">
        <v>24</v>
      </c>
      <c r="AL121" s="11">
        <v>0</v>
      </c>
    </row>
    <row r="122" spans="36:38" x14ac:dyDescent="0.3">
      <c r="AJ122" s="11" t="s">
        <v>195</v>
      </c>
      <c r="AK122">
        <v>25</v>
      </c>
      <c r="AL122" s="11">
        <v>0</v>
      </c>
    </row>
    <row r="123" spans="36:38" x14ac:dyDescent="0.3">
      <c r="AJ123" s="11" t="s">
        <v>195</v>
      </c>
      <c r="AK123">
        <v>26</v>
      </c>
      <c r="AL123" s="11">
        <v>10</v>
      </c>
    </row>
    <row r="124" spans="36:38" x14ac:dyDescent="0.3">
      <c r="AJ124" s="11" t="s">
        <v>195</v>
      </c>
      <c r="AK124">
        <v>27</v>
      </c>
      <c r="AL124" s="11">
        <v>0</v>
      </c>
    </row>
    <row r="125" spans="36:38" x14ac:dyDescent="0.3">
      <c r="AJ125" s="11" t="s">
        <v>195</v>
      </c>
      <c r="AK125">
        <v>28</v>
      </c>
      <c r="AL125" s="11">
        <v>0</v>
      </c>
    </row>
    <row r="126" spans="36:38" x14ac:dyDescent="0.3">
      <c r="AJ126" s="11" t="s">
        <v>195</v>
      </c>
      <c r="AK126">
        <v>29</v>
      </c>
      <c r="AL126" s="11">
        <v>0</v>
      </c>
    </row>
    <row r="127" spans="36:38" x14ac:dyDescent="0.3">
      <c r="AJ127" s="11" t="s">
        <v>195</v>
      </c>
      <c r="AK127">
        <v>30</v>
      </c>
      <c r="AL127" s="11">
        <v>0</v>
      </c>
    </row>
    <row r="128" spans="36:38" x14ac:dyDescent="0.3">
      <c r="AJ128" s="11" t="s">
        <v>195</v>
      </c>
      <c r="AK128">
        <v>31</v>
      </c>
      <c r="AL128" s="11">
        <v>0</v>
      </c>
    </row>
    <row r="129" spans="36:38" x14ac:dyDescent="0.3">
      <c r="AJ129" s="11" t="s">
        <v>194</v>
      </c>
      <c r="AK129">
        <v>1</v>
      </c>
      <c r="AL129" s="11">
        <v>0</v>
      </c>
    </row>
    <row r="130" spans="36:38" x14ac:dyDescent="0.3">
      <c r="AJ130" s="11" t="s">
        <v>194</v>
      </c>
      <c r="AK130">
        <v>2</v>
      </c>
      <c r="AL130" s="11">
        <v>0</v>
      </c>
    </row>
    <row r="131" spans="36:38" x14ac:dyDescent="0.3">
      <c r="AJ131" s="11" t="s">
        <v>194</v>
      </c>
      <c r="AK131">
        <v>3</v>
      </c>
      <c r="AL131" s="11">
        <v>0</v>
      </c>
    </row>
    <row r="132" spans="36:38" x14ac:dyDescent="0.3">
      <c r="AJ132" s="11" t="s">
        <v>194</v>
      </c>
      <c r="AK132">
        <v>4</v>
      </c>
      <c r="AL132" s="11">
        <v>15</v>
      </c>
    </row>
    <row r="133" spans="36:38" x14ac:dyDescent="0.3">
      <c r="AJ133" s="11" t="s">
        <v>194</v>
      </c>
      <c r="AK133">
        <v>5</v>
      </c>
      <c r="AL133" s="11">
        <v>10</v>
      </c>
    </row>
    <row r="134" spans="36:38" x14ac:dyDescent="0.3">
      <c r="AJ134" s="11" t="s">
        <v>194</v>
      </c>
      <c r="AK134">
        <v>6</v>
      </c>
      <c r="AL134" s="11">
        <v>0</v>
      </c>
    </row>
    <row r="135" spans="36:38" x14ac:dyDescent="0.3">
      <c r="AJ135" s="11" t="s">
        <v>194</v>
      </c>
      <c r="AK135">
        <v>7</v>
      </c>
      <c r="AL135" s="11">
        <v>10</v>
      </c>
    </row>
    <row r="136" spans="36:38" x14ac:dyDescent="0.3">
      <c r="AJ136" s="11" t="s">
        <v>194</v>
      </c>
      <c r="AK136">
        <v>8</v>
      </c>
      <c r="AL136" s="11">
        <v>0</v>
      </c>
    </row>
    <row r="137" spans="36:38" x14ac:dyDescent="0.3">
      <c r="AJ137" s="11" t="s">
        <v>194</v>
      </c>
      <c r="AK137">
        <v>9</v>
      </c>
      <c r="AL137" s="11">
        <v>0</v>
      </c>
    </row>
    <row r="138" spans="36:38" x14ac:dyDescent="0.3">
      <c r="AJ138" s="11" t="s">
        <v>194</v>
      </c>
      <c r="AK138">
        <v>10</v>
      </c>
      <c r="AL138" s="11">
        <v>20</v>
      </c>
    </row>
    <row r="139" spans="36:38" x14ac:dyDescent="0.3">
      <c r="AJ139" s="11" t="s">
        <v>194</v>
      </c>
      <c r="AK139">
        <v>11</v>
      </c>
      <c r="AL139" s="11">
        <v>10</v>
      </c>
    </row>
    <row r="140" spans="36:38" x14ac:dyDescent="0.3">
      <c r="AJ140" s="11" t="s">
        <v>194</v>
      </c>
      <c r="AK140">
        <v>12</v>
      </c>
      <c r="AL140" s="11">
        <v>0</v>
      </c>
    </row>
    <row r="141" spans="36:38" x14ac:dyDescent="0.3">
      <c r="AJ141" s="11" t="s">
        <v>194</v>
      </c>
      <c r="AK141">
        <v>13</v>
      </c>
      <c r="AL141" s="11">
        <v>5</v>
      </c>
    </row>
    <row r="142" spans="36:38" x14ac:dyDescent="0.3">
      <c r="AJ142" s="11" t="s">
        <v>194</v>
      </c>
      <c r="AK142">
        <v>14</v>
      </c>
      <c r="AL142" s="11">
        <v>0</v>
      </c>
    </row>
    <row r="143" spans="36:38" x14ac:dyDescent="0.3">
      <c r="AJ143" s="11" t="s">
        <v>194</v>
      </c>
      <c r="AK143">
        <v>15</v>
      </c>
      <c r="AL143" s="11">
        <v>0</v>
      </c>
    </row>
    <row r="144" spans="36:38" x14ac:dyDescent="0.3">
      <c r="AJ144" s="11" t="s">
        <v>194</v>
      </c>
      <c r="AK144">
        <v>16</v>
      </c>
      <c r="AL144" s="11">
        <v>5</v>
      </c>
    </row>
    <row r="145" spans="36:38" x14ac:dyDescent="0.3">
      <c r="AJ145" s="11" t="s">
        <v>194</v>
      </c>
      <c r="AK145">
        <v>17</v>
      </c>
      <c r="AL145" s="11">
        <v>0</v>
      </c>
    </row>
    <row r="146" spans="36:38" x14ac:dyDescent="0.3">
      <c r="AJ146" s="11" t="s">
        <v>194</v>
      </c>
      <c r="AK146">
        <v>18</v>
      </c>
      <c r="AL146" s="11">
        <v>0</v>
      </c>
    </row>
    <row r="147" spans="36:38" x14ac:dyDescent="0.3">
      <c r="AJ147" s="11" t="s">
        <v>194</v>
      </c>
      <c r="AK147">
        <v>19</v>
      </c>
      <c r="AL147" s="11">
        <v>0</v>
      </c>
    </row>
    <row r="148" spans="36:38" x14ac:dyDescent="0.3">
      <c r="AJ148" s="11" t="s">
        <v>194</v>
      </c>
      <c r="AK148">
        <v>20</v>
      </c>
      <c r="AL148" s="11">
        <v>0</v>
      </c>
    </row>
    <row r="149" spans="36:38" x14ac:dyDescent="0.3">
      <c r="AJ149" s="11" t="s">
        <v>194</v>
      </c>
      <c r="AK149">
        <v>21</v>
      </c>
      <c r="AL149" s="11">
        <v>0</v>
      </c>
    </row>
    <row r="150" spans="36:38" x14ac:dyDescent="0.3">
      <c r="AJ150" s="11" t="s">
        <v>194</v>
      </c>
      <c r="AK150">
        <v>22</v>
      </c>
      <c r="AL150" s="11">
        <v>0</v>
      </c>
    </row>
    <row r="151" spans="36:38" x14ac:dyDescent="0.3">
      <c r="AJ151" s="11" t="s">
        <v>194</v>
      </c>
      <c r="AK151">
        <v>23</v>
      </c>
      <c r="AL151" s="11">
        <v>0</v>
      </c>
    </row>
    <row r="152" spans="36:38" x14ac:dyDescent="0.3">
      <c r="AJ152" s="11" t="s">
        <v>194</v>
      </c>
      <c r="AK152">
        <v>24</v>
      </c>
      <c r="AL152" s="11">
        <v>15</v>
      </c>
    </row>
    <row r="153" spans="36:38" x14ac:dyDescent="0.3">
      <c r="AJ153" s="11" t="s">
        <v>194</v>
      </c>
      <c r="AK153">
        <v>25</v>
      </c>
      <c r="AL153" s="11">
        <v>0</v>
      </c>
    </row>
    <row r="154" spans="36:38" x14ac:dyDescent="0.3">
      <c r="AJ154" s="11" t="s">
        <v>194</v>
      </c>
      <c r="AK154">
        <v>26</v>
      </c>
      <c r="AL154" s="11">
        <v>0</v>
      </c>
    </row>
    <row r="155" spans="36:38" x14ac:dyDescent="0.3">
      <c r="AJ155" s="11" t="s">
        <v>194</v>
      </c>
      <c r="AK155">
        <v>27</v>
      </c>
      <c r="AL155" s="11">
        <v>5</v>
      </c>
    </row>
    <row r="156" spans="36:38" x14ac:dyDescent="0.3">
      <c r="AJ156" s="11" t="s">
        <v>194</v>
      </c>
      <c r="AK156">
        <v>28</v>
      </c>
      <c r="AL156" s="11">
        <v>0</v>
      </c>
    </row>
    <row r="157" spans="36:38" x14ac:dyDescent="0.3">
      <c r="AJ157" s="11" t="s">
        <v>194</v>
      </c>
      <c r="AK157">
        <v>29</v>
      </c>
      <c r="AL157" s="11">
        <v>0</v>
      </c>
    </row>
    <row r="158" spans="36:38" x14ac:dyDescent="0.3">
      <c r="AJ158" s="11" t="s">
        <v>194</v>
      </c>
      <c r="AK158">
        <v>30</v>
      </c>
      <c r="AL158" s="11">
        <v>5</v>
      </c>
    </row>
    <row r="159" spans="36:38" x14ac:dyDescent="0.3">
      <c r="AJ159" s="11" t="s">
        <v>194</v>
      </c>
      <c r="AK159">
        <v>31</v>
      </c>
      <c r="AL159" s="11">
        <v>20</v>
      </c>
    </row>
    <row r="160" spans="36:38" x14ac:dyDescent="0.3">
      <c r="AJ160" s="11" t="s">
        <v>193</v>
      </c>
      <c r="AK160">
        <v>1</v>
      </c>
      <c r="AL160" s="11">
        <v>20</v>
      </c>
    </row>
    <row r="161" spans="36:38" x14ac:dyDescent="0.3">
      <c r="AJ161" s="11" t="s">
        <v>193</v>
      </c>
      <c r="AK161">
        <v>2</v>
      </c>
      <c r="AL161" s="11">
        <v>0</v>
      </c>
    </row>
    <row r="162" spans="36:38" x14ac:dyDescent="0.3">
      <c r="AJ162" s="11" t="s">
        <v>193</v>
      </c>
      <c r="AK162">
        <v>3</v>
      </c>
      <c r="AL162" s="11">
        <v>0</v>
      </c>
    </row>
    <row r="163" spans="36:38" x14ac:dyDescent="0.3">
      <c r="AJ163" s="11" t="s">
        <v>193</v>
      </c>
      <c r="AK163">
        <v>4</v>
      </c>
      <c r="AL163" s="11">
        <v>10</v>
      </c>
    </row>
    <row r="164" spans="36:38" x14ac:dyDescent="0.3">
      <c r="AJ164" s="11" t="s">
        <v>193</v>
      </c>
      <c r="AK164">
        <v>5</v>
      </c>
      <c r="AL164" s="11">
        <v>0</v>
      </c>
    </row>
    <row r="165" spans="36:38" x14ac:dyDescent="0.3">
      <c r="AJ165" s="11" t="s">
        <v>193</v>
      </c>
      <c r="AK165">
        <v>6</v>
      </c>
      <c r="AL165" s="11">
        <v>20</v>
      </c>
    </row>
    <row r="166" spans="36:38" x14ac:dyDescent="0.3">
      <c r="AJ166" s="11" t="s">
        <v>193</v>
      </c>
      <c r="AK166">
        <v>7</v>
      </c>
      <c r="AL166" s="11">
        <v>15</v>
      </c>
    </row>
    <row r="167" spans="36:38" x14ac:dyDescent="0.3">
      <c r="AJ167" s="11" t="s">
        <v>193</v>
      </c>
      <c r="AK167">
        <v>8</v>
      </c>
      <c r="AL167" s="11">
        <v>15</v>
      </c>
    </row>
    <row r="168" spans="36:38" x14ac:dyDescent="0.3">
      <c r="AJ168" s="11" t="s">
        <v>193</v>
      </c>
      <c r="AK168">
        <v>9</v>
      </c>
      <c r="AL168" s="11">
        <v>0</v>
      </c>
    </row>
    <row r="169" spans="36:38" x14ac:dyDescent="0.3">
      <c r="AJ169" s="11" t="s">
        <v>193</v>
      </c>
      <c r="AK169">
        <v>10</v>
      </c>
      <c r="AL169" s="11">
        <v>5</v>
      </c>
    </row>
    <row r="170" spans="36:38" x14ac:dyDescent="0.3">
      <c r="AJ170" s="11" t="s">
        <v>193</v>
      </c>
      <c r="AK170">
        <v>11</v>
      </c>
      <c r="AL170" s="11">
        <v>0</v>
      </c>
    </row>
    <row r="171" spans="36:38" x14ac:dyDescent="0.3">
      <c r="AJ171" s="11" t="s">
        <v>193</v>
      </c>
      <c r="AK171">
        <v>12</v>
      </c>
      <c r="AL171" s="11">
        <v>20</v>
      </c>
    </row>
    <row r="172" spans="36:38" x14ac:dyDescent="0.3">
      <c r="AJ172" s="11" t="s">
        <v>193</v>
      </c>
      <c r="AK172">
        <v>13</v>
      </c>
      <c r="AL172" s="11">
        <v>10</v>
      </c>
    </row>
    <row r="173" spans="36:38" x14ac:dyDescent="0.3">
      <c r="AJ173" s="11" t="s">
        <v>193</v>
      </c>
      <c r="AK173">
        <v>14</v>
      </c>
      <c r="AL173" s="11">
        <v>20</v>
      </c>
    </row>
    <row r="174" spans="36:38" x14ac:dyDescent="0.3">
      <c r="AJ174" s="11" t="s">
        <v>193</v>
      </c>
      <c r="AK174">
        <v>15</v>
      </c>
      <c r="AL174" s="11">
        <v>0</v>
      </c>
    </row>
    <row r="175" spans="36:38" x14ac:dyDescent="0.3">
      <c r="AJ175" s="11" t="s">
        <v>193</v>
      </c>
      <c r="AK175">
        <v>16</v>
      </c>
      <c r="AL175" s="11">
        <v>0</v>
      </c>
    </row>
    <row r="176" spans="36:38" x14ac:dyDescent="0.3">
      <c r="AJ176" s="11" t="s">
        <v>193</v>
      </c>
      <c r="AK176">
        <v>17</v>
      </c>
      <c r="AL176" s="11">
        <v>5</v>
      </c>
    </row>
    <row r="177" spans="36:38" x14ac:dyDescent="0.3">
      <c r="AJ177" s="11" t="s">
        <v>193</v>
      </c>
      <c r="AK177">
        <v>18</v>
      </c>
      <c r="AL177" s="11">
        <v>0</v>
      </c>
    </row>
    <row r="178" spans="36:38" x14ac:dyDescent="0.3">
      <c r="AJ178" s="11" t="s">
        <v>193</v>
      </c>
      <c r="AK178">
        <v>19</v>
      </c>
      <c r="AL178" s="11">
        <v>10</v>
      </c>
    </row>
    <row r="179" spans="36:38" x14ac:dyDescent="0.3">
      <c r="AJ179" s="11" t="s">
        <v>193</v>
      </c>
      <c r="AK179">
        <v>20</v>
      </c>
      <c r="AL179" s="11">
        <v>0</v>
      </c>
    </row>
    <row r="180" spans="36:38" x14ac:dyDescent="0.3">
      <c r="AJ180" s="11" t="s">
        <v>193</v>
      </c>
      <c r="AK180">
        <v>21</v>
      </c>
      <c r="AL180" s="11">
        <v>0</v>
      </c>
    </row>
    <row r="181" spans="36:38" x14ac:dyDescent="0.3">
      <c r="AJ181" s="11" t="s">
        <v>193</v>
      </c>
      <c r="AK181">
        <v>22</v>
      </c>
      <c r="AL181" s="11">
        <v>5</v>
      </c>
    </row>
    <row r="182" spans="36:38" x14ac:dyDescent="0.3">
      <c r="AJ182" s="11" t="s">
        <v>193</v>
      </c>
      <c r="AK182">
        <v>23</v>
      </c>
      <c r="AL182" s="11">
        <v>0</v>
      </c>
    </row>
    <row r="183" spans="36:38" x14ac:dyDescent="0.3">
      <c r="AJ183" s="11" t="s">
        <v>193</v>
      </c>
      <c r="AK183">
        <v>24</v>
      </c>
      <c r="AL183" s="11">
        <v>5</v>
      </c>
    </row>
    <row r="184" spans="36:38" x14ac:dyDescent="0.3">
      <c r="AJ184" s="11" t="s">
        <v>193</v>
      </c>
      <c r="AK184">
        <v>25</v>
      </c>
      <c r="AL184" s="11">
        <v>0</v>
      </c>
    </row>
    <row r="185" spans="36:38" x14ac:dyDescent="0.3">
      <c r="AJ185" s="11" t="s">
        <v>193</v>
      </c>
      <c r="AK185">
        <v>26</v>
      </c>
      <c r="AL185" s="11">
        <v>0</v>
      </c>
    </row>
    <row r="186" spans="36:38" x14ac:dyDescent="0.3">
      <c r="AJ186" s="11" t="s">
        <v>193</v>
      </c>
      <c r="AK186">
        <v>27</v>
      </c>
      <c r="AL186" s="11">
        <v>0</v>
      </c>
    </row>
    <row r="187" spans="36:38" x14ac:dyDescent="0.3">
      <c r="AJ187" s="11" t="s">
        <v>193</v>
      </c>
      <c r="AK187">
        <v>28</v>
      </c>
      <c r="AL187" s="11">
        <v>0</v>
      </c>
    </row>
    <row r="188" spans="36:38" x14ac:dyDescent="0.3">
      <c r="AJ188" s="11" t="s">
        <v>193</v>
      </c>
      <c r="AK188">
        <v>29</v>
      </c>
      <c r="AL188" s="11">
        <v>0</v>
      </c>
    </row>
    <row r="189" spans="36:38" x14ac:dyDescent="0.3">
      <c r="AJ189" s="11" t="s">
        <v>193</v>
      </c>
      <c r="AK189">
        <v>30</v>
      </c>
      <c r="AL189" s="11">
        <v>0</v>
      </c>
    </row>
    <row r="190" spans="36:38" x14ac:dyDescent="0.3">
      <c r="AJ190" s="11" t="s">
        <v>193</v>
      </c>
      <c r="AK190">
        <v>31</v>
      </c>
      <c r="AL190" s="11">
        <v>20</v>
      </c>
    </row>
    <row r="191" spans="36:38" x14ac:dyDescent="0.3">
      <c r="AJ191" s="11" t="s">
        <v>192</v>
      </c>
      <c r="AK191">
        <v>1</v>
      </c>
      <c r="AL191" s="11">
        <v>0</v>
      </c>
    </row>
    <row r="192" spans="36:38" x14ac:dyDescent="0.3">
      <c r="AJ192" s="11" t="s">
        <v>192</v>
      </c>
      <c r="AK192">
        <v>2</v>
      </c>
      <c r="AL192" s="11">
        <v>0</v>
      </c>
    </row>
    <row r="193" spans="36:38" x14ac:dyDescent="0.3">
      <c r="AJ193" s="11" t="s">
        <v>192</v>
      </c>
      <c r="AK193">
        <v>3</v>
      </c>
      <c r="AL193" s="11">
        <v>0</v>
      </c>
    </row>
    <row r="194" spans="36:38" x14ac:dyDescent="0.3">
      <c r="AJ194" s="11" t="s">
        <v>192</v>
      </c>
      <c r="AK194">
        <v>4</v>
      </c>
      <c r="AL194" s="11">
        <v>5</v>
      </c>
    </row>
    <row r="195" spans="36:38" x14ac:dyDescent="0.3">
      <c r="AJ195" s="11" t="s">
        <v>192</v>
      </c>
      <c r="AK195">
        <v>5</v>
      </c>
      <c r="AL195" s="11">
        <v>0</v>
      </c>
    </row>
    <row r="196" spans="36:38" x14ac:dyDescent="0.3">
      <c r="AJ196" s="11" t="s">
        <v>192</v>
      </c>
      <c r="AK196">
        <v>6</v>
      </c>
      <c r="AL196" s="11">
        <v>0</v>
      </c>
    </row>
    <row r="197" spans="36:38" x14ac:dyDescent="0.3">
      <c r="AJ197" s="11" t="s">
        <v>192</v>
      </c>
      <c r="AK197">
        <v>7</v>
      </c>
      <c r="AL197" s="11">
        <v>20</v>
      </c>
    </row>
    <row r="198" spans="36:38" x14ac:dyDescent="0.3">
      <c r="AJ198" s="11" t="s">
        <v>192</v>
      </c>
      <c r="AK198">
        <v>8</v>
      </c>
      <c r="AL198" s="11">
        <v>10</v>
      </c>
    </row>
    <row r="199" spans="36:38" x14ac:dyDescent="0.3">
      <c r="AJ199" s="11" t="s">
        <v>192</v>
      </c>
      <c r="AK199">
        <v>9</v>
      </c>
      <c r="AL199" s="11">
        <v>10</v>
      </c>
    </row>
    <row r="200" spans="36:38" x14ac:dyDescent="0.3">
      <c r="AJ200" s="11" t="s">
        <v>192</v>
      </c>
      <c r="AK200">
        <v>10</v>
      </c>
      <c r="AL200" s="11">
        <v>0</v>
      </c>
    </row>
    <row r="201" spans="36:38" x14ac:dyDescent="0.3">
      <c r="AJ201" s="11" t="s">
        <v>192</v>
      </c>
      <c r="AK201">
        <v>11</v>
      </c>
      <c r="AL201" s="11">
        <v>15</v>
      </c>
    </row>
    <row r="202" spans="36:38" x14ac:dyDescent="0.3">
      <c r="AJ202" s="11" t="s">
        <v>192</v>
      </c>
      <c r="AK202">
        <v>12</v>
      </c>
      <c r="AL202" s="11">
        <v>0</v>
      </c>
    </row>
    <row r="203" spans="36:38" x14ac:dyDescent="0.3">
      <c r="AJ203" s="11" t="s">
        <v>192</v>
      </c>
      <c r="AK203">
        <v>13</v>
      </c>
      <c r="AL203" s="11">
        <v>0</v>
      </c>
    </row>
    <row r="204" spans="36:38" x14ac:dyDescent="0.3">
      <c r="AJ204" s="11" t="s">
        <v>192</v>
      </c>
      <c r="AK204">
        <v>14</v>
      </c>
      <c r="AL204" s="11">
        <v>0</v>
      </c>
    </row>
    <row r="205" spans="36:38" x14ac:dyDescent="0.3">
      <c r="AJ205" s="11" t="s">
        <v>192</v>
      </c>
      <c r="AK205">
        <v>15</v>
      </c>
      <c r="AL205" s="11">
        <v>10</v>
      </c>
    </row>
    <row r="206" spans="36:38" x14ac:dyDescent="0.3">
      <c r="AJ206" s="11" t="s">
        <v>192</v>
      </c>
      <c r="AK206">
        <v>16</v>
      </c>
      <c r="AL206" s="11">
        <v>0</v>
      </c>
    </row>
    <row r="207" spans="36:38" x14ac:dyDescent="0.3">
      <c r="AJ207" s="11" t="s">
        <v>192</v>
      </c>
      <c r="AK207">
        <v>17</v>
      </c>
      <c r="AL207" s="11">
        <v>15</v>
      </c>
    </row>
    <row r="208" spans="36:38" x14ac:dyDescent="0.3">
      <c r="AJ208" s="11" t="s">
        <v>192</v>
      </c>
      <c r="AK208">
        <v>18</v>
      </c>
      <c r="AL208" s="11">
        <v>0</v>
      </c>
    </row>
    <row r="209" spans="36:38" x14ac:dyDescent="0.3">
      <c r="AJ209" s="11" t="s">
        <v>192</v>
      </c>
      <c r="AK209">
        <v>19</v>
      </c>
      <c r="AL209" s="11">
        <v>20</v>
      </c>
    </row>
    <row r="210" spans="36:38" x14ac:dyDescent="0.3">
      <c r="AJ210" s="11" t="s">
        <v>192</v>
      </c>
      <c r="AK210">
        <v>20</v>
      </c>
      <c r="AL210" s="11">
        <v>10</v>
      </c>
    </row>
    <row r="211" spans="36:38" x14ac:dyDescent="0.3">
      <c r="AJ211" s="11" t="s">
        <v>192</v>
      </c>
      <c r="AK211">
        <v>21</v>
      </c>
      <c r="AL211" s="11">
        <v>0</v>
      </c>
    </row>
    <row r="212" spans="36:38" x14ac:dyDescent="0.3">
      <c r="AJ212" s="11" t="s">
        <v>192</v>
      </c>
      <c r="AK212">
        <v>22</v>
      </c>
      <c r="AL212" s="11">
        <v>0</v>
      </c>
    </row>
    <row r="213" spans="36:38" x14ac:dyDescent="0.3">
      <c r="AJ213" s="11" t="s">
        <v>192</v>
      </c>
      <c r="AK213">
        <v>23</v>
      </c>
      <c r="AL213" s="11">
        <v>20</v>
      </c>
    </row>
    <row r="214" spans="36:38" x14ac:dyDescent="0.3">
      <c r="AJ214" s="11" t="s">
        <v>192</v>
      </c>
      <c r="AK214">
        <v>24</v>
      </c>
      <c r="AL214" s="11">
        <v>0</v>
      </c>
    </row>
    <row r="215" spans="36:38" x14ac:dyDescent="0.3">
      <c r="AJ215" s="11" t="s">
        <v>192</v>
      </c>
      <c r="AK215">
        <v>25</v>
      </c>
      <c r="AL215" s="11">
        <v>15</v>
      </c>
    </row>
    <row r="216" spans="36:38" x14ac:dyDescent="0.3">
      <c r="AJ216" s="11" t="s">
        <v>192</v>
      </c>
      <c r="AK216">
        <v>26</v>
      </c>
      <c r="AL216" s="11">
        <v>0</v>
      </c>
    </row>
    <row r="217" spans="36:38" x14ac:dyDescent="0.3">
      <c r="AJ217" s="11" t="s">
        <v>192</v>
      </c>
      <c r="AK217">
        <v>27</v>
      </c>
      <c r="AL217" s="11">
        <v>0</v>
      </c>
    </row>
    <row r="218" spans="36:38" x14ac:dyDescent="0.3">
      <c r="AJ218" s="11" t="s">
        <v>192</v>
      </c>
      <c r="AK218">
        <v>28</v>
      </c>
      <c r="AL218" s="11">
        <v>0</v>
      </c>
    </row>
    <row r="219" spans="36:38" x14ac:dyDescent="0.3">
      <c r="AJ219" s="11" t="s">
        <v>192</v>
      </c>
      <c r="AK219">
        <v>29</v>
      </c>
      <c r="AL219" s="11">
        <v>10</v>
      </c>
    </row>
    <row r="220" spans="36:38" x14ac:dyDescent="0.3">
      <c r="AJ220" s="11" t="s">
        <v>192</v>
      </c>
      <c r="AK220">
        <v>30</v>
      </c>
      <c r="AL220" s="11">
        <v>0</v>
      </c>
    </row>
    <row r="221" spans="36:38" x14ac:dyDescent="0.3">
      <c r="AJ221" s="11" t="s">
        <v>192</v>
      </c>
      <c r="AK221">
        <v>31</v>
      </c>
      <c r="AL221" s="11">
        <v>0</v>
      </c>
    </row>
  </sheetData>
  <mergeCells count="2">
    <mergeCell ref="AJ2:AL2"/>
    <mergeCell ref="B2:AH2"/>
  </mergeCells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매일상사직원목록</vt:lpstr>
      <vt:lpstr>헬로마트판매현황</vt:lpstr>
      <vt:lpstr>일자별방문현황</vt:lpstr>
      <vt:lpstr>ABC정수기판매실적</vt:lpstr>
      <vt:lpstr>입고내역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2021-04-06T13:50:47Z</dcterms:created>
  <dcterms:modified xsi:type="dcterms:W3CDTF">2022-02-15T07:30:52Z</dcterms:modified>
</cp:coreProperties>
</file>