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45001BCD-00A5-47EA-8789-C0B288EA90F3}" xr6:coauthVersionLast="47" xr6:coauthVersionMax="47" xr10:uidLastSave="{00000000-0000-0000-0000-000000000000}"/>
  <bookViews>
    <workbookView xWindow="-110" yWindow="-110" windowWidth="25820" windowHeight="15500" xr2:uid="{592EC77A-0075-42D3-95F4-FD81012EB69A}"/>
  </bookViews>
  <sheets>
    <sheet name="헬로마트재고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I6" i="1"/>
  <c r="I7" i="1"/>
  <c r="I8" i="1"/>
  <c r="I9" i="1"/>
  <c r="I5" i="1"/>
  <c r="B2" i="1"/>
</calcChain>
</file>

<file path=xl/sharedStrings.xml><?xml version="1.0" encoding="utf-8"?>
<sst xmlns="http://schemas.openxmlformats.org/spreadsheetml/2006/main" count="58" uniqueCount="44">
  <si>
    <t>제품코드</t>
    <phoneticPr fontId="1" type="noConversion"/>
  </si>
  <si>
    <t>제품명</t>
    <phoneticPr fontId="1" type="noConversion"/>
  </si>
  <si>
    <t>공급처</t>
    <phoneticPr fontId="1" type="noConversion"/>
  </si>
  <si>
    <t>FQ-003</t>
  </si>
  <si>
    <t>아쿠아 필터</t>
    <phoneticPr fontId="1" type="noConversion"/>
  </si>
  <si>
    <t>필립스</t>
  </si>
  <si>
    <t>JD-005</t>
  </si>
  <si>
    <t>이동형 정수기 필터</t>
    <phoneticPr fontId="1" type="noConversion"/>
  </si>
  <si>
    <t>다이슨</t>
  </si>
  <si>
    <t>UF-001</t>
  </si>
  <si>
    <t>알칼리 이온수기 AT-010</t>
    <phoneticPr fontId="1" type="noConversion"/>
  </si>
  <si>
    <t>아이닉스</t>
  </si>
  <si>
    <t>TN-004</t>
  </si>
  <si>
    <t>듀얼 냉온정수기</t>
    <phoneticPr fontId="1" type="noConversion"/>
  </si>
  <si>
    <t>EM-003</t>
  </si>
  <si>
    <t>크리스탈 냉정수기</t>
    <phoneticPr fontId="1" type="noConversion"/>
  </si>
  <si>
    <t>네오네이처</t>
  </si>
  <si>
    <t>FJ-004</t>
  </si>
  <si>
    <t>알칼리 냉정수기</t>
    <phoneticPr fontId="1" type="noConversion"/>
  </si>
  <si>
    <t>소닉케어</t>
  </si>
  <si>
    <t>GX-009</t>
  </si>
  <si>
    <t>이동형 미니정수기</t>
    <phoneticPr fontId="1" type="noConversion"/>
  </si>
  <si>
    <t>모토로라</t>
  </si>
  <si>
    <t>DV-001</t>
  </si>
  <si>
    <t>웰빙 미니정수기</t>
    <phoneticPr fontId="1" type="noConversion"/>
  </si>
  <si>
    <t>RS-004</t>
  </si>
  <si>
    <t>알칼리 냉온수기</t>
    <phoneticPr fontId="1" type="noConversion"/>
  </si>
  <si>
    <t>SC-006</t>
  </si>
  <si>
    <t>그린 1세대 가정용 정수기</t>
    <phoneticPr fontId="1" type="noConversion"/>
  </si>
  <si>
    <t>GS-008</t>
  </si>
  <si>
    <t>분유 휴대용 무선포트</t>
    <phoneticPr fontId="1" type="noConversion"/>
  </si>
  <si>
    <t>TQ-008</t>
  </si>
  <si>
    <t>커피용 무선포트</t>
    <phoneticPr fontId="1" type="noConversion"/>
  </si>
  <si>
    <t>MB-006</t>
  </si>
  <si>
    <t>키친 코코 멀티포트</t>
    <phoneticPr fontId="1" type="noConversion"/>
  </si>
  <si>
    <t>삼성전자</t>
  </si>
  <si>
    <t>NZ-008</t>
  </si>
  <si>
    <t>휴대용 전기주전자</t>
    <phoneticPr fontId="1" type="noConversion"/>
  </si>
  <si>
    <t>BW-009</t>
  </si>
  <si>
    <t>생활가전 전기국통</t>
    <phoneticPr fontId="1" type="noConversion"/>
  </si>
  <si>
    <t>수량</t>
    <phoneticPr fontId="1" type="noConversion"/>
  </si>
  <si>
    <t>금액</t>
    <phoneticPr fontId="1" type="noConversion"/>
  </si>
  <si>
    <t>JD-004</t>
    <phoneticPr fontId="1" type="noConversion"/>
  </si>
  <si>
    <t>RS-005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</si>
</sst>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0" fontId="0" fillId="3" borderId="2" xfId="0" applyFill="1" applyBorder="1">
      <alignment vertical="center"/>
    </xf>
    <xf numFmtId="3" fontId="0" fillId="3" borderId="2" xfId="0" applyNumberForma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DB2B-EA31-4783-B1DD-EFBF3FC34100}">
  <dimension ref="B1:J19"/>
  <sheetViews>
    <sheetView tabSelected="1" zoomScale="130" zoomScaleNormal="130" workbookViewId="0">
      <selection activeCell="I11" sqref="I11"/>
    </sheetView>
  </sheetViews>
  <sheetFormatPr defaultRowHeight="17" x14ac:dyDescent="0.45"/>
  <cols>
    <col min="1" max="1" width="3.4140625" customWidth="1"/>
    <col min="2" max="2" width="10" customWidth="1"/>
    <col min="3" max="3" width="23.6640625" customWidth="1"/>
    <col min="4" max="4" width="14" customWidth="1"/>
    <col min="5" max="6" width="9.83203125" customWidth="1"/>
    <col min="7" max="7" width="3.83203125" customWidth="1"/>
    <col min="8" max="8" width="9.9140625" customWidth="1"/>
    <col min="9" max="9" width="22.83203125" customWidth="1"/>
    <col min="10" max="10" width="8.58203125" customWidth="1"/>
  </cols>
  <sheetData>
    <row r="1" spans="2:10" ht="13.75" customHeight="1" thickBot="1" x14ac:dyDescent="0.5"/>
    <row r="2" spans="2:10" ht="23.4" customHeight="1" x14ac:dyDescent="0.45">
      <c r="B2" s="8" t="str">
        <f ca="1">"용산 헬로마트 [" &amp; YEAR(TODAY()) &amp;"년 " &amp; MONTH(TODAY()) &amp; "월] 재고현황"</f>
        <v>용산 헬로마트 [2025년 4월] 재고현황</v>
      </c>
      <c r="C2" s="8"/>
      <c r="D2" s="8"/>
      <c r="E2" s="8"/>
      <c r="F2" s="8"/>
    </row>
    <row r="3" spans="2:10" ht="17.399999999999999" customHeight="1" x14ac:dyDescent="0.45"/>
    <row r="4" spans="2:10" x14ac:dyDescent="0.45">
      <c r="B4" s="1" t="s">
        <v>0</v>
      </c>
      <c r="C4" s="1" t="s">
        <v>1</v>
      </c>
      <c r="D4" s="1" t="s">
        <v>2</v>
      </c>
      <c r="E4" s="2" t="s">
        <v>40</v>
      </c>
      <c r="F4" s="2" t="s">
        <v>41</v>
      </c>
      <c r="H4" s="7" t="s">
        <v>0</v>
      </c>
      <c r="I4" s="7" t="s">
        <v>1</v>
      </c>
      <c r="J4" s="7" t="s">
        <v>40</v>
      </c>
    </row>
    <row r="5" spans="2:10" x14ac:dyDescent="0.45">
      <c r="B5" s="3" t="s">
        <v>3</v>
      </c>
      <c r="C5" s="3" t="s">
        <v>4</v>
      </c>
      <c r="D5" s="3" t="s">
        <v>5</v>
      </c>
      <c r="E5" s="3">
        <v>9</v>
      </c>
      <c r="F5" s="4">
        <v>1482300</v>
      </c>
      <c r="H5" s="3" t="s">
        <v>42</v>
      </c>
      <c r="I5" s="3" t="str">
        <f>IFERROR(VLOOKUP(H5,$B$5:$F$19,2,0),"-")</f>
        <v>-</v>
      </c>
      <c r="J5" s="3" t="str">
        <f>IFERROR(VLOOKUP(H5,$B$5:$F$19,4,0),"-")</f>
        <v>-</v>
      </c>
    </row>
    <row r="6" spans="2:10" x14ac:dyDescent="0.45">
      <c r="B6" s="5" t="s">
        <v>6</v>
      </c>
      <c r="C6" s="5" t="s">
        <v>7</v>
      </c>
      <c r="D6" s="5" t="s">
        <v>8</v>
      </c>
      <c r="E6" s="5">
        <v>10</v>
      </c>
      <c r="F6" s="6">
        <v>1940400</v>
      </c>
      <c r="H6" s="3" t="s">
        <v>17</v>
      </c>
      <c r="I6" s="3" t="str">
        <f t="shared" ref="I6:I9" si="0">IFERROR(VLOOKUP(H6,$B$5:$F$19,2,0),"-")</f>
        <v>알칼리 냉정수기</v>
      </c>
      <c r="J6" s="3">
        <f t="shared" ref="J6:J9" si="1">IFERROR(VLOOKUP(H6,$B$5:$F$19,4,0),"-")</f>
        <v>10</v>
      </c>
    </row>
    <row r="7" spans="2:10" x14ac:dyDescent="0.45">
      <c r="B7" s="3" t="s">
        <v>9</v>
      </c>
      <c r="C7" s="3" t="s">
        <v>10</v>
      </c>
      <c r="D7" s="3" t="s">
        <v>11</v>
      </c>
      <c r="E7" s="3">
        <v>6</v>
      </c>
      <c r="F7" s="4">
        <v>1620000</v>
      </c>
      <c r="H7" s="3" t="s">
        <v>43</v>
      </c>
      <c r="I7" s="3" t="str">
        <f t="shared" si="0"/>
        <v>-</v>
      </c>
      <c r="J7" s="3" t="str">
        <f t="shared" si="1"/>
        <v>-</v>
      </c>
    </row>
    <row r="8" spans="2:10" x14ac:dyDescent="0.45">
      <c r="B8" s="5" t="s">
        <v>12</v>
      </c>
      <c r="C8" s="5" t="s">
        <v>13</v>
      </c>
      <c r="D8" s="5" t="s">
        <v>11</v>
      </c>
      <c r="E8" s="5">
        <v>6</v>
      </c>
      <c r="F8" s="6">
        <v>1990800</v>
      </c>
      <c r="H8" s="3" t="s">
        <v>33</v>
      </c>
      <c r="I8" s="3" t="str">
        <f t="shared" si="0"/>
        <v>키친 코코 멀티포트</v>
      </c>
      <c r="J8" s="3">
        <f t="shared" si="1"/>
        <v>13</v>
      </c>
    </row>
    <row r="9" spans="2:10" x14ac:dyDescent="0.45">
      <c r="B9" s="3" t="s">
        <v>14</v>
      </c>
      <c r="C9" s="3" t="s">
        <v>15</v>
      </c>
      <c r="D9" s="3" t="s">
        <v>16</v>
      </c>
      <c r="E9" s="3">
        <v>3</v>
      </c>
      <c r="F9" s="4">
        <v>2082780</v>
      </c>
      <c r="H9" s="3" t="s">
        <v>38</v>
      </c>
      <c r="I9" s="3" t="str">
        <f t="shared" si="0"/>
        <v>생활가전 전기국통</v>
      </c>
      <c r="J9" s="3">
        <f t="shared" si="1"/>
        <v>1</v>
      </c>
    </row>
    <row r="10" spans="2:10" x14ac:dyDescent="0.45">
      <c r="B10" s="5" t="s">
        <v>17</v>
      </c>
      <c r="C10" s="5" t="s">
        <v>18</v>
      </c>
      <c r="D10" s="5" t="s">
        <v>19</v>
      </c>
      <c r="E10" s="5">
        <v>10</v>
      </c>
      <c r="F10" s="6">
        <v>2700000</v>
      </c>
    </row>
    <row r="11" spans="2:10" x14ac:dyDescent="0.45">
      <c r="B11" s="3" t="s">
        <v>20</v>
      </c>
      <c r="C11" s="3" t="s">
        <v>21</v>
      </c>
      <c r="D11" s="3" t="s">
        <v>22</v>
      </c>
      <c r="E11" s="3">
        <v>8</v>
      </c>
      <c r="F11" s="4">
        <v>1317600</v>
      </c>
    </row>
    <row r="12" spans="2:10" x14ac:dyDescent="0.45">
      <c r="B12" s="5" t="s">
        <v>23</v>
      </c>
      <c r="C12" s="5" t="s">
        <v>24</v>
      </c>
      <c r="D12" s="5" t="s">
        <v>19</v>
      </c>
      <c r="E12" s="5">
        <v>17</v>
      </c>
      <c r="F12" s="6">
        <v>4590000</v>
      </c>
    </row>
    <row r="13" spans="2:10" x14ac:dyDescent="0.45">
      <c r="B13" s="3" t="s">
        <v>25</v>
      </c>
      <c r="C13" s="3" t="s">
        <v>26</v>
      </c>
      <c r="D13" s="3" t="s">
        <v>5</v>
      </c>
      <c r="E13" s="3">
        <v>5</v>
      </c>
      <c r="F13" s="4">
        <v>747600</v>
      </c>
    </row>
    <row r="14" spans="2:10" x14ac:dyDescent="0.45">
      <c r="B14" s="5" t="s">
        <v>27</v>
      </c>
      <c r="C14" s="5" t="s">
        <v>28</v>
      </c>
      <c r="D14" s="5" t="s">
        <v>16</v>
      </c>
      <c r="E14" s="5">
        <v>15</v>
      </c>
      <c r="F14" s="6">
        <v>3423600</v>
      </c>
    </row>
    <row r="15" spans="2:10" x14ac:dyDescent="0.45">
      <c r="B15" s="3" t="s">
        <v>29</v>
      </c>
      <c r="C15" s="3" t="s">
        <v>30</v>
      </c>
      <c r="D15" s="3" t="s">
        <v>8</v>
      </c>
      <c r="E15" s="3">
        <v>13</v>
      </c>
      <c r="F15" s="4">
        <v>4758000</v>
      </c>
    </row>
    <row r="16" spans="2:10" x14ac:dyDescent="0.45">
      <c r="B16" s="5" t="s">
        <v>31</v>
      </c>
      <c r="C16" s="5" t="s">
        <v>32</v>
      </c>
      <c r="D16" s="5" t="s">
        <v>5</v>
      </c>
      <c r="E16" s="5">
        <v>20</v>
      </c>
      <c r="F16" s="6">
        <v>7836000</v>
      </c>
    </row>
    <row r="17" spans="2:6" x14ac:dyDescent="0.45">
      <c r="B17" s="3" t="s">
        <v>33</v>
      </c>
      <c r="C17" s="3" t="s">
        <v>34</v>
      </c>
      <c r="D17" s="3" t="s">
        <v>35</v>
      </c>
      <c r="E17" s="3">
        <v>13</v>
      </c>
      <c r="F17" s="4">
        <v>2860000</v>
      </c>
    </row>
    <row r="18" spans="2:6" x14ac:dyDescent="0.45">
      <c r="B18" s="5" t="s">
        <v>36</v>
      </c>
      <c r="C18" s="5" t="s">
        <v>37</v>
      </c>
      <c r="D18" s="5" t="s">
        <v>8</v>
      </c>
      <c r="E18" s="5">
        <v>10</v>
      </c>
      <c r="F18" s="6">
        <v>2776500</v>
      </c>
    </row>
    <row r="19" spans="2:6" x14ac:dyDescent="0.45">
      <c r="B19" s="3" t="s">
        <v>38</v>
      </c>
      <c r="C19" s="3" t="s">
        <v>39</v>
      </c>
      <c r="D19" s="3" t="s">
        <v>11</v>
      </c>
      <c r="E19" s="3">
        <v>1</v>
      </c>
      <c r="F19" s="4">
        <v>726600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헬로마트재고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2021-08-09T19:05:28Z</dcterms:created>
  <dcterms:modified xsi:type="dcterms:W3CDTF">2025-04-23T11:25:14Z</dcterms:modified>
</cp:coreProperties>
</file>