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GAN" sheetId="1" state="visible" r:id="rId2"/>
    <sheet name="BER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<sst xmlns="http://schemas.openxmlformats.org/spreadsheetml/2006/main" count="110" uniqueCount="55">
  <si>
    <t xml:space="preserve">NASA ADS</t>
  </si>
  <si>
    <t xml:space="preserve">Twitter</t>
  </si>
  <si>
    <t xml:space="preserve">Events</t>
  </si>
  <si>
    <t xml:space="preserve">Date</t>
  </si>
  <si>
    <t xml:space="preserve">citations</t>
  </si>
  <si>
    <t xml:space="preserve">Cumul. Item</t>
  </si>
  <si>
    <t xml:space="preserve">Tweets</t>
  </si>
  <si>
    <t xml:space="preserve">Followers</t>
  </si>
  <si>
    <t xml:space="preserve">total</t>
  </si>
  <si>
    <t xml:space="preserve">2018-01</t>
  </si>
  <si>
    <t xml:space="preserve">2018-02</t>
  </si>
  <si>
    <t xml:space="preserve">2018-03</t>
  </si>
  <si>
    <t xml:space="preserve">2018-04</t>
  </si>
  <si>
    <t xml:space="preserve">2018-05</t>
  </si>
  <si>
    <t xml:space="preserve">2018-06</t>
  </si>
  <si>
    <t xml:space="preserve">2018-07</t>
  </si>
  <si>
    <t xml:space="preserve">2018-08</t>
  </si>
  <si>
    <t xml:space="preserve">2018-09</t>
  </si>
  <si>
    <t xml:space="preserve">10-11:arXiv公開</t>
  </si>
  <si>
    <t xml:space="preserve">2018-10</t>
  </si>
  <si>
    <t xml:space="preserve">11-01:コード・モデル公開</t>
  </si>
  <si>
    <t xml:space="preserve">2018-11</t>
  </si>
  <si>
    <t xml:space="preserve">12-10:NAACL締切</t>
  </si>
  <si>
    <t xml:space="preserve">2018-12</t>
  </si>
  <si>
    <t xml:space="preserve">2019-01</t>
  </si>
  <si>
    <t xml:space="preserve">02-04:ACL匿名期間開始</t>
  </si>
  <si>
    <t xml:space="preserve">2019-02</t>
  </si>
  <si>
    <t xml:space="preserve">03-01:NAACL採択判明</t>
  </si>
  <si>
    <t xml:space="preserve">2019-03</t>
  </si>
  <si>
    <t xml:space="preserve">03-04:ACL投稿締切</t>
  </si>
  <si>
    <t xml:space="preserve">2019-04</t>
  </si>
  <si>
    <t xml:space="preserve">05-13:ACL採択通知</t>
  </si>
  <si>
    <t xml:space="preserve">2019-05</t>
  </si>
  <si>
    <t xml:space="preserve">2019-06</t>
  </si>
  <si>
    <t xml:space="preserve">07-02:NAACL発表・Best paper award</t>
  </si>
  <si>
    <t xml:space="preserve">2019-07</t>
  </si>
  <si>
    <t xml:space="preserve">2019-08</t>
  </si>
  <si>
    <t xml:space="preserve">2019-09</t>
  </si>
  <si>
    <t xml:space="preserve">2019-10</t>
  </si>
  <si>
    <t xml:space="preserve">2019-11</t>
  </si>
  <si>
    <t xml:space="preserve">2019-12</t>
  </si>
  <si>
    <t xml:space="preserve">2020-01</t>
  </si>
  <si>
    <t xml:space="preserve">2020-02</t>
  </si>
  <si>
    <t xml:space="preserve">2020-03</t>
  </si>
  <si>
    <t xml:space="preserve">2020-04</t>
  </si>
  <si>
    <t xml:space="preserve">2020-05</t>
  </si>
  <si>
    <t xml:space="preserve">2020-06</t>
  </si>
  <si>
    <t xml:space="preserve">2020-07</t>
  </si>
  <si>
    <t xml:space="preserve">2020-08</t>
  </si>
  <si>
    <t xml:space="preserve">2020-09</t>
  </si>
  <si>
    <t xml:space="preserve">2020-10</t>
  </si>
  <si>
    <t xml:space="preserve">2020-11</t>
  </si>
  <si>
    <t xml:space="preserve">2020-12</t>
  </si>
  <si>
    <t xml:space="preserve">Cumul. Tweets</t>
  </si>
  <si>
    <t xml:space="preserve">Cumul. Followers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</si>
</sst>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8">
    <font>
      <sz val="10"/>
      <name val="Noto Sans CJK JP Regular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Noto Sans CJK SC Regular"/>
      <family val="2"/>
    </font>
    <font>
      <sz val="10"/>
      <name val="Arial"/>
      <family val="2"/>
    </font>
    <font>
      <sz val="9"/>
      <name val="Arial"/>
      <family val="2"/>
    </font>
    <font>
      <sz val="10.5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累積被引用数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nasa</c:f>
              <c:strCache>
                <c:ptCount val="1"/>
                <c:pt idx="0">
                  <c:v>nasa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BERT!$B$12:$B$31</c:f>
              <c:strCache>
                <c:ptCount val="20"/>
                <c:pt idx="0">
                  <c:v>2018-09</c:v>
                </c:pt>
                <c:pt idx="1">
                  <c:v>2018-10</c:v>
                </c:pt>
                <c:pt idx="2">
                  <c:v>2018-11</c:v>
                </c:pt>
                <c:pt idx="3">
                  <c:v>2018-12</c:v>
                </c:pt>
                <c:pt idx="4">
                  <c:v>2019-01</c:v>
                </c:pt>
                <c:pt idx="5">
                  <c:v>2019-02</c:v>
                </c:pt>
                <c:pt idx="6">
                  <c:v>2019-03</c:v>
                </c:pt>
                <c:pt idx="7">
                  <c:v>2019-04</c:v>
                </c:pt>
                <c:pt idx="8">
                  <c:v>2019-05</c:v>
                </c:pt>
                <c:pt idx="9">
                  <c:v>2019-06</c:v>
                </c:pt>
                <c:pt idx="10">
                  <c:v>2019-07</c:v>
                </c:pt>
                <c:pt idx="11">
                  <c:v>2019-08</c:v>
                </c:pt>
                <c:pt idx="12">
                  <c:v>2019-09</c:v>
                </c:pt>
                <c:pt idx="13">
                  <c:v>2019-10</c:v>
                </c:pt>
                <c:pt idx="14">
                  <c:v>2019-11</c:v>
                </c:pt>
                <c:pt idx="15">
                  <c:v>2019-12</c:v>
                </c:pt>
                <c:pt idx="16">
                  <c:v>2020-01</c:v>
                </c:pt>
                <c:pt idx="17">
                  <c:v>2020-02</c:v>
                </c:pt>
                <c:pt idx="18">
                  <c:v>2020-03</c:v>
                </c:pt>
                <c:pt idx="19">
                  <c:v>2020-04</c:v>
                </c:pt>
              </c:strCache>
            </c:strRef>
          </c:cat>
          <c:val>
            <c:numRef>
              <c:f>BERT!$E$12:$E$30</c:f>
              <c:numCache>
                <c:formatCode>General</c:formatCode>
                <c:ptCount val="19"/>
                <c:pt idx="0">
                  <c:v>0</c:v>
                </c:pt>
                <c:pt idx="1">
                  <c:v>31</c:v>
                </c:pt>
                <c:pt idx="2">
                  <c:v>43</c:v>
                </c:pt>
                <c:pt idx="3">
                  <c:v>55</c:v>
                </c:pt>
                <c:pt idx="4">
                  <c:v>86</c:v>
                </c:pt>
                <c:pt idx="5">
                  <c:v>134</c:v>
                </c:pt>
                <c:pt idx="6">
                  <c:v>185</c:v>
                </c:pt>
                <c:pt idx="7">
                  <c:v>275</c:v>
                </c:pt>
                <c:pt idx="8">
                  <c:v>376</c:v>
                </c:pt>
                <c:pt idx="9">
                  <c:v>498</c:v>
                </c:pt>
                <c:pt idx="10">
                  <c:v>583</c:v>
                </c:pt>
                <c:pt idx="11">
                  <c:v>730</c:v>
                </c:pt>
                <c:pt idx="12">
                  <c:v>897</c:v>
                </c:pt>
                <c:pt idx="13">
                  <c:v>1056</c:v>
                </c:pt>
                <c:pt idx="14">
                  <c:v>1213</c:v>
                </c:pt>
                <c:pt idx="15">
                  <c:v>1291</c:v>
                </c:pt>
                <c:pt idx="16">
                  <c:v>1367</c:v>
                </c:pt>
                <c:pt idx="17">
                  <c:v>1480</c:v>
                </c:pt>
                <c:pt idx="18">
                  <c:v>1532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twitter</c:f>
              <c:strCache>
                <c:ptCount val="1"/>
                <c:pt idx="0">
                  <c:v>twitter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BERT!$B$12:$B$31</c:f>
              <c:strCache>
                <c:ptCount val="20"/>
                <c:pt idx="0">
                  <c:v>2018-09</c:v>
                </c:pt>
                <c:pt idx="1">
                  <c:v>2018-10</c:v>
                </c:pt>
                <c:pt idx="2">
                  <c:v>2018-11</c:v>
                </c:pt>
                <c:pt idx="3">
                  <c:v>2018-12</c:v>
                </c:pt>
                <c:pt idx="4">
                  <c:v>2019-01</c:v>
                </c:pt>
                <c:pt idx="5">
                  <c:v>2019-02</c:v>
                </c:pt>
                <c:pt idx="6">
                  <c:v>2019-03</c:v>
                </c:pt>
                <c:pt idx="7">
                  <c:v>2019-04</c:v>
                </c:pt>
                <c:pt idx="8">
                  <c:v>2019-05</c:v>
                </c:pt>
                <c:pt idx="9">
                  <c:v>2019-06</c:v>
                </c:pt>
                <c:pt idx="10">
                  <c:v>2019-07</c:v>
                </c:pt>
                <c:pt idx="11">
                  <c:v>2019-08</c:v>
                </c:pt>
                <c:pt idx="12">
                  <c:v>2019-09</c:v>
                </c:pt>
                <c:pt idx="13">
                  <c:v>2019-10</c:v>
                </c:pt>
                <c:pt idx="14">
                  <c:v>2019-11</c:v>
                </c:pt>
                <c:pt idx="15">
                  <c:v>2019-12</c:v>
                </c:pt>
                <c:pt idx="16">
                  <c:v>2020-01</c:v>
                </c:pt>
                <c:pt idx="17">
                  <c:v>2020-02</c:v>
                </c:pt>
                <c:pt idx="18">
                  <c:v>2020-03</c:v>
                </c:pt>
                <c:pt idx="19">
                  <c:v>2020-04</c:v>
                </c:pt>
              </c:strCache>
            </c:strRef>
          </c:cat>
          <c:val>
            <c:numRef>
              <c:f>BERT!$G$12:$G$30</c:f>
              <c:numCache>
                <c:formatCode>General</c:formatCode>
                <c:ptCount val="19"/>
                <c:pt idx="0">
                  <c:v>0</c:v>
                </c:pt>
                <c:pt idx="1">
                  <c:v>1472</c:v>
                </c:pt>
                <c:pt idx="2">
                  <c:v>1726</c:v>
                </c:pt>
                <c:pt idx="3">
                  <c:v>1751</c:v>
                </c:pt>
                <c:pt idx="4">
                  <c:v>1784</c:v>
                </c:pt>
                <c:pt idx="5">
                  <c:v>1794</c:v>
                </c:pt>
                <c:pt idx="6">
                  <c:v>1800</c:v>
                </c:pt>
                <c:pt idx="7">
                  <c:v>1826</c:v>
                </c:pt>
                <c:pt idx="8">
                  <c:v>1882</c:v>
                </c:pt>
                <c:pt idx="9">
                  <c:v>1894</c:v>
                </c:pt>
                <c:pt idx="10">
                  <c:v>1905</c:v>
                </c:pt>
                <c:pt idx="11">
                  <c:v>1913</c:v>
                </c:pt>
                <c:pt idx="12">
                  <c:v>1937</c:v>
                </c:pt>
                <c:pt idx="13">
                  <c:v>1961</c:v>
                </c:pt>
                <c:pt idx="14">
                  <c:v>1970</c:v>
                </c:pt>
                <c:pt idx="15">
                  <c:v>1988</c:v>
                </c:pt>
                <c:pt idx="16">
                  <c:v>1997</c:v>
                </c:pt>
                <c:pt idx="17">
                  <c:v>2010</c:v>
                </c:pt>
                <c:pt idx="18">
                  <c:v>2014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0597077"/>
        <c:axId val="37611496"/>
      </c:lineChart>
      <c:lineChart>
        <c:grouping val="standard"/>
        <c:ser>
          <c:idx val="2"/>
          <c:order val="2"/>
          <c:tx>
            <c:strRef>
              <c:f>twitter_follower</c:f>
              <c:strCache>
                <c:ptCount val="1"/>
                <c:pt idx="0">
                  <c:v>twitter_follower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BERT!$B$12:$B$31</c:f>
              <c:strCache>
                <c:ptCount val="20"/>
                <c:pt idx="0">
                  <c:v>2018-09</c:v>
                </c:pt>
                <c:pt idx="1">
                  <c:v>2018-10</c:v>
                </c:pt>
                <c:pt idx="2">
                  <c:v>2018-11</c:v>
                </c:pt>
                <c:pt idx="3">
                  <c:v>2018-12</c:v>
                </c:pt>
                <c:pt idx="4">
                  <c:v>2019-01</c:v>
                </c:pt>
                <c:pt idx="5">
                  <c:v>2019-02</c:v>
                </c:pt>
                <c:pt idx="6">
                  <c:v>2019-03</c:v>
                </c:pt>
                <c:pt idx="7">
                  <c:v>2019-04</c:v>
                </c:pt>
                <c:pt idx="8">
                  <c:v>2019-05</c:v>
                </c:pt>
                <c:pt idx="9">
                  <c:v>2019-06</c:v>
                </c:pt>
                <c:pt idx="10">
                  <c:v>2019-07</c:v>
                </c:pt>
                <c:pt idx="11">
                  <c:v>2019-08</c:v>
                </c:pt>
                <c:pt idx="12">
                  <c:v>2019-09</c:v>
                </c:pt>
                <c:pt idx="13">
                  <c:v>2019-10</c:v>
                </c:pt>
                <c:pt idx="14">
                  <c:v>2019-11</c:v>
                </c:pt>
                <c:pt idx="15">
                  <c:v>2019-12</c:v>
                </c:pt>
                <c:pt idx="16">
                  <c:v>2020-01</c:v>
                </c:pt>
                <c:pt idx="17">
                  <c:v>2020-02</c:v>
                </c:pt>
                <c:pt idx="18">
                  <c:v>2020-03</c:v>
                </c:pt>
                <c:pt idx="19">
                  <c:v>2020-04</c:v>
                </c:pt>
              </c:strCache>
            </c:strRef>
          </c:cat>
          <c:val>
            <c:numRef>
              <c:f>BERT!$I$12:$I$30</c:f>
              <c:numCache>
                <c:formatCode>General</c:formatCode>
                <c:ptCount val="19"/>
                <c:pt idx="0">
                  <c:v>0</c:v>
                </c:pt>
                <c:pt idx="1">
                  <c:v>1282645</c:v>
                </c:pt>
                <c:pt idx="2">
                  <c:v>1316705</c:v>
                </c:pt>
                <c:pt idx="3">
                  <c:v>1485903</c:v>
                </c:pt>
                <c:pt idx="4">
                  <c:v>1739381</c:v>
                </c:pt>
                <c:pt idx="5">
                  <c:v>1745007</c:v>
                </c:pt>
                <c:pt idx="6">
                  <c:v>1759391</c:v>
                </c:pt>
                <c:pt idx="7">
                  <c:v>1878050</c:v>
                </c:pt>
                <c:pt idx="8">
                  <c:v>2155112</c:v>
                </c:pt>
                <c:pt idx="9">
                  <c:v>2267098</c:v>
                </c:pt>
                <c:pt idx="10">
                  <c:v>2327577</c:v>
                </c:pt>
                <c:pt idx="11">
                  <c:v>2355807</c:v>
                </c:pt>
                <c:pt idx="12">
                  <c:v>2426306</c:v>
                </c:pt>
                <c:pt idx="13">
                  <c:v>2659717</c:v>
                </c:pt>
                <c:pt idx="14">
                  <c:v>2703923</c:v>
                </c:pt>
                <c:pt idx="15">
                  <c:v>2724511</c:v>
                </c:pt>
                <c:pt idx="16">
                  <c:v>2735139</c:v>
                </c:pt>
                <c:pt idx="17">
                  <c:v>2750422</c:v>
                </c:pt>
                <c:pt idx="18">
                  <c:v>2761619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3109381"/>
        <c:axId val="91385219"/>
      </c:lineChart>
      <c:catAx>
        <c:axId val="505970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7611496"/>
        <c:crosses val="autoZero"/>
        <c:auto val="1"/>
        <c:lblAlgn val="ctr"/>
        <c:lblOffset val="100"/>
      </c:catAx>
      <c:valAx>
        <c:axId val="376114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 of Citation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597077"/>
        <c:crosses val="autoZero"/>
        <c:crossBetween val="midCat"/>
      </c:valAx>
      <c:catAx>
        <c:axId val="4310938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1385219"/>
        <c:crosses val="max"/>
        <c:auto val="1"/>
        <c:lblAlgn val="ctr"/>
        <c:lblOffset val="100"/>
      </c:catAx>
      <c:valAx>
        <c:axId val="91385219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 of followers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10938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被引用数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nasa</c:f>
              <c:strCache>
                <c:ptCount val="1"/>
                <c:pt idx="0">
                  <c:v>nasa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BERT!$B$13:$B$31</c:f>
              <c:strCache>
                <c:ptCount val="19"/>
                <c:pt idx="0">
                  <c:v>2018-10</c:v>
                </c:pt>
                <c:pt idx="1">
                  <c:v>2018-11</c:v>
                </c:pt>
                <c:pt idx="2">
                  <c:v>2018-12</c:v>
                </c:pt>
                <c:pt idx="3">
                  <c:v>2019-01</c:v>
                </c:pt>
                <c:pt idx="4">
                  <c:v>2019-02</c:v>
                </c:pt>
                <c:pt idx="5">
                  <c:v>2019-03</c:v>
                </c:pt>
                <c:pt idx="6">
                  <c:v>2019-04</c:v>
                </c:pt>
                <c:pt idx="7">
                  <c:v>2019-05</c:v>
                </c:pt>
                <c:pt idx="8">
                  <c:v>2019-06</c:v>
                </c:pt>
                <c:pt idx="9">
                  <c:v>2019-07</c:v>
                </c:pt>
                <c:pt idx="10">
                  <c:v>2019-08</c:v>
                </c:pt>
                <c:pt idx="11">
                  <c:v>2019-09</c:v>
                </c:pt>
                <c:pt idx="12">
                  <c:v>2019-10</c:v>
                </c:pt>
                <c:pt idx="13">
                  <c:v>2019-11</c:v>
                </c:pt>
                <c:pt idx="14">
                  <c:v>2019-12</c:v>
                </c:pt>
                <c:pt idx="15">
                  <c:v>2020-01</c:v>
                </c:pt>
                <c:pt idx="16">
                  <c:v>2020-02</c:v>
                </c:pt>
                <c:pt idx="17">
                  <c:v>2020-03</c:v>
                </c:pt>
                <c:pt idx="18">
                  <c:v>2020-04</c:v>
                </c:pt>
              </c:strCache>
            </c:strRef>
          </c:cat>
          <c:val>
            <c:numRef>
              <c:f>BERT!$C$13:$C$30</c:f>
              <c:numCache>
                <c:formatCode>General</c:formatCode>
                <c:ptCount val="18"/>
                <c:pt idx="0">
                  <c:v>9</c:v>
                </c:pt>
                <c:pt idx="1">
                  <c:v>12</c:v>
                </c:pt>
                <c:pt idx="2">
                  <c:v>12</c:v>
                </c:pt>
                <c:pt idx="3">
                  <c:v>31</c:v>
                </c:pt>
                <c:pt idx="4">
                  <c:v>48</c:v>
                </c:pt>
                <c:pt idx="5">
                  <c:v>51</c:v>
                </c:pt>
                <c:pt idx="6">
                  <c:v>90</c:v>
                </c:pt>
                <c:pt idx="7">
                  <c:v>101</c:v>
                </c:pt>
                <c:pt idx="8">
                  <c:v>122</c:v>
                </c:pt>
                <c:pt idx="9">
                  <c:v>85</c:v>
                </c:pt>
                <c:pt idx="10">
                  <c:v>147</c:v>
                </c:pt>
                <c:pt idx="11">
                  <c:v>167</c:v>
                </c:pt>
                <c:pt idx="12">
                  <c:v>159</c:v>
                </c:pt>
                <c:pt idx="13">
                  <c:v>157</c:v>
                </c:pt>
                <c:pt idx="14">
                  <c:v>78</c:v>
                </c:pt>
                <c:pt idx="15">
                  <c:v>76</c:v>
                </c:pt>
                <c:pt idx="16">
                  <c:v>113</c:v>
                </c:pt>
                <c:pt idx="17">
                  <c:v>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twitter</c:f>
              <c:strCache>
                <c:ptCount val="1"/>
                <c:pt idx="0">
                  <c:v>twitter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BERT!$B$13:$B$31</c:f>
              <c:strCache>
                <c:ptCount val="19"/>
                <c:pt idx="0">
                  <c:v>2018-10</c:v>
                </c:pt>
                <c:pt idx="1">
                  <c:v>2018-11</c:v>
                </c:pt>
                <c:pt idx="2">
                  <c:v>2018-12</c:v>
                </c:pt>
                <c:pt idx="3">
                  <c:v>2019-01</c:v>
                </c:pt>
                <c:pt idx="4">
                  <c:v>2019-02</c:v>
                </c:pt>
                <c:pt idx="5">
                  <c:v>2019-03</c:v>
                </c:pt>
                <c:pt idx="6">
                  <c:v>2019-04</c:v>
                </c:pt>
                <c:pt idx="7">
                  <c:v>2019-05</c:v>
                </c:pt>
                <c:pt idx="8">
                  <c:v>2019-06</c:v>
                </c:pt>
                <c:pt idx="9">
                  <c:v>2019-07</c:v>
                </c:pt>
                <c:pt idx="10">
                  <c:v>2019-08</c:v>
                </c:pt>
                <c:pt idx="11">
                  <c:v>2019-09</c:v>
                </c:pt>
                <c:pt idx="12">
                  <c:v>2019-10</c:v>
                </c:pt>
                <c:pt idx="13">
                  <c:v>2019-11</c:v>
                </c:pt>
                <c:pt idx="14">
                  <c:v>2019-12</c:v>
                </c:pt>
                <c:pt idx="15">
                  <c:v>2020-01</c:v>
                </c:pt>
                <c:pt idx="16">
                  <c:v>2020-02</c:v>
                </c:pt>
                <c:pt idx="17">
                  <c:v>2020-03</c:v>
                </c:pt>
                <c:pt idx="18">
                  <c:v>2020-04</c:v>
                </c:pt>
              </c:strCache>
            </c:strRef>
          </c:cat>
          <c:val>
            <c:numRef>
              <c:f>BERT!$F$13:$F$30</c:f>
              <c:numCache>
                <c:formatCode>General</c:formatCode>
                <c:ptCount val="18"/>
                <c:pt idx="0">
                  <c:v>1472</c:v>
                </c:pt>
                <c:pt idx="1">
                  <c:v>254</c:v>
                </c:pt>
                <c:pt idx="2">
                  <c:v>25</c:v>
                </c:pt>
                <c:pt idx="3">
                  <c:v>33</c:v>
                </c:pt>
                <c:pt idx="4">
                  <c:v>10</c:v>
                </c:pt>
                <c:pt idx="5">
                  <c:v>6</c:v>
                </c:pt>
                <c:pt idx="6">
                  <c:v>26</c:v>
                </c:pt>
                <c:pt idx="7">
                  <c:v>56</c:v>
                </c:pt>
                <c:pt idx="8">
                  <c:v>12</c:v>
                </c:pt>
                <c:pt idx="9">
                  <c:v>11</c:v>
                </c:pt>
                <c:pt idx="10">
                  <c:v>8</c:v>
                </c:pt>
                <c:pt idx="11">
                  <c:v>24</c:v>
                </c:pt>
                <c:pt idx="12">
                  <c:v>24</c:v>
                </c:pt>
                <c:pt idx="13">
                  <c:v>9</c:v>
                </c:pt>
                <c:pt idx="14">
                  <c:v>18</c:v>
                </c:pt>
                <c:pt idx="15">
                  <c:v>9</c:v>
                </c:pt>
                <c:pt idx="16">
                  <c:v>13</c:v>
                </c:pt>
                <c:pt idx="17">
                  <c:v>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5206540"/>
        <c:axId val="57536347"/>
      </c:lineChart>
      <c:lineChart>
        <c:grouping val="standard"/>
        <c:ser>
          <c:idx val="2"/>
          <c:order val="2"/>
          <c:tx>
            <c:strRef>
              <c:f>twitter_follower</c:f>
              <c:strCache>
                <c:ptCount val="1"/>
                <c:pt idx="0">
                  <c:v>twitter_follower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BERT!$B$13:$B$31</c:f>
              <c:strCache>
                <c:ptCount val="19"/>
                <c:pt idx="0">
                  <c:v>2018-10</c:v>
                </c:pt>
                <c:pt idx="1">
                  <c:v>2018-11</c:v>
                </c:pt>
                <c:pt idx="2">
                  <c:v>2018-12</c:v>
                </c:pt>
                <c:pt idx="3">
                  <c:v>2019-01</c:v>
                </c:pt>
                <c:pt idx="4">
                  <c:v>2019-02</c:v>
                </c:pt>
                <c:pt idx="5">
                  <c:v>2019-03</c:v>
                </c:pt>
                <c:pt idx="6">
                  <c:v>2019-04</c:v>
                </c:pt>
                <c:pt idx="7">
                  <c:v>2019-05</c:v>
                </c:pt>
                <c:pt idx="8">
                  <c:v>2019-06</c:v>
                </c:pt>
                <c:pt idx="9">
                  <c:v>2019-07</c:v>
                </c:pt>
                <c:pt idx="10">
                  <c:v>2019-08</c:v>
                </c:pt>
                <c:pt idx="11">
                  <c:v>2019-09</c:v>
                </c:pt>
                <c:pt idx="12">
                  <c:v>2019-10</c:v>
                </c:pt>
                <c:pt idx="13">
                  <c:v>2019-11</c:v>
                </c:pt>
                <c:pt idx="14">
                  <c:v>2019-12</c:v>
                </c:pt>
                <c:pt idx="15">
                  <c:v>2020-01</c:v>
                </c:pt>
                <c:pt idx="16">
                  <c:v>2020-02</c:v>
                </c:pt>
                <c:pt idx="17">
                  <c:v>2020-03</c:v>
                </c:pt>
                <c:pt idx="18">
                  <c:v>2020-04</c:v>
                </c:pt>
              </c:strCache>
            </c:strRef>
          </c:cat>
          <c:val>
            <c:numRef>
              <c:f>BERT!$H$13:$H$30</c:f>
              <c:numCache>
                <c:formatCode>General</c:formatCode>
                <c:ptCount val="18"/>
                <c:pt idx="0">
                  <c:v>1282645</c:v>
                </c:pt>
                <c:pt idx="1">
                  <c:v>34060</c:v>
                </c:pt>
                <c:pt idx="2">
                  <c:v>169198</c:v>
                </c:pt>
                <c:pt idx="3">
                  <c:v>253478</c:v>
                </c:pt>
                <c:pt idx="4">
                  <c:v>5626</c:v>
                </c:pt>
                <c:pt idx="5">
                  <c:v>14384</c:v>
                </c:pt>
                <c:pt idx="6">
                  <c:v>118659</c:v>
                </c:pt>
                <c:pt idx="7">
                  <c:v>277062</c:v>
                </c:pt>
                <c:pt idx="8">
                  <c:v>111986</c:v>
                </c:pt>
                <c:pt idx="9">
                  <c:v>60479</c:v>
                </c:pt>
                <c:pt idx="10">
                  <c:v>28230</c:v>
                </c:pt>
                <c:pt idx="11">
                  <c:v>70499</c:v>
                </c:pt>
                <c:pt idx="12">
                  <c:v>233411</c:v>
                </c:pt>
                <c:pt idx="13">
                  <c:v>44206</c:v>
                </c:pt>
                <c:pt idx="14">
                  <c:v>20588</c:v>
                </c:pt>
                <c:pt idx="15">
                  <c:v>10628</c:v>
                </c:pt>
                <c:pt idx="16">
                  <c:v>15283</c:v>
                </c:pt>
                <c:pt idx="17">
                  <c:v>11197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7549833"/>
        <c:axId val="69128765"/>
      </c:lineChart>
      <c:catAx>
        <c:axId val="452065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536347"/>
        <c:crosses val="autoZero"/>
        <c:auto val="1"/>
        <c:lblAlgn val="ctr"/>
        <c:lblOffset val="100"/>
      </c:catAx>
      <c:valAx>
        <c:axId val="575363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 of Citation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206540"/>
        <c:crossesAt val="1"/>
        <c:crossBetween val="midCat"/>
      </c:valAx>
      <c:catAx>
        <c:axId val="1754983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9128765"/>
        <c:crosses val="max"/>
        <c:auto val="1"/>
        <c:lblAlgn val="ctr"/>
        <c:lblOffset val="100"/>
      </c:catAx>
      <c:valAx>
        <c:axId val="69128765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 of followers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549833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603360</xdr:colOff>
      <xdr:row>4</xdr:row>
      <xdr:rowOff>77760</xdr:rowOff>
    </xdr:from>
    <xdr:to>
      <xdr:col>26</xdr:col>
      <xdr:colOff>176040</xdr:colOff>
      <xdr:row>34</xdr:row>
      <xdr:rowOff>92880</xdr:rowOff>
    </xdr:to>
    <xdr:graphicFrame>
      <xdr:nvGraphicFramePr>
        <xdr:cNvPr id="0" name=""/>
        <xdr:cNvGraphicFramePr/>
      </xdr:nvGraphicFramePr>
      <xdr:xfrm>
        <a:off x="14842440" y="727920"/>
        <a:ext cx="7700760" cy="533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730440</xdr:colOff>
      <xdr:row>4</xdr:row>
      <xdr:rowOff>132840</xdr:rowOff>
    </xdr:from>
    <xdr:to>
      <xdr:col>16</xdr:col>
      <xdr:colOff>584280</xdr:colOff>
      <xdr:row>34</xdr:row>
      <xdr:rowOff>75960</xdr:rowOff>
    </xdr:to>
    <xdr:graphicFrame>
      <xdr:nvGraphicFramePr>
        <xdr:cNvPr id="1" name=""/>
        <xdr:cNvGraphicFramePr/>
      </xdr:nvGraphicFramePr>
      <xdr:xfrm>
        <a:off x="7654320" y="783000"/>
        <a:ext cx="7169040" cy="526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3" activeCellId="0" sqref="J13"/>
    </sheetView>
  </sheetViews>
  <sheetFormatPr defaultRowHeight="12.8"/>
  <cols>
    <col collapsed="false" hidden="false" max="1" min="1" style="0" width="29.015306122449"/>
    <col collapsed="false" hidden="false" max="1025" min="2" style="0" width="11.5204081632653"/>
  </cols>
  <sheetData>
    <row r="1" customFormat="false" ht="12.8" hidden="false" customHeight="false" outlineLevel="0" collapsed="false">
      <c r="A1" s="1" t="n">
        <v>43917</v>
      </c>
      <c r="C1" s="0" t="s">
        <v>0</v>
      </c>
      <c r="F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5</v>
      </c>
      <c r="F2" s="0" t="s">
        <v>6</v>
      </c>
      <c r="G2" s="0" t="s">
        <v>7</v>
      </c>
    </row>
    <row r="3" customFormat="false" ht="12.8" hidden="false" customHeight="false" outlineLevel="0" collapsed="false">
      <c r="B3" s="0" t="s">
        <v>8</v>
      </c>
      <c r="C3" s="0" t="n">
        <v>1532</v>
      </c>
      <c r="F3" s="0" t="n">
        <v>2014</v>
      </c>
    </row>
    <row r="4" customFormat="false" ht="12.8" hidden="false" customHeight="false" outlineLevel="0" collapsed="false">
      <c r="B4" s="0" t="s">
        <v>9</v>
      </c>
      <c r="C4" s="0" t="n">
        <f aca="false">D4-D5</f>
        <v>0</v>
      </c>
      <c r="D4" s="0" t="n">
        <v>1532</v>
      </c>
      <c r="E4" s="0" t="n">
        <f aca="false">SUM(C$4:C4)</f>
        <v>0</v>
      </c>
    </row>
    <row r="5" customFormat="false" ht="12.8" hidden="false" customHeight="false" outlineLevel="0" collapsed="false">
      <c r="B5" s="0" t="s">
        <v>10</v>
      </c>
      <c r="C5" s="0" t="n">
        <f aca="false">D5-D6</f>
        <v>1</v>
      </c>
      <c r="D5" s="0" t="n">
        <v>1532</v>
      </c>
      <c r="E5" s="0" t="n">
        <f aca="false">SUM(C$4:C5)</f>
        <v>1</v>
      </c>
    </row>
    <row r="6" customFormat="false" ht="12.8" hidden="false" customHeight="false" outlineLevel="0" collapsed="false">
      <c r="B6" s="0" t="s">
        <v>11</v>
      </c>
      <c r="C6" s="0" t="n">
        <f aca="false">D6-D7</f>
        <v>1</v>
      </c>
      <c r="D6" s="0" t="n">
        <v>1531</v>
      </c>
      <c r="E6" s="0" t="n">
        <f aca="false">SUM(C$4:C6)</f>
        <v>2</v>
      </c>
    </row>
    <row r="7" customFormat="false" ht="12.8" hidden="false" customHeight="false" outlineLevel="0" collapsed="false">
      <c r="B7" s="0" t="s">
        <v>12</v>
      </c>
      <c r="C7" s="0" t="n">
        <f aca="false">D7-D8</f>
        <v>3</v>
      </c>
      <c r="D7" s="0" t="n">
        <v>1530</v>
      </c>
      <c r="E7" s="0" t="n">
        <f aca="false">SUM(C$4:C7)</f>
        <v>5</v>
      </c>
    </row>
    <row r="8" customFormat="false" ht="12.8" hidden="false" customHeight="false" outlineLevel="0" collapsed="false">
      <c r="B8" s="0" t="s">
        <v>13</v>
      </c>
      <c r="C8" s="0" t="n">
        <f aca="false">D8-D9</f>
        <v>0</v>
      </c>
      <c r="D8" s="0" t="n">
        <v>1527</v>
      </c>
      <c r="E8" s="0" t="n">
        <f aca="false">SUM(C$4:C8)</f>
        <v>5</v>
      </c>
    </row>
    <row r="9" customFormat="false" ht="12.8" hidden="false" customHeight="false" outlineLevel="0" collapsed="false">
      <c r="B9" s="0" t="s">
        <v>14</v>
      </c>
      <c r="C9" s="0" t="n">
        <f aca="false">D9-D10</f>
        <v>1</v>
      </c>
      <c r="D9" s="0" t="n">
        <v>1527</v>
      </c>
      <c r="E9" s="0" t="n">
        <f aca="false">SUM(C$4:C9)</f>
        <v>6</v>
      </c>
    </row>
    <row r="10" customFormat="false" ht="12.8" hidden="false" customHeight="false" outlineLevel="0" collapsed="false">
      <c r="B10" s="0" t="s">
        <v>15</v>
      </c>
      <c r="C10" s="0" t="n">
        <f aca="false">D10-D11</f>
        <v>2</v>
      </c>
      <c r="D10" s="0" t="n">
        <v>1526</v>
      </c>
      <c r="E10" s="0" t="n">
        <f aca="false">SUM(C$4:C10)</f>
        <v>8</v>
      </c>
    </row>
    <row r="11" customFormat="false" ht="12.8" hidden="false" customHeight="false" outlineLevel="0" collapsed="false">
      <c r="B11" s="0" t="s">
        <v>16</v>
      </c>
      <c r="C11" s="0" t="n">
        <f aca="false">D11-D12</f>
        <v>4</v>
      </c>
      <c r="D11" s="0" t="n">
        <v>1524</v>
      </c>
      <c r="E11" s="0" t="n">
        <f aca="false">SUM(C$4:C11)</f>
        <v>12</v>
      </c>
    </row>
    <row r="12" customFormat="false" ht="12.8" hidden="false" customHeight="false" outlineLevel="0" collapsed="false">
      <c r="B12" s="0" t="s">
        <v>17</v>
      </c>
      <c r="C12" s="0" t="n">
        <f aca="false">D12-D13</f>
        <v>10</v>
      </c>
      <c r="D12" s="0" t="n">
        <v>1520</v>
      </c>
      <c r="E12" s="0" t="n">
        <f aca="false">SUM(C$4:C12)</f>
        <v>22</v>
      </c>
    </row>
    <row r="13" customFormat="false" ht="17.15" hidden="false" customHeight="false" outlineLevel="0" collapsed="false">
      <c r="A13" s="0" t="s">
        <v>18</v>
      </c>
      <c r="B13" s="0" t="s">
        <v>19</v>
      </c>
      <c r="C13" s="0" t="n">
        <f aca="false">D13-D14</f>
        <v>9</v>
      </c>
      <c r="D13" s="0" t="n">
        <v>1510</v>
      </c>
      <c r="E13" s="0" t="n">
        <f aca="false">SUM(C$4:C13)</f>
        <v>31</v>
      </c>
      <c r="F13" s="0" t="n">
        <f aca="false">F3-SUM(F14:F30)</f>
        <v>1472</v>
      </c>
      <c r="G13" s="0" t="n">
        <f aca="false">268686+894537+119422</f>
        <v>1282645</v>
      </c>
    </row>
    <row r="14" customFormat="false" ht="17.15" hidden="false" customHeight="false" outlineLevel="0" collapsed="false">
      <c r="A14" s="0" t="s">
        <v>20</v>
      </c>
      <c r="B14" s="0" t="s">
        <v>21</v>
      </c>
      <c r="C14" s="0" t="n">
        <f aca="false">D14-D15</f>
        <v>12</v>
      </c>
      <c r="D14" s="0" t="n">
        <v>1501</v>
      </c>
      <c r="E14" s="0" t="n">
        <f aca="false">SUM(C$4:C14)</f>
        <v>43</v>
      </c>
      <c r="F14" s="0" t="n">
        <f aca="false">12+100+100+42</f>
        <v>254</v>
      </c>
      <c r="G14" s="0" t="n">
        <v>34060</v>
      </c>
    </row>
    <row r="15" customFormat="false" ht="17.15" hidden="false" customHeight="false" outlineLevel="0" collapsed="false">
      <c r="A15" s="0" t="s">
        <v>22</v>
      </c>
      <c r="B15" s="0" t="s">
        <v>23</v>
      </c>
      <c r="C15" s="0" t="n">
        <f aca="false">D15-D16</f>
        <v>12</v>
      </c>
      <c r="D15" s="0" t="n">
        <v>1489</v>
      </c>
      <c r="E15" s="0" t="n">
        <f aca="false">SUM(C$4:C15)</f>
        <v>55</v>
      </c>
      <c r="F15" s="0" t="n">
        <v>25</v>
      </c>
      <c r="G15" s="0" t="n">
        <v>169198</v>
      </c>
    </row>
    <row r="16" customFormat="false" ht="12.8" hidden="false" customHeight="false" outlineLevel="0" collapsed="false">
      <c r="B16" s="0" t="s">
        <v>24</v>
      </c>
      <c r="C16" s="0" t="n">
        <f aca="false">D16-D17</f>
        <v>31</v>
      </c>
      <c r="D16" s="0" t="n">
        <v>1477</v>
      </c>
      <c r="E16" s="0" t="n">
        <f aca="false">SUM(C$4:C16)</f>
        <v>86</v>
      </c>
      <c r="F16" s="0" t="n">
        <v>33</v>
      </c>
      <c r="G16" s="0" t="n">
        <v>253478</v>
      </c>
    </row>
    <row r="17" customFormat="false" ht="17.15" hidden="false" customHeight="false" outlineLevel="0" collapsed="false">
      <c r="A17" s="0" t="s">
        <v>25</v>
      </c>
      <c r="B17" s="0" t="s">
        <v>26</v>
      </c>
      <c r="C17" s="0" t="n">
        <f aca="false">D17-D18</f>
        <v>48</v>
      </c>
      <c r="D17" s="0" t="n">
        <v>1446</v>
      </c>
      <c r="E17" s="0" t="n">
        <f aca="false">SUM(C$4:C17)</f>
        <v>134</v>
      </c>
      <c r="F17" s="0" t="n">
        <v>10</v>
      </c>
      <c r="G17" s="0" t="n">
        <v>5626</v>
      </c>
    </row>
    <row r="18" customFormat="false" ht="17.15" hidden="false" customHeight="false" outlineLevel="0" collapsed="false">
      <c r="A18" s="0" t="s">
        <v>27</v>
      </c>
      <c r="B18" s="0" t="s">
        <v>28</v>
      </c>
      <c r="C18" s="0" t="n">
        <f aca="false">D18-D19</f>
        <v>51</v>
      </c>
      <c r="D18" s="0" t="n">
        <v>1398</v>
      </c>
      <c r="E18" s="0" t="n">
        <f aca="false">SUM(C$4:C18)</f>
        <v>185</v>
      </c>
      <c r="F18" s="0" t="n">
        <v>6</v>
      </c>
      <c r="G18" s="0" t="n">
        <v>14384</v>
      </c>
    </row>
    <row r="19" customFormat="false" ht="17.15" hidden="false" customHeight="false" outlineLevel="0" collapsed="false">
      <c r="A19" s="0" t="s">
        <v>29</v>
      </c>
      <c r="B19" s="0" t="s">
        <v>30</v>
      </c>
      <c r="C19" s="0" t="n">
        <f aca="false">D19-D20</f>
        <v>90</v>
      </c>
      <c r="D19" s="0" t="n">
        <v>1347</v>
      </c>
      <c r="E19" s="0" t="n">
        <f aca="false">SUM(C$4:C19)</f>
        <v>275</v>
      </c>
      <c r="F19" s="0" t="n">
        <v>26</v>
      </c>
      <c r="G19" s="0" t="n">
        <f aca="false">11399+107260</f>
        <v>118659</v>
      </c>
    </row>
    <row r="20" customFormat="false" ht="17.15" hidden="false" customHeight="false" outlineLevel="0" collapsed="false">
      <c r="A20" s="0" t="s">
        <v>31</v>
      </c>
      <c r="B20" s="0" t="s">
        <v>32</v>
      </c>
      <c r="C20" s="0" t="n">
        <f aca="false">D20-D21</f>
        <v>101</v>
      </c>
      <c r="D20" s="0" t="n">
        <v>1257</v>
      </c>
      <c r="E20" s="0" t="n">
        <f aca="false">SUM(C$4:C20)</f>
        <v>376</v>
      </c>
      <c r="F20" s="0" t="n">
        <v>56</v>
      </c>
      <c r="G20" s="0" t="n">
        <v>277062</v>
      </c>
    </row>
    <row r="21" customFormat="false" ht="12.8" hidden="false" customHeight="false" outlineLevel="0" collapsed="false">
      <c r="B21" s="0" t="s">
        <v>33</v>
      </c>
      <c r="C21" s="0" t="n">
        <f aca="false">D21-D22</f>
        <v>122</v>
      </c>
      <c r="D21" s="0" t="n">
        <v>1156</v>
      </c>
      <c r="E21" s="0" t="n">
        <f aca="false">SUM(C$4:C21)</f>
        <v>498</v>
      </c>
      <c r="F21" s="0" t="n">
        <v>12</v>
      </c>
      <c r="G21" s="0" t="n">
        <v>111986</v>
      </c>
    </row>
    <row r="22" customFormat="false" ht="17.15" hidden="false" customHeight="false" outlineLevel="0" collapsed="false">
      <c r="A22" s="0" t="s">
        <v>34</v>
      </c>
      <c r="B22" s="0" t="s">
        <v>35</v>
      </c>
      <c r="C22" s="0" t="n">
        <f aca="false">D22-D23</f>
        <v>85</v>
      </c>
      <c r="D22" s="0" t="n">
        <v>1034</v>
      </c>
      <c r="E22" s="0" t="n">
        <f aca="false">SUM(C$4:C22)</f>
        <v>583</v>
      </c>
      <c r="F22" s="0" t="n">
        <v>11</v>
      </c>
      <c r="G22" s="0" t="n">
        <v>60479</v>
      </c>
    </row>
    <row r="23" customFormat="false" ht="12.8" hidden="false" customHeight="false" outlineLevel="0" collapsed="false">
      <c r="B23" s="0" t="s">
        <v>36</v>
      </c>
      <c r="C23" s="0" t="n">
        <f aca="false">D23-D24</f>
        <v>147</v>
      </c>
      <c r="D23" s="0" t="n">
        <v>949</v>
      </c>
      <c r="E23" s="0" t="n">
        <f aca="false">SUM(C$4:C23)</f>
        <v>730</v>
      </c>
      <c r="F23" s="0" t="n">
        <v>8</v>
      </c>
      <c r="G23" s="0" t="n">
        <v>28230</v>
      </c>
    </row>
    <row r="24" customFormat="false" ht="12.8" hidden="false" customHeight="false" outlineLevel="0" collapsed="false">
      <c r="B24" s="0" t="s">
        <v>37</v>
      </c>
      <c r="C24" s="0" t="n">
        <f aca="false">D24-D25</f>
        <v>167</v>
      </c>
      <c r="D24" s="0" t="n">
        <v>802</v>
      </c>
      <c r="E24" s="0" t="n">
        <f aca="false">SUM(C$4:C24)</f>
        <v>897</v>
      </c>
      <c r="F24" s="0" t="n">
        <f aca="false">23+1</f>
        <v>24</v>
      </c>
      <c r="G24" s="0" t="n">
        <f aca="false">69596+903</f>
        <v>70499</v>
      </c>
    </row>
    <row r="25" customFormat="false" ht="12.8" hidden="false" customHeight="false" outlineLevel="0" collapsed="false">
      <c r="B25" s="0" t="s">
        <v>38</v>
      </c>
      <c r="C25" s="0" t="n">
        <f aca="false">D25-D26</f>
        <v>159</v>
      </c>
      <c r="D25" s="0" t="n">
        <v>635</v>
      </c>
      <c r="E25" s="0" t="n">
        <f aca="false">SUM(C$4:C25)</f>
        <v>1056</v>
      </c>
      <c r="F25" s="0" t="n">
        <v>24</v>
      </c>
      <c r="G25" s="0" t="n">
        <v>233411</v>
      </c>
    </row>
    <row r="26" customFormat="false" ht="12.8" hidden="false" customHeight="false" outlineLevel="0" collapsed="false">
      <c r="B26" s="0" t="s">
        <v>39</v>
      </c>
      <c r="C26" s="0" t="n">
        <f aca="false">D26-D27</f>
        <v>157</v>
      </c>
      <c r="D26" s="0" t="n">
        <v>476</v>
      </c>
      <c r="E26" s="0" t="n">
        <f aca="false">SUM(C$4:C26)</f>
        <v>1213</v>
      </c>
      <c r="F26" s="0" t="n">
        <v>9</v>
      </c>
      <c r="G26" s="0" t="n">
        <v>44206</v>
      </c>
    </row>
    <row r="27" customFormat="false" ht="12.8" hidden="false" customHeight="false" outlineLevel="0" collapsed="false">
      <c r="B27" s="0" t="s">
        <v>40</v>
      </c>
      <c r="C27" s="0" t="n">
        <f aca="false">D27-D28</f>
        <v>78</v>
      </c>
      <c r="D27" s="0" t="n">
        <v>319</v>
      </c>
      <c r="E27" s="0" t="n">
        <f aca="false">SUM(C$4:C27)</f>
        <v>1291</v>
      </c>
      <c r="F27" s="0" t="n">
        <v>18</v>
      </c>
      <c r="G27" s="0" t="n">
        <v>20588</v>
      </c>
    </row>
    <row r="28" customFormat="false" ht="12.8" hidden="false" customHeight="false" outlineLevel="0" collapsed="false">
      <c r="B28" s="0" t="s">
        <v>41</v>
      </c>
      <c r="C28" s="0" t="n">
        <f aca="false">D28-D29</f>
        <v>76</v>
      </c>
      <c r="D28" s="0" t="n">
        <v>241</v>
      </c>
      <c r="E28" s="0" t="n">
        <f aca="false">SUM(C$4:C28)</f>
        <v>1367</v>
      </c>
      <c r="F28" s="0" t="n">
        <v>9</v>
      </c>
      <c r="G28" s="0" t="n">
        <v>10628</v>
      </c>
    </row>
    <row r="29" customFormat="false" ht="12.8" hidden="false" customHeight="false" outlineLevel="0" collapsed="false">
      <c r="B29" s="0" t="s">
        <v>42</v>
      </c>
      <c r="C29" s="0" t="n">
        <f aca="false">D29-D30</f>
        <v>113</v>
      </c>
      <c r="D29" s="0" t="n">
        <v>165</v>
      </c>
      <c r="E29" s="0" t="n">
        <f aca="false">SUM(C$4:C29)</f>
        <v>1480</v>
      </c>
      <c r="F29" s="0" t="n">
        <v>13</v>
      </c>
      <c r="G29" s="0" t="n">
        <v>15283</v>
      </c>
    </row>
    <row r="30" customFormat="false" ht="12.8" hidden="false" customHeight="false" outlineLevel="0" collapsed="false">
      <c r="B30" s="0" t="s">
        <v>43</v>
      </c>
      <c r="C30" s="0" t="n">
        <f aca="false">D30-D31</f>
        <v>52</v>
      </c>
      <c r="D30" s="0" t="n">
        <v>52</v>
      </c>
      <c r="E30" s="0" t="n">
        <f aca="false">SUM(C$4:C30)</f>
        <v>1532</v>
      </c>
      <c r="F30" s="0" t="n">
        <v>4</v>
      </c>
      <c r="G30" s="0" t="n">
        <v>11197</v>
      </c>
    </row>
    <row r="31" customFormat="false" ht="12.8" hidden="false" customHeight="false" outlineLevel="0" collapsed="false">
      <c r="B31" s="0" t="s">
        <v>44</v>
      </c>
    </row>
    <row r="32" customFormat="false" ht="12.8" hidden="false" customHeight="false" outlineLevel="0" collapsed="false">
      <c r="B32" s="0" t="s">
        <v>45</v>
      </c>
      <c r="C32" s="0" t="n">
        <v>1</v>
      </c>
      <c r="D32" s="0" t="n">
        <v>1</v>
      </c>
    </row>
    <row r="33" customFormat="false" ht="12.8" hidden="false" customHeight="false" outlineLevel="0" collapsed="false">
      <c r="B33" s="0" t="s">
        <v>46</v>
      </c>
    </row>
    <row r="34" customFormat="false" ht="12.8" hidden="false" customHeight="false" outlineLevel="0" collapsed="false">
      <c r="B34" s="0" t="s">
        <v>47</v>
      </c>
    </row>
    <row r="35" customFormat="false" ht="12.8" hidden="false" customHeight="false" outlineLevel="0" collapsed="false">
      <c r="B35" s="0" t="s">
        <v>48</v>
      </c>
    </row>
    <row r="36" customFormat="false" ht="12.8" hidden="false" customHeight="false" outlineLevel="0" collapsed="false">
      <c r="B36" s="0" t="s">
        <v>49</v>
      </c>
    </row>
    <row r="37" customFormat="false" ht="12.8" hidden="false" customHeight="false" outlineLevel="0" collapsed="false">
      <c r="B37" s="0" t="s">
        <v>50</v>
      </c>
    </row>
    <row r="38" customFormat="false" ht="12.8" hidden="false" customHeight="false" outlineLevel="0" collapsed="false">
      <c r="B38" s="0" t="s">
        <v>51</v>
      </c>
    </row>
    <row r="39" customFormat="false" ht="12.8" hidden="false" customHeight="false" outlineLevel="0" collapsed="false">
      <c r="B39" s="0" t="s">
        <v>52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&amp;C&amp;"Arial,Regular"&amp;A</oddHeader>
    <oddFooter>&amp;C&amp;"Arial,Regular"페이지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6" activeCellId="0" sqref="G6"/>
    </sheetView>
  </sheetViews>
  <sheetFormatPr defaultRowHeight="12.8"/>
  <cols>
    <col collapsed="false" hidden="false" max="1" min="1" style="0" width="29.015306122449"/>
    <col collapsed="false" hidden="false" max="1025" min="2" style="0" width="11.5204081632653"/>
  </cols>
  <sheetData>
    <row r="1" customFormat="false" ht="12.8" hidden="false" customHeight="false" outlineLevel="0" collapsed="false">
      <c r="A1" s="1" t="n">
        <v>43910</v>
      </c>
      <c r="C1" s="0" t="s">
        <v>0</v>
      </c>
      <c r="F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5</v>
      </c>
      <c r="F2" s="0" t="s">
        <v>6</v>
      </c>
      <c r="G2" s="0" t="s">
        <v>53</v>
      </c>
      <c r="H2" s="0" t="s">
        <v>7</v>
      </c>
      <c r="I2" s="0" t="s">
        <v>54</v>
      </c>
    </row>
    <row r="3" customFormat="false" ht="12.8" hidden="false" customHeight="false" outlineLevel="0" collapsed="false">
      <c r="B3" s="0" t="s">
        <v>8</v>
      </c>
      <c r="C3" s="0" t="n">
        <v>1532</v>
      </c>
      <c r="F3" s="0" t="n">
        <v>2014</v>
      </c>
    </row>
    <row r="4" customFormat="false" ht="12.8" hidden="false" customHeight="false" outlineLevel="0" collapsed="false">
      <c r="B4" s="0" t="s">
        <v>9</v>
      </c>
      <c r="C4" s="0" t="n">
        <f aca="false">D4-D5</f>
        <v>0</v>
      </c>
      <c r="D4" s="0" t="n">
        <v>1532</v>
      </c>
    </row>
    <row r="5" customFormat="false" ht="12.8" hidden="false" customHeight="false" outlineLevel="0" collapsed="false">
      <c r="B5" s="0" t="s">
        <v>10</v>
      </c>
      <c r="C5" s="0" t="n">
        <f aca="false">D5-D6</f>
        <v>1</v>
      </c>
      <c r="D5" s="0" t="n">
        <v>1532</v>
      </c>
    </row>
    <row r="6" customFormat="false" ht="12.8" hidden="false" customHeight="false" outlineLevel="0" collapsed="false">
      <c r="B6" s="0" t="s">
        <v>11</v>
      </c>
      <c r="C6" s="0" t="n">
        <f aca="false">D6-D7</f>
        <v>1</v>
      </c>
      <c r="D6" s="0" t="n">
        <v>1531</v>
      </c>
    </row>
    <row r="7" customFormat="false" ht="12.8" hidden="false" customHeight="false" outlineLevel="0" collapsed="false">
      <c r="B7" s="0" t="s">
        <v>12</v>
      </c>
      <c r="C7" s="0" t="n">
        <f aca="false">D7-D8</f>
        <v>3</v>
      </c>
      <c r="D7" s="0" t="n">
        <v>1530</v>
      </c>
    </row>
    <row r="8" customFormat="false" ht="12.8" hidden="false" customHeight="false" outlineLevel="0" collapsed="false">
      <c r="B8" s="0" t="s">
        <v>13</v>
      </c>
      <c r="C8" s="0" t="n">
        <f aca="false">D8-D9</f>
        <v>0</v>
      </c>
      <c r="D8" s="0" t="n">
        <v>1527</v>
      </c>
    </row>
    <row r="9" customFormat="false" ht="12.8" hidden="false" customHeight="false" outlineLevel="0" collapsed="false">
      <c r="B9" s="0" t="s">
        <v>14</v>
      </c>
      <c r="C9" s="0" t="n">
        <f aca="false">D9-D10</f>
        <v>1</v>
      </c>
      <c r="D9" s="0" t="n">
        <v>1527</v>
      </c>
    </row>
    <row r="10" customFormat="false" ht="12.8" hidden="false" customHeight="false" outlineLevel="0" collapsed="false">
      <c r="B10" s="0" t="s">
        <v>15</v>
      </c>
      <c r="C10" s="0" t="n">
        <f aca="false">D10-D11</f>
        <v>2</v>
      </c>
      <c r="D10" s="0" t="n">
        <v>1526</v>
      </c>
    </row>
    <row r="11" customFormat="false" ht="12.8" hidden="false" customHeight="false" outlineLevel="0" collapsed="false">
      <c r="B11" s="0" t="s">
        <v>16</v>
      </c>
      <c r="C11" s="0" t="n">
        <f aca="false">D11-D12</f>
        <v>4</v>
      </c>
      <c r="D11" s="0" t="n">
        <v>1524</v>
      </c>
    </row>
    <row r="12" customFormat="false" ht="12.8" hidden="false" customHeight="false" outlineLevel="0" collapsed="false">
      <c r="B12" s="0" t="s">
        <v>17</v>
      </c>
      <c r="C12" s="0" t="n">
        <f aca="false">D12-D13</f>
        <v>10</v>
      </c>
      <c r="D12" s="0" t="n">
        <v>1520</v>
      </c>
      <c r="E12" s="0" t="n">
        <v>0</v>
      </c>
      <c r="G12" s="0" t="n">
        <v>0</v>
      </c>
      <c r="I12" s="0" t="n">
        <v>0</v>
      </c>
    </row>
    <row r="13" customFormat="false" ht="17.15" hidden="false" customHeight="false" outlineLevel="0" collapsed="false">
      <c r="A13" s="0" t="s">
        <v>18</v>
      </c>
      <c r="B13" s="0" t="s">
        <v>19</v>
      </c>
      <c r="C13" s="0" t="n">
        <f aca="false">D13-D14</f>
        <v>9</v>
      </c>
      <c r="D13" s="0" t="n">
        <v>1510</v>
      </c>
      <c r="E13" s="0" t="n">
        <f aca="false">SUM(C$4:C13)</f>
        <v>31</v>
      </c>
      <c r="F13" s="0" t="n">
        <f aca="false">F3-SUM(F14:F30)</f>
        <v>1472</v>
      </c>
      <c r="G13" s="0" t="n">
        <f aca="false">SUM($F$13:$F13)</f>
        <v>1472</v>
      </c>
      <c r="H13" s="0" t="n">
        <f aca="false">268686+894537+119422</f>
        <v>1282645</v>
      </c>
      <c r="I13" s="0" t="n">
        <f aca="false">SUM($H$13:$H13)</f>
        <v>1282645</v>
      </c>
    </row>
    <row r="14" customFormat="false" ht="17.15" hidden="false" customHeight="false" outlineLevel="0" collapsed="false">
      <c r="A14" s="0" t="s">
        <v>20</v>
      </c>
      <c r="B14" s="0" t="s">
        <v>21</v>
      </c>
      <c r="C14" s="0" t="n">
        <f aca="false">D14-D15</f>
        <v>12</v>
      </c>
      <c r="D14" s="0" t="n">
        <v>1501</v>
      </c>
      <c r="E14" s="0" t="n">
        <f aca="false">SUM(C$4:C14)</f>
        <v>43</v>
      </c>
      <c r="F14" s="0" t="n">
        <f aca="false">12+100+100+42</f>
        <v>254</v>
      </c>
      <c r="G14" s="0" t="n">
        <f aca="false">SUM($F$13:$F14)</f>
        <v>1726</v>
      </c>
      <c r="H14" s="0" t="n">
        <v>34060</v>
      </c>
      <c r="I14" s="0" t="n">
        <f aca="false">SUM($H$13:$H14)</f>
        <v>1316705</v>
      </c>
    </row>
    <row r="15" customFormat="false" ht="17.15" hidden="false" customHeight="false" outlineLevel="0" collapsed="false">
      <c r="A15" s="0" t="s">
        <v>22</v>
      </c>
      <c r="B15" s="0" t="s">
        <v>23</v>
      </c>
      <c r="C15" s="0" t="n">
        <f aca="false">D15-D16</f>
        <v>12</v>
      </c>
      <c r="D15" s="0" t="n">
        <v>1489</v>
      </c>
      <c r="E15" s="0" t="n">
        <f aca="false">SUM(C$4:C15)</f>
        <v>55</v>
      </c>
      <c r="F15" s="0" t="n">
        <v>25</v>
      </c>
      <c r="G15" s="0" t="n">
        <f aca="false">SUM($F$13:$F15)</f>
        <v>1751</v>
      </c>
      <c r="H15" s="0" t="n">
        <v>169198</v>
      </c>
      <c r="I15" s="0" t="n">
        <f aca="false">SUM($H$13:$H15)</f>
        <v>1485903</v>
      </c>
    </row>
    <row r="16" customFormat="false" ht="12.8" hidden="false" customHeight="false" outlineLevel="0" collapsed="false">
      <c r="B16" s="0" t="s">
        <v>24</v>
      </c>
      <c r="C16" s="0" t="n">
        <f aca="false">D16-D17</f>
        <v>31</v>
      </c>
      <c r="D16" s="0" t="n">
        <v>1477</v>
      </c>
      <c r="E16" s="0" t="n">
        <f aca="false">SUM(C$4:C16)</f>
        <v>86</v>
      </c>
      <c r="F16" s="0" t="n">
        <v>33</v>
      </c>
      <c r="G16" s="0" t="n">
        <f aca="false">SUM($F$13:$F16)</f>
        <v>1784</v>
      </c>
      <c r="H16" s="0" t="n">
        <v>253478</v>
      </c>
      <c r="I16" s="0" t="n">
        <f aca="false">SUM($H$13:$H16)</f>
        <v>1739381</v>
      </c>
    </row>
    <row r="17" customFormat="false" ht="17.15" hidden="false" customHeight="false" outlineLevel="0" collapsed="false">
      <c r="A17" s="0" t="s">
        <v>25</v>
      </c>
      <c r="B17" s="0" t="s">
        <v>26</v>
      </c>
      <c r="C17" s="0" t="n">
        <f aca="false">D17-D18</f>
        <v>48</v>
      </c>
      <c r="D17" s="0" t="n">
        <v>1446</v>
      </c>
      <c r="E17" s="0" t="n">
        <f aca="false">SUM(C$4:C17)</f>
        <v>134</v>
      </c>
      <c r="F17" s="0" t="n">
        <v>10</v>
      </c>
      <c r="G17" s="0" t="n">
        <f aca="false">SUM($F$13:$F17)</f>
        <v>1794</v>
      </c>
      <c r="H17" s="0" t="n">
        <v>5626</v>
      </c>
      <c r="I17" s="0" t="n">
        <f aca="false">SUM($H$13:$H17)</f>
        <v>1745007</v>
      </c>
    </row>
    <row r="18" customFormat="false" ht="17.15" hidden="false" customHeight="false" outlineLevel="0" collapsed="false">
      <c r="A18" s="0" t="s">
        <v>27</v>
      </c>
      <c r="B18" s="0" t="s">
        <v>28</v>
      </c>
      <c r="C18" s="0" t="n">
        <f aca="false">D18-D19</f>
        <v>51</v>
      </c>
      <c r="D18" s="0" t="n">
        <v>1398</v>
      </c>
      <c r="E18" s="0" t="n">
        <f aca="false">SUM(C$4:C18)</f>
        <v>185</v>
      </c>
      <c r="F18" s="0" t="n">
        <v>6</v>
      </c>
      <c r="G18" s="0" t="n">
        <f aca="false">SUM($F$13:$F18)</f>
        <v>1800</v>
      </c>
      <c r="H18" s="0" t="n">
        <v>14384</v>
      </c>
      <c r="I18" s="0" t="n">
        <f aca="false">SUM($H$13:$H18)</f>
        <v>1759391</v>
      </c>
    </row>
    <row r="19" customFormat="false" ht="17.15" hidden="false" customHeight="false" outlineLevel="0" collapsed="false">
      <c r="A19" s="0" t="s">
        <v>29</v>
      </c>
      <c r="B19" s="0" t="s">
        <v>30</v>
      </c>
      <c r="C19" s="0" t="n">
        <f aca="false">D19-D20</f>
        <v>90</v>
      </c>
      <c r="D19" s="0" t="n">
        <v>1347</v>
      </c>
      <c r="E19" s="0" t="n">
        <f aca="false">SUM(C$4:C19)</f>
        <v>275</v>
      </c>
      <c r="F19" s="0" t="n">
        <v>26</v>
      </c>
      <c r="G19" s="0" t="n">
        <f aca="false">SUM($F$13:$F19)</f>
        <v>1826</v>
      </c>
      <c r="H19" s="0" t="n">
        <f aca="false">11399+107260</f>
        <v>118659</v>
      </c>
      <c r="I19" s="0" t="n">
        <f aca="false">SUM($H$13:$H19)</f>
        <v>1878050</v>
      </c>
    </row>
    <row r="20" customFormat="false" ht="17.15" hidden="false" customHeight="false" outlineLevel="0" collapsed="false">
      <c r="A20" s="0" t="s">
        <v>31</v>
      </c>
      <c r="B20" s="0" t="s">
        <v>32</v>
      </c>
      <c r="C20" s="0" t="n">
        <f aca="false">D20-D21</f>
        <v>101</v>
      </c>
      <c r="D20" s="0" t="n">
        <v>1257</v>
      </c>
      <c r="E20" s="0" t="n">
        <f aca="false">SUM(C$4:C20)</f>
        <v>376</v>
      </c>
      <c r="F20" s="0" t="n">
        <v>56</v>
      </c>
      <c r="G20" s="0" t="n">
        <f aca="false">SUM($F$13:$F20)</f>
        <v>1882</v>
      </c>
      <c r="H20" s="0" t="n">
        <v>277062</v>
      </c>
      <c r="I20" s="0" t="n">
        <f aca="false">SUM($H$13:$H20)</f>
        <v>2155112</v>
      </c>
    </row>
    <row r="21" customFormat="false" ht="12.8" hidden="false" customHeight="false" outlineLevel="0" collapsed="false">
      <c r="B21" s="0" t="s">
        <v>33</v>
      </c>
      <c r="C21" s="0" t="n">
        <f aca="false">D21-D22</f>
        <v>122</v>
      </c>
      <c r="D21" s="0" t="n">
        <v>1156</v>
      </c>
      <c r="E21" s="0" t="n">
        <f aca="false">SUM(C$4:C21)</f>
        <v>498</v>
      </c>
      <c r="F21" s="0" t="n">
        <v>12</v>
      </c>
      <c r="G21" s="0" t="n">
        <f aca="false">SUM($F$13:$F21)</f>
        <v>1894</v>
      </c>
      <c r="H21" s="0" t="n">
        <v>111986</v>
      </c>
      <c r="I21" s="0" t="n">
        <f aca="false">SUM($H$13:$H21)</f>
        <v>2267098</v>
      </c>
    </row>
    <row r="22" customFormat="false" ht="17.15" hidden="false" customHeight="false" outlineLevel="0" collapsed="false">
      <c r="A22" s="0" t="s">
        <v>34</v>
      </c>
      <c r="B22" s="0" t="s">
        <v>35</v>
      </c>
      <c r="C22" s="0" t="n">
        <f aca="false">D22-D23</f>
        <v>85</v>
      </c>
      <c r="D22" s="0" t="n">
        <v>1034</v>
      </c>
      <c r="E22" s="0" t="n">
        <f aca="false">SUM(C$4:C22)</f>
        <v>583</v>
      </c>
      <c r="F22" s="0" t="n">
        <v>11</v>
      </c>
      <c r="G22" s="0" t="n">
        <f aca="false">SUM($F$13:$F22)</f>
        <v>1905</v>
      </c>
      <c r="H22" s="0" t="n">
        <v>60479</v>
      </c>
      <c r="I22" s="0" t="n">
        <f aca="false">SUM($H$13:$H22)</f>
        <v>2327577</v>
      </c>
    </row>
    <row r="23" customFormat="false" ht="12.8" hidden="false" customHeight="false" outlineLevel="0" collapsed="false">
      <c r="B23" s="0" t="s">
        <v>36</v>
      </c>
      <c r="C23" s="0" t="n">
        <f aca="false">D23-D24</f>
        <v>147</v>
      </c>
      <c r="D23" s="0" t="n">
        <v>949</v>
      </c>
      <c r="E23" s="0" t="n">
        <f aca="false">SUM(C$4:C23)</f>
        <v>730</v>
      </c>
      <c r="F23" s="0" t="n">
        <v>8</v>
      </c>
      <c r="G23" s="0" t="n">
        <f aca="false">SUM($F$13:$F23)</f>
        <v>1913</v>
      </c>
      <c r="H23" s="0" t="n">
        <v>28230</v>
      </c>
      <c r="I23" s="0" t="n">
        <f aca="false">SUM($H$13:$H23)</f>
        <v>2355807</v>
      </c>
    </row>
    <row r="24" customFormat="false" ht="12.8" hidden="false" customHeight="false" outlineLevel="0" collapsed="false">
      <c r="B24" s="0" t="s">
        <v>37</v>
      </c>
      <c r="C24" s="0" t="n">
        <f aca="false">D24-D25</f>
        <v>167</v>
      </c>
      <c r="D24" s="0" t="n">
        <v>802</v>
      </c>
      <c r="E24" s="0" t="n">
        <f aca="false">SUM(C$4:C24)</f>
        <v>897</v>
      </c>
      <c r="F24" s="0" t="n">
        <f aca="false">23+1</f>
        <v>24</v>
      </c>
      <c r="G24" s="0" t="n">
        <f aca="false">SUM($F$13:$F24)</f>
        <v>1937</v>
      </c>
      <c r="H24" s="0" t="n">
        <f aca="false">69596+903</f>
        <v>70499</v>
      </c>
      <c r="I24" s="0" t="n">
        <f aca="false">SUM($H$13:$H24)</f>
        <v>2426306</v>
      </c>
    </row>
    <row r="25" customFormat="false" ht="12.8" hidden="false" customHeight="false" outlineLevel="0" collapsed="false">
      <c r="B25" s="0" t="s">
        <v>38</v>
      </c>
      <c r="C25" s="0" t="n">
        <f aca="false">D25-D26</f>
        <v>159</v>
      </c>
      <c r="D25" s="0" t="n">
        <v>635</v>
      </c>
      <c r="E25" s="0" t="n">
        <f aca="false">SUM(C$4:C25)</f>
        <v>1056</v>
      </c>
      <c r="F25" s="0" t="n">
        <v>24</v>
      </c>
      <c r="G25" s="0" t="n">
        <f aca="false">SUM($F$13:$F25)</f>
        <v>1961</v>
      </c>
      <c r="H25" s="0" t="n">
        <v>233411</v>
      </c>
      <c r="I25" s="0" t="n">
        <f aca="false">SUM($H$13:$H25)</f>
        <v>2659717</v>
      </c>
    </row>
    <row r="26" customFormat="false" ht="12.8" hidden="false" customHeight="false" outlineLevel="0" collapsed="false">
      <c r="B26" s="0" t="s">
        <v>39</v>
      </c>
      <c r="C26" s="0" t="n">
        <f aca="false">D26-D27</f>
        <v>157</v>
      </c>
      <c r="D26" s="0" t="n">
        <v>476</v>
      </c>
      <c r="E26" s="0" t="n">
        <f aca="false">SUM(C$4:C26)</f>
        <v>1213</v>
      </c>
      <c r="F26" s="0" t="n">
        <v>9</v>
      </c>
      <c r="G26" s="0" t="n">
        <f aca="false">SUM($F$13:$F26)</f>
        <v>1970</v>
      </c>
      <c r="H26" s="0" t="n">
        <v>44206</v>
      </c>
      <c r="I26" s="0" t="n">
        <f aca="false">SUM($H$13:$H26)</f>
        <v>2703923</v>
      </c>
    </row>
    <row r="27" customFormat="false" ht="12.8" hidden="false" customHeight="false" outlineLevel="0" collapsed="false">
      <c r="B27" s="0" t="s">
        <v>40</v>
      </c>
      <c r="C27" s="0" t="n">
        <f aca="false">D27-D28</f>
        <v>78</v>
      </c>
      <c r="D27" s="0" t="n">
        <v>319</v>
      </c>
      <c r="E27" s="0" t="n">
        <f aca="false">SUM(C$4:C27)</f>
        <v>1291</v>
      </c>
      <c r="F27" s="0" t="n">
        <v>18</v>
      </c>
      <c r="G27" s="0" t="n">
        <f aca="false">SUM($F$13:$F27)</f>
        <v>1988</v>
      </c>
      <c r="H27" s="0" t="n">
        <v>20588</v>
      </c>
      <c r="I27" s="0" t="n">
        <f aca="false">SUM($H$13:$H27)</f>
        <v>2724511</v>
      </c>
    </row>
    <row r="28" customFormat="false" ht="12.8" hidden="false" customHeight="false" outlineLevel="0" collapsed="false">
      <c r="B28" s="0" t="s">
        <v>41</v>
      </c>
      <c r="C28" s="0" t="n">
        <f aca="false">D28-D29</f>
        <v>76</v>
      </c>
      <c r="D28" s="0" t="n">
        <v>241</v>
      </c>
      <c r="E28" s="0" t="n">
        <f aca="false">SUM(C$4:C28)</f>
        <v>1367</v>
      </c>
      <c r="F28" s="0" t="n">
        <v>9</v>
      </c>
      <c r="G28" s="0" t="n">
        <f aca="false">SUM($F$13:$F28)</f>
        <v>1997</v>
      </c>
      <c r="H28" s="0" t="n">
        <v>10628</v>
      </c>
      <c r="I28" s="0" t="n">
        <f aca="false">SUM($H$13:$H28)</f>
        <v>2735139</v>
      </c>
    </row>
    <row r="29" customFormat="false" ht="12.8" hidden="false" customHeight="false" outlineLevel="0" collapsed="false">
      <c r="B29" s="0" t="s">
        <v>42</v>
      </c>
      <c r="C29" s="0" t="n">
        <f aca="false">D29-D30</f>
        <v>113</v>
      </c>
      <c r="D29" s="0" t="n">
        <v>165</v>
      </c>
      <c r="E29" s="0" t="n">
        <f aca="false">SUM(C$4:C29)</f>
        <v>1480</v>
      </c>
      <c r="F29" s="0" t="n">
        <v>13</v>
      </c>
      <c r="G29" s="0" t="n">
        <f aca="false">SUM($F$13:$F29)</f>
        <v>2010</v>
      </c>
      <c r="H29" s="0" t="n">
        <v>15283</v>
      </c>
      <c r="I29" s="0" t="n">
        <f aca="false">SUM($H$13:$H29)</f>
        <v>2750422</v>
      </c>
    </row>
    <row r="30" customFormat="false" ht="12.8" hidden="false" customHeight="false" outlineLevel="0" collapsed="false">
      <c r="B30" s="0" t="s">
        <v>43</v>
      </c>
      <c r="C30" s="0" t="n">
        <f aca="false">D30-D31</f>
        <v>52</v>
      </c>
      <c r="D30" s="0" t="n">
        <v>52</v>
      </c>
      <c r="E30" s="0" t="n">
        <f aca="false">SUM(C$4:C30)</f>
        <v>1532</v>
      </c>
      <c r="F30" s="0" t="n">
        <v>4</v>
      </c>
      <c r="G30" s="0" t="n">
        <f aca="false">SUM($F$13:$F30)</f>
        <v>2014</v>
      </c>
      <c r="H30" s="0" t="n">
        <v>11197</v>
      </c>
      <c r="I30" s="0" t="n">
        <f aca="false">SUM($H$13:$H30)</f>
        <v>2761619</v>
      </c>
    </row>
    <row r="31" customFormat="false" ht="12.8" hidden="false" customHeight="false" outlineLevel="0" collapsed="false">
      <c r="B31" s="0" t="s">
        <v>44</v>
      </c>
    </row>
    <row r="32" customFormat="false" ht="12.8" hidden="false" customHeight="false" outlineLevel="0" collapsed="false">
      <c r="B32" s="0" t="s">
        <v>45</v>
      </c>
      <c r="C32" s="0" t="n">
        <v>1</v>
      </c>
      <c r="D32" s="0" t="n">
        <v>1</v>
      </c>
    </row>
    <row r="33" customFormat="false" ht="12.8" hidden="false" customHeight="false" outlineLevel="0" collapsed="false">
      <c r="B33" s="0" t="s">
        <v>46</v>
      </c>
    </row>
    <row r="34" customFormat="false" ht="12.8" hidden="false" customHeight="false" outlineLevel="0" collapsed="false">
      <c r="B34" s="0" t="s">
        <v>47</v>
      </c>
    </row>
    <row r="35" customFormat="false" ht="12.8" hidden="false" customHeight="false" outlineLevel="0" collapsed="false">
      <c r="B35" s="0" t="s">
        <v>48</v>
      </c>
    </row>
    <row r="36" customFormat="false" ht="12.8" hidden="false" customHeight="false" outlineLevel="0" collapsed="false">
      <c r="B36" s="0" t="s">
        <v>49</v>
      </c>
    </row>
    <row r="37" customFormat="false" ht="12.8" hidden="false" customHeight="false" outlineLevel="0" collapsed="false">
      <c r="B37" s="0" t="s">
        <v>50</v>
      </c>
    </row>
    <row r="38" customFormat="false" ht="12.8" hidden="false" customHeight="false" outlineLevel="0" collapsed="false">
      <c r="B38" s="0" t="s">
        <v>51</v>
      </c>
    </row>
    <row r="39" customFormat="false" ht="12.8" hidden="false" customHeight="false" outlineLevel="0" collapsed="false">
      <c r="B39" s="0" t="s">
        <v>52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&amp;C&amp;"Arial,Regular"&amp;A</oddHeader>
    <oddFooter>&amp;C&amp;"Arial,Regular"페이지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2020-03-20T13:51:41Z</dcterms:created>
  <dc:creator/>
  <dc:description/>
  <dc:language>en-US</dc:language>
  <cp:lastModifiedBy/>
  <dcterms:modified xsi:type="dcterms:W3CDTF">2020-03-27T11:46:45Z</dcterms:modified>
  <cp:revision>5</cp:revision>
  <dc:subject/>
  <dc:title/>
</cp:coreProperties>
</file>