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si\Desktop\Работа\GasSystem\2024\Часть 2\ModelBlocks\Материалы\Графики\"/>
    </mc:Choice>
  </mc:AlternateContent>
  <xr:revisionPtr revIDLastSave="0" documentId="13_ncr:1_{6ACB78EF-8BB7-4B2D-B352-E03543FE17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5" i="1"/>
  <c r="C6" i="1"/>
  <c r="C2" i="1"/>
  <c r="C4" i="1"/>
  <c r="C3" i="1"/>
  <c r="C7" i="1"/>
  <c r="C8" i="1"/>
  <c r="C9" i="1"/>
  <c r="C10" i="1"/>
  <c r="C11" i="1"/>
  <c r="C12" i="1"/>
  <c r="C13" i="1"/>
  <c r="C14" i="1"/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<sst xmlns="http://schemas.openxmlformats.org/spreadsheetml/2006/main" count="9" uniqueCount="9">
  <si>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эВ</t>
  </si>
  <si>
    <t>Формула</t>
  </si>
  <si>
    <t>a</t>
  </si>
  <si>
    <t>b</t>
  </si>
  <si>
    <t>сечение 10-17</t>
  </si>
  <si>
    <t>Ср. кв. откл</t>
  </si>
  <si>
    <t>с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</si>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</sst>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452537182852143"/>
          <c:y val="5.0925925925925923E-2"/>
          <c:w val="0.84347462817147856"/>
          <c:h val="0.74350320793234181"/>
        </c:manualLayout>
      </c:layout>
      <c:scatterChart>
        <c:scatterStyle val="smoothMarker"/>
        <c:varyColors val="0"/>
        <c:ser>
          <c:idx val="1"/>
          <c:order val="0"/>
          <c:tx>
            <c:v>Формула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1000</c:v>
                </c:pt>
                <c:pt idx="14">
                  <c:v>2000</c:v>
                </c:pt>
              </c:numCache>
            </c:numRef>
          </c:xVal>
          <c:yVal>
            <c:numRef>
              <c:f>Лист1!$C$2:$C$16</c:f>
              <c:numCache>
                <c:formatCode>General</c:formatCode>
                <c:ptCount val="15"/>
                <c:pt idx="0">
                  <c:v>-2.7160000000000002</c:v>
                </c:pt>
                <c:pt idx="1">
                  <c:v>-1.746</c:v>
                </c:pt>
                <c:pt idx="2">
                  <c:v>-0.77600000000000002</c:v>
                </c:pt>
                <c:pt idx="3">
                  <c:v>2.1339999999999999</c:v>
                </c:pt>
                <c:pt idx="4" formatCode="0.00E+00">
                  <c:v>7.3529694475603797</c:v>
                </c:pt>
                <c:pt idx="5" formatCode="0.00E+00">
                  <c:v>6.2132948258503156</c:v>
                </c:pt>
                <c:pt idx="6" formatCode="0.00E+00">
                  <c:v>4.3852812883152534</c:v>
                </c:pt>
                <c:pt idx="7" formatCode="0.00E+00">
                  <c:v>3.3342024735821556</c:v>
                </c:pt>
                <c:pt idx="8" formatCode="0.00E+00">
                  <c:v>2.6627861047563504</c:v>
                </c:pt>
                <c:pt idx="9" formatCode="0.00E+00">
                  <c:v>2.1956377007745815</c:v>
                </c:pt>
                <c:pt idx="10" formatCode="0.00E+00">
                  <c:v>1.8507487204084341</c:v>
                </c:pt>
                <c:pt idx="11" formatCode="0.00E+00">
                  <c:v>1.5849913307092431</c:v>
                </c:pt>
                <c:pt idx="12" formatCode="0.00E+00">
                  <c:v>1.3735123527599948</c:v>
                </c:pt>
                <c:pt idx="13" formatCode="0.00E+00">
                  <c:v>1.057308060969202</c:v>
                </c:pt>
                <c:pt idx="14" formatCode="0.00E+00">
                  <c:v>0.33468539171854872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CA-4B56-B3CD-B839B3D891EC}"/>
            </c:ext>
          </c:extLst>
        </c:ser>
        <c:ser>
          <c:idx val="0"/>
          <c:order val="1"/>
          <c:tx>
            <c:v>Табличные даннные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Лист1!$A$5:$A$14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</c:numCache>
            </c:numRef>
          </c:xVal>
          <c:yVal>
            <c:numRef>
              <c:f>Лист1!$B$5:$B$14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  <c:pt idx="2">
                  <c:v>6.5</c:v>
                </c:pt>
                <c:pt idx="3">
                  <c:v>4.3</c:v>
                </c:pt>
                <c:pt idx="4">
                  <c:v>3.3</c:v>
                </c:pt>
                <c:pt idx="5">
                  <c:v>2.6</c:v>
                </c:pt>
                <c:pt idx="6">
                  <c:v>2</c:v>
                </c:pt>
                <c:pt idx="7">
                  <c:v>1.7</c:v>
                </c:pt>
                <c:pt idx="8">
                  <c:v>1.5</c:v>
                </c:pt>
                <c:pt idx="9">
                  <c:v>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4CA-4B56-B3CD-B839B3D89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421471"/>
        <c:axId val="866420639"/>
      </c:scatterChart>
      <c:valAx>
        <c:axId val="86642147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Энергия,</a:t>
                </a:r>
                <a:r>
                  <a:rPr lang="ru-RU" baseline="0"/>
                  <a:t> эВ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6420639"/>
        <c:crosses val="autoZero"/>
        <c:crossBetween val="midCat"/>
      </c:valAx>
      <c:valAx>
        <c:axId val="8664206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Сечение</a:t>
                </a:r>
                <a:r>
                  <a:rPr lang="ru-RU" baseline="0"/>
                  <a:t> 10</a:t>
                </a:r>
                <a:r>
                  <a:rPr lang="ru-RU" sz="1050" baseline="0"/>
                  <a:t>-17</a:t>
                </a:r>
                <a:r>
                  <a:rPr lang="ru-RU" baseline="0"/>
                  <a:t> см2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642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1193469035413"/>
          <c:y val="5.575140263430374E-2"/>
          <c:w val="0.24729907737991297"/>
          <c:h val="0.12901466445134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2</xdr:row>
      <xdr:rowOff>112394</xdr:rowOff>
    </xdr:from>
    <xdr:to>
      <xdr:col>15</xdr:col>
      <xdr:colOff>594360</xdr:colOff>
      <xdr:row>20</xdr:row>
      <xdr:rowOff>7619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ECBADC-FC70-47ED-AD35-3F4A7222B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T20" sqref="T20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4" width="12" bestFit="1" customWidth="1"/>
    <col min="5" max="5" width="11" bestFit="1" customWidth="1"/>
  </cols>
  <sheetData>
    <row r="1" spans="1:5" x14ac:dyDescent="0.25">
      <c r="A1" t="s">
        <v>0</v>
      </c>
      <c r="B1" s="1" t="s">
        <v>4</v>
      </c>
      <c r="C1" t="s">
        <v>1</v>
      </c>
      <c r="D1" t="s">
        <v>5</v>
      </c>
    </row>
    <row r="2" spans="1:5" x14ac:dyDescent="0.25">
      <c r="A2">
        <v>0</v>
      </c>
      <c r="C2">
        <f>$B$21*(A2 - $B$22)</f>
        <v>-2.7160000000000002</v>
      </c>
      <c r="D2" cm="1">
        <f t="array" ref="D2">SUM((B5:B14-C5:C14)^2)</f>
        <v>0.31075496905478617</v>
      </c>
      <c r="E2" s="3"/>
    </row>
    <row r="3" spans="1:5" x14ac:dyDescent="0.25">
      <c r="A3">
        <v>5</v>
      </c>
      <c r="C3">
        <f>$B$21*(A3 - $B$22)</f>
        <v>-1.746</v>
      </c>
      <c r="E3" s="3"/>
    </row>
    <row r="4" spans="1:5" x14ac:dyDescent="0.25">
      <c r="A4">
        <v>10</v>
      </c>
      <c r="C4">
        <f>$B$21*(A4 - $B$22)</f>
        <v>-0.77600000000000002</v>
      </c>
      <c r="E4" s="3"/>
    </row>
    <row r="5" spans="1:5" x14ac:dyDescent="0.25">
      <c r="A5">
        <v>25</v>
      </c>
      <c r="B5">
        <v>2</v>
      </c>
      <c r="C5">
        <f>$B$21*(A5 - $B$22)</f>
        <v>2.1339999999999999</v>
      </c>
      <c r="E5" s="3"/>
    </row>
    <row r="6" spans="1:5" x14ac:dyDescent="0.25">
      <c r="A6">
        <v>50</v>
      </c>
      <c r="B6">
        <v>7</v>
      </c>
      <c r="C6" s="2">
        <f t="shared" ref="C6:C16" si="0">$B$18/A6 * EXP(-$B$19/SQRT(A6)) + $B$20</f>
        <v>7.3529694475603797</v>
      </c>
      <c r="E6" s="3"/>
    </row>
    <row r="7" spans="1:5" x14ac:dyDescent="0.25">
      <c r="A7">
        <v>100</v>
      </c>
      <c r="B7">
        <v>6.5</v>
      </c>
      <c r="C7" s="2">
        <f t="shared" si="0"/>
        <v>6.2132948258503156</v>
      </c>
      <c r="E7" s="3"/>
    </row>
    <row r="8" spans="1:5" x14ac:dyDescent="0.25">
      <c r="A8">
        <v>200</v>
      </c>
      <c r="B8">
        <v>4.3</v>
      </c>
      <c r="C8" s="2">
        <f t="shared" si="0"/>
        <v>4.3852812883152534</v>
      </c>
      <c r="E8" s="3"/>
    </row>
    <row r="9" spans="1:5" x14ac:dyDescent="0.25">
      <c r="A9">
        <v>300</v>
      </c>
      <c r="B9">
        <v>3.3</v>
      </c>
      <c r="C9" s="2">
        <f t="shared" si="0"/>
        <v>3.3342024735821556</v>
      </c>
      <c r="E9" s="3"/>
    </row>
    <row r="10" spans="1:5" x14ac:dyDescent="0.25">
      <c r="A10">
        <v>400</v>
      </c>
      <c r="B10">
        <v>2.6</v>
      </c>
      <c r="C10" s="2">
        <f t="shared" si="0"/>
        <v>2.6627861047563504</v>
      </c>
      <c r="E10" s="3"/>
    </row>
    <row r="11" spans="1:5" x14ac:dyDescent="0.25">
      <c r="A11">
        <v>500</v>
      </c>
      <c r="B11">
        <v>2</v>
      </c>
      <c r="C11" s="2">
        <f t="shared" si="0"/>
        <v>2.1956377007745815</v>
      </c>
      <c r="E11" s="3"/>
    </row>
    <row r="12" spans="1:5" x14ac:dyDescent="0.25">
      <c r="A12">
        <v>600</v>
      </c>
      <c r="B12">
        <v>1.7</v>
      </c>
      <c r="C12" s="2">
        <f t="shared" si="0"/>
        <v>1.8507487204084341</v>
      </c>
    </row>
    <row r="13" spans="1:5" x14ac:dyDescent="0.25">
      <c r="A13">
        <v>700</v>
      </c>
      <c r="B13">
        <v>1.5</v>
      </c>
      <c r="C13" s="2">
        <f t="shared" si="0"/>
        <v>1.5849913307092431</v>
      </c>
      <c r="D13" s="2"/>
    </row>
    <row r="14" spans="1:5" x14ac:dyDescent="0.25">
      <c r="A14">
        <v>800</v>
      </c>
      <c r="B14">
        <v>1.3</v>
      </c>
      <c r="C14" s="2">
        <f t="shared" si="0"/>
        <v>1.3735123527599948</v>
      </c>
    </row>
    <row r="15" spans="1:5" x14ac:dyDescent="0.25">
      <c r="A15">
        <v>1000</v>
      </c>
      <c r="C15" s="2">
        <f t="shared" si="0"/>
        <v>1.057308060969202</v>
      </c>
    </row>
    <row r="16" spans="1:5" x14ac:dyDescent="0.25">
      <c r="A16">
        <v>2000</v>
      </c>
      <c r="C16" s="2">
        <f t="shared" si="0"/>
        <v>0.33468539171854872</v>
      </c>
    </row>
    <row r="17" spans="1:3" x14ac:dyDescent="0.25">
      <c r="C17" s="2"/>
    </row>
    <row r="18" spans="1:3" x14ac:dyDescent="0.25">
      <c r="A18" t="s">
        <v>2</v>
      </c>
      <c r="B18" s="2">
        <v>2500</v>
      </c>
      <c r="C18" s="2"/>
    </row>
    <row r="19" spans="1:3" x14ac:dyDescent="0.25">
      <c r="A19" t="s">
        <v>3</v>
      </c>
      <c r="B19">
        <v>13</v>
      </c>
      <c r="C19" s="2"/>
    </row>
    <row r="20" spans="1:3" x14ac:dyDescent="0.25">
      <c r="A20" t="s">
        <v>6</v>
      </c>
      <c r="B20">
        <v>-0.6</v>
      </c>
      <c r="C20" s="2"/>
    </row>
    <row r="21" spans="1:3" x14ac:dyDescent="0.25">
      <c r="A21" t="s">
        <v>7</v>
      </c>
      <c r="B21">
        <v>0.19400000000000001</v>
      </c>
      <c r="C21" s="2"/>
    </row>
    <row r="22" spans="1:3" x14ac:dyDescent="0.25">
      <c r="A22" t="s">
        <v>8</v>
      </c>
      <c r="B22">
        <v>14</v>
      </c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Левшин</dc:creator>
  <cp:lastModifiedBy>Андрей Левшин</cp:lastModifiedBy>
  <dcterms:created xsi:type="dcterms:W3CDTF">2015-06-05T18:19:34Z</dcterms:created>
  <dcterms:modified xsi:type="dcterms:W3CDTF">2024-12-15T05:58:48Z</dcterms:modified>
</cp:coreProperties>
</file>