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TTralee Files YEAR 3\Computer Graphics\Repos\CompGraphics\ImagesAndExcel\"/>
    </mc:Choice>
  </mc:AlternateContent>
  <xr:revisionPtr revIDLastSave="0" documentId="13_ncr:1_{06970683-2EA5-4DD9-936D-62C923DB8255}" xr6:coauthVersionLast="47" xr6:coauthVersionMax="47" xr10:uidLastSave="{00000000-0000-0000-0000-000000000000}"/>
  <bookViews>
    <workbookView xWindow="-15210" yWindow="3000" windowWidth="28800" windowHeight="15435" activeTab="1" xr2:uid="{00000000-000D-0000-FFFF-FFFF00000000}"/>
  </bookViews>
  <sheets>
    <sheet name="Assignment generation" sheetId="1" r:id="rId1"/>
    <sheet name="Map of Assignmen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E13" i="1" s="1"/>
  <c r="D7" i="1"/>
  <c r="C12" i="1" s="1"/>
  <c r="E7" i="1"/>
  <c r="E11" i="1" s="1"/>
  <c r="C8" i="1"/>
  <c r="D12" i="1" s="1"/>
  <c r="D8" i="1"/>
  <c r="E8" i="1"/>
  <c r="E12" i="1" s="1"/>
  <c r="C9" i="1"/>
  <c r="D9" i="1"/>
  <c r="E9" i="1"/>
  <c r="C13" i="1" s="1"/>
  <c r="D11" i="1" l="1"/>
  <c r="D13" i="1"/>
  <c r="C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AB22B-0416-48FB-ABEA-D5260A4CA16F}" keepAlive="1" name="Query - easytoremember" description="Connection to the 'easytoremember' query in the workbook." type="5" refreshedVersion="6" background="1">
    <dbPr connection="Provider=Microsoft.Mashup.OleDb.1;Data Source=$Workbook$;Location=easytoremember;Extended Properties=&quot;&quot;" command="SELECT * FROM [easytoremember]"/>
  </connection>
  <connection id="2" xr16:uid="{D39588CB-5320-47C7-B64E-518281BDD46A}" keepAlive="1" name="Query - easytoremember (2)" description="Connection to the 'easytoremember (2)' query in the workbook." type="5" refreshedVersion="6" background="1" saveData="1">
    <dbPr connection="Provider=Microsoft.Mashup.OleDb.1;Data Source=$Workbook$;Location=easytoremember (2);Extended Properties=&quot;&quot;" command="SELECT * FROM [easytoremember (2)]"/>
  </connection>
  <connection id="3" xr16:uid="{FFED4C16-E47E-4E5A-8EDC-50D5AB7E396A}" keepAlive="1" name="Query - easytoremember (3)" description="Connection to the 'easytoremember (3)' query in the workbook." type="5" refreshedVersion="6" background="1" saveData="1">
    <dbPr connection="Provider=Microsoft.Mashup.OleDb.1;Data Source=$Workbook$;Location=easytoremember (3);Extended Properties=&quot;&quot;" command="SELECT * FROM [easytoremember (3)]"/>
  </connection>
  <connection id="4" xr16:uid="{BD9CF7EA-5551-45DD-80AE-C86276B0C6C0}" keepAlive="1" name="Query - easytoremember (4)" description="Connection to the 'easytoremember (4)' query in the workbook." type="5" refreshedVersion="6" background="1" saveData="1">
    <dbPr connection="Provider=Microsoft.Mashup.OleDb.1;Data Source=$Workbook$;Location=easytoremember (4);Extended Properties=&quot;&quot;" command="SELECT * FROM [easytoremember (4)]"/>
  </connection>
</connections>
</file>

<file path=xl/sharedStrings.xml><?xml version="1.0" encoding="utf-8"?>
<sst xmlns="http://schemas.openxmlformats.org/spreadsheetml/2006/main" count="58" uniqueCount="55">
  <si>
    <t>z = -1</t>
  </si>
  <si>
    <t>Image after transformations</t>
  </si>
  <si>
    <t>translation</t>
  </si>
  <si>
    <t>Translation Matrix</t>
  </si>
  <si>
    <t>Scale Matrix</t>
  </si>
  <si>
    <t>rotation angle (degrees)</t>
  </si>
  <si>
    <t>Camera position</t>
  </si>
  <si>
    <t>Image after translation</t>
  </si>
  <si>
    <t xml:space="preserve">2nd Transformation Scale </t>
  </si>
  <si>
    <t>Camera look at</t>
  </si>
  <si>
    <t>Viewing Matrix</t>
  </si>
  <si>
    <t>Image after Scale</t>
  </si>
  <si>
    <t>Final Image</t>
  </si>
  <si>
    <t>Rotation Matrix</t>
  </si>
  <si>
    <t xml:space="preserve">scale </t>
  </si>
  <si>
    <t>Projection matrix</t>
  </si>
  <si>
    <t>Single Matrix of transformations</t>
  </si>
  <si>
    <t>1st Transformation a rotation by</t>
  </si>
  <si>
    <t>Image after Viewing Matrix</t>
  </si>
  <si>
    <t>Due Friday 17th October. To be e-mailed to robert.sheehy@ittralee.ie before midnight. Late submissions get no marks.</t>
  </si>
  <si>
    <t>Graphics Assignment No 1.</t>
  </si>
  <si>
    <t>Final Image on graph paper, or excell chart</t>
  </si>
  <si>
    <t>Single Matrix for everything</t>
  </si>
  <si>
    <t>t-number</t>
  </si>
  <si>
    <t>about the axis</t>
  </si>
  <si>
    <t>rotation axis</t>
  </si>
  <si>
    <t>Name</t>
  </si>
  <si>
    <t>3rd Translation</t>
  </si>
  <si>
    <t>Projection</t>
  </si>
  <si>
    <t>Camera up</t>
  </si>
  <si>
    <t>Camera setup</t>
  </si>
  <si>
    <t>Image after Rotation</t>
  </si>
  <si>
    <t>Should be equal (ish)   :-)</t>
  </si>
  <si>
    <t>=</t>
  </si>
  <si>
    <t>Projection by hand i.e. division</t>
  </si>
  <si>
    <t>Projection onto plane</t>
  </si>
  <si>
    <t>Can Be negative</t>
  </si>
  <si>
    <t>Can be negative, needs to be normalised</t>
  </si>
  <si>
    <t>Cannot have 0 or negatives</t>
  </si>
  <si>
    <t>0 replace with 2, negative change sign</t>
  </si>
  <si>
    <t>Vertices of your letter</t>
  </si>
  <si>
    <t>Matrix.lookat();</t>
  </si>
  <si>
    <t>0.1107863   ,   0.3066052</t>
  </si>
  <si>
    <t>0.07753615   ,   0.5669309</t>
  </si>
  <si>
    <t>0.2043844   ,   0.5404011</t>
  </si>
  <si>
    <t>0.3802209   ,   0.3235788</t>
  </si>
  <si>
    <t>0.5095453   ,   -0.0001543184</t>
  </si>
  <si>
    <t>-1.235457   ,   -1.198137</t>
  </si>
  <si>
    <t>0.3453664   ,   4.795619</t>
  </si>
  <si>
    <t xml:space="preserve"> -0.07708043   ,   0.7698914</t>
  </si>
  <si>
    <t xml:space="preserve"> -0.3834653   ,   1.0197</t>
  </si>
  <si>
    <t xml:space="preserve"> -0.3124288   ,   1.078826</t>
  </si>
  <si>
    <t xml:space="preserve"> -0.06615548   ,   0.8740009</t>
  </si>
  <si>
    <t xml:space="preserve"> 0.05784526   ,   0.7210969</t>
  </si>
  <si>
    <t>,-3.963956   ,   32.20899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</si>
</sst>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9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2" fillId="2" borderId="0" xfId="1" applyNumberFormat="1" applyAlignment="1">
      <alignment horizontal="right"/>
    </xf>
    <xf numFmtId="0" fontId="2" fillId="2" borderId="0" xfId="1" applyAlignment="1">
      <alignment vertical="center"/>
    </xf>
    <xf numFmtId="0" fontId="4" fillId="4" borderId="0" xfId="3" applyNumberFormat="1" applyAlignment="1">
      <alignment horizontal="right"/>
    </xf>
    <xf numFmtId="0" fontId="4" fillId="4" borderId="0" xfId="3" applyAlignment="1">
      <alignment vertical="center"/>
    </xf>
    <xf numFmtId="0" fontId="3" fillId="3" borderId="0" xfId="2" applyNumberFormat="1" applyAlignment="1">
      <alignment horizontal="right"/>
    </xf>
    <xf numFmtId="0" fontId="3" fillId="3" borderId="0" xfId="2" applyAlignment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'Map of Assignment'!$G$45:$G$76</c:f>
              <c:numCache>
                <c:formatCode>General</c:formatCode>
                <c:ptCount val="32"/>
                <c:pt idx="0">
                  <c:v>0.1107863</c:v>
                </c:pt>
                <c:pt idx="1">
                  <c:v>7.7536149999999998E-2</c:v>
                </c:pt>
                <c:pt idx="2">
                  <c:v>-7.7080430000000005E-2</c:v>
                </c:pt>
                <c:pt idx="3">
                  <c:v>-0.38346530000000001</c:v>
                </c:pt>
                <c:pt idx="4">
                  <c:v>-0.31242880000000001</c:v>
                </c:pt>
                <c:pt idx="5">
                  <c:v>-6.6155480000000003E-2</c:v>
                </c:pt>
                <c:pt idx="6">
                  <c:v>5.7845260000000003E-2</c:v>
                </c:pt>
                <c:pt idx="7">
                  <c:v>0.20438439999999999</c:v>
                </c:pt>
                <c:pt idx="8">
                  <c:v>0.38022089999999997</c:v>
                </c:pt>
                <c:pt idx="9">
                  <c:v>0.50954529999999998</c:v>
                </c:pt>
                <c:pt idx="10">
                  <c:v>-1.235457</c:v>
                </c:pt>
                <c:pt idx="11">
                  <c:v>-3.963956</c:v>
                </c:pt>
                <c:pt idx="12">
                  <c:v>0.34536640000000002</c:v>
                </c:pt>
                <c:pt idx="13">
                  <c:v>-2.517258</c:v>
                </c:pt>
                <c:pt idx="14">
                  <c:v>-1.436342</c:v>
                </c:pt>
                <c:pt idx="15">
                  <c:v>-1.350835</c:v>
                </c:pt>
                <c:pt idx="16">
                  <c:v>-9.425741E-2</c:v>
                </c:pt>
                <c:pt idx="17">
                  <c:v>-7.9281240000000003E-2</c:v>
                </c:pt>
                <c:pt idx="18">
                  <c:v>-0.19026560000000001</c:v>
                </c:pt>
                <c:pt idx="19">
                  <c:v>-0.43531170000000002</c:v>
                </c:pt>
                <c:pt idx="20">
                  <c:v>-0.3686912</c:v>
                </c:pt>
                <c:pt idx="21">
                  <c:v>-0.16364119999999999</c:v>
                </c:pt>
                <c:pt idx="22">
                  <c:v>-6.9278279999999998E-2</c:v>
                </c:pt>
                <c:pt idx="23">
                  <c:v>3.8819609999999997E-2</c:v>
                </c:pt>
                <c:pt idx="24">
                  <c:v>0.1638867</c:v>
                </c:pt>
                <c:pt idx="25">
                  <c:v>0.20738219999999999</c:v>
                </c:pt>
                <c:pt idx="26">
                  <c:v>-0.86550680000000002</c:v>
                </c:pt>
                <c:pt idx="27">
                  <c:v>-0.3149093</c:v>
                </c:pt>
                <c:pt idx="28">
                  <c:v>-2.1753300000000002</c:v>
                </c:pt>
                <c:pt idx="29">
                  <c:v>-1.6628039999999999</c:v>
                </c:pt>
                <c:pt idx="30">
                  <c:v>-1.141032</c:v>
                </c:pt>
                <c:pt idx="31">
                  <c:v>-0.99072649999999995</c:v>
                </c:pt>
              </c:numCache>
            </c:numRef>
          </c:xVal>
          <c:yVal>
            <c:numRef>
              <c:f>'Map of Assignment'!$H$45:$H$76</c:f>
              <c:numCache>
                <c:formatCode>General</c:formatCode>
                <c:ptCount val="32"/>
                <c:pt idx="0">
                  <c:v>0.30660520000000002</c:v>
                </c:pt>
                <c:pt idx="1">
                  <c:v>0.56693090000000002</c:v>
                </c:pt>
                <c:pt idx="2">
                  <c:v>0.7698914</c:v>
                </c:pt>
                <c:pt idx="3">
                  <c:v>1.0197000000000001</c:v>
                </c:pt>
                <c:pt idx="4">
                  <c:v>1.0788260000000001</c:v>
                </c:pt>
                <c:pt idx="5">
                  <c:v>0.87400089999999997</c:v>
                </c:pt>
                <c:pt idx="6">
                  <c:v>0.72109690000000004</c:v>
                </c:pt>
                <c:pt idx="7">
                  <c:v>0.54040109999999997</c:v>
                </c:pt>
                <c:pt idx="8">
                  <c:v>0.3235788</c:v>
                </c:pt>
                <c:pt idx="9">
                  <c:v>-1.543184E-4</c:v>
                </c:pt>
                <c:pt idx="10">
                  <c:v>-1.198137</c:v>
                </c:pt>
                <c:pt idx="11">
                  <c:v>32.20899</c:v>
                </c:pt>
                <c:pt idx="12">
                  <c:v>4.7956190000000003</c:v>
                </c:pt>
                <c:pt idx="13">
                  <c:v>1.6523559999999999</c:v>
                </c:pt>
                <c:pt idx="14">
                  <c:v>1.2614540000000001</c:v>
                </c:pt>
                <c:pt idx="15">
                  <c:v>0.21452769999999999</c:v>
                </c:pt>
                <c:pt idx="16">
                  <c:v>-9.2124250000000005E-2</c:v>
                </c:pt>
                <c:pt idx="17">
                  <c:v>0.18962599999999999</c:v>
                </c:pt>
                <c:pt idx="18">
                  <c:v>0.37918089999999999</c:v>
                </c:pt>
                <c:pt idx="19">
                  <c:v>0.56215170000000003</c:v>
                </c:pt>
                <c:pt idx="20">
                  <c:v>0.68392160000000002</c:v>
                </c:pt>
                <c:pt idx="21">
                  <c:v>0.52593900000000005</c:v>
                </c:pt>
                <c:pt idx="22">
                  <c:v>0.37781350000000002</c:v>
                </c:pt>
                <c:pt idx="23">
                  <c:v>0.2081277</c:v>
                </c:pt>
                <c:pt idx="24">
                  <c:v>1.180468E-2</c:v>
                </c:pt>
                <c:pt idx="25">
                  <c:v>-0.29997889999999999</c:v>
                </c:pt>
                <c:pt idx="26">
                  <c:v>-1.1553249999999999</c:v>
                </c:pt>
                <c:pt idx="27">
                  <c:v>-4.2432920000000003</c:v>
                </c:pt>
                <c:pt idx="28">
                  <c:v>-10.56283</c:v>
                </c:pt>
                <c:pt idx="29">
                  <c:v>0.39582240000000002</c:v>
                </c:pt>
                <c:pt idx="30">
                  <c:v>0.38992569999999999</c:v>
                </c:pt>
                <c:pt idx="31">
                  <c:v>-0.45304309999999998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E-4954-9E91-F247DAF32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817984"/>
        <c:axId val="990818312"/>
      </c:scatterChart>
      <c:valAx>
        <c:axId val="99081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818312"/>
        <c:crosses val="autoZero"/>
        <c:crossBetween val="midCat"/>
      </c:valAx>
      <c:valAx>
        <c:axId val="99081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81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chart" Target="../charts/chart1.xml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1224643</xdr:colOff>
      <xdr:row>2</xdr:row>
      <xdr:rowOff>0</xdr:rowOff>
    </xdr:from>
    <xdr:to>
      <xdr:col>3</xdr:col>
      <xdr:colOff>2365083</xdr:colOff>
      <xdr:row>2</xdr:row>
      <xdr:rowOff>5089072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9AFABF-A7B7-4B4C-8318-013FC73E1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1607" y="326571"/>
          <a:ext cx="1140440" cy="5089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54429</xdr:colOff>
      <xdr:row>5</xdr:row>
      <xdr:rowOff>204108</xdr:rowOff>
    </xdr:from>
    <xdr:to>
      <xdr:col>4</xdr:col>
      <xdr:colOff>1177269</xdr:colOff>
      <xdr:row>5</xdr:row>
      <xdr:rowOff>1347107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3C3DCC-B487-908E-2A91-E11F5082D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1393" y="6055179"/>
          <a:ext cx="3626555" cy="1142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37922</xdr:colOff>
      <xdr:row>23</xdr:row>
      <xdr:rowOff>353786</xdr:rowOff>
    </xdr:from>
    <xdr:to>
      <xdr:col>4</xdr:col>
      <xdr:colOff>1264104</xdr:colOff>
      <xdr:row>23</xdr:row>
      <xdr:rowOff>1193346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A03CD1B-3AAC-74AF-528F-74DA5162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886" y="28153179"/>
          <a:ext cx="3729897" cy="83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285750</xdr:colOff>
      <xdr:row>11</xdr:row>
      <xdr:rowOff>149679</xdr:rowOff>
    </xdr:from>
    <xdr:to>
      <xdr:col>4</xdr:col>
      <xdr:colOff>866775</xdr:colOff>
      <xdr:row>11</xdr:row>
      <xdr:rowOff>921204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55B986A-2400-47E3-974B-98CC9EB76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2714" y="13702393"/>
          <a:ext cx="308474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366626</xdr:colOff>
      <xdr:row>17</xdr:row>
      <xdr:rowOff>190501</xdr:rowOff>
    </xdr:from>
    <xdr:to>
      <xdr:col>4</xdr:col>
      <xdr:colOff>953860</xdr:colOff>
      <xdr:row>17</xdr:row>
      <xdr:rowOff>1098097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5BEFBE6-3643-4A81-A6F8-BE136964A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590" y="20778108"/>
          <a:ext cx="3090949" cy="9075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762000</xdr:colOff>
      <xdr:row>8</xdr:row>
      <xdr:rowOff>27215</xdr:rowOff>
    </xdr:from>
    <xdr:to>
      <xdr:col>4</xdr:col>
      <xdr:colOff>272142</xdr:colOff>
      <xdr:row>8</xdr:row>
      <xdr:rowOff>5170173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8BC38EF-65BA-4286-8E51-F540CDD5D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964" y="8055429"/>
          <a:ext cx="2013857" cy="5142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54429</xdr:colOff>
      <xdr:row>11</xdr:row>
      <xdr:rowOff>204108</xdr:rowOff>
    </xdr:from>
    <xdr:to>
      <xdr:col>8</xdr:col>
      <xdr:colOff>845004</xdr:colOff>
      <xdr:row>11</xdr:row>
      <xdr:rowOff>975633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A013617-2B7E-480E-99C3-3DF6A27B7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4429" y="13756822"/>
          <a:ext cx="2627539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231323</xdr:colOff>
      <xdr:row>20</xdr:row>
      <xdr:rowOff>40822</xdr:rowOff>
    </xdr:from>
    <xdr:to>
      <xdr:col>8</xdr:col>
      <xdr:colOff>602031</xdr:colOff>
      <xdr:row>20</xdr:row>
      <xdr:rowOff>5170715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7BB04FF-4A05-427F-864C-4195060F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323" y="22315715"/>
          <a:ext cx="2207672" cy="5129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963707</xdr:colOff>
      <xdr:row>20</xdr:row>
      <xdr:rowOff>11206</xdr:rowOff>
    </xdr:from>
    <xdr:to>
      <xdr:col>4</xdr:col>
      <xdr:colOff>515095</xdr:colOff>
      <xdr:row>20</xdr:row>
      <xdr:rowOff>5143501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C9B645-6F80-51A1-838E-5A7350037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9060" y="22176441"/>
          <a:ext cx="2061506" cy="5132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851648</xdr:colOff>
      <xdr:row>14</xdr:row>
      <xdr:rowOff>56029</xdr:rowOff>
    </xdr:from>
    <xdr:to>
      <xdr:col>4</xdr:col>
      <xdr:colOff>380530</xdr:colOff>
      <xdr:row>14</xdr:row>
      <xdr:rowOff>5132294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B5E320-CDCA-924F-EA02-91E88D2FE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1" y="15027088"/>
          <a:ext cx="2039000" cy="5076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773207</xdr:colOff>
      <xdr:row>26</xdr:row>
      <xdr:rowOff>11206</xdr:rowOff>
    </xdr:from>
    <xdr:to>
      <xdr:col>4</xdr:col>
      <xdr:colOff>311091</xdr:colOff>
      <xdr:row>26</xdr:row>
      <xdr:rowOff>5109883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BDD402-6F07-77DA-C3B6-0DF427176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8560" y="29437853"/>
          <a:ext cx="2048002" cy="5098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705971</xdr:colOff>
      <xdr:row>29</xdr:row>
      <xdr:rowOff>22411</xdr:rowOff>
    </xdr:from>
    <xdr:to>
      <xdr:col>4</xdr:col>
      <xdr:colOff>643778</xdr:colOff>
      <xdr:row>29</xdr:row>
      <xdr:rowOff>793936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0EA66C-7097-ED1F-A25B-2D3A162EE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1324" y="34962352"/>
          <a:ext cx="24479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818030</xdr:colOff>
      <xdr:row>32</xdr:row>
      <xdr:rowOff>33618</xdr:rowOff>
    </xdr:from>
    <xdr:to>
      <xdr:col>4</xdr:col>
      <xdr:colOff>358588</xdr:colOff>
      <xdr:row>32</xdr:row>
      <xdr:rowOff>5131911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682B83-26BF-DD31-CA2B-2136BB8BF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3383" y="36172589"/>
          <a:ext cx="2050676" cy="5098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907678</xdr:colOff>
      <xdr:row>32</xdr:row>
      <xdr:rowOff>56030</xdr:rowOff>
    </xdr:from>
    <xdr:to>
      <xdr:col>12</xdr:col>
      <xdr:colOff>67237</xdr:colOff>
      <xdr:row>32</xdr:row>
      <xdr:rowOff>5126463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D9842F7-2106-7C5E-77EF-30C80267A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1149" y="36195001"/>
          <a:ext cx="2039470" cy="5070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78440</xdr:colOff>
      <xdr:row>23</xdr:row>
      <xdr:rowOff>294017</xdr:rowOff>
    </xdr:from>
    <xdr:to>
      <xdr:col>12</xdr:col>
      <xdr:colOff>957542</xdr:colOff>
      <xdr:row>23</xdr:row>
      <xdr:rowOff>1141318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4AAF487-2B92-84EF-1224-5C5275C28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1911" y="27972546"/>
          <a:ext cx="3759013" cy="847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33130</xdr:colOff>
      <xdr:row>29</xdr:row>
      <xdr:rowOff>16566</xdr:rowOff>
    </xdr:from>
    <xdr:to>
      <xdr:col>1</xdr:col>
      <xdr:colOff>601146</xdr:colOff>
      <xdr:row>29</xdr:row>
      <xdr:rowOff>4033631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533F862-2F4B-00AA-ECD7-AD3C710D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30" y="35151392"/>
          <a:ext cx="1180929" cy="4017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186359</xdr:colOff>
      <xdr:row>65</xdr:row>
      <xdr:rowOff>115127</xdr:rowOff>
    </xdr:from>
    <xdr:to>
      <xdr:col>5</xdr:col>
      <xdr:colOff>989772</xdr:colOff>
      <xdr:row>82</xdr:row>
      <xdr:rowOff>42240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25C9A107-8542-1004-B568-610D527F7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Normal="100" workbookViewId="0">
      <selection activeCell="E13" sqref="C13:E13"/>
    </sheetView>
  </sheetViews>
  <sheetFormatPr defaultColWidth="9.140625" defaultRowHeight="12.75" customHeight="1" x14ac:dyDescent="0.2"/>
  <cols>
    <col min="1" max="1" width="46.7109375" customWidth="1"/>
    <col min="2" max="2" width="22.5703125" customWidth="1"/>
    <col min="3" max="3" width="10.85546875" customWidth="1"/>
    <col min="4" max="6" width="9.140625" customWidth="1"/>
    <col min="11" max="11" width="39.5703125" customWidth="1"/>
    <col min="12" max="12" width="57" customWidth="1"/>
  </cols>
  <sheetData>
    <row r="1" spans="1:12" ht="12.75" customHeight="1" x14ac:dyDescent="0.2">
      <c r="A1" s="36" t="s">
        <v>20</v>
      </c>
      <c r="B1" s="36"/>
      <c r="C1" s="36"/>
      <c r="D1" s="36"/>
      <c r="E1" s="36"/>
      <c r="F1" s="36"/>
    </row>
    <row r="2" spans="1:12" ht="12.75" customHeight="1" x14ac:dyDescent="0.2">
      <c r="A2" s="37" t="s">
        <v>19</v>
      </c>
      <c r="B2" s="37"/>
      <c r="C2" s="37"/>
      <c r="D2" s="37"/>
      <c r="E2" s="37"/>
      <c r="F2" s="37"/>
      <c r="K2" s="28" t="s">
        <v>36</v>
      </c>
    </row>
    <row r="3" spans="1:12" ht="12.75" customHeight="1" x14ac:dyDescent="0.2">
      <c r="A3" s="1" t="s">
        <v>26</v>
      </c>
    </row>
    <row r="4" spans="1:12" ht="12.75" customHeight="1" x14ac:dyDescent="0.2">
      <c r="B4" s="1" t="s">
        <v>23</v>
      </c>
      <c r="C4" s="2">
        <v>220182</v>
      </c>
    </row>
    <row r="5" spans="1:12" ht="12.75" customHeight="1" x14ac:dyDescent="0.2">
      <c r="K5" s="30" t="s">
        <v>37</v>
      </c>
    </row>
    <row r="6" spans="1:12" ht="12.75" customHeight="1" x14ac:dyDescent="0.25">
      <c r="A6" s="1" t="s">
        <v>17</v>
      </c>
      <c r="B6" s="1" t="s">
        <v>5</v>
      </c>
      <c r="C6" s="27">
        <f>MOD(C4,100)-50</f>
        <v>32</v>
      </c>
    </row>
    <row r="7" spans="1:12" ht="12.75" customHeight="1" x14ac:dyDescent="0.25">
      <c r="A7" s="1" t="s">
        <v>24</v>
      </c>
      <c r="B7" s="1" t="s">
        <v>25</v>
      </c>
      <c r="C7" s="29">
        <f>INT((C4/10000))-5</f>
        <v>17</v>
      </c>
      <c r="D7" s="29">
        <f>MOD(INT((C4/100)),10)-5</f>
        <v>-4</v>
      </c>
      <c r="E7" s="29">
        <f>MOD(INT((C4/100)),10)-5</f>
        <v>-4</v>
      </c>
    </row>
    <row r="8" spans="1:12" ht="12.75" customHeight="1" x14ac:dyDescent="0.25">
      <c r="A8" s="1" t="s">
        <v>8</v>
      </c>
      <c r="B8" s="1" t="s">
        <v>14</v>
      </c>
      <c r="C8" s="31">
        <f>INT((C4/10000))-5</f>
        <v>17</v>
      </c>
      <c r="D8" s="31">
        <f>MOD(INT((C4/1000)),10)-4</f>
        <v>-4</v>
      </c>
      <c r="E8" s="31">
        <f>MOD(INT((C4/100)),10)-5</f>
        <v>-4</v>
      </c>
      <c r="G8">
        <v>5</v>
      </c>
      <c r="H8">
        <v>4</v>
      </c>
      <c r="I8">
        <v>4</v>
      </c>
      <c r="K8" s="32" t="s">
        <v>38</v>
      </c>
      <c r="L8" t="s">
        <v>39</v>
      </c>
    </row>
    <row r="9" spans="1:12" ht="12.75" customHeight="1" x14ac:dyDescent="0.25">
      <c r="A9" s="1" t="s">
        <v>27</v>
      </c>
      <c r="B9" s="1" t="s">
        <v>2</v>
      </c>
      <c r="C9" s="27">
        <f>MOD(C4,10)-5</f>
        <v>-3</v>
      </c>
      <c r="D9" s="27">
        <f>MOD(INT((C4/10)),10)-5</f>
        <v>3</v>
      </c>
      <c r="E9" s="27">
        <f>MOD(INT((C4/100)),10)-4</f>
        <v>-3</v>
      </c>
    </row>
    <row r="11" spans="1:12" ht="12.75" customHeight="1" x14ac:dyDescent="0.25">
      <c r="A11" s="3" t="s">
        <v>30</v>
      </c>
      <c r="B11" s="1" t="s">
        <v>6</v>
      </c>
      <c r="C11" s="27">
        <f>2+C7</f>
        <v>19</v>
      </c>
      <c r="D11" s="27">
        <f>3+D7</f>
        <v>-1</v>
      </c>
      <c r="E11" s="27">
        <f>E7+50</f>
        <v>46</v>
      </c>
    </row>
    <row r="12" spans="1:12" ht="12.75" customHeight="1" x14ac:dyDescent="0.25">
      <c r="A12" s="3"/>
      <c r="B12" s="1" t="s">
        <v>9</v>
      </c>
      <c r="C12" s="29">
        <f>D7</f>
        <v>-4</v>
      </c>
      <c r="D12" s="29">
        <f>C8</f>
        <v>17</v>
      </c>
      <c r="E12" s="29">
        <f>E8</f>
        <v>-4</v>
      </c>
      <c r="H12" t="s">
        <v>41</v>
      </c>
    </row>
    <row r="13" spans="1:12" ht="12.75" customHeight="1" x14ac:dyDescent="0.25">
      <c r="A13" s="3"/>
      <c r="B13" s="1" t="s">
        <v>29</v>
      </c>
      <c r="C13" s="29">
        <f>E9</f>
        <v>-3</v>
      </c>
      <c r="D13" s="29">
        <f>D7</f>
        <v>-4</v>
      </c>
      <c r="E13" s="29">
        <f>C7</f>
        <v>17</v>
      </c>
    </row>
    <row r="15" spans="1:12" ht="12.75" customHeight="1" x14ac:dyDescent="0.2">
      <c r="A15" s="1" t="s">
        <v>35</v>
      </c>
      <c r="B15" s="1" t="s">
        <v>28</v>
      </c>
      <c r="C15" s="1" t="s">
        <v>0</v>
      </c>
    </row>
  </sheetData>
  <mergeCells count="2">
    <mergeCell ref="A1:F1"/>
    <mergeCell ref="A2:F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1"/>
  <sheetViews>
    <sheetView tabSelected="1" topLeftCell="A40" zoomScale="115" zoomScaleNormal="115" workbookViewId="0">
      <selection activeCell="E63" sqref="E63"/>
    </sheetView>
  </sheetViews>
  <sheetFormatPr defaultColWidth="9.140625" defaultRowHeight="12.75" customHeight="1" x14ac:dyDescent="0.2"/>
  <cols>
    <col min="1" max="3" width="9.140625" customWidth="1"/>
    <col min="4" max="4" width="37.5703125" customWidth="1"/>
    <col min="5" max="5" width="19" customWidth="1"/>
    <col min="6" max="6" width="21" customWidth="1"/>
    <col min="7" max="7" width="17.7109375" customWidth="1"/>
    <col min="8" max="8" width="27.5703125" customWidth="1"/>
    <col min="9" max="9" width="13.42578125" customWidth="1"/>
    <col min="10" max="10" width="9.140625" customWidth="1"/>
    <col min="11" max="11" width="3.7109375" customWidth="1"/>
    <col min="12" max="12" width="43.140625" customWidth="1"/>
    <col min="13" max="13" width="14.42578125" customWidth="1"/>
  </cols>
  <sheetData>
    <row r="1" spans="3:13" ht="12.75" customHeight="1" x14ac:dyDescent="0.2">
      <c r="D1" s="4"/>
      <c r="E1" s="4"/>
    </row>
    <row r="2" spans="3:13" ht="12.75" customHeight="1" x14ac:dyDescent="0.2">
      <c r="C2" s="5"/>
      <c r="D2" s="38" t="s">
        <v>40</v>
      </c>
      <c r="E2" s="39"/>
      <c r="F2" s="8"/>
      <c r="G2" s="4"/>
      <c r="H2" s="4"/>
      <c r="I2" s="4"/>
      <c r="J2" s="4"/>
      <c r="K2" s="4"/>
      <c r="L2" s="4"/>
    </row>
    <row r="3" spans="3:13" ht="408.75" customHeight="1" x14ac:dyDescent="0.2">
      <c r="C3" s="5"/>
      <c r="D3" s="42"/>
      <c r="E3" s="43"/>
      <c r="F3" s="33"/>
      <c r="G3" s="11"/>
      <c r="H3" s="34"/>
      <c r="I3" s="33"/>
      <c r="J3" s="11"/>
      <c r="K3" s="11"/>
      <c r="L3" s="34"/>
      <c r="M3" s="12"/>
    </row>
    <row r="4" spans="3:13" ht="12.75" customHeight="1" x14ac:dyDescent="0.2">
      <c r="D4" s="13"/>
      <c r="E4" s="14"/>
      <c r="H4" s="15"/>
      <c r="I4" s="12"/>
      <c r="L4" s="15"/>
      <c r="M4" s="12"/>
    </row>
    <row r="5" spans="3:13" ht="12.75" customHeight="1" x14ac:dyDescent="0.2">
      <c r="C5" s="5"/>
      <c r="D5" s="38" t="s">
        <v>13</v>
      </c>
      <c r="E5" s="39"/>
      <c r="F5" s="8"/>
      <c r="H5" s="15"/>
      <c r="I5" s="12"/>
      <c r="L5" s="15"/>
      <c r="M5" s="12"/>
    </row>
    <row r="6" spans="3:13" ht="138.75" customHeight="1" x14ac:dyDescent="0.2">
      <c r="C6" s="5"/>
      <c r="D6" s="42"/>
      <c r="E6" s="43"/>
      <c r="F6" s="16"/>
      <c r="G6" s="12"/>
      <c r="H6" s="15"/>
      <c r="I6" s="12"/>
      <c r="L6" s="15"/>
      <c r="M6" s="12"/>
    </row>
    <row r="7" spans="3:13" ht="12.75" customHeight="1" x14ac:dyDescent="0.2">
      <c r="D7" s="13"/>
      <c r="E7" s="14"/>
      <c r="F7" s="35"/>
      <c r="G7" s="12"/>
      <c r="H7" s="15"/>
      <c r="I7" s="12"/>
      <c r="L7" s="15"/>
      <c r="M7" s="12"/>
    </row>
    <row r="8" spans="3:13" ht="18.75" customHeight="1" x14ac:dyDescent="0.2">
      <c r="C8" s="5"/>
      <c r="D8" s="38" t="s">
        <v>31</v>
      </c>
      <c r="E8" s="39"/>
      <c r="F8" s="17"/>
      <c r="G8" s="12"/>
      <c r="H8" s="15"/>
      <c r="I8" s="12"/>
      <c r="L8" s="15"/>
      <c r="M8" s="12"/>
    </row>
    <row r="9" spans="3:13" ht="409.5" customHeight="1" x14ac:dyDescent="0.2">
      <c r="C9" s="5"/>
      <c r="D9" s="42"/>
      <c r="E9" s="43"/>
      <c r="F9" s="17"/>
      <c r="G9" s="12"/>
      <c r="H9" s="15"/>
      <c r="I9" s="12"/>
      <c r="L9" s="15"/>
      <c r="M9" s="12"/>
    </row>
    <row r="10" spans="3:13" ht="12.75" customHeight="1" x14ac:dyDescent="0.2">
      <c r="D10" s="13"/>
      <c r="E10" s="14"/>
      <c r="F10" s="15"/>
      <c r="G10" s="12"/>
      <c r="H10" s="10"/>
      <c r="I10" s="8"/>
      <c r="L10" s="15"/>
      <c r="M10" s="12"/>
    </row>
    <row r="11" spans="3:13" ht="12.75" customHeight="1" x14ac:dyDescent="0.2">
      <c r="C11" s="5"/>
      <c r="D11" s="38" t="s">
        <v>4</v>
      </c>
      <c r="E11" s="39"/>
      <c r="F11" s="18"/>
      <c r="G11" s="19"/>
      <c r="H11" s="47" t="s">
        <v>16</v>
      </c>
      <c r="I11" s="48"/>
      <c r="J11" s="8"/>
      <c r="L11" s="15"/>
      <c r="M11" s="12"/>
    </row>
    <row r="12" spans="3:13" ht="93" customHeight="1" x14ac:dyDescent="0.2">
      <c r="C12" s="5"/>
      <c r="D12" s="42"/>
      <c r="E12" s="43"/>
      <c r="F12" s="16"/>
      <c r="G12" s="16"/>
      <c r="H12" s="42"/>
      <c r="I12" s="43"/>
      <c r="J12" s="16"/>
      <c r="K12" s="12"/>
      <c r="L12" s="15"/>
      <c r="M12" s="12"/>
    </row>
    <row r="13" spans="3:13" ht="12.75" customHeight="1" x14ac:dyDescent="0.2">
      <c r="D13" s="13"/>
      <c r="E13" s="14"/>
      <c r="F13" s="15"/>
      <c r="G13" s="12"/>
      <c r="H13" s="7"/>
      <c r="I13" s="20"/>
      <c r="J13" s="15"/>
      <c r="K13" s="12"/>
      <c r="L13" s="15"/>
      <c r="M13" s="12"/>
    </row>
    <row r="14" spans="3:13" ht="12.75" customHeight="1" x14ac:dyDescent="0.2">
      <c r="C14" s="5"/>
      <c r="D14" s="38" t="s">
        <v>11</v>
      </c>
      <c r="E14" s="39"/>
      <c r="F14" s="17"/>
      <c r="G14" s="12"/>
      <c r="H14" s="15"/>
      <c r="I14" s="12"/>
      <c r="J14" s="15"/>
      <c r="K14" s="12"/>
      <c r="L14" s="15"/>
      <c r="M14" s="12"/>
    </row>
    <row r="15" spans="3:13" ht="409.5" customHeight="1" x14ac:dyDescent="0.2">
      <c r="C15" s="5"/>
      <c r="D15" s="42"/>
      <c r="E15" s="43"/>
      <c r="F15" s="17"/>
      <c r="G15" s="12"/>
      <c r="H15" s="15"/>
      <c r="I15" s="12"/>
      <c r="J15" s="15"/>
      <c r="K15" s="12"/>
      <c r="L15" s="15"/>
      <c r="M15" s="12"/>
    </row>
    <row r="16" spans="3:13" ht="12.75" customHeight="1" x14ac:dyDescent="0.2">
      <c r="D16" s="13"/>
      <c r="E16" s="14"/>
      <c r="F16" s="15"/>
      <c r="G16" s="12"/>
      <c r="H16" s="15"/>
      <c r="I16" s="12"/>
      <c r="J16" s="15"/>
      <c r="K16" s="12"/>
      <c r="L16" s="15"/>
      <c r="M16" s="12"/>
    </row>
    <row r="17" spans="1:13" ht="12.75" customHeight="1" x14ac:dyDescent="0.2">
      <c r="C17" s="5"/>
      <c r="D17" s="38" t="s">
        <v>3</v>
      </c>
      <c r="E17" s="39"/>
      <c r="F17" s="18"/>
      <c r="G17" s="12"/>
      <c r="H17" s="15"/>
      <c r="I17" s="12"/>
      <c r="J17" s="15"/>
      <c r="K17" s="12"/>
      <c r="L17" s="15"/>
      <c r="M17" s="12"/>
    </row>
    <row r="18" spans="1:13" ht="107.25" customHeight="1" x14ac:dyDescent="0.2">
      <c r="C18" s="5"/>
      <c r="D18" s="42"/>
      <c r="E18" s="43"/>
      <c r="F18" s="20"/>
      <c r="H18" s="15"/>
      <c r="I18" s="12"/>
      <c r="J18" s="15"/>
      <c r="K18" s="12"/>
      <c r="L18" s="15"/>
      <c r="M18" s="12"/>
    </row>
    <row r="19" spans="1:13" ht="12.75" customHeight="1" x14ac:dyDescent="0.2">
      <c r="D19" s="13"/>
      <c r="E19" s="14"/>
      <c r="H19" s="10"/>
      <c r="I19" s="8"/>
      <c r="J19" s="15"/>
      <c r="K19" s="12"/>
      <c r="L19" s="15"/>
      <c r="M19" s="12"/>
    </row>
    <row r="20" spans="1:13" ht="12.75" customHeight="1" x14ac:dyDescent="0.2">
      <c r="C20" s="5"/>
      <c r="D20" s="38" t="s">
        <v>7</v>
      </c>
      <c r="E20" s="39"/>
      <c r="F20" s="44" t="s">
        <v>33</v>
      </c>
      <c r="G20" s="46"/>
      <c r="H20" s="47" t="s">
        <v>1</v>
      </c>
      <c r="I20" s="48"/>
      <c r="J20" s="17"/>
      <c r="K20" s="12"/>
      <c r="L20" s="15"/>
      <c r="M20" s="12"/>
    </row>
    <row r="21" spans="1:13" ht="409.5" customHeight="1" x14ac:dyDescent="0.2">
      <c r="C21" s="5"/>
      <c r="D21" s="42"/>
      <c r="E21" s="43"/>
      <c r="F21" s="44"/>
      <c r="G21" s="46"/>
      <c r="H21" s="42"/>
      <c r="I21" s="43"/>
      <c r="J21" s="17"/>
      <c r="K21" s="12"/>
      <c r="L21" s="15"/>
      <c r="M21" s="12"/>
    </row>
    <row r="22" spans="1:13" ht="12.75" customHeight="1" x14ac:dyDescent="0.2">
      <c r="D22" s="13"/>
      <c r="E22" s="14"/>
      <c r="H22" s="21"/>
      <c r="I22" s="21"/>
      <c r="J22" s="15"/>
      <c r="K22" s="12"/>
      <c r="L22" s="10"/>
      <c r="M22" s="8"/>
    </row>
    <row r="23" spans="1:13" ht="12.75" customHeight="1" x14ac:dyDescent="0.2">
      <c r="C23" s="5"/>
      <c r="D23" s="38" t="s">
        <v>10</v>
      </c>
      <c r="E23" s="39"/>
      <c r="F23" s="9"/>
      <c r="G23" s="22"/>
      <c r="H23" s="22"/>
      <c r="I23" s="22"/>
      <c r="J23" s="10"/>
      <c r="K23" s="18"/>
      <c r="L23" s="47" t="s">
        <v>22</v>
      </c>
      <c r="M23" s="48"/>
    </row>
    <row r="24" spans="1:13" ht="113.25" customHeight="1" x14ac:dyDescent="0.2">
      <c r="C24" s="5"/>
      <c r="D24" s="42"/>
      <c r="E24" s="43"/>
      <c r="F24" s="6"/>
      <c r="G24" s="11"/>
      <c r="H24" s="11"/>
      <c r="I24" s="11"/>
      <c r="J24" s="7"/>
      <c r="K24" s="23"/>
      <c r="L24" s="42"/>
      <c r="M24" s="43"/>
    </row>
    <row r="25" spans="1:13" ht="12.75" customHeight="1" x14ac:dyDescent="0.2">
      <c r="D25" s="13"/>
      <c r="E25" s="14"/>
      <c r="J25" s="15"/>
      <c r="K25" s="12"/>
      <c r="L25" s="7"/>
      <c r="M25" s="20"/>
    </row>
    <row r="26" spans="1:13" ht="12.75" customHeight="1" x14ac:dyDescent="0.2">
      <c r="B26" s="4"/>
      <c r="C26" s="24"/>
      <c r="D26" s="47" t="s">
        <v>18</v>
      </c>
      <c r="E26" s="48"/>
      <c r="F26" s="12"/>
      <c r="J26" s="15"/>
      <c r="K26" s="12"/>
      <c r="L26" s="15"/>
      <c r="M26" s="12"/>
    </row>
    <row r="27" spans="1:13" ht="409.5" customHeight="1" x14ac:dyDescent="0.2">
      <c r="A27" s="5"/>
      <c r="B27" s="6"/>
      <c r="C27" s="7"/>
      <c r="D27" s="42"/>
      <c r="E27" s="43"/>
      <c r="F27" s="12"/>
      <c r="J27" s="15"/>
      <c r="K27" s="12"/>
      <c r="L27" s="15"/>
      <c r="M27" s="12"/>
    </row>
    <row r="28" spans="1:13" ht="12.75" customHeight="1" x14ac:dyDescent="0.2">
      <c r="A28" s="24"/>
      <c r="B28" s="9"/>
      <c r="D28" s="13"/>
      <c r="E28" s="14"/>
      <c r="J28" s="15"/>
      <c r="K28" s="12"/>
      <c r="L28" s="15"/>
      <c r="M28" s="12"/>
    </row>
    <row r="29" spans="1:13" x14ac:dyDescent="0.2">
      <c r="A29" s="47" t="s">
        <v>34</v>
      </c>
      <c r="B29" s="48"/>
      <c r="C29" s="25"/>
      <c r="D29" s="38" t="s">
        <v>15</v>
      </c>
      <c r="E29" s="39"/>
      <c r="F29" s="9"/>
      <c r="G29" s="22"/>
      <c r="H29" s="22"/>
      <c r="I29" s="22"/>
      <c r="J29" s="10"/>
      <c r="K29" s="12"/>
      <c r="L29" s="15"/>
      <c r="M29" s="12"/>
    </row>
    <row r="30" spans="1:13" ht="322.5" customHeight="1" x14ac:dyDescent="0.2">
      <c r="A30" s="42"/>
      <c r="B30" s="43"/>
      <c r="C30" s="25"/>
      <c r="D30" s="42"/>
      <c r="E30" s="43"/>
      <c r="F30" s="20"/>
      <c r="G30" s="21"/>
      <c r="H30" s="21"/>
      <c r="I30" s="21"/>
      <c r="J30" s="21"/>
      <c r="L30" s="15"/>
      <c r="M30" s="12"/>
    </row>
    <row r="31" spans="1:13" x14ac:dyDescent="0.2">
      <c r="A31" s="13"/>
      <c r="B31" s="14"/>
      <c r="D31" s="13"/>
      <c r="E31" s="14"/>
      <c r="L31" s="10"/>
      <c r="M31" s="8"/>
    </row>
    <row r="32" spans="1:13" x14ac:dyDescent="0.2">
      <c r="A32" s="38" t="s">
        <v>12</v>
      </c>
      <c r="B32" s="39"/>
      <c r="C32" s="17" t="s">
        <v>33</v>
      </c>
      <c r="D32" s="38" t="s">
        <v>12</v>
      </c>
      <c r="E32" s="39"/>
      <c r="F32" s="44" t="s">
        <v>32</v>
      </c>
      <c r="G32" s="45"/>
      <c r="H32" s="45"/>
      <c r="I32" s="45"/>
      <c r="J32" s="45"/>
      <c r="K32" s="46"/>
      <c r="L32" s="38" t="s">
        <v>12</v>
      </c>
      <c r="M32" s="39"/>
    </row>
    <row r="33" spans="1:13" ht="409.5" customHeight="1" x14ac:dyDescent="0.2">
      <c r="A33" s="40"/>
      <c r="B33" s="41"/>
      <c r="C33" s="17"/>
      <c r="D33" s="42"/>
      <c r="E33" s="43"/>
      <c r="F33" s="44"/>
      <c r="G33" s="45"/>
      <c r="H33" s="45"/>
      <c r="I33" s="45"/>
      <c r="J33" s="45"/>
      <c r="K33" s="46"/>
      <c r="L33" s="42"/>
      <c r="M33" s="41"/>
    </row>
    <row r="34" spans="1:13" x14ac:dyDescent="0.2">
      <c r="A34" s="21"/>
      <c r="B34" s="21"/>
      <c r="D34" s="13"/>
      <c r="E34" s="14"/>
      <c r="L34" s="21"/>
      <c r="M34" s="21"/>
    </row>
    <row r="35" spans="1:13" x14ac:dyDescent="0.2">
      <c r="C35" s="5"/>
      <c r="D35" s="47" t="s">
        <v>21</v>
      </c>
      <c r="E35" s="48"/>
      <c r="F35" s="12"/>
    </row>
    <row r="36" spans="1:13" x14ac:dyDescent="0.2">
      <c r="C36" s="5"/>
      <c r="D36" s="42"/>
      <c r="E36" s="43"/>
      <c r="F36" s="12"/>
    </row>
    <row r="38" spans="1:13" ht="15.75" customHeight="1" x14ac:dyDescent="0.2">
      <c r="E38" s="26"/>
      <c r="F38" s="26"/>
      <c r="H38" s="42"/>
      <c r="I38" s="41"/>
    </row>
    <row r="45" spans="1:13" ht="12.75" customHeight="1" x14ac:dyDescent="0.2">
      <c r="E45" t="s">
        <v>42</v>
      </c>
      <c r="G45">
        <v>0.1107863</v>
      </c>
      <c r="H45">
        <v>0.30660520000000002</v>
      </c>
    </row>
    <row r="46" spans="1:13" ht="12.75" customHeight="1" x14ac:dyDescent="0.2">
      <c r="E46" t="s">
        <v>43</v>
      </c>
      <c r="G46">
        <v>7.7536149999999998E-2</v>
      </c>
      <c r="H46">
        <v>0.56693090000000002</v>
      </c>
    </row>
    <row r="47" spans="1:13" ht="12.75" customHeight="1" x14ac:dyDescent="0.2">
      <c r="E47" t="s">
        <v>49</v>
      </c>
      <c r="G47">
        <v>-7.7080430000000005E-2</v>
      </c>
      <c r="H47">
        <v>0.7698914</v>
      </c>
    </row>
    <row r="48" spans="1:13" ht="12.75" customHeight="1" x14ac:dyDescent="0.2">
      <c r="E48" t="s">
        <v>50</v>
      </c>
      <c r="G48">
        <v>-0.38346530000000001</v>
      </c>
      <c r="H48">
        <v>1.0197000000000001</v>
      </c>
    </row>
    <row r="49" spans="5:8" ht="12.75" customHeight="1" x14ac:dyDescent="0.2">
      <c r="E49" t="s">
        <v>51</v>
      </c>
      <c r="G49">
        <v>-0.31242880000000001</v>
      </c>
      <c r="H49">
        <v>1.0788260000000001</v>
      </c>
    </row>
    <row r="50" spans="5:8" ht="12.75" customHeight="1" x14ac:dyDescent="0.2">
      <c r="E50" t="s">
        <v>52</v>
      </c>
      <c r="G50">
        <v>-6.6155480000000003E-2</v>
      </c>
      <c r="H50">
        <v>0.87400089999999997</v>
      </c>
    </row>
    <row r="51" spans="5:8" ht="12.75" customHeight="1" x14ac:dyDescent="0.2">
      <c r="E51" t="s">
        <v>53</v>
      </c>
      <c r="G51">
        <v>5.7845260000000003E-2</v>
      </c>
      <c r="H51">
        <v>0.72109690000000004</v>
      </c>
    </row>
    <row r="52" spans="5:8" ht="12.75" customHeight="1" x14ac:dyDescent="0.2">
      <c r="E52" t="s">
        <v>44</v>
      </c>
      <c r="G52">
        <v>0.20438439999999999</v>
      </c>
      <c r="H52">
        <v>0.54040109999999997</v>
      </c>
    </row>
    <row r="53" spans="5:8" ht="12.75" customHeight="1" x14ac:dyDescent="0.2">
      <c r="E53" t="s">
        <v>45</v>
      </c>
      <c r="G53">
        <v>0.38022089999999997</v>
      </c>
      <c r="H53">
        <v>0.3235788</v>
      </c>
    </row>
    <row r="54" spans="5:8" ht="12.75" customHeight="1" x14ac:dyDescent="0.2">
      <c r="E54" t="s">
        <v>46</v>
      </c>
      <c r="G54">
        <v>0.50954529999999998</v>
      </c>
      <c r="H54">
        <v>-1.543184E-4</v>
      </c>
    </row>
    <row r="55" spans="5:8" ht="12.75" customHeight="1" x14ac:dyDescent="0.2">
      <c r="E55" t="s">
        <v>47</v>
      </c>
      <c r="G55">
        <v>-1.235457</v>
      </c>
      <c r="H55">
        <v>-1.198137</v>
      </c>
    </row>
    <row r="56" spans="5:8" ht="12.75" customHeight="1" x14ac:dyDescent="0.2">
      <c r="E56" t="s">
        <v>54</v>
      </c>
      <c r="G56">
        <v>-3.963956</v>
      </c>
      <c r="H56">
        <v>32.20899</v>
      </c>
    </row>
    <row r="57" spans="5:8" ht="12.75" customHeight="1" x14ac:dyDescent="0.2">
      <c r="E57" t="s">
        <v>48</v>
      </c>
      <c r="G57">
        <v>0.34536640000000002</v>
      </c>
      <c r="H57">
        <v>4.7956190000000003</v>
      </c>
    </row>
    <row r="58" spans="5:8" ht="12.75" customHeight="1" x14ac:dyDescent="0.2">
      <c r="G58">
        <v>-2.517258</v>
      </c>
      <c r="H58">
        <v>1.6523559999999999</v>
      </c>
    </row>
    <row r="59" spans="5:8" ht="12.75" customHeight="1" x14ac:dyDescent="0.2">
      <c r="G59">
        <v>-1.436342</v>
      </c>
      <c r="H59">
        <v>1.2614540000000001</v>
      </c>
    </row>
    <row r="60" spans="5:8" ht="12.75" customHeight="1" x14ac:dyDescent="0.2">
      <c r="G60">
        <v>-1.350835</v>
      </c>
      <c r="H60">
        <v>0.21452769999999999</v>
      </c>
    </row>
    <row r="61" spans="5:8" ht="12.75" customHeight="1" x14ac:dyDescent="0.2">
      <c r="G61">
        <v>-9.425741E-2</v>
      </c>
      <c r="H61">
        <v>-9.2124250000000005E-2</v>
      </c>
    </row>
    <row r="62" spans="5:8" ht="12.75" customHeight="1" x14ac:dyDescent="0.2">
      <c r="G62">
        <v>-7.9281240000000003E-2</v>
      </c>
      <c r="H62">
        <v>0.18962599999999999</v>
      </c>
    </row>
    <row r="63" spans="5:8" ht="12.75" customHeight="1" x14ac:dyDescent="0.2">
      <c r="G63">
        <v>-0.19026560000000001</v>
      </c>
      <c r="H63">
        <v>0.37918089999999999</v>
      </c>
    </row>
    <row r="64" spans="5:8" ht="12.75" customHeight="1" x14ac:dyDescent="0.2">
      <c r="G64">
        <v>-0.43531170000000002</v>
      </c>
      <c r="H64">
        <v>0.56215170000000003</v>
      </c>
    </row>
    <row r="65" spans="7:8" ht="12.75" customHeight="1" x14ac:dyDescent="0.2">
      <c r="G65">
        <v>-0.3686912</v>
      </c>
      <c r="H65">
        <v>0.68392160000000002</v>
      </c>
    </row>
    <row r="66" spans="7:8" ht="12.75" customHeight="1" x14ac:dyDescent="0.2">
      <c r="G66">
        <v>-0.16364119999999999</v>
      </c>
      <c r="H66">
        <v>0.52593900000000005</v>
      </c>
    </row>
    <row r="67" spans="7:8" ht="12.75" customHeight="1" x14ac:dyDescent="0.2">
      <c r="G67">
        <v>-6.9278279999999998E-2</v>
      </c>
      <c r="H67">
        <v>0.37781350000000002</v>
      </c>
    </row>
    <row r="68" spans="7:8" ht="12.75" customHeight="1" x14ac:dyDescent="0.2">
      <c r="G68">
        <v>3.8819609999999997E-2</v>
      </c>
      <c r="H68">
        <v>0.2081277</v>
      </c>
    </row>
    <row r="69" spans="7:8" ht="12.75" customHeight="1" x14ac:dyDescent="0.2">
      <c r="G69">
        <v>0.1638867</v>
      </c>
      <c r="H69">
        <v>1.180468E-2</v>
      </c>
    </row>
    <row r="70" spans="7:8" ht="12.75" customHeight="1" x14ac:dyDescent="0.2">
      <c r="G70">
        <v>0.20738219999999999</v>
      </c>
      <c r="H70">
        <v>-0.29997889999999999</v>
      </c>
    </row>
    <row r="71" spans="7:8" ht="12.75" customHeight="1" x14ac:dyDescent="0.2">
      <c r="G71">
        <v>-0.86550680000000002</v>
      </c>
      <c r="H71">
        <v>-1.1553249999999999</v>
      </c>
    </row>
    <row r="72" spans="7:8" ht="12.75" customHeight="1" x14ac:dyDescent="0.2">
      <c r="G72">
        <v>-0.3149093</v>
      </c>
      <c r="H72">
        <v>-4.2432920000000003</v>
      </c>
    </row>
    <row r="73" spans="7:8" ht="12.75" customHeight="1" x14ac:dyDescent="0.2">
      <c r="G73">
        <v>-2.1753300000000002</v>
      </c>
      <c r="H73">
        <v>-10.56283</v>
      </c>
    </row>
    <row r="74" spans="7:8" ht="12.75" customHeight="1" x14ac:dyDescent="0.2">
      <c r="G74">
        <v>-1.6628039999999999</v>
      </c>
      <c r="H74">
        <v>0.39582240000000002</v>
      </c>
    </row>
    <row r="75" spans="7:8" ht="12.75" customHeight="1" x14ac:dyDescent="0.2">
      <c r="G75">
        <v>-1.141032</v>
      </c>
      <c r="H75">
        <v>0.38992569999999999</v>
      </c>
    </row>
    <row r="76" spans="7:8" ht="12.75" customHeight="1" x14ac:dyDescent="0.2">
      <c r="G76">
        <v>-0.99072649999999995</v>
      </c>
      <c r="H76">
        <v>-0.45304309999999998</v>
      </c>
    </row>
    <row r="91" ht="0.75" customHeight="1" x14ac:dyDescent="0.2"/>
  </sheetData>
  <mergeCells count="41">
    <mergeCell ref="D17:E17"/>
    <mergeCell ref="D15:E15"/>
    <mergeCell ref="D14:E14"/>
    <mergeCell ref="D12:E12"/>
    <mergeCell ref="D11:E11"/>
    <mergeCell ref="F20:G20"/>
    <mergeCell ref="D20:E20"/>
    <mergeCell ref="F21:G21"/>
    <mergeCell ref="D21:E21"/>
    <mergeCell ref="D18:E18"/>
    <mergeCell ref="D9:E9"/>
    <mergeCell ref="D2:E2"/>
    <mergeCell ref="D3:E3"/>
    <mergeCell ref="D5:E5"/>
    <mergeCell ref="D6:E6"/>
    <mergeCell ref="D8:E8"/>
    <mergeCell ref="H20:I20"/>
    <mergeCell ref="H21:I21"/>
    <mergeCell ref="H11:I11"/>
    <mergeCell ref="H12:I12"/>
    <mergeCell ref="D27:E27"/>
    <mergeCell ref="A30:B30"/>
    <mergeCell ref="D30:E30"/>
    <mergeCell ref="D23:E23"/>
    <mergeCell ref="L23:M23"/>
    <mergeCell ref="D24:E24"/>
    <mergeCell ref="L24:M24"/>
    <mergeCell ref="D26:E26"/>
    <mergeCell ref="D35:E35"/>
    <mergeCell ref="H38:I38"/>
    <mergeCell ref="D36:E36"/>
    <mergeCell ref="F32:K32"/>
    <mergeCell ref="A29:B29"/>
    <mergeCell ref="D29:E29"/>
    <mergeCell ref="L32:M32"/>
    <mergeCell ref="A33:B33"/>
    <mergeCell ref="D33:E33"/>
    <mergeCell ref="F33:K33"/>
    <mergeCell ref="L33:M33"/>
    <mergeCell ref="A32:B32"/>
    <mergeCell ref="D32:E3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72AD8-C770-478D-BC33-339B65644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generation</vt:lpstr>
      <vt:lpstr>Map of 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hyden johnson</cp:lastModifiedBy>
  <dcterms:created xsi:type="dcterms:W3CDTF">2011-10-19T09:55:01Z</dcterms:created>
  <dcterms:modified xsi:type="dcterms:W3CDTF">2022-10-16T23:14:08Z</dcterms:modified>
</cp:coreProperties>
</file>