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I16" i="2" l="1"/>
  <c r="H16" i="2" s="1"/>
  <c r="K9" i="2"/>
  <c r="K6" i="2"/>
  <c r="K7" i="2"/>
  <c r="K8" i="2"/>
  <c r="K5" i="2"/>
  <c r="G16" i="2"/>
  <c r="H3" i="2"/>
  <c r="I3" i="2"/>
  <c r="G14" i="2"/>
  <c r="G3" i="2"/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<sst xmlns="http://schemas.openxmlformats.org/spreadsheetml/2006/main" count="731" uniqueCount="654">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</sst>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6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2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75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9" t="s">
        <v>568</v>
      </c>
      <c r="B1" s="50"/>
      <c r="C1" s="51"/>
    </row>
    <row r="2" spans="1:3" ht="14.25" x14ac:dyDescent="0.2">
      <c r="A2" s="52"/>
      <c r="B2" s="53"/>
      <c r="C2" s="5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9" t="s">
        <v>56</v>
      </c>
      <c r="B34" s="50"/>
      <c r="C34" s="51"/>
    </row>
    <row r="35" spans="1:3" ht="15.75" customHeight="1" x14ac:dyDescent="0.2">
      <c r="A35" s="52"/>
      <c r="B35" s="53"/>
      <c r="C35" s="5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9" t="s">
        <v>119</v>
      </c>
      <c r="B68" s="50"/>
      <c r="C68" s="51"/>
    </row>
    <row r="69" spans="1:3" ht="15.75" customHeight="1" x14ac:dyDescent="0.2">
      <c r="A69" s="52"/>
      <c r="B69" s="53"/>
      <c r="C69" s="5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9" t="s">
        <v>178</v>
      </c>
      <c r="B101" s="50"/>
      <c r="C101" s="51"/>
    </row>
    <row r="102" spans="1:3" ht="15.75" customHeight="1" x14ac:dyDescent="0.2">
      <c r="A102" s="52"/>
      <c r="B102" s="53"/>
      <c r="C102" s="5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9" t="s">
        <v>304</v>
      </c>
      <c r="B135" s="50"/>
      <c r="C135" s="51"/>
    </row>
    <row r="136" spans="1:3" ht="15.75" customHeight="1" x14ac:dyDescent="0.2">
      <c r="A136" s="52"/>
      <c r="B136" s="53"/>
      <c r="C136" s="5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9" t="s">
        <v>303</v>
      </c>
      <c r="B169" s="50"/>
      <c r="C169" s="51"/>
    </row>
    <row r="170" spans="1:3" ht="15.75" customHeight="1" x14ac:dyDescent="0.2">
      <c r="A170" s="52"/>
      <c r="B170" s="53"/>
      <c r="C170" s="5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9" t="s">
        <v>422</v>
      </c>
      <c r="B201" s="50"/>
      <c r="C201" s="51"/>
    </row>
    <row r="202" spans="1:3" ht="15.75" customHeight="1" x14ac:dyDescent="0.2">
      <c r="A202" s="52"/>
      <c r="B202" s="53"/>
      <c r="C202" s="5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9" t="s">
        <v>421</v>
      </c>
      <c r="B234" s="50"/>
      <c r="C234" s="51"/>
    </row>
    <row r="235" spans="1:3" ht="15.75" customHeight="1" x14ac:dyDescent="0.2">
      <c r="A235" s="52"/>
      <c r="B235" s="53"/>
      <c r="C235" s="5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9" t="s">
        <v>483</v>
      </c>
      <c r="B266" s="50"/>
      <c r="C266" s="51"/>
    </row>
    <row r="267" spans="1:3" ht="15.75" customHeight="1" x14ac:dyDescent="0.2">
      <c r="A267" s="52"/>
      <c r="B267" s="53"/>
      <c r="C267" s="5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9" t="s">
        <v>577</v>
      </c>
      <c r="B298" s="50"/>
      <c r="C298" s="51"/>
    </row>
    <row r="299" spans="1:3" ht="15.75" customHeight="1" x14ac:dyDescent="0.2">
      <c r="A299" s="52"/>
      <c r="B299" s="53"/>
      <c r="C299" s="54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9" t="s">
        <v>576</v>
      </c>
      <c r="B331" s="50"/>
      <c r="C331" s="51"/>
    </row>
    <row r="332" spans="1:5" ht="15.75" customHeight="1" x14ac:dyDescent="0.2">
      <c r="A332" s="52"/>
      <c r="B332" s="53"/>
      <c r="C332" s="5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9" t="s">
        <v>575</v>
      </c>
      <c r="B361" s="50"/>
      <c r="C361" s="51"/>
    </row>
    <row r="362" spans="1:5" ht="15.75" customHeight="1" x14ac:dyDescent="0.2">
      <c r="A362" s="52"/>
      <c r="B362" s="53"/>
      <c r="C362" s="5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9" t="s">
        <v>574</v>
      </c>
      <c r="B394" s="50"/>
      <c r="C394" s="51"/>
    </row>
    <row r="395" spans="1:5" ht="15.75" customHeight="1" x14ac:dyDescent="0.2">
      <c r="A395" s="52"/>
      <c r="B395" s="53"/>
      <c r="C395" s="5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7" t="s">
        <v>545</v>
      </c>
      <c r="C410" s="37"/>
      <c r="D410" s="37"/>
      <c r="E410" s="3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9" t="s">
        <v>573</v>
      </c>
      <c r="B426" s="50"/>
      <c r="C426" s="51"/>
    </row>
    <row r="427" spans="1:5" ht="15.75" customHeight="1" x14ac:dyDescent="0.2">
      <c r="A427" s="52"/>
      <c r="B427" s="53"/>
      <c r="C427" s="5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9" t="s">
        <v>572</v>
      </c>
      <c r="B459" s="50"/>
      <c r="C459" s="51"/>
    </row>
    <row r="460" spans="1:5" ht="15.75" customHeight="1" x14ac:dyDescent="0.2">
      <c r="A460" s="52"/>
      <c r="B460" s="53"/>
      <c r="C460" s="5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9" t="s">
        <v>571</v>
      </c>
      <c r="B491" s="50"/>
      <c r="C491" s="51"/>
    </row>
    <row r="492" spans="1:5" ht="15.75" customHeight="1" x14ac:dyDescent="0.2">
      <c r="A492" s="52"/>
      <c r="B492" s="53"/>
      <c r="C492" s="5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9" t="s">
        <v>570</v>
      </c>
      <c r="B524" s="50"/>
      <c r="C524" s="51"/>
    </row>
    <row r="525" spans="1:5" ht="15.75" customHeight="1" x14ac:dyDescent="0.2">
      <c r="A525" s="52"/>
      <c r="B525" s="53"/>
      <c r="C525" s="5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9" t="s">
        <v>569</v>
      </c>
      <c r="B557" s="50"/>
      <c r="C557" s="51"/>
    </row>
    <row r="558" spans="1:5" ht="15.75" customHeight="1" x14ac:dyDescent="0.2">
      <c r="A558" s="52"/>
      <c r="B558" s="53"/>
      <c r="C558" s="5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9" t="s">
        <v>578</v>
      </c>
      <c r="B589" s="50"/>
      <c r="C589" s="51"/>
      <c r="D589">
        <f t="shared" si="16"/>
        <v>0</v>
      </c>
    </row>
    <row r="590" spans="1:5" ht="15.75" customHeight="1" x14ac:dyDescent="0.2">
      <c r="A590" s="52"/>
      <c r="B590" s="53"/>
      <c r="C590" s="5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9" t="s">
        <v>579</v>
      </c>
      <c r="B622" s="50"/>
      <c r="C622" s="51"/>
    </row>
    <row r="623" spans="1:7" ht="15.75" customHeight="1" x14ac:dyDescent="0.2">
      <c r="A623" s="52"/>
      <c r="B623" s="53"/>
      <c r="C623" s="5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0" t="s">
        <v>580</v>
      </c>
      <c r="C643" s="40"/>
      <c r="D643" s="40"/>
      <c r="E643" s="4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0" t="s">
        <v>580</v>
      </c>
      <c r="C650" s="40"/>
      <c r="D650" s="40"/>
      <c r="E650" s="4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3" t="s">
        <v>581</v>
      </c>
      <c r="B654" s="44"/>
      <c r="C654" s="45"/>
      <c r="D654" s="12"/>
      <c r="E654" s="12"/>
    </row>
    <row r="655" spans="1:5" ht="15.75" customHeight="1" x14ac:dyDescent="0.2">
      <c r="A655" s="46"/>
      <c r="B655" s="47"/>
      <c r="C655" s="48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0" t="s">
        <v>580</v>
      </c>
      <c r="C659" s="40"/>
      <c r="D659" s="40"/>
      <c r="E659" s="4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0" t="s">
        <v>580</v>
      </c>
      <c r="C666" s="40"/>
      <c r="D666" s="40"/>
      <c r="E666" s="4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7" t="s">
        <v>545</v>
      </c>
      <c r="C680" s="37"/>
      <c r="D680" s="37"/>
      <c r="E680" s="3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7" t="s">
        <v>589</v>
      </c>
      <c r="B687" s="57"/>
      <c r="C687" s="57"/>
      <c r="D687" s="57"/>
      <c r="E687" s="57"/>
    </row>
    <row r="688" spans="1:5" ht="15.75" customHeight="1" x14ac:dyDescent="0.2">
      <c r="A688" s="57"/>
      <c r="B688" s="57"/>
      <c r="C688" s="57"/>
      <c r="D688" s="57"/>
      <c r="E688" s="57"/>
    </row>
    <row r="689" spans="1:5" ht="15.75" customHeight="1" x14ac:dyDescent="0.25">
      <c r="A689" s="1">
        <v>44927</v>
      </c>
      <c r="B689" s="41" t="s">
        <v>545</v>
      </c>
      <c r="C689" s="37"/>
      <c r="D689" s="37"/>
      <c r="E689" s="3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6" t="s">
        <v>596</v>
      </c>
      <c r="C696" s="56"/>
      <c r="D696" s="56"/>
      <c r="E696" s="5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1" t="s">
        <v>580</v>
      </c>
      <c r="C703" s="37"/>
      <c r="D703" s="37"/>
      <c r="E703" s="3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1" t="s">
        <v>580</v>
      </c>
      <c r="C710" s="37"/>
      <c r="D710" s="37"/>
      <c r="E710" s="3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2" t="s">
        <v>580</v>
      </c>
      <c r="C717" s="39"/>
      <c r="D717" s="39"/>
      <c r="E717" s="3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8" t="s">
        <v>597</v>
      </c>
      <c r="B720" s="38"/>
      <c r="C720" s="38"/>
      <c r="D720" s="38"/>
      <c r="E720" s="38"/>
    </row>
    <row r="721" spans="1:5" ht="15.75" customHeight="1" x14ac:dyDescent="0.2">
      <c r="A721" s="38"/>
      <c r="B721" s="38"/>
      <c r="C721" s="38"/>
      <c r="D721" s="38"/>
      <c r="E721" s="3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1" t="s">
        <v>580</v>
      </c>
      <c r="C726" s="37"/>
      <c r="D726" s="37"/>
      <c r="E726" s="3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1" t="s">
        <v>580</v>
      </c>
      <c r="C733" s="37"/>
      <c r="D733" s="37"/>
      <c r="E733" s="3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1" t="s">
        <v>580</v>
      </c>
      <c r="C740" s="37"/>
      <c r="D740" s="37"/>
      <c r="E740" s="3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1" t="s">
        <v>580</v>
      </c>
      <c r="C747" s="37"/>
      <c r="D747" s="37"/>
      <c r="E747" s="3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8" t="s">
        <v>605</v>
      </c>
      <c r="B750" s="38"/>
      <c r="C750" s="38"/>
      <c r="D750" s="38"/>
      <c r="E750" s="38"/>
    </row>
    <row r="751" spans="1:5" ht="15.75" customHeight="1" x14ac:dyDescent="0.2">
      <c r="A751" s="38"/>
      <c r="B751" s="38"/>
      <c r="C751" s="38"/>
      <c r="D751" s="38"/>
      <c r="E751" s="3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9" t="s">
        <v>580</v>
      </c>
      <c r="C756" s="39"/>
      <c r="D756" s="39"/>
      <c r="E756" s="3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7" t="s">
        <v>580</v>
      </c>
      <c r="C763" s="37"/>
      <c r="D763" s="37"/>
      <c r="E763" s="3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7" t="s">
        <v>596</v>
      </c>
      <c r="C770" s="37"/>
      <c r="D770" s="37"/>
      <c r="E770" s="3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7" t="s">
        <v>596</v>
      </c>
      <c r="C777" s="37"/>
      <c r="D777" s="37"/>
      <c r="E777" s="3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8" t="s">
        <v>607</v>
      </c>
      <c r="B783" s="38"/>
      <c r="C783" s="38"/>
      <c r="D783" s="38"/>
      <c r="E783" s="38"/>
    </row>
    <row r="784" spans="1:5" ht="15.75" customHeight="1" x14ac:dyDescent="0.2">
      <c r="A784" s="38"/>
      <c r="B784" s="38"/>
      <c r="C784" s="38"/>
      <c r="D784" s="38"/>
      <c r="E784" s="38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7" t="s">
        <v>580</v>
      </c>
      <c r="C786" s="37"/>
      <c r="D786" s="37"/>
      <c r="E786" s="3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7" t="s">
        <v>580</v>
      </c>
      <c r="C793" s="37"/>
      <c r="D793" s="37"/>
      <c r="E793" s="3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7" t="s">
        <v>580</v>
      </c>
      <c r="C800" s="37"/>
      <c r="D800" s="37"/>
      <c r="E800" s="3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7" t="s">
        <v>580</v>
      </c>
      <c r="C807" s="37"/>
      <c r="D807" s="37"/>
      <c r="E807" s="3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7" t="s">
        <v>580</v>
      </c>
      <c r="C814" s="37"/>
      <c r="D814" s="37"/>
      <c r="E814" s="37"/>
    </row>
    <row r="815" spans="1:5" ht="15.75" customHeight="1" x14ac:dyDescent="0.2">
      <c r="A815" s="38" t="s">
        <v>609</v>
      </c>
      <c r="B815" s="38"/>
      <c r="C815" s="38"/>
      <c r="D815" s="38"/>
      <c r="E815" s="38"/>
    </row>
    <row r="816" spans="1:5" ht="15.75" customHeight="1" x14ac:dyDescent="0.2">
      <c r="A816" s="38"/>
      <c r="B816" s="38"/>
      <c r="C816" s="38"/>
      <c r="D816" s="38"/>
      <c r="E816" s="3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7" t="s">
        <v>580</v>
      </c>
      <c r="C823" s="37"/>
      <c r="D823" s="37"/>
      <c r="E823" s="3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7" t="s">
        <v>580</v>
      </c>
      <c r="C830" s="37"/>
      <c r="D830" s="37"/>
      <c r="E830" s="3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7" t="s">
        <v>580</v>
      </c>
      <c r="C837" s="37"/>
      <c r="D837" s="37"/>
      <c r="E837" s="3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7" t="s">
        <v>580</v>
      </c>
      <c r="C844" s="37"/>
      <c r="D844" s="37"/>
      <c r="E844" s="3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8" t="s">
        <v>625</v>
      </c>
      <c r="B848" s="38"/>
      <c r="C848" s="38"/>
      <c r="D848" s="38"/>
      <c r="E848" s="38"/>
    </row>
    <row r="849" spans="1:5" ht="15.75" customHeight="1" x14ac:dyDescent="0.2">
      <c r="A849" s="38"/>
      <c r="B849" s="38"/>
      <c r="C849" s="38"/>
      <c r="D849" s="38"/>
      <c r="E849" s="38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7" t="s">
        <v>580</v>
      </c>
      <c r="C853" s="37"/>
      <c r="D853" s="37"/>
      <c r="E853" s="3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7" t="s">
        <v>580</v>
      </c>
      <c r="C860" s="37"/>
      <c r="D860" s="37"/>
      <c r="E860" s="3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7" t="s">
        <v>580</v>
      </c>
      <c r="C867" s="37"/>
      <c r="D867" s="37"/>
      <c r="E867" s="3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7" t="s">
        <v>580</v>
      </c>
      <c r="C874" s="37"/>
      <c r="D874" s="37"/>
      <c r="E874" s="3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8" t="s">
        <v>630</v>
      </c>
      <c r="B880" s="38"/>
      <c r="C880" s="38"/>
      <c r="D880" s="38"/>
      <c r="E880" s="38"/>
    </row>
    <row r="881" spans="1:6" ht="15.75" customHeight="1" x14ac:dyDescent="0.2">
      <c r="A881" s="38"/>
      <c r="B881" s="38"/>
      <c r="C881" s="38"/>
      <c r="D881" s="38"/>
      <c r="E881" s="38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7" t="s">
        <v>580</v>
      </c>
      <c r="C883" s="37"/>
      <c r="D883" s="37"/>
      <c r="E883" s="3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7" t="s">
        <v>580</v>
      </c>
      <c r="C890" s="37"/>
      <c r="D890" s="37"/>
      <c r="E890" s="3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7" t="s">
        <v>580</v>
      </c>
      <c r="C897" s="37"/>
      <c r="D897" s="37"/>
      <c r="E897" s="3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7" t="s">
        <v>580</v>
      </c>
      <c r="C904" s="37"/>
      <c r="D904" s="37"/>
      <c r="E904" s="3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7" t="s">
        <v>580</v>
      </c>
      <c r="C911" s="37"/>
      <c r="D911" s="37"/>
      <c r="E911" s="3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8" t="s">
        <v>633</v>
      </c>
      <c r="B913" s="38"/>
      <c r="C913" s="38"/>
      <c r="D913" s="38"/>
      <c r="E913" s="38"/>
    </row>
    <row r="914" spans="1:6" ht="15.75" customHeight="1" x14ac:dyDescent="0.2">
      <c r="A914" s="38"/>
      <c r="B914" s="38"/>
      <c r="C914" s="38"/>
      <c r="D914" s="38"/>
      <c r="E914" s="38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7" t="s">
        <v>580</v>
      </c>
      <c r="C920" s="37"/>
      <c r="D920" s="37"/>
      <c r="E920" s="3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7" t="s">
        <v>580</v>
      </c>
      <c r="C927" s="37"/>
      <c r="D927" s="37"/>
      <c r="E927" s="3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7" t="s">
        <v>580</v>
      </c>
      <c r="C934" s="37"/>
      <c r="D934" s="37"/>
      <c r="E934" s="3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7" t="s">
        <v>580</v>
      </c>
      <c r="C941" s="37"/>
      <c r="D941" s="37"/>
      <c r="E941" s="3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8" t="s">
        <v>634</v>
      </c>
      <c r="B946" s="38"/>
      <c r="C946" s="38"/>
      <c r="D946" s="38"/>
      <c r="E946" s="38"/>
    </row>
    <row r="947" spans="1:6" ht="15.75" customHeight="1" x14ac:dyDescent="0.2">
      <c r="A947" s="38"/>
      <c r="B947" s="38"/>
      <c r="C947" s="38"/>
      <c r="D947" s="38"/>
      <c r="E947" s="38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7" t="s">
        <v>580</v>
      </c>
      <c r="C950" s="37"/>
      <c r="D950" s="37"/>
      <c r="E950" s="3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7" t="s">
        <v>580</v>
      </c>
      <c r="C957" s="37"/>
      <c r="D957" s="37"/>
      <c r="E957" s="3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7" t="s">
        <v>580</v>
      </c>
      <c r="C964" s="37"/>
      <c r="D964" s="37"/>
      <c r="E964" s="3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7" t="s">
        <v>580</v>
      </c>
      <c r="C971" s="37"/>
      <c r="D971" s="37"/>
      <c r="E971" s="3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8" t="s">
        <v>635</v>
      </c>
      <c r="B978" s="38"/>
      <c r="C978" s="38"/>
      <c r="D978" s="38"/>
      <c r="E978" s="38"/>
    </row>
    <row r="979" spans="1:7" ht="15.75" customHeight="1" x14ac:dyDescent="0.2">
      <c r="A979" s="38"/>
      <c r="B979" s="38"/>
      <c r="C979" s="38"/>
      <c r="D979" s="38"/>
      <c r="E979" s="38"/>
    </row>
    <row r="980" spans="1:7" ht="15.75" customHeight="1" x14ac:dyDescent="0.25">
      <c r="A980" s="1">
        <v>45200</v>
      </c>
      <c r="B980" s="37" t="s">
        <v>580</v>
      </c>
      <c r="C980" s="37"/>
      <c r="D980" s="37"/>
      <c r="E980" s="3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37" t="s">
        <v>580</v>
      </c>
      <c r="C987" s="37"/>
      <c r="D987" s="37"/>
      <c r="E987" s="3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7" t="s">
        <v>580</v>
      </c>
      <c r="C994" s="37"/>
      <c r="D994" s="37"/>
      <c r="E994" s="3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7" t="s">
        <v>580</v>
      </c>
      <c r="C1001" s="37"/>
      <c r="D1001" s="37"/>
      <c r="E1001" s="3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7" t="s">
        <v>580</v>
      </c>
      <c r="C1008" s="37"/>
      <c r="D1008" s="37"/>
      <c r="E1008" s="3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8" t="s">
        <v>636</v>
      </c>
      <c r="B1011" s="38"/>
      <c r="C1011" s="38"/>
      <c r="D1011" s="38"/>
      <c r="E1011" s="38"/>
    </row>
    <row r="1012" spans="1:6" ht="15" customHeight="1" x14ac:dyDescent="0.2">
      <c r="A1012" s="38"/>
      <c r="B1012" s="38"/>
      <c r="C1012" s="38"/>
      <c r="D1012" s="38"/>
      <c r="E1012" s="38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7" t="s">
        <v>580</v>
      </c>
      <c r="C1017" s="37"/>
      <c r="D1017" s="37"/>
      <c r="E1017" s="3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7" t="s">
        <v>580</v>
      </c>
      <c r="C1024" s="37"/>
      <c r="D1024" s="37"/>
      <c r="E1024" s="3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7" t="s">
        <v>580</v>
      </c>
      <c r="C1031" s="37"/>
      <c r="D1031" s="37"/>
      <c r="E1031" s="3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7" t="s">
        <v>580</v>
      </c>
      <c r="C1038" s="37"/>
      <c r="D1038" s="37"/>
      <c r="E1038" s="3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38" t="s">
        <v>637</v>
      </c>
      <c r="B1043" s="38"/>
      <c r="C1043" s="38"/>
      <c r="D1043" s="38"/>
      <c r="E1043" s="38"/>
    </row>
    <row r="1044" spans="1:6" ht="15" customHeight="1" x14ac:dyDescent="0.2">
      <c r="A1044" s="38"/>
      <c r="B1044" s="38"/>
      <c r="C1044" s="38"/>
      <c r="D1044" s="38"/>
      <c r="E1044" s="38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37" t="s">
        <v>580</v>
      </c>
      <c r="C1047" s="37"/>
      <c r="D1047" s="37"/>
      <c r="E1047" s="37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37" t="s">
        <v>580</v>
      </c>
      <c r="C1054" s="37"/>
      <c r="D1054" s="37"/>
      <c r="E1054" s="37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37" t="s">
        <v>580</v>
      </c>
      <c r="C1061" s="37"/>
      <c r="D1061" s="37"/>
      <c r="E1061" s="37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37" t="s">
        <v>580</v>
      </c>
      <c r="C1068" s="37"/>
      <c r="D1068" s="37"/>
      <c r="E1068" s="37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37" t="s">
        <v>580</v>
      </c>
      <c r="C1075" s="37"/>
      <c r="D1075" s="37"/>
      <c r="E1075" s="37"/>
      <c r="F1075">
        <f t="shared" si="62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10" zoomScaleNormal="110" workbookViewId="0">
      <selection activeCell="B1" sqref="B1:B21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60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509388</v>
      </c>
      <c r="B1" s="59">
        <v>1910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>
        <v>38679</v>
      </c>
      <c r="B2" s="59">
        <v>2761</v>
      </c>
      <c r="D2" s="23">
        <v>1558.48</v>
      </c>
      <c r="E2" s="22">
        <f>D2*1.03</f>
        <v>1605.2344000000001</v>
      </c>
      <c r="F2">
        <v>5089</v>
      </c>
      <c r="G2" s="60">
        <v>571</v>
      </c>
    </row>
    <row r="3" spans="1:11" ht="24" customHeight="1" thickTop="1" thickBot="1" x14ac:dyDescent="0.35">
      <c r="A3" s="13">
        <v>39513</v>
      </c>
      <c r="B3" s="59">
        <v>16419</v>
      </c>
      <c r="C3" s="9"/>
      <c r="D3" s="23">
        <v>2214.1999999999998</v>
      </c>
      <c r="E3" s="22">
        <f t="shared" ref="E3:E23" si="0">D3*1.03</f>
        <v>2280.6259999999997</v>
      </c>
      <c r="F3">
        <v>5152</v>
      </c>
      <c r="G3" s="61">
        <f>11280</f>
        <v>11280</v>
      </c>
      <c r="H3" s="9">
        <f>G4+G7+G12</f>
        <v>74514.87</v>
      </c>
      <c r="I3" s="9">
        <f>74301-H3</f>
        <v>-213.86999999999534</v>
      </c>
    </row>
    <row r="4" spans="1:11" ht="21" thickTop="1" thickBot="1" x14ac:dyDescent="0.35">
      <c r="A4" s="14"/>
      <c r="B4" s="58">
        <v>3581</v>
      </c>
      <c r="D4" s="23">
        <v>485.5</v>
      </c>
      <c r="E4" s="22">
        <f t="shared" si="0"/>
        <v>500.065</v>
      </c>
      <c r="F4">
        <v>5152</v>
      </c>
      <c r="G4" s="60">
        <v>28000</v>
      </c>
    </row>
    <row r="5" spans="1:11" ht="21" thickTop="1" thickBot="1" x14ac:dyDescent="0.35">
      <c r="A5" s="14"/>
      <c r="B5" s="13">
        <v>1950</v>
      </c>
      <c r="D5" s="23"/>
      <c r="E5" s="22">
        <f t="shared" si="0"/>
        <v>0</v>
      </c>
      <c r="F5">
        <v>5160</v>
      </c>
      <c r="G5" s="60">
        <v>37830</v>
      </c>
      <c r="I5" s="60">
        <v>37716</v>
      </c>
      <c r="J5" s="60">
        <v>38429</v>
      </c>
      <c r="K5" s="9">
        <f>J5-I5</f>
        <v>713</v>
      </c>
    </row>
    <row r="6" spans="1:11" ht="21" thickTop="1" thickBot="1" x14ac:dyDescent="0.35">
      <c r="A6" s="14"/>
      <c r="B6" s="13">
        <v>20000</v>
      </c>
      <c r="D6" s="23"/>
      <c r="E6" s="22">
        <f t="shared" si="0"/>
        <v>0</v>
      </c>
      <c r="F6">
        <v>5175</v>
      </c>
      <c r="G6" s="60">
        <v>3207</v>
      </c>
      <c r="I6" s="60">
        <v>38324</v>
      </c>
      <c r="J6" s="60">
        <v>39135</v>
      </c>
      <c r="K6" s="9">
        <f t="shared" ref="K6:K8" si="1">J6-I6</f>
        <v>811</v>
      </c>
    </row>
    <row r="7" spans="1:11" ht="21" thickTop="1" thickBot="1" x14ac:dyDescent="0.35">
      <c r="A7" s="14"/>
      <c r="B7" s="13">
        <v>230</v>
      </c>
      <c r="D7" s="23"/>
      <c r="E7" s="22">
        <f t="shared" si="0"/>
        <v>0</v>
      </c>
      <c r="F7">
        <v>5179</v>
      </c>
      <c r="G7" s="60">
        <v>35562.870000000003</v>
      </c>
      <c r="I7" s="60">
        <v>934.8</v>
      </c>
      <c r="J7" s="60">
        <v>42656</v>
      </c>
      <c r="K7" s="9">
        <f t="shared" si="1"/>
        <v>41721.199999999997</v>
      </c>
    </row>
    <row r="8" spans="1:11" ht="21" thickTop="1" thickBot="1" x14ac:dyDescent="0.35">
      <c r="A8" s="14"/>
      <c r="B8" s="13">
        <v>11280</v>
      </c>
      <c r="D8" s="23"/>
      <c r="E8" s="22">
        <f t="shared" si="0"/>
        <v>0</v>
      </c>
      <c r="F8">
        <v>5180</v>
      </c>
      <c r="G8" s="60">
        <v>19670</v>
      </c>
      <c r="I8" s="60">
        <v>39512.699999999997</v>
      </c>
      <c r="J8" s="60">
        <v>40322</v>
      </c>
      <c r="K8" s="9">
        <f t="shared" si="1"/>
        <v>809.30000000000291</v>
      </c>
    </row>
    <row r="9" spans="1:11" ht="21" thickTop="1" thickBot="1" x14ac:dyDescent="0.35">
      <c r="A9" s="14"/>
      <c r="B9" s="13">
        <v>110901</v>
      </c>
      <c r="D9" s="23"/>
      <c r="E9" s="22">
        <f t="shared" si="0"/>
        <v>0</v>
      </c>
      <c r="F9">
        <v>5180</v>
      </c>
      <c r="G9" s="60">
        <v>39428</v>
      </c>
      <c r="K9" s="9">
        <f>SUM(K5:K8)</f>
        <v>44054.5</v>
      </c>
    </row>
    <row r="10" spans="1:11" ht="21" thickTop="1" thickBot="1" x14ac:dyDescent="0.35">
      <c r="A10" s="14"/>
      <c r="B10" s="13">
        <v>26003</v>
      </c>
      <c r="D10" s="23"/>
      <c r="E10" s="22">
        <f t="shared" si="0"/>
        <v>0</v>
      </c>
      <c r="F10">
        <v>5187</v>
      </c>
      <c r="G10" s="60">
        <v>101698</v>
      </c>
    </row>
    <row r="11" spans="1:11" ht="21" thickTop="1" thickBot="1" x14ac:dyDescent="0.35">
      <c r="A11" s="14"/>
      <c r="B11" s="13">
        <v>15188</v>
      </c>
      <c r="D11" s="23"/>
      <c r="E11" s="22">
        <f t="shared" si="0"/>
        <v>0</v>
      </c>
      <c r="F11">
        <v>5188</v>
      </c>
      <c r="G11" s="60">
        <v>37626</v>
      </c>
    </row>
    <row r="12" spans="1:11" ht="21" thickTop="1" thickBot="1" x14ac:dyDescent="0.35">
      <c r="A12" s="14"/>
      <c r="B12" s="13">
        <v>170747</v>
      </c>
      <c r="D12" s="23"/>
      <c r="E12" s="22">
        <f t="shared" si="0"/>
        <v>0</v>
      </c>
      <c r="F12">
        <v>5190</v>
      </c>
      <c r="G12" s="60">
        <v>10952</v>
      </c>
    </row>
    <row r="13" spans="1:11" ht="21" thickTop="1" thickBot="1" x14ac:dyDescent="0.35">
      <c r="A13" s="14"/>
      <c r="B13" s="13">
        <v>50631</v>
      </c>
      <c r="D13" s="23"/>
      <c r="E13" s="22">
        <f t="shared" si="0"/>
        <v>0</v>
      </c>
      <c r="F13">
        <v>5193</v>
      </c>
      <c r="G13" s="60">
        <v>24972</v>
      </c>
    </row>
    <row r="14" spans="1:11" ht="21" thickTop="1" thickBot="1" x14ac:dyDescent="0.35">
      <c r="A14" s="14"/>
      <c r="B14" s="13">
        <v>36819</v>
      </c>
      <c r="D14" s="23"/>
      <c r="E14" s="22">
        <f t="shared" si="0"/>
        <v>0</v>
      </c>
      <c r="G14" s="60">
        <f>SUM(G2:G13)</f>
        <v>350796.87</v>
      </c>
    </row>
    <row r="15" spans="1:11" ht="21" thickTop="1" thickBot="1" x14ac:dyDescent="0.35">
      <c r="A15" s="14"/>
      <c r="B15" s="13">
        <v>5212</v>
      </c>
      <c r="D15" s="23"/>
      <c r="E15" s="22">
        <f t="shared" si="0"/>
        <v>0</v>
      </c>
    </row>
    <row r="16" spans="1:11" ht="21" thickTop="1" thickBot="1" x14ac:dyDescent="0.35">
      <c r="A16" s="14"/>
      <c r="B16" s="13">
        <v>2566</v>
      </c>
      <c r="D16" s="23"/>
      <c r="E16" s="22">
        <f t="shared" si="0"/>
        <v>0</v>
      </c>
      <c r="G16" s="60">
        <f>B23+G14</f>
        <v>934904.67</v>
      </c>
      <c r="H16" s="9">
        <f>I16-G16</f>
        <v>186228.82999999996</v>
      </c>
      <c r="I16" s="9">
        <f>655800+509388-K9</f>
        <v>1121133.5</v>
      </c>
    </row>
    <row r="17" spans="1:5" ht="21" thickTop="1" thickBot="1" x14ac:dyDescent="0.35">
      <c r="A17" s="14"/>
      <c r="B17" s="13">
        <v>935</v>
      </c>
      <c r="D17" s="23"/>
      <c r="E17" s="22">
        <f t="shared" si="0"/>
        <v>0</v>
      </c>
    </row>
    <row r="18" spans="1:5" ht="21" thickTop="1" thickBot="1" x14ac:dyDescent="0.35">
      <c r="A18" s="14"/>
      <c r="B18" s="13">
        <v>37716</v>
      </c>
      <c r="D18" s="23"/>
      <c r="E18" s="22">
        <f t="shared" si="0"/>
        <v>0</v>
      </c>
    </row>
    <row r="19" spans="1:5" ht="21" thickTop="1" thickBot="1" x14ac:dyDescent="0.35">
      <c r="A19" s="14"/>
      <c r="B19" s="13">
        <v>38324</v>
      </c>
      <c r="D19" s="23"/>
      <c r="E19" s="22">
        <f t="shared" si="0"/>
        <v>0</v>
      </c>
    </row>
    <row r="20" spans="1:5" ht="21" thickTop="1" thickBot="1" x14ac:dyDescent="0.35">
      <c r="A20" s="14"/>
      <c r="B20" s="13">
        <v>934.8</v>
      </c>
      <c r="D20" s="23"/>
      <c r="E20" s="22">
        <f t="shared" si="0"/>
        <v>0</v>
      </c>
    </row>
    <row r="21" spans="1:5" ht="21" thickTop="1" thickBot="1" x14ac:dyDescent="0.35">
      <c r="A21" s="14"/>
      <c r="B21" s="13">
        <v>30000</v>
      </c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587580</v>
      </c>
      <c r="B23" s="13">
        <f>SUM(B1:B22)</f>
        <v>584107.80000000005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-3472.1999999999534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2023-11-24T15:49:45Z</cp:lastPrinted>
  <dcterms:created xsi:type="dcterms:W3CDTF">2021-02-03T17:35:38Z</dcterms:created>
  <dcterms:modified xsi:type="dcterms:W3CDTF">2024-01-10T03:54:45Z</dcterms:modified>
</cp:coreProperties>
</file>