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5" windowWidth="14805" windowHeight="8010" xr2:uid="{00000000-000D-0000-FFFF-FFFF00000000}"/>
  </bookViews>
  <sheets>
    <sheet name="Graphical" sheetId="1" r:id="rId1"/>
    <sheet name="Table" sheetId="2" r:id="rId2"/>
  </sheets>
  <definedNames>
    <definedName name="_xlnm.Print_Area" localSheetId="0">Graphical!$A$4:$L$16</definedName>
  </definedNames>
  <calcPr calcId="171027"/>
</workbook>
</file>

<file path=xl/calcChain.xml><?xml version="1.0" encoding="utf-8"?>
<calcChain xmlns="http://schemas.openxmlformats.org/spreadsheetml/2006/main">
  <c r="C2" i="2" l="1"/>
  <c r="B2" i="2"/>
  <c r="J16" i="1" l="1"/>
  <c r="K15" i="1"/>
  <c r="I8" i="1"/>
  <c r="D8" i="1"/>
  <c r="E15" i="1" s="1"/>
  <c r="E8" i="1"/>
  <c r="C14" i="1"/>
  <c r="C10" i="1"/>
  <c r="C9" i="1"/>
  <c r="J10" i="1" s="1"/>
  <c r="J11" i="1" l="1"/>
  <c r="F15" i="1"/>
  <c r="I5" i="1"/>
  <c r="H5" i="1"/>
  <c r="C12" i="1"/>
  <c r="C13" i="1" s="1"/>
  <c r="G8" i="1"/>
  <c r="H8" i="1" s="1"/>
  <c r="C11" i="1" l="1"/>
  <c r="J12" i="1" s="1"/>
  <c r="J13" i="1" s="1"/>
  <c r="J14" i="1" s="1"/>
  <c r="F8" i="1"/>
  <c r="G15" i="1" s="1"/>
  <c r="H15" i="1" s="1"/>
  <c r="I15" i="1" s="1"/>
</calcChain>
</file>

<file path=xl/sharedStrings.xml><?xml version="1.0" encoding="utf-8"?>
<sst xmlns="http://schemas.openxmlformats.org/spreadsheetml/2006/main" count="44" uniqueCount="35">
  <si>
    <t>Vertical refresh:</t>
  </si>
  <si>
    <t>Pixel frequency:</t>
  </si>
  <si>
    <t>Using standard VGA 640x480 timings:</t>
  </si>
  <si>
    <t>Polarity of horizontal sync pulse is negative.</t>
  </si>
  <si>
    <t>Scanline part</t>
  </si>
  <si>
    <t>Pixels</t>
  </si>
  <si>
    <t>Time [µs]</t>
  </si>
  <si>
    <t>Whole line</t>
  </si>
  <si>
    <t>Polarity of vertical sync pulse is negative.</t>
  </si>
  <si>
    <t>Frame part</t>
  </si>
  <si>
    <t>Lines</t>
  </si>
  <si>
    <t>Time [ms]</t>
  </si>
  <si>
    <t>Whole frame</t>
  </si>
  <si>
    <t>FRONT PORCH</t>
  </si>
  <si>
    <t>H-SYNC</t>
  </si>
  <si>
    <t>BACK PORCH</t>
  </si>
  <si>
    <t>V-SYNC</t>
  </si>
  <si>
    <t>Spectrum border</t>
  </si>
  <si>
    <t>Spectrum display area (256x192)</t>
  </si>
  <si>
    <t>kHz</t>
  </si>
  <si>
    <t>MHz</t>
  </si>
  <si>
    <t>Hz</t>
  </si>
  <si>
    <t>Value</t>
  </si>
  <si>
    <t>Parameter</t>
  </si>
  <si>
    <t>Unit</t>
  </si>
  <si>
    <t>Display area in 8x8 characters:</t>
  </si>
  <si>
    <t>Effective screen resolution:</t>
  </si>
  <si>
    <t>doubled</t>
  </si>
  <si>
    <t>a. Sync pulse</t>
  </si>
  <si>
    <t>b. Back porch</t>
  </si>
  <si>
    <t>c. Visible area</t>
  </si>
  <si>
    <t>d. Front porch</t>
  </si>
  <si>
    <t>Horizontal refresh:</t>
  </si>
  <si>
    <t>Sinclair ZX Spectrum on FPGA</t>
  </si>
  <si>
    <t>VGA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</si>
</sst>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darkUp">
        <bgColor theme="9" tint="-0.24997711111789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medium">
        <color auto="1"/>
      </left>
      <right/>
      <top style="mediumDashDotDot">
        <color auto="1"/>
      </top>
      <bottom/>
      <diagonal/>
    </border>
    <border>
      <left/>
      <right style="medium">
        <color auto="1"/>
      </right>
      <top style="mediumDashDotDot">
        <color auto="1"/>
      </top>
      <bottom/>
      <diagonal/>
    </border>
    <border>
      <left style="slantDashDot">
        <color auto="1"/>
      </left>
      <right/>
      <top style="medium">
        <color auto="1"/>
      </top>
      <bottom/>
      <diagonal/>
    </border>
    <border>
      <left style="slantDashDot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6" borderId="0" xfId="0" applyFill="1"/>
    <xf numFmtId="0" fontId="0" fillId="7" borderId="0" xfId="0" applyFill="1"/>
    <xf numFmtId="0" fontId="5" fillId="7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/>
    </xf>
    <xf numFmtId="0" fontId="0" fillId="8" borderId="0" xfId="0" applyFill="1"/>
    <xf numFmtId="0" fontId="6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8" fillId="4" borderId="0" xfId="0" applyFont="1" applyFill="1" applyAlignment="1">
      <alignment horizontal="left" vertical="top"/>
    </xf>
    <xf numFmtId="0" fontId="0" fillId="6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9" borderId="0" xfId="0" applyFill="1"/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11" xfId="0" applyFill="1" applyBorder="1" applyAlignment="1">
      <alignment horizontal="left"/>
    </xf>
    <xf numFmtId="0" fontId="0" fillId="0" borderId="0" xfId="0" applyFill="1"/>
    <xf numFmtId="0" fontId="7" fillId="0" borderId="1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9" xfId="0" applyFont="1" applyBorder="1" applyAlignment="1">
      <alignment horizontal="right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11:C16" totalsRowShown="0" headerRowDxfId="15" headerRowBorderDxfId="14" tableBorderDxfId="13" totalsRowBorderDxfId="12">
  <autoFilter ref="A11:C16" xr:uid="{00000000-0009-0000-0100-000004000000}"/>
  <sortState ref="A22:C26">
    <sortCondition ref="A23:A28"/>
  </sortState>
  <tableColumns count="3">
    <tableColumn id="1" xr3:uid="{00000000-0010-0000-0000-000001000000}" name="Scanline part" dataDxfId="11"/>
    <tableColumn id="2" xr3:uid="{00000000-0010-0000-0000-000002000000}" name="Pixels" dataDxfId="10"/>
    <tableColumn id="3" xr3:uid="{00000000-0010-0000-0000-000003000000}" name="Time [µs]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A19:C24" totalsRowShown="0" headerRowDxfId="8" headerRowBorderDxfId="7" tableBorderDxfId="6" totalsRowBorderDxfId="5">
  <autoFilter ref="A19:C24" xr:uid="{00000000-0009-0000-0100-000005000000}"/>
  <sortState ref="A30:C34">
    <sortCondition ref="A31:A36"/>
  </sortState>
  <tableColumns count="3">
    <tableColumn id="1" xr3:uid="{00000000-0010-0000-0100-000001000000}" name="Frame part" dataDxfId="4"/>
    <tableColumn id="2" xr3:uid="{00000000-0010-0000-0100-000002000000}" name="Lines" dataDxfId="3"/>
    <tableColumn id="3" xr3:uid="{00000000-0010-0000-0100-000003000000}" name="Time [ms]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5:C8" totalsRowShown="0">
  <autoFilter ref="A5:C8" xr:uid="{00000000-0009-0000-0100-000006000000}"/>
  <tableColumns count="3">
    <tableColumn id="1" xr3:uid="{00000000-0010-0000-0200-000001000000}" name="Parameter" dataDxfId="1"/>
    <tableColumn id="2" xr3:uid="{00000000-0010-0000-0200-000002000000}" name="Value" dataDxfId="0"/>
    <tableColumn id="3" xr3:uid="{00000000-0010-0000-0200-000003000000}" name="Uni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/>
  </sheetViews>
  <sheetFormatPr defaultRowHeight="15" x14ac:dyDescent="0.25"/>
  <cols>
    <col min="1" max="2" width="4.85546875" customWidth="1"/>
    <col min="3" max="3" width="4.85546875" style="5" customWidth="1"/>
    <col min="4" max="4" width="13.7109375" customWidth="1"/>
    <col min="5" max="5" width="6.85546875" customWidth="1"/>
    <col min="6" max="6" width="9.140625" customWidth="1"/>
    <col min="7" max="7" width="36.42578125" style="1" customWidth="1"/>
    <col min="8" max="8" width="9.28515625" customWidth="1"/>
    <col min="9" max="9" width="5.140625" customWidth="1"/>
  </cols>
  <sheetData>
    <row r="1" spans="1:11" ht="18.75" x14ac:dyDescent="0.3">
      <c r="D1" s="46" t="s">
        <v>33</v>
      </c>
      <c r="E1" s="46"/>
      <c r="F1" s="46"/>
      <c r="G1" s="46"/>
    </row>
    <row r="2" spans="1:11" ht="18.75" x14ac:dyDescent="0.3">
      <c r="D2" s="46" t="s">
        <v>34</v>
      </c>
      <c r="E2" s="46"/>
      <c r="F2" s="46"/>
      <c r="G2" s="46"/>
    </row>
    <row r="3" spans="1:11" x14ac:dyDescent="0.25">
      <c r="D3" s="1"/>
      <c r="E3" s="1"/>
      <c r="F3" s="1"/>
    </row>
    <row r="4" spans="1:11" x14ac:dyDescent="0.25">
      <c r="E4" s="47" t="s">
        <v>25</v>
      </c>
      <c r="F4" s="47"/>
      <c r="G4" s="47"/>
      <c r="H4" s="1">
        <v>32</v>
      </c>
      <c r="I4" s="1">
        <v>24</v>
      </c>
    </row>
    <row r="5" spans="1:11" x14ac:dyDescent="0.25">
      <c r="E5" s="47" t="s">
        <v>26</v>
      </c>
      <c r="F5" s="47"/>
      <c r="G5" s="47"/>
      <c r="H5" s="1">
        <f>H4*8</f>
        <v>256</v>
      </c>
      <c r="I5" s="1">
        <f>I4*8</f>
        <v>192</v>
      </c>
      <c r="J5" s="7" t="s">
        <v>27</v>
      </c>
    </row>
    <row r="6" spans="1:11" ht="15.75" thickBot="1" x14ac:dyDescent="0.3"/>
    <row r="7" spans="1:11" x14ac:dyDescent="0.25">
      <c r="D7" s="5">
        <v>96</v>
      </c>
      <c r="E7" s="5">
        <v>48</v>
      </c>
      <c r="F7" s="40">
        <v>640</v>
      </c>
      <c r="G7" s="41"/>
      <c r="H7" s="42"/>
      <c r="I7" s="5">
        <v>16</v>
      </c>
    </row>
    <row r="8" spans="1:11" x14ac:dyDescent="0.25">
      <c r="D8" s="29">
        <f>D7</f>
        <v>96</v>
      </c>
      <c r="E8" s="29">
        <f>E7</f>
        <v>48</v>
      </c>
      <c r="F8" s="5">
        <f>(640-G8)/2</f>
        <v>64</v>
      </c>
      <c r="G8" s="35">
        <f>256*2</f>
        <v>512</v>
      </c>
      <c r="H8" s="5">
        <f>(640-G8)/2</f>
        <v>64</v>
      </c>
      <c r="I8" s="29">
        <f>I7</f>
        <v>16</v>
      </c>
    </row>
    <row r="9" spans="1:11" ht="7.5" customHeight="1" x14ac:dyDescent="0.25">
      <c r="B9" s="22">
        <v>2</v>
      </c>
      <c r="C9" s="29">
        <f>B9</f>
        <v>2</v>
      </c>
      <c r="D9" s="27"/>
      <c r="E9" s="20"/>
      <c r="F9" s="20"/>
      <c r="G9" s="21" t="s">
        <v>16</v>
      </c>
      <c r="H9" s="20"/>
      <c r="I9" s="20"/>
      <c r="J9" s="30">
        <v>0</v>
      </c>
    </row>
    <row r="10" spans="1:11" ht="24.75" customHeight="1" thickBot="1" x14ac:dyDescent="0.3">
      <c r="B10" s="5">
        <v>33</v>
      </c>
      <c r="C10" s="29">
        <f>B10</f>
        <v>33</v>
      </c>
      <c r="D10" s="16"/>
      <c r="E10" s="2"/>
      <c r="F10" s="2"/>
      <c r="G10" s="26" t="s">
        <v>15</v>
      </c>
      <c r="H10" s="2"/>
      <c r="I10" s="2"/>
      <c r="J10" s="30">
        <f>J9+C9</f>
        <v>2</v>
      </c>
    </row>
    <row r="11" spans="1:11" ht="36" customHeight="1" x14ac:dyDescent="0.25">
      <c r="B11" s="43">
        <v>480</v>
      </c>
      <c r="C11" s="5">
        <f>(480-C12)/2</f>
        <v>48</v>
      </c>
      <c r="D11" s="16"/>
      <c r="E11" s="2"/>
      <c r="F11" s="3"/>
      <c r="G11" s="23" t="s">
        <v>17</v>
      </c>
      <c r="H11" s="3"/>
      <c r="I11" s="2"/>
      <c r="J11" s="30">
        <f>J10+C10</f>
        <v>35</v>
      </c>
    </row>
    <row r="12" spans="1:11" ht="144" customHeight="1" x14ac:dyDescent="0.25">
      <c r="B12" s="44"/>
      <c r="C12" s="36">
        <f>192*2</f>
        <v>384</v>
      </c>
      <c r="D12" s="17" t="s">
        <v>14</v>
      </c>
      <c r="E12" s="18" t="s">
        <v>15</v>
      </c>
      <c r="F12" s="3"/>
      <c r="G12" s="24" t="s">
        <v>18</v>
      </c>
      <c r="H12" s="3"/>
      <c r="I12" s="18" t="s">
        <v>13</v>
      </c>
      <c r="J12" s="30">
        <f>J11+C11</f>
        <v>83</v>
      </c>
    </row>
    <row r="13" spans="1:11" ht="36" customHeight="1" thickBot="1" x14ac:dyDescent="0.3">
      <c r="B13" s="45"/>
      <c r="C13" s="5">
        <f>(480-C12)/2</f>
        <v>48</v>
      </c>
      <c r="D13" s="16"/>
      <c r="E13" s="2"/>
      <c r="F13" s="3"/>
      <c r="G13" s="4"/>
      <c r="H13" s="3"/>
      <c r="I13" s="2"/>
      <c r="J13" s="30">
        <f>J12+C12</f>
        <v>467</v>
      </c>
    </row>
    <row r="14" spans="1:11" ht="11.25" customHeight="1" x14ac:dyDescent="0.25">
      <c r="B14" s="5">
        <v>10</v>
      </c>
      <c r="C14" s="29">
        <f>B14</f>
        <v>10</v>
      </c>
      <c r="D14" s="16"/>
      <c r="E14" s="2"/>
      <c r="F14" s="2"/>
      <c r="G14" s="19" t="s">
        <v>13</v>
      </c>
      <c r="H14" s="2"/>
      <c r="I14" s="2"/>
      <c r="J14" s="30">
        <f>J13+C13</f>
        <v>515</v>
      </c>
    </row>
    <row r="15" spans="1:11" ht="15.75" x14ac:dyDescent="0.25">
      <c r="A15" s="1"/>
      <c r="C15" s="28"/>
      <c r="D15" s="30">
        <v>0</v>
      </c>
      <c r="E15" s="30">
        <f>D15+D8</f>
        <v>96</v>
      </c>
      <c r="F15" s="30">
        <f>E15+E8</f>
        <v>144</v>
      </c>
      <c r="G15" s="30">
        <f>F15+F8</f>
        <v>208</v>
      </c>
      <c r="H15" s="30">
        <f>G15+G8</f>
        <v>720</v>
      </c>
      <c r="I15" s="30">
        <f>H15+H8</f>
        <v>784</v>
      </c>
      <c r="J15" s="31"/>
      <c r="K15" s="34">
        <f>SUM(B9:B14)</f>
        <v>525</v>
      </c>
    </row>
    <row r="16" spans="1:11" ht="15.75" x14ac:dyDescent="0.25">
      <c r="J16" s="33">
        <f>SUM(D7:I7)</f>
        <v>800</v>
      </c>
      <c r="K16" s="32"/>
    </row>
  </sheetData>
  <mergeCells count="6">
    <mergeCell ref="F7:H7"/>
    <mergeCell ref="B11:B13"/>
    <mergeCell ref="D1:G1"/>
    <mergeCell ref="D2:G2"/>
    <mergeCell ref="E4:G4"/>
    <mergeCell ref="E5:G5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/>
  </sheetViews>
  <sheetFormatPr defaultRowHeight="15" x14ac:dyDescent="0.25"/>
  <cols>
    <col min="1" max="1" width="26.7109375" customWidth="1"/>
    <col min="2" max="2" width="11" style="1" customWidth="1"/>
    <col min="3" max="3" width="12.5703125" style="1" customWidth="1"/>
    <col min="5" max="5" width="5.42578125" customWidth="1"/>
  </cols>
  <sheetData>
    <row r="1" spans="1:4" x14ac:dyDescent="0.25">
      <c r="A1" t="s">
        <v>25</v>
      </c>
      <c r="B1" s="1">
        <v>32</v>
      </c>
      <c r="C1" s="1">
        <v>24</v>
      </c>
    </row>
    <row r="2" spans="1:4" x14ac:dyDescent="0.25">
      <c r="A2" t="s">
        <v>26</v>
      </c>
      <c r="B2" s="1">
        <f>B1*8</f>
        <v>256</v>
      </c>
      <c r="C2" s="1">
        <f>C1*8</f>
        <v>192</v>
      </c>
      <c r="D2" s="7" t="s">
        <v>27</v>
      </c>
    </row>
    <row r="4" spans="1:4" x14ac:dyDescent="0.25">
      <c r="A4" s="15" t="s">
        <v>2</v>
      </c>
      <c r="B4" s="25"/>
      <c r="C4" s="25"/>
    </row>
    <row r="5" spans="1:4" x14ac:dyDescent="0.25">
      <c r="A5" s="6" t="s">
        <v>23</v>
      </c>
      <c r="B5" s="1" t="s">
        <v>22</v>
      </c>
      <c r="C5" t="s">
        <v>24</v>
      </c>
    </row>
    <row r="6" spans="1:4" x14ac:dyDescent="0.25">
      <c r="A6" s="6" t="s">
        <v>0</v>
      </c>
      <c r="B6" s="1">
        <v>60</v>
      </c>
      <c r="C6" t="s">
        <v>21</v>
      </c>
    </row>
    <row r="7" spans="1:4" x14ac:dyDescent="0.25">
      <c r="A7" s="6" t="s">
        <v>32</v>
      </c>
      <c r="B7" s="1">
        <v>31.46875</v>
      </c>
      <c r="C7" t="s">
        <v>19</v>
      </c>
      <c r="D7" s="1"/>
    </row>
    <row r="8" spans="1:4" x14ac:dyDescent="0.25">
      <c r="A8" s="6" t="s">
        <v>1</v>
      </c>
      <c r="B8" s="1">
        <v>25.175000000000001</v>
      </c>
      <c r="C8" t="s">
        <v>20</v>
      </c>
    </row>
    <row r="10" spans="1:4" x14ac:dyDescent="0.25">
      <c r="A10" s="8" t="s">
        <v>3</v>
      </c>
      <c r="B10"/>
      <c r="C10"/>
    </row>
    <row r="11" spans="1:4" x14ac:dyDescent="0.25">
      <c r="A11" s="12" t="s">
        <v>4</v>
      </c>
      <c r="B11" s="13" t="s">
        <v>5</v>
      </c>
      <c r="C11" s="14" t="s">
        <v>6</v>
      </c>
    </row>
    <row r="12" spans="1:4" x14ac:dyDescent="0.25">
      <c r="A12" s="10" t="s">
        <v>28</v>
      </c>
      <c r="B12" s="9">
        <v>96</v>
      </c>
      <c r="C12" s="11">
        <v>3.8133068520357001</v>
      </c>
    </row>
    <row r="13" spans="1:4" x14ac:dyDescent="0.25">
      <c r="A13" s="10" t="s">
        <v>29</v>
      </c>
      <c r="B13" s="9">
        <v>48</v>
      </c>
      <c r="C13" s="11">
        <v>1.9066534260179</v>
      </c>
    </row>
    <row r="14" spans="1:4" x14ac:dyDescent="0.25">
      <c r="A14" s="10" t="s">
        <v>30</v>
      </c>
      <c r="B14" s="9">
        <v>640</v>
      </c>
      <c r="C14" s="11">
        <v>25.422045680238</v>
      </c>
    </row>
    <row r="15" spans="1:4" x14ac:dyDescent="0.25">
      <c r="A15" s="10" t="s">
        <v>31</v>
      </c>
      <c r="B15" s="9">
        <v>16</v>
      </c>
      <c r="C15" s="11">
        <v>0.63555114200595997</v>
      </c>
    </row>
    <row r="16" spans="1:4" x14ac:dyDescent="0.25">
      <c r="A16" s="37" t="s">
        <v>7</v>
      </c>
      <c r="B16" s="38">
        <v>800</v>
      </c>
      <c r="C16" s="39">
        <v>31.777557100298001</v>
      </c>
    </row>
    <row r="18" spans="1:3" x14ac:dyDescent="0.25">
      <c r="A18" s="8" t="s">
        <v>8</v>
      </c>
      <c r="B18"/>
      <c r="C18"/>
    </row>
    <row r="19" spans="1:3" x14ac:dyDescent="0.25">
      <c r="A19" s="12" t="s">
        <v>9</v>
      </c>
      <c r="B19" s="13" t="s">
        <v>10</v>
      </c>
      <c r="C19" s="14" t="s">
        <v>11</v>
      </c>
    </row>
    <row r="20" spans="1:3" x14ac:dyDescent="0.25">
      <c r="A20" s="10" t="s">
        <v>28</v>
      </c>
      <c r="B20" s="9">
        <v>2</v>
      </c>
      <c r="C20" s="11">
        <v>6.3555114200595994E-2</v>
      </c>
    </row>
    <row r="21" spans="1:3" x14ac:dyDescent="0.25">
      <c r="A21" s="10" t="s">
        <v>29</v>
      </c>
      <c r="B21" s="9">
        <v>33</v>
      </c>
      <c r="C21" s="11">
        <v>1.0486593843098</v>
      </c>
    </row>
    <row r="22" spans="1:3" x14ac:dyDescent="0.25">
      <c r="A22" s="10" t="s">
        <v>30</v>
      </c>
      <c r="B22" s="9">
        <v>480</v>
      </c>
      <c r="C22" s="11">
        <v>15.253227408142999</v>
      </c>
    </row>
    <row r="23" spans="1:3" x14ac:dyDescent="0.25">
      <c r="A23" s="10" t="s">
        <v>31</v>
      </c>
      <c r="B23" s="9">
        <v>10</v>
      </c>
      <c r="C23" s="11">
        <v>0.31777557100297998</v>
      </c>
    </row>
    <row r="24" spans="1:3" x14ac:dyDescent="0.25">
      <c r="A24" s="37" t="s">
        <v>12</v>
      </c>
      <c r="B24" s="38">
        <v>525</v>
      </c>
      <c r="C24" s="39">
        <v>16.683217477656001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Graphical</vt:lpstr>
      <vt:lpstr>Table</vt:lpstr>
      <vt:lpstr>Graphical!Print_Area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2018-03-09T21:30:35Z</dcterms:modified>
</cp:coreProperties>
</file>